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https://metsimaholo1-my.sharepoint.com/personal/sylvia_motsei_metsimaholo_gov_za/Documents/Documents/2025.2026 TENDER DOCUMENTS/"/>
    </mc:Choice>
  </mc:AlternateContent>
  <xr:revisionPtr revIDLastSave="0" documentId="8_{3292D005-DFC5-4484-8C8A-9198E76E4FF7}" xr6:coauthVersionLast="47" xr6:coauthVersionMax="47" xr10:uidLastSave="{00000000-0000-0000-0000-000000000000}"/>
  <bookViews>
    <workbookView xWindow="-120" yWindow="-120" windowWidth="29040" windowHeight="15720" firstSheet="5" activeTab="16" xr2:uid="{1FEC5D5E-19A4-4E31-9F26-D38C376243A8}"/>
  </bookViews>
  <sheets>
    <sheet name="1-admin" sheetId="2" state="hidden" r:id="rId1"/>
    <sheet name="works" sheetId="1" r:id="rId2"/>
    <sheet name="schedule A1" sheetId="21" r:id="rId3"/>
    <sheet name="2 street1-0to280-1" sheetId="3" r:id="rId4"/>
    <sheet name="2 street1-0to280-2" sheetId="7" state="hidden" r:id="rId5"/>
    <sheet name="3 street1-280to525-1" sheetId="10" r:id="rId6"/>
    <sheet name="3 street1-280to525-2" sheetId="11" state="hidden" r:id="rId7"/>
    <sheet name="4 street2-1" sheetId="12" r:id="rId8"/>
    <sheet name="4 street2-2" sheetId="13" r:id="rId9"/>
    <sheet name="sum" sheetId="4" r:id="rId10"/>
    <sheet name="Sheet5" sheetId="18" r:id="rId11"/>
    <sheet name="schedule A2" sheetId="22" r:id="rId12"/>
    <sheet name="Table 2" sheetId="14" state="hidden" r:id="rId13"/>
    <sheet name="Table 5" sheetId="15" r:id="rId14"/>
    <sheet name="Table 6" sheetId="16" r:id="rId15"/>
    <sheet name="Table 12" sheetId="17" state="hidden" r:id="rId16"/>
    <sheet name="Sheet7" sheetId="20" r:id="rId17"/>
    <sheet name="Sheet6" sheetId="19" state="hidden" r:id="rId18"/>
  </sheets>
  <externalReferences>
    <externalReference r:id="rId19"/>
  </externalReferences>
  <definedNames>
    <definedName name="\A" localSheetId="0">#REF!</definedName>
    <definedName name="\A">#REF!</definedName>
    <definedName name="\B">#REF!</definedName>
    <definedName name="\C">#REF!</definedName>
    <definedName name="\D">#REF!</definedName>
    <definedName name="\E">#REF!</definedName>
    <definedName name="\F">#REF!</definedName>
    <definedName name="\G">#REF!</definedName>
    <definedName name="\H">#REF!</definedName>
    <definedName name="\J">#REF!</definedName>
    <definedName name="\K">#REF!</definedName>
    <definedName name="\Q">#REF!</definedName>
    <definedName name="_" localSheetId="1" hidden="1">#REF!</definedName>
    <definedName name="_" hidden="1">#REF!</definedName>
    <definedName name="______SEC1200">#REF!</definedName>
    <definedName name="_____SEC1200">#REF!</definedName>
    <definedName name="____SEC1200">#REF!</definedName>
    <definedName name="___SEC1200">#REF!</definedName>
    <definedName name="__SEC1200">#REF!</definedName>
    <definedName name="_1SCHEDULE_1">#REF!</definedName>
    <definedName name="_2SCHEDULE_2">#REF!</definedName>
    <definedName name="_hhh2">#REF!</definedName>
    <definedName name="_Parse_Out" hidden="1">#REF!</definedName>
    <definedName name="_SEC1200">#REF!</definedName>
    <definedName name="a" hidden="1">#REF!</definedName>
    <definedName name="ALL">#REF!</definedName>
    <definedName name="b" hidden="1">#REF!</definedName>
    <definedName name="BIGEN_AFRICA_no">#REF!</definedName>
    <definedName name="Contract_Description">#REF!</definedName>
    <definedName name="CONTRACT_NAME" localSheetId="0">#REF!</definedName>
    <definedName name="CONTRACT_NAME">#REF!</definedName>
    <definedName name="Contract_no">#REF!</definedName>
    <definedName name="D" localSheetId="0">#REF!</definedName>
    <definedName name="D">#REF!</definedName>
    <definedName name="data" localSheetId="0">#REF!</definedName>
    <definedName name="data">#REF!</definedName>
    <definedName name="data1" localSheetId="0">#REF!</definedName>
    <definedName name="data1">#REF!</definedName>
    <definedName name="data2" localSheetId="0">#REF!</definedName>
    <definedName name="data2">#REF!</definedName>
    <definedName name="Date" localSheetId="0">#REF!</definedName>
    <definedName name="Date">#REF!</definedName>
    <definedName name="ee" localSheetId="0" hidden="1">#REF!</definedName>
    <definedName name="ee" hidden="1">#REF!</definedName>
    <definedName name="erfefefef" localSheetId="0" hidden="1">#REF!</definedName>
    <definedName name="erfefefef" hidden="1">#REF!</definedName>
    <definedName name="ewfsc" localSheetId="0" hidden="1">#REF!</definedName>
    <definedName name="ewfsc" hidden="1">#REF!</definedName>
    <definedName name="f" hidden="1">#REF!</definedName>
    <definedName name="fff" hidden="1">#REF!</definedName>
    <definedName name="frans3" hidden="1">#REF!</definedName>
    <definedName name="fransnffbusd" hidden="1">#REF!</definedName>
    <definedName name="gggg" hidden="1">#REF!</definedName>
    <definedName name="gluglu" hidden="1">#REF!</definedName>
    <definedName name="h" hidden="1">#REF!</definedName>
    <definedName name="hhh">#REF!</definedName>
    <definedName name="Items_01">#REF!</definedName>
    <definedName name="jj" hidden="1">#REF!</definedName>
    <definedName name="kkk" hidden="1">#REF!</definedName>
    <definedName name="m" hidden="1">#REF!</definedName>
    <definedName name="New">#REF!</definedName>
    <definedName name="p" hidden="1">#REF!</definedName>
    <definedName name="pompom" hidden="1">#REF!</definedName>
    <definedName name="_xlnm.Print_Area" localSheetId="0">'1-admin'!$A$1:$G$61</definedName>
    <definedName name="_xlnm.Print_Area" localSheetId="3">'2 street1-0to280-1'!$A$1:$J$61</definedName>
    <definedName name="_xlnm.Print_Area" localSheetId="4">'2 street1-0to280-2'!$A$1:$G$61</definedName>
    <definedName name="_xlnm.Print_Area" localSheetId="5">'3 street1-280to525-1'!$A$1:$I$63</definedName>
    <definedName name="_xlnm.Print_Area" localSheetId="6">'3 street1-280to525-2'!$A$1:$G$61</definedName>
    <definedName name="_xlnm.Print_Area" localSheetId="7">'4 street2-1'!$A$1:$I$63</definedName>
    <definedName name="_xlnm.Print_Area" localSheetId="8">'4 street2-2'!$A$1:$J$61</definedName>
    <definedName name="_xlnm.Print_Area" localSheetId="2">'schedule A1'!$A$1:$I$62</definedName>
    <definedName name="_xlnm.Print_Area" localSheetId="11">'schedule A2'!$A$1:$I$62</definedName>
    <definedName name="_xlnm.Print_Area" localSheetId="10">Sheet5!$A$1:$I$74</definedName>
    <definedName name="_xlnm.Print_Area" localSheetId="17">Sheet6!$A$1:$E$55</definedName>
    <definedName name="_xlnm.Print_Area" localSheetId="16">Sheet7!$A$1:$E$44</definedName>
    <definedName name="_xlnm.Print_Area" localSheetId="9">sum!$A$1:$E$47</definedName>
    <definedName name="_xlnm.Print_Area" localSheetId="15">'Table 12'!$A$1:$H$53</definedName>
    <definedName name="_xlnm.Print_Area" localSheetId="12">'Table 2'!$A$1:$G$56</definedName>
    <definedName name="_xlnm.Print_Area" localSheetId="13">'Table 5'!$A$1:$I$93</definedName>
    <definedName name="_xlnm.Print_Area" localSheetId="14">'Table 6'!$A$1:$H$90</definedName>
    <definedName name="_xlnm.Print_Area" localSheetId="1">works!$A$1:$I$68</definedName>
    <definedName name="_xlnm.Print_Area">#N/A</definedName>
    <definedName name="_xlnm.Print_Titles">#N/A</definedName>
    <definedName name="q" localSheetId="0" hidden="1">#REF!</definedName>
    <definedName name="q" hidden="1">#REF!</definedName>
    <definedName name="QQ" localSheetId="0" hidden="1">#REF!</definedName>
    <definedName name="QQ" hidden="1">#REF!</definedName>
    <definedName name="rebv" localSheetId="0" hidden="1">#REF!</definedName>
    <definedName name="rebv" hidden="1">#REF!</definedName>
    <definedName name="s" hidden="1">#REF!</definedName>
    <definedName name="SCHED1">#REF!</definedName>
    <definedName name="SCHED2">#REF!</definedName>
    <definedName name="SCHED2A">#REF!</definedName>
    <definedName name="ssss" hidden="1">#REF!</definedName>
    <definedName name="tryhj" hidden="1">#REF!</definedName>
    <definedName name="u" hidden="1">#REF!</definedName>
    <definedName name="VO1_ch133">#REF!</definedName>
    <definedName name="w" hidden="1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46" i="19" l="1"/>
  <c r="C9" i="20" l="1"/>
  <c r="B61" i="22"/>
  <c r="C9" i="4"/>
  <c r="B61" i="21"/>
  <c r="H23" i="22"/>
  <c r="B3" i="22"/>
  <c r="H23" i="21"/>
  <c r="B3" i="21"/>
  <c r="B10" i="20"/>
  <c r="B11" i="20"/>
  <c r="B3" i="20"/>
  <c r="B4" i="19"/>
  <c r="B3" i="19"/>
  <c r="A60" i="2" l="1"/>
  <c r="K39" i="17"/>
  <c r="G24" i="14"/>
  <c r="G17" i="14"/>
  <c r="G11" i="14"/>
  <c r="G9" i="14"/>
  <c r="G55" i="14" s="1"/>
  <c r="K8" i="17" l="1"/>
  <c r="K7" i="17" s="1"/>
  <c r="J55" i="14" s="1"/>
  <c r="I17" i="14" s="1"/>
  <c r="H24" i="14"/>
  <c r="H11" i="14"/>
  <c r="H17" i="14"/>
  <c r="L39" i="17"/>
  <c r="H9" i="14"/>
  <c r="H55" i="14" s="1"/>
  <c r="I24" i="14" l="1"/>
  <c r="I11" i="14"/>
  <c r="I9" i="14"/>
  <c r="I55" i="14" s="1"/>
  <c r="F33" i="12" l="1"/>
  <c r="F33" i="10"/>
  <c r="F36" i="13"/>
  <c r="F37" i="13"/>
  <c r="E15" i="7"/>
  <c r="C12" i="4"/>
  <c r="B12" i="4"/>
  <c r="C11" i="4"/>
  <c r="B11" i="4"/>
  <c r="F23" i="12"/>
  <c r="F20" i="12" s="1"/>
  <c r="F32" i="13"/>
  <c r="F21" i="13"/>
  <c r="B60" i="13"/>
  <c r="F38" i="13"/>
  <c r="D8" i="13"/>
  <c r="B3" i="13"/>
  <c r="B2" i="13"/>
  <c r="B62" i="12"/>
  <c r="B3" i="12"/>
  <c r="B2" i="12"/>
  <c r="E37" i="11"/>
  <c r="E36" i="11"/>
  <c r="E32" i="11"/>
  <c r="E21" i="11"/>
  <c r="E18" i="11" s="1"/>
  <c r="F39" i="10"/>
  <c r="F41" i="10" s="1"/>
  <c r="F23" i="10"/>
  <c r="F29" i="10" s="1"/>
  <c r="F31" i="10" s="1"/>
  <c r="F32" i="10" s="1"/>
  <c r="A60" i="11"/>
  <c r="C8" i="11"/>
  <c r="A3" i="11"/>
  <c r="A2" i="11"/>
  <c r="B62" i="10"/>
  <c r="B3" i="10"/>
  <c r="B2" i="10"/>
  <c r="E44" i="7"/>
  <c r="E43" i="7"/>
  <c r="E39" i="7"/>
  <c r="E28" i="7"/>
  <c r="E34" i="7" s="1"/>
  <c r="E13" i="7"/>
  <c r="C8" i="7"/>
  <c r="F34" i="13" l="1"/>
  <c r="F18" i="13"/>
  <c r="F20" i="10"/>
  <c r="E25" i="7"/>
  <c r="F24" i="13"/>
  <c r="F27" i="13"/>
  <c r="F17" i="12"/>
  <c r="F26" i="12"/>
  <c r="F15" i="13"/>
  <c r="F29" i="12"/>
  <c r="E34" i="11"/>
  <c r="F26" i="10"/>
  <c r="F17" i="10"/>
  <c r="E24" i="11"/>
  <c r="E27" i="11"/>
  <c r="E29" i="11" s="1"/>
  <c r="E30" i="11" s="1"/>
  <c r="E15" i="11"/>
  <c r="A10" i="11"/>
  <c r="E41" i="7"/>
  <c r="E36" i="7"/>
  <c r="E37" i="7" s="1"/>
  <c r="E31" i="7"/>
  <c r="E22" i="7"/>
  <c r="A60" i="7"/>
  <c r="A3" i="7"/>
  <c r="A2" i="7"/>
  <c r="F29" i="13" l="1"/>
  <c r="F31" i="12"/>
  <c r="C10" i="4"/>
  <c r="B10" i="4"/>
  <c r="F30" i="13" l="1"/>
  <c r="F32" i="12"/>
  <c r="B4" i="4"/>
  <c r="B3" i="4"/>
  <c r="B60" i="3"/>
  <c r="B3" i="3"/>
  <c r="B2" i="3"/>
  <c r="G22" i="2"/>
  <c r="A2" i="2"/>
</calcChain>
</file>

<file path=xl/sharedStrings.xml><?xml version="1.0" encoding="utf-8"?>
<sst xmlns="http://schemas.openxmlformats.org/spreadsheetml/2006/main" count="917" uniqueCount="384">
  <si>
    <t>Item</t>
  </si>
  <si>
    <t>Payment</t>
  </si>
  <si>
    <t>Item Description</t>
  </si>
  <si>
    <t>Unit</t>
  </si>
  <si>
    <t>Quantities</t>
  </si>
  <si>
    <t>Rate</t>
  </si>
  <si>
    <t>Amount</t>
  </si>
  <si>
    <t>number</t>
  </si>
  <si>
    <t>reference</t>
  </si>
  <si>
    <t>Rands.cents</t>
  </si>
  <si>
    <t>SANS</t>
  </si>
  <si>
    <t>Schedule 1</t>
  </si>
  <si>
    <t>Preliminary &amp; General and Health &amp; Safety schedules</t>
  </si>
  <si>
    <t>Preliminary &amp; General allowances</t>
  </si>
  <si>
    <t>1.1.1</t>
  </si>
  <si>
    <t>A8.3</t>
  </si>
  <si>
    <r>
      <rPr>
        <b/>
        <sz val="11"/>
        <color theme="3"/>
        <rFont val="Arial"/>
        <family val="2"/>
      </rPr>
      <t>Fixed contractual requirements</t>
    </r>
    <r>
      <rPr>
        <sz val="11"/>
        <color theme="3"/>
        <rFont val="Arial"/>
        <family val="2"/>
      </rPr>
      <t xml:space="preserve"> affecting the Contractor as specified in </t>
    </r>
  </si>
  <si>
    <t>sum</t>
  </si>
  <si>
    <r>
      <t xml:space="preserve">the items </t>
    </r>
    <r>
      <rPr>
        <b/>
        <sz val="11"/>
        <color theme="3"/>
        <rFont val="Arial"/>
        <family val="2"/>
      </rPr>
      <t>A8.3</t>
    </r>
    <r>
      <rPr>
        <sz val="11"/>
        <color theme="3"/>
        <rFont val="Arial"/>
        <family val="2"/>
      </rPr>
      <t xml:space="preserve"> </t>
    </r>
    <r>
      <rPr>
        <i/>
        <sz val="11"/>
        <color rgb="FFC00000"/>
        <rFont val="Arial"/>
        <family val="2"/>
      </rPr>
      <t xml:space="preserve">(all costs inclusive to </t>
    </r>
    <r>
      <rPr>
        <b/>
        <i/>
        <sz val="11"/>
        <color rgb="FFC00000"/>
        <rFont val="Arial"/>
        <family val="2"/>
      </rPr>
      <t>items  8.3.1 to 8.3.4</t>
    </r>
    <r>
      <rPr>
        <i/>
        <sz val="11"/>
        <color rgb="FFC00000"/>
        <rFont val="Arial"/>
        <family val="2"/>
      </rPr>
      <t>)</t>
    </r>
  </si>
  <si>
    <t>1.1.2</t>
  </si>
  <si>
    <t>A8.4</t>
  </si>
  <si>
    <r>
      <rPr>
        <b/>
        <sz val="11"/>
        <color theme="3"/>
        <rFont val="Arial"/>
        <family val="2"/>
      </rPr>
      <t>Time related contractual requirements</t>
    </r>
    <r>
      <rPr>
        <sz val="11"/>
        <color theme="3"/>
        <rFont val="Arial"/>
        <family val="2"/>
      </rPr>
      <t xml:space="preserve"> affecting the Contractor for the </t>
    </r>
  </si>
  <si>
    <r>
      <t xml:space="preserve">duration of the Contract as specified in the items </t>
    </r>
    <r>
      <rPr>
        <b/>
        <sz val="11"/>
        <color theme="3"/>
        <rFont val="Arial"/>
        <family val="2"/>
      </rPr>
      <t>A8.4</t>
    </r>
    <r>
      <rPr>
        <sz val="11"/>
        <color theme="3"/>
        <rFont val="Arial"/>
        <family val="2"/>
      </rPr>
      <t xml:space="preserve"> </t>
    </r>
    <r>
      <rPr>
        <i/>
        <sz val="11"/>
        <color rgb="FFC00000"/>
        <rFont val="Arial"/>
        <family val="2"/>
      </rPr>
      <t>(all costs inclusive</t>
    </r>
  </si>
  <si>
    <r>
      <t>to</t>
    </r>
    <r>
      <rPr>
        <b/>
        <i/>
        <sz val="11"/>
        <color rgb="FFC00000"/>
        <rFont val="Arial"/>
        <family val="2"/>
      </rPr>
      <t xml:space="preserve"> items A8.4.1 to A8.4.5</t>
    </r>
    <r>
      <rPr>
        <i/>
        <sz val="11"/>
        <color rgb="FFC00000"/>
        <rFont val="Arial"/>
        <family val="2"/>
      </rPr>
      <t>)</t>
    </r>
  </si>
  <si>
    <t>Provisional sums by the Engineer</t>
  </si>
  <si>
    <t>1.2.1</t>
  </si>
  <si>
    <t>A8.5a</t>
  </si>
  <si>
    <r>
      <rPr>
        <b/>
        <sz val="11"/>
        <color theme="3"/>
        <rFont val="Arial"/>
        <family val="2"/>
      </rPr>
      <t>Provisional sum for various tests</t>
    </r>
    <r>
      <rPr>
        <sz val="11"/>
        <color theme="3"/>
        <rFont val="Arial"/>
        <family val="2"/>
      </rPr>
      <t xml:space="preserve"> </t>
    </r>
    <r>
      <rPr>
        <b/>
        <u/>
        <sz val="11"/>
        <color rgb="FFC00000"/>
        <rFont val="Arial"/>
        <family val="2"/>
      </rPr>
      <t>requested by the Engineer</t>
    </r>
    <r>
      <rPr>
        <sz val="11"/>
        <color theme="4"/>
        <rFont val="Arial"/>
        <family val="2"/>
      </rPr>
      <t xml:space="preserve"> - </t>
    </r>
    <r>
      <rPr>
        <sz val="11"/>
        <color theme="3"/>
        <rFont val="Arial"/>
        <family val="2"/>
      </rPr>
      <t xml:space="preserve">other </t>
    </r>
  </si>
  <si>
    <t>Prov</t>
  </si>
  <si>
    <t xml:space="preserve">than the tests that are required to do by the Contractor under the various </t>
  </si>
  <si>
    <r>
      <t xml:space="preserve">SANS 1200 pay items </t>
    </r>
    <r>
      <rPr>
        <i/>
        <sz val="11"/>
        <color rgb="FFC00000"/>
        <rFont val="Arial"/>
        <family val="2"/>
      </rPr>
      <t xml:space="preserve">(refer to the relevant SANS 1200 testing </t>
    </r>
  </si>
  <si>
    <t>requirements for the various work activities)</t>
  </si>
  <si>
    <t>Occupational Health &amp; Safety</t>
  </si>
  <si>
    <t>1.3.1</t>
  </si>
  <si>
    <r>
      <rPr>
        <b/>
        <sz val="11"/>
        <color theme="3"/>
        <rFont val="Arial"/>
        <family val="2"/>
      </rPr>
      <t>All Health and Safety matters</t>
    </r>
    <r>
      <rPr>
        <sz val="11"/>
        <color theme="3"/>
        <rFont val="Arial"/>
        <family val="2"/>
      </rPr>
      <t xml:space="preserve"> as described in the Tender Document with</t>
    </r>
  </si>
  <si>
    <t xml:space="preserve">financial implications to this Contract using reference to the Construction </t>
  </si>
  <si>
    <r>
      <t xml:space="preserve">Regulations of the Occupational health &amp; Safety </t>
    </r>
    <r>
      <rPr>
        <i/>
        <sz val="11"/>
        <color rgb="FFC00000"/>
        <rFont val="Arial"/>
        <family val="2"/>
      </rPr>
      <t xml:space="preserve">(Regulation 3, 5 &amp; 7) </t>
    </r>
  </si>
  <si>
    <t xml:space="preserve">Act no. 85/1993, specifically to H&amp;S plan, File, registry file, training and </t>
  </si>
  <si>
    <t xml:space="preserve">training file, training provider, protective gear, first aid &amp; fire fighting gear &amp; </t>
  </si>
  <si>
    <r>
      <t>training of it, medical tests etc.</t>
    </r>
    <r>
      <rPr>
        <i/>
        <sz val="11"/>
        <color rgb="FFC00000"/>
        <rFont val="Arial"/>
        <family val="2"/>
      </rPr>
      <t>(this pay item to cover all aspects and</t>
    </r>
  </si>
  <si>
    <t xml:space="preserve">requirements of the Occupational Health and Safety regulation relating to </t>
  </si>
  <si>
    <t xml:space="preserve">the type of works as described in this Bill of Quantities for the duration of </t>
  </si>
  <si>
    <t>the whole of the Contract)</t>
  </si>
  <si>
    <t>1 200</t>
  </si>
  <si>
    <t>Supply, install/construct the following items :</t>
  </si>
  <si>
    <t>General clearance works &amp; bulk excavation</t>
  </si>
  <si>
    <t>DM8.3.1</t>
  </si>
  <si>
    <r>
      <rPr>
        <b/>
        <sz val="11"/>
        <color theme="3"/>
        <rFont val="Arial"/>
        <family val="2"/>
      </rPr>
      <t>Clear site</t>
    </r>
    <r>
      <rPr>
        <sz val="11"/>
        <color theme="3"/>
        <rFont val="Arial"/>
        <family val="2"/>
      </rPr>
      <t xml:space="preserve"> </t>
    </r>
    <r>
      <rPr>
        <i/>
        <sz val="11"/>
        <color rgb="FFC00000"/>
        <rFont val="Arial"/>
        <family val="2"/>
      </rPr>
      <t xml:space="preserve">(rate shall cover the costs for activities as described in </t>
    </r>
  </si>
  <si>
    <t>m²</t>
  </si>
  <si>
    <t>SANS 1200 C)</t>
  </si>
  <si>
    <t>m³</t>
  </si>
  <si>
    <t>DM8.3.3.a2</t>
  </si>
  <si>
    <t>DM8.3.5</t>
  </si>
  <si>
    <t>Rate only</t>
  </si>
  <si>
    <t>ME8.3.1</t>
  </si>
  <si>
    <t>m</t>
  </si>
  <si>
    <t>Kerbing</t>
  </si>
  <si>
    <t>MK8.2.1a&amp;b</t>
  </si>
  <si>
    <r>
      <rPr>
        <b/>
        <sz val="11"/>
        <color theme="3"/>
        <rFont val="Arial"/>
        <family val="2"/>
      </rPr>
      <t>Figure 9e</t>
    </r>
    <r>
      <rPr>
        <sz val="11"/>
        <color theme="3"/>
        <rFont val="Arial"/>
        <family val="2"/>
      </rPr>
      <t xml:space="preserve"> - mountable kerbs on straight lines </t>
    </r>
  </si>
  <si>
    <t>Summary of the Schedule of  Quantities</t>
  </si>
  <si>
    <t>Schedule number</t>
  </si>
  <si>
    <t>Schedule description</t>
  </si>
  <si>
    <t>Schedule value</t>
  </si>
  <si>
    <t>Sub - total : construction value :</t>
  </si>
  <si>
    <t>Add 10% of construction value for contingencies :</t>
  </si>
  <si>
    <t>Add estimated (10% of construction value) contingencies</t>
  </si>
  <si>
    <t>Sub - total : construction and contingency value :</t>
  </si>
  <si>
    <t>Total construction and contingency value</t>
  </si>
  <si>
    <t>Add 15% Value Added Tax :</t>
  </si>
  <si>
    <t xml:space="preserve">Add 14% Value Added Tax </t>
  </si>
  <si>
    <t>Total tender amount carried to form of offer :</t>
  </si>
  <si>
    <t>Total value carried to Tender Document's front page</t>
  </si>
  <si>
    <t>Metsimaholo Local Municipality</t>
  </si>
  <si>
    <t>Schedule 2</t>
  </si>
  <si>
    <t>Refer to drawings : 4230/2/C/2 Revision 0</t>
  </si>
  <si>
    <t>Reinforcement</t>
  </si>
  <si>
    <t>G8.3.2</t>
  </si>
  <si>
    <t>Surface finishing</t>
  </si>
  <si>
    <t>G8.4.4</t>
  </si>
  <si>
    <t>Joints</t>
  </si>
  <si>
    <t>G8.5</t>
  </si>
  <si>
    <t>Concrete channels</t>
  </si>
  <si>
    <r>
      <rPr>
        <b/>
        <sz val="11"/>
        <color theme="3"/>
        <rFont val="Arial"/>
        <family val="2"/>
      </rPr>
      <t>Type 311</t>
    </r>
    <r>
      <rPr>
        <sz val="11"/>
        <color theme="3"/>
        <rFont val="Arial"/>
        <family val="2"/>
      </rPr>
      <t xml:space="preserve"> fabric reinforcement in 125 mm concrete slab in single </t>
    </r>
  </si>
  <si>
    <t>Form works</t>
  </si>
  <si>
    <r>
      <rPr>
        <b/>
        <sz val="11"/>
        <color theme="3"/>
        <rFont val="Arial"/>
        <family val="2"/>
      </rPr>
      <t>Rough vertical form work</t>
    </r>
    <r>
      <rPr>
        <sz val="11"/>
        <color theme="3"/>
        <rFont val="Arial"/>
        <family val="2"/>
      </rPr>
      <t xml:space="preserve"> to edges of concrete channels</t>
    </r>
  </si>
  <si>
    <t>Sub-base course</t>
  </si>
  <si>
    <t>Schedule 3</t>
  </si>
  <si>
    <t>3.1.1</t>
  </si>
  <si>
    <t>3.1.2</t>
  </si>
  <si>
    <t>3.1.3</t>
  </si>
  <si>
    <t>3.1.4</t>
  </si>
  <si>
    <t>3.1.5</t>
  </si>
  <si>
    <t>3.1.6</t>
  </si>
  <si>
    <t>4.1.1</t>
  </si>
  <si>
    <t>4.1.2</t>
  </si>
  <si>
    <t>4.1.3</t>
  </si>
  <si>
    <t>4.1.4</t>
  </si>
  <si>
    <t>4.1.5</t>
  </si>
  <si>
    <t>4.1.6</t>
  </si>
  <si>
    <t>4.1.7</t>
  </si>
  <si>
    <r>
      <rPr>
        <b/>
        <sz val="11"/>
        <color theme="3"/>
        <rFont val="Arial"/>
        <family val="2"/>
      </rPr>
      <t>Figure 1</t>
    </r>
    <r>
      <rPr>
        <sz val="11"/>
        <color theme="3"/>
        <rFont val="Arial"/>
        <family val="2"/>
      </rPr>
      <t xml:space="preserve"> - rectangular curbs on straight line at end of road</t>
    </r>
  </si>
  <si>
    <t>4.1.8</t>
  </si>
  <si>
    <t>4.2.1</t>
  </si>
  <si>
    <t>4.2.2</t>
  </si>
  <si>
    <t>4.2.3</t>
  </si>
  <si>
    <t>4.2.4</t>
  </si>
  <si>
    <t>4.2.5</t>
  </si>
  <si>
    <t>Refer to drawings : 4230/2/C/1 &amp; 2 Revision 0</t>
  </si>
  <si>
    <t xml:space="preserve">General clearance works </t>
  </si>
  <si>
    <t>Street 1 - from chainage 0 to chainage 280</t>
  </si>
  <si>
    <t>Excavated surface treatment</t>
  </si>
  <si>
    <t>ME8.3.5d</t>
  </si>
  <si>
    <r>
      <t xml:space="preserve">Process sub-base material by </t>
    </r>
    <r>
      <rPr>
        <b/>
        <sz val="11"/>
        <color theme="3"/>
        <rFont val="Arial"/>
        <family val="2"/>
      </rPr>
      <t>stabilization</t>
    </r>
  </si>
  <si>
    <t>ME8.3.8</t>
  </si>
  <si>
    <t>t</t>
  </si>
  <si>
    <t>2.2.1</t>
  </si>
  <si>
    <t>Schedule 2 continued</t>
  </si>
  <si>
    <t>2.3.4</t>
  </si>
  <si>
    <t>2.3.5</t>
  </si>
  <si>
    <t>Paving Block surface finishing</t>
  </si>
  <si>
    <t>MJ8.2.2</t>
  </si>
  <si>
    <r>
      <rPr>
        <b/>
        <sz val="11"/>
        <color theme="3"/>
        <rFont val="Arial"/>
        <family val="2"/>
      </rPr>
      <t>60 mm</t>
    </r>
    <r>
      <rPr>
        <sz val="11"/>
        <color theme="3"/>
        <rFont val="Arial"/>
        <family val="2"/>
      </rPr>
      <t xml:space="preserve"> type S-A interlocking 30 mPa concrete </t>
    </r>
    <r>
      <rPr>
        <b/>
        <sz val="11"/>
        <color theme="3"/>
        <rFont val="Arial"/>
        <family val="2"/>
      </rPr>
      <t>paving blocks</t>
    </r>
    <r>
      <rPr>
        <sz val="11"/>
        <color theme="3"/>
        <rFont val="Arial"/>
        <family val="2"/>
      </rPr>
      <t xml:space="preserve"> with the 20</t>
    </r>
  </si>
  <si>
    <t>mm thick sand layer included</t>
  </si>
  <si>
    <t>MJ8.2.3</t>
  </si>
  <si>
    <r>
      <t xml:space="preserve">Allow for </t>
    </r>
    <r>
      <rPr>
        <b/>
        <sz val="11"/>
        <color theme="3"/>
        <rFont val="Arial"/>
        <family val="2"/>
      </rPr>
      <t xml:space="preserve">cutting </t>
    </r>
    <r>
      <rPr>
        <sz val="11"/>
        <color theme="3"/>
        <rFont val="Arial"/>
        <family val="2"/>
      </rPr>
      <t>of concrete paving blocks</t>
    </r>
  </si>
  <si>
    <t>2.4.1</t>
  </si>
  <si>
    <t>2.4.2</t>
  </si>
  <si>
    <t>2.4.3</t>
  </si>
  <si>
    <t>2.4.4</t>
  </si>
  <si>
    <t>2.4.5</t>
  </si>
  <si>
    <t>2.4.6</t>
  </si>
  <si>
    <t>2.4.7</t>
  </si>
  <si>
    <t>2.4.8</t>
  </si>
  <si>
    <t>2.4.9</t>
  </si>
  <si>
    <t>2.4.10</t>
  </si>
  <si>
    <t>2.4.11</t>
  </si>
  <si>
    <t>Street 1 - from chainage 280 to chainage 525</t>
  </si>
  <si>
    <t>3.1.7</t>
  </si>
  <si>
    <t>3.1.8</t>
  </si>
  <si>
    <t>3.3.1</t>
  </si>
  <si>
    <t>3.3.2</t>
  </si>
  <si>
    <t>3.3.4</t>
  </si>
  <si>
    <t>3.2.1</t>
  </si>
  <si>
    <t>3.2.2</t>
  </si>
  <si>
    <t>3.2.3</t>
  </si>
  <si>
    <t>3.2.4</t>
  </si>
  <si>
    <t>3.2.5</t>
  </si>
  <si>
    <t>3.3.6</t>
  </si>
  <si>
    <t>3.3.7</t>
  </si>
  <si>
    <t>3.3.8</t>
  </si>
  <si>
    <t>3.3.9</t>
  </si>
  <si>
    <t>3.3.10</t>
  </si>
  <si>
    <t>3.3.11</t>
  </si>
  <si>
    <t>3.3.12</t>
  </si>
  <si>
    <t>3.3.13</t>
  </si>
  <si>
    <t>Schedule 3 continued</t>
  </si>
  <si>
    <r>
      <t>Construction of Street 1</t>
    </r>
    <r>
      <rPr>
        <b/>
        <i/>
        <sz val="11"/>
        <color rgb="FFC00000"/>
        <rFont val="Arial"/>
        <family val="2"/>
      </rPr>
      <t xml:space="preserve"> </t>
    </r>
    <r>
      <rPr>
        <i/>
        <sz val="11"/>
        <color rgb="FFC00000"/>
        <rFont val="Arial"/>
        <family val="2"/>
      </rPr>
      <t>(length 245 m width 6 m)</t>
    </r>
  </si>
  <si>
    <r>
      <t xml:space="preserve">Storm water channel </t>
    </r>
    <r>
      <rPr>
        <i/>
        <sz val="11"/>
        <color rgb="FFC00000"/>
        <rFont val="Arial"/>
        <family val="2"/>
      </rPr>
      <t>(length 245 m width 6 m)</t>
    </r>
  </si>
  <si>
    <r>
      <t>Construction of Street 1</t>
    </r>
    <r>
      <rPr>
        <b/>
        <i/>
        <sz val="11"/>
        <color rgb="FFC00000"/>
        <rFont val="Arial"/>
        <family val="2"/>
      </rPr>
      <t xml:space="preserve"> </t>
    </r>
    <r>
      <rPr>
        <i/>
        <sz val="11"/>
        <color rgb="FFC00000"/>
        <rFont val="Arial"/>
        <family val="2"/>
      </rPr>
      <t>(length 280 m width 6 m)</t>
    </r>
  </si>
  <si>
    <t>DM8.4.1</t>
  </si>
  <si>
    <t>DM8.4.4.a2</t>
  </si>
  <si>
    <t>DM8.4.5</t>
  </si>
  <si>
    <t>ME8.4.1</t>
  </si>
  <si>
    <t>ME8.4.5d</t>
  </si>
  <si>
    <t>ME8.4.8</t>
  </si>
  <si>
    <t>4.3.1</t>
  </si>
  <si>
    <t>4.3.2</t>
  </si>
  <si>
    <t>4.3.3</t>
  </si>
  <si>
    <t>4.3.4</t>
  </si>
  <si>
    <t>4.3.5</t>
  </si>
  <si>
    <t>4.3.6</t>
  </si>
  <si>
    <t>4.3.7</t>
  </si>
  <si>
    <t>4.3.8</t>
  </si>
  <si>
    <t>4.3.9</t>
  </si>
  <si>
    <t>4.3.10</t>
  </si>
  <si>
    <t>4.3.11</t>
  </si>
  <si>
    <t>4.3.12</t>
  </si>
  <si>
    <r>
      <t xml:space="preserve">Storm water channel </t>
    </r>
    <r>
      <rPr>
        <i/>
        <sz val="11"/>
        <color rgb="FFC00000"/>
        <rFont val="Arial"/>
        <family val="2"/>
      </rPr>
      <t>(length ±414 m width 4.5 m)</t>
    </r>
  </si>
  <si>
    <r>
      <t>Construction of Street 2</t>
    </r>
    <r>
      <rPr>
        <b/>
        <i/>
        <sz val="11"/>
        <color rgb="FFC00000"/>
        <rFont val="Arial"/>
        <family val="2"/>
      </rPr>
      <t xml:space="preserve"> </t>
    </r>
    <r>
      <rPr>
        <i/>
        <sz val="11"/>
        <color rgb="FFC00000"/>
        <rFont val="Arial"/>
        <family val="2"/>
      </rPr>
      <t>(length 406 m width 6 m)</t>
    </r>
  </si>
  <si>
    <t>Stormwater concrete finishing</t>
  </si>
  <si>
    <r>
      <rPr>
        <b/>
        <sz val="11"/>
        <color theme="3"/>
        <rFont val="Arial"/>
        <family val="2"/>
      </rPr>
      <t xml:space="preserve">Rip in-situ formation layer </t>
    </r>
    <r>
      <rPr>
        <sz val="11"/>
        <color theme="3"/>
        <rFont val="Arial"/>
        <family val="2"/>
      </rPr>
      <t xml:space="preserve">below area of storm water channels to a depth </t>
    </r>
  </si>
  <si>
    <r>
      <rPr>
        <sz val="11"/>
        <color theme="3"/>
        <rFont val="Arial"/>
        <family val="2"/>
      </rPr>
      <t>of 150 mm and compact</t>
    </r>
    <r>
      <rPr>
        <b/>
        <sz val="11"/>
        <color theme="3"/>
        <rFont val="Arial"/>
        <family val="2"/>
      </rPr>
      <t xml:space="preserve"> </t>
    </r>
    <r>
      <rPr>
        <sz val="11"/>
        <color theme="3"/>
        <rFont val="Arial"/>
        <family val="2"/>
      </rPr>
      <t>to</t>
    </r>
    <r>
      <rPr>
        <b/>
        <sz val="11"/>
        <color theme="3"/>
        <rFont val="Arial"/>
        <family val="2"/>
      </rPr>
      <t xml:space="preserve"> 93% Mod AASHTO density</t>
    </r>
  </si>
  <si>
    <r>
      <t xml:space="preserve">Upper selected layer </t>
    </r>
    <r>
      <rPr>
        <sz val="11"/>
        <color theme="3"/>
        <rFont val="Arial"/>
        <family val="2"/>
      </rPr>
      <t xml:space="preserve">- 125 mm thick G5 material imported from borror pit, </t>
    </r>
  </si>
  <si>
    <r>
      <rPr>
        <sz val="11"/>
        <color theme="3"/>
        <rFont val="Arial"/>
        <family val="2"/>
      </rPr>
      <t>compacted to</t>
    </r>
    <r>
      <rPr>
        <b/>
        <sz val="11"/>
        <color theme="3"/>
        <rFont val="Arial"/>
        <family val="2"/>
      </rPr>
      <t xml:space="preserve"> 95% Mod AASHTO density</t>
    </r>
  </si>
  <si>
    <r>
      <rPr>
        <b/>
        <sz val="11"/>
        <color theme="3"/>
        <rFont val="Arial"/>
        <family val="2"/>
      </rPr>
      <t>97% Mod AASHTO density</t>
    </r>
    <r>
      <rPr>
        <sz val="11"/>
        <color theme="3"/>
        <rFont val="Arial"/>
        <family val="2"/>
      </rPr>
      <t xml:space="preserve"> &amp; stabilized to </t>
    </r>
    <r>
      <rPr>
        <b/>
        <sz val="11"/>
        <color theme="3"/>
        <rFont val="Arial"/>
        <family val="2"/>
      </rPr>
      <t>C4 strength</t>
    </r>
  </si>
  <si>
    <r>
      <t xml:space="preserve">125 mm thick </t>
    </r>
    <r>
      <rPr>
        <b/>
        <sz val="11"/>
        <color theme="3"/>
        <rFont val="Arial"/>
        <family val="2"/>
      </rPr>
      <t xml:space="preserve">G5 material imported from borrow pit </t>
    </r>
    <r>
      <rPr>
        <sz val="11"/>
        <color theme="3"/>
        <rFont val="Arial"/>
        <family val="2"/>
      </rPr>
      <t xml:space="preserve">and compacted to </t>
    </r>
  </si>
  <si>
    <r>
      <rPr>
        <b/>
        <sz val="11"/>
        <color theme="3"/>
        <rFont val="Arial"/>
        <family val="2"/>
      </rPr>
      <t xml:space="preserve">RoadCem </t>
    </r>
    <r>
      <rPr>
        <sz val="11"/>
        <color theme="3"/>
        <rFont val="Arial"/>
        <family val="2"/>
      </rPr>
      <t xml:space="preserve">CEM II 32.5 N applied @ </t>
    </r>
    <r>
      <rPr>
        <b/>
        <sz val="11"/>
        <color theme="3"/>
        <rFont val="Arial"/>
        <family val="2"/>
      </rPr>
      <t>3.0% / volume</t>
    </r>
    <r>
      <rPr>
        <sz val="11"/>
        <color theme="3"/>
        <rFont val="Arial"/>
        <family val="2"/>
      </rPr>
      <t xml:space="preserve"> for stabilization</t>
    </r>
  </si>
  <si>
    <t xml:space="preserve">Uniform wood float finish on horizontal surface of 125 mm thick concrete </t>
  </si>
  <si>
    <t xml:space="preserve">surface </t>
  </si>
  <si>
    <r>
      <t xml:space="preserve">200 mm toes along both edges with </t>
    </r>
    <r>
      <rPr>
        <b/>
        <sz val="11"/>
        <color theme="3"/>
        <rFont val="Arial"/>
        <family val="2"/>
      </rPr>
      <t>25 mPa concrete</t>
    </r>
  </si>
  <si>
    <r>
      <rPr>
        <b/>
        <sz val="11"/>
        <color theme="3"/>
        <rFont val="Arial"/>
        <family val="2"/>
      </rPr>
      <t>horizontal</t>
    </r>
    <r>
      <rPr>
        <sz val="11"/>
        <color theme="3"/>
        <rFont val="Arial"/>
        <family val="2"/>
      </rPr>
      <t xml:space="preserve"> layer</t>
    </r>
  </si>
  <si>
    <t>Excavation</t>
  </si>
  <si>
    <r>
      <t xml:space="preserve">layer works and spoil material at designated spoil area </t>
    </r>
    <r>
      <rPr>
        <i/>
        <sz val="11"/>
        <color rgb="FFC00000"/>
        <rFont val="Arial"/>
        <family val="2"/>
      </rPr>
      <t>(box cut)</t>
    </r>
  </si>
  <si>
    <r>
      <t xml:space="preserve">Excavation </t>
    </r>
    <r>
      <rPr>
        <sz val="11"/>
        <color theme="3"/>
        <rFont val="Arial"/>
        <family val="2"/>
      </rPr>
      <t xml:space="preserve">from natural ground to formation level of storm water channel </t>
    </r>
  </si>
  <si>
    <r>
      <rPr>
        <b/>
        <sz val="11"/>
        <color theme="3"/>
        <rFont val="Arial"/>
        <family val="2"/>
      </rPr>
      <t>10 mm construction joint</t>
    </r>
    <r>
      <rPr>
        <sz val="11"/>
        <color theme="3"/>
        <rFont val="Arial"/>
        <family val="2"/>
      </rPr>
      <t xml:space="preserve"> in 125 mm thick concrete storm water lining</t>
    </r>
  </si>
  <si>
    <t xml:space="preserve">with 12 mm jointex filling and capped with horizontal polysulfide at 30 m </t>
  </si>
  <si>
    <r>
      <rPr>
        <i/>
        <sz val="11"/>
        <color theme="3"/>
        <rFont val="Arial"/>
        <family val="2"/>
      </rPr>
      <t>intervals as</t>
    </r>
    <r>
      <rPr>
        <sz val="11"/>
        <color theme="3"/>
        <rFont val="Arial"/>
        <family val="2"/>
      </rPr>
      <t xml:space="preserve"> indicated on the</t>
    </r>
    <r>
      <rPr>
        <i/>
        <sz val="11"/>
        <color rgb="FFC00000"/>
        <rFont val="Arial"/>
        <family val="2"/>
      </rPr>
      <t xml:space="preserve"> </t>
    </r>
    <r>
      <rPr>
        <sz val="11"/>
        <color theme="3"/>
        <rFont val="Arial"/>
        <family val="2"/>
      </rPr>
      <t>drawing detail</t>
    </r>
  </si>
  <si>
    <r>
      <t xml:space="preserve">and spoil material at designated spoil area </t>
    </r>
    <r>
      <rPr>
        <i/>
        <sz val="11"/>
        <color rgb="FFC00000"/>
        <rFont val="Arial"/>
        <family val="2"/>
      </rPr>
      <t>(box cut)</t>
    </r>
  </si>
  <si>
    <r>
      <t xml:space="preserve">Excavation </t>
    </r>
    <r>
      <rPr>
        <sz val="11"/>
        <color theme="3"/>
        <rFont val="Arial"/>
        <family val="2"/>
      </rPr>
      <t xml:space="preserve">from natural ground to formation level of road layer works </t>
    </r>
  </si>
  <si>
    <r>
      <rPr>
        <b/>
        <sz val="11"/>
        <color theme="3"/>
        <rFont val="Arial"/>
        <family val="2"/>
      </rPr>
      <t xml:space="preserve">Rip in-situ formation layer </t>
    </r>
    <r>
      <rPr>
        <sz val="11"/>
        <color theme="3"/>
        <rFont val="Arial"/>
        <family val="2"/>
      </rPr>
      <t xml:space="preserve">below area of road layer works to a depth </t>
    </r>
  </si>
  <si>
    <t>Sub grade fill - Upper Selected layer</t>
  </si>
  <si>
    <r>
      <t xml:space="preserve">Upper selected layer </t>
    </r>
    <r>
      <rPr>
        <sz val="11"/>
        <color theme="3"/>
        <rFont val="Arial"/>
        <family val="2"/>
      </rPr>
      <t xml:space="preserve">- 150 mm thick G5 material imported from borror pit, </t>
    </r>
  </si>
  <si>
    <r>
      <t xml:space="preserve">125 mm thick </t>
    </r>
    <r>
      <rPr>
        <b/>
        <sz val="11"/>
        <color theme="3"/>
        <rFont val="Arial"/>
        <family val="2"/>
      </rPr>
      <t xml:space="preserve">G5 material </t>
    </r>
    <r>
      <rPr>
        <sz val="11"/>
        <color theme="3"/>
        <rFont val="Arial"/>
        <family val="2"/>
      </rPr>
      <t>imported from borrow pit</t>
    </r>
    <r>
      <rPr>
        <b/>
        <sz val="11"/>
        <color theme="3"/>
        <rFont val="Arial"/>
        <family val="2"/>
      </rPr>
      <t xml:space="preserve"> </t>
    </r>
    <r>
      <rPr>
        <sz val="11"/>
        <color theme="3"/>
        <rFont val="Arial"/>
        <family val="2"/>
      </rPr>
      <t xml:space="preserve">and compacted to </t>
    </r>
  </si>
  <si>
    <t>DM8.3.13</t>
  </si>
  <si>
    <r>
      <rPr>
        <b/>
        <sz val="11"/>
        <color theme="3"/>
        <rFont val="Arial"/>
        <family val="2"/>
      </rPr>
      <t>Surface finishing</t>
    </r>
    <r>
      <rPr>
        <sz val="11"/>
        <color theme="3"/>
        <rFont val="Arial"/>
        <family val="2"/>
      </rPr>
      <t xml:space="preserve"> on edge/shoulder of storm water channel with 125 mm </t>
    </r>
  </si>
  <si>
    <t>thick imported G5 material to a minimum width of 1 m</t>
  </si>
  <si>
    <r>
      <rPr>
        <b/>
        <sz val="11"/>
        <color theme="3"/>
        <rFont val="Arial"/>
        <family val="2"/>
      </rPr>
      <t>Figure 9e</t>
    </r>
    <r>
      <rPr>
        <sz val="11"/>
        <color theme="3"/>
        <rFont val="Arial"/>
        <family val="2"/>
      </rPr>
      <t xml:space="preserve"> - mountable kerbs at curving lines with radius less than 20 m</t>
    </r>
  </si>
  <si>
    <r>
      <t>245</t>
    </r>
    <r>
      <rPr>
        <sz val="11"/>
        <color theme="4" tint="-0.499984740745262"/>
        <rFont val="Arial"/>
        <family val="2"/>
      </rPr>
      <t xml:space="preserve"> m long x 6000 mm wide x 125 mm thick</t>
    </r>
    <r>
      <rPr>
        <sz val="11"/>
        <color theme="3"/>
        <rFont val="Arial"/>
        <family val="2"/>
      </rPr>
      <t xml:space="preserve"> </t>
    </r>
    <r>
      <rPr>
        <b/>
        <sz val="11"/>
        <color theme="3"/>
        <rFont val="Arial"/>
        <family val="2"/>
      </rPr>
      <t>channel</t>
    </r>
    <r>
      <rPr>
        <sz val="11"/>
        <color theme="3"/>
        <rFont val="Arial"/>
        <family val="2"/>
      </rPr>
      <t xml:space="preserve"> including 125 mm x </t>
    </r>
  </si>
  <si>
    <r>
      <t>406</t>
    </r>
    <r>
      <rPr>
        <sz val="11"/>
        <color theme="4" tint="-0.499984740745262"/>
        <rFont val="Arial"/>
        <family val="2"/>
      </rPr>
      <t xml:space="preserve"> m long x 6000 mm wide x 125 mm thick</t>
    </r>
    <r>
      <rPr>
        <sz val="11"/>
        <color theme="3"/>
        <rFont val="Arial"/>
        <family val="2"/>
      </rPr>
      <t xml:space="preserve"> </t>
    </r>
    <r>
      <rPr>
        <b/>
        <sz val="11"/>
        <color theme="3"/>
        <rFont val="Arial"/>
        <family val="2"/>
      </rPr>
      <t>channel</t>
    </r>
    <r>
      <rPr>
        <sz val="11"/>
        <color theme="3"/>
        <rFont val="Arial"/>
        <family val="2"/>
      </rPr>
      <t xml:space="preserve"> including 125 mm x </t>
    </r>
  </si>
  <si>
    <t>Street 2 - full length - 406 m long</t>
  </si>
  <si>
    <t xml:space="preserve">Blade, shape and compact natural earthen storm water channel along </t>
  </si>
  <si>
    <t xml:space="preserve">Street 1 from chainage 0 - 280 to lines and levels as on the design </t>
  </si>
  <si>
    <t>Earthen storm water channel on Street 1</t>
  </si>
  <si>
    <t xml:space="preserve">drawings. Action requires application of road construction plant comprising </t>
  </si>
  <si>
    <t xml:space="preserve">of grader, roller and water cart. Berm on western side of earthen channel </t>
  </si>
  <si>
    <t>to be shaped and compacted from bladed material.</t>
  </si>
  <si>
    <r>
      <rPr>
        <sz val="7"/>
        <color rgb="FF001F5F"/>
        <rFont val="Verdana"/>
        <family val="2"/>
      </rPr>
      <t>Item</t>
    </r>
  </si>
  <si>
    <r>
      <rPr>
        <b/>
        <sz val="7"/>
        <color rgb="FF003366"/>
        <rFont val="Tahoma"/>
        <family val="2"/>
      </rPr>
      <t>Payment</t>
    </r>
  </si>
  <si>
    <r>
      <rPr>
        <sz val="14"/>
        <color rgb="FF001F5F"/>
        <rFont val="Verdana"/>
        <family val="2"/>
      </rPr>
      <t>Item Description</t>
    </r>
  </si>
  <si>
    <r>
      <rPr>
        <sz val="8.5"/>
        <color rgb="FF001F5F"/>
        <rFont val="Verdana"/>
        <family val="2"/>
      </rPr>
      <t>Unit</t>
    </r>
  </si>
  <si>
    <r>
      <rPr>
        <sz val="5.5"/>
        <color rgb="FF001F5F"/>
        <rFont val="Verdana"/>
        <family val="2"/>
      </rPr>
      <t>Quantities</t>
    </r>
  </si>
  <si>
    <r>
      <rPr>
        <sz val="9.5"/>
        <color rgb="FF001F5F"/>
        <rFont val="Verdana"/>
        <family val="2"/>
      </rPr>
      <t>Rate</t>
    </r>
  </si>
  <si>
    <r>
      <rPr>
        <sz val="8.5"/>
        <color rgb="FF001F5F"/>
        <rFont val="Verdana"/>
        <family val="2"/>
      </rPr>
      <t>Amount</t>
    </r>
  </si>
  <si>
    <r>
      <rPr>
        <sz val="7"/>
        <color rgb="FF001F5F"/>
        <rFont val="Verdana"/>
        <family val="2"/>
      </rPr>
      <t>number</t>
    </r>
  </si>
  <si>
    <r>
      <rPr>
        <b/>
        <sz val="7"/>
        <color rgb="FF003366"/>
        <rFont val="Tahoma"/>
        <family val="2"/>
      </rPr>
      <t>reference</t>
    </r>
  </si>
  <si>
    <r>
      <rPr>
        <sz val="8.5"/>
        <color rgb="FF001F5F"/>
        <rFont val="Verdana"/>
        <family val="2"/>
      </rPr>
      <t>Rands.cents</t>
    </r>
  </si>
  <si>
    <r>
      <rPr>
        <sz val="8.5"/>
        <color rgb="FF001F5F"/>
        <rFont val="Verdana"/>
        <family val="2"/>
      </rPr>
      <t>SANS</t>
    </r>
  </si>
  <si>
    <r>
      <rPr>
        <b/>
        <sz val="12.5"/>
        <color rgb="FF001F5F"/>
        <rFont val="Tahoma"/>
        <family val="2"/>
      </rPr>
      <t>Schedule 1</t>
    </r>
  </si>
  <si>
    <r>
      <rPr>
        <b/>
        <sz val="11"/>
        <color rgb="FF001F5F"/>
        <rFont val="Tahoma"/>
        <family val="2"/>
      </rPr>
      <t>Preliminary &amp; General and Health &amp; Safety schedules</t>
    </r>
  </si>
  <si>
    <r>
      <rPr>
        <b/>
        <sz val="9.5"/>
        <color rgb="FF1F487C"/>
        <rFont val="Arial"/>
        <family val="2"/>
      </rPr>
      <t>1.1                         Preliminary &amp; General allowances</t>
    </r>
  </si>
  <si>
    <r>
      <rPr>
        <sz val="7.5"/>
        <color rgb="FF1F487C"/>
        <rFont val="Arial MT"/>
        <family val="2"/>
      </rPr>
      <t>1.1.1</t>
    </r>
  </si>
  <si>
    <r>
      <rPr>
        <b/>
        <sz val="6"/>
        <color rgb="FF1F487C"/>
        <rFont val="Arial"/>
        <family val="2"/>
      </rPr>
      <t>A8.3</t>
    </r>
  </si>
  <si>
    <r>
      <rPr>
        <b/>
        <sz val="7.5"/>
        <color rgb="FF1F487C"/>
        <rFont val="Arial"/>
        <family val="2"/>
      </rPr>
      <t xml:space="preserve">Fixed contractual requirements </t>
    </r>
    <r>
      <rPr>
        <sz val="7.5"/>
        <color rgb="FF1F487C"/>
        <rFont val="Arial MT"/>
        <family val="2"/>
      </rPr>
      <t>affecting the Contractor as specified in</t>
    </r>
  </si>
  <si>
    <r>
      <rPr>
        <sz val="7.5"/>
        <color rgb="FF1F487C"/>
        <rFont val="Arial MT"/>
        <family val="2"/>
      </rPr>
      <t>sum</t>
    </r>
  </si>
  <si>
    <r>
      <rPr>
        <sz val="7.5"/>
        <color rgb="FF1F487C"/>
        <rFont val="Arial MT"/>
        <family val="2"/>
      </rPr>
      <t xml:space="preserve">the items </t>
    </r>
    <r>
      <rPr>
        <b/>
        <sz val="7.5"/>
        <color rgb="FF1F487C"/>
        <rFont val="Arial"/>
        <family val="2"/>
      </rPr>
      <t xml:space="preserve">A8.3 </t>
    </r>
    <r>
      <rPr>
        <i/>
        <sz val="7.5"/>
        <color rgb="FFC00000"/>
        <rFont val="Arial"/>
        <family val="2"/>
      </rPr>
      <t xml:space="preserve">(all costs inclusive to  </t>
    </r>
    <r>
      <rPr>
        <b/>
        <i/>
        <sz val="7.5"/>
        <color rgb="FFC00000"/>
        <rFont val="Arial"/>
        <family val="2"/>
      </rPr>
      <t xml:space="preserve">items  8.3.1 to 8.3.4 </t>
    </r>
    <r>
      <rPr>
        <i/>
        <sz val="7.5"/>
        <color rgb="FFC00000"/>
        <rFont val="Arial"/>
        <family val="2"/>
      </rPr>
      <t>)</t>
    </r>
  </si>
  <si>
    <r>
      <rPr>
        <sz val="7.5"/>
        <color rgb="FF1F487C"/>
        <rFont val="Arial MT"/>
        <family val="2"/>
      </rPr>
      <t>1.1.2</t>
    </r>
  </si>
  <si>
    <r>
      <rPr>
        <b/>
        <sz val="6"/>
        <color rgb="FF1F487C"/>
        <rFont val="Arial"/>
        <family val="2"/>
      </rPr>
      <t>A8.4</t>
    </r>
  </si>
  <si>
    <r>
      <rPr>
        <b/>
        <sz val="7.5"/>
        <color rgb="FF1F487C"/>
        <rFont val="Arial"/>
        <family val="2"/>
      </rPr>
      <t xml:space="preserve">Time related contractual requirements </t>
    </r>
    <r>
      <rPr>
        <sz val="7.5"/>
        <color rgb="FF1F487C"/>
        <rFont val="Arial MT"/>
        <family val="2"/>
      </rPr>
      <t>affecting the Contractor for the</t>
    </r>
  </si>
  <si>
    <r>
      <rPr>
        <sz val="7.5"/>
        <color rgb="FF1F487C"/>
        <rFont val="Arial MT"/>
        <family val="2"/>
      </rPr>
      <t xml:space="preserve">duration of the Contract as specified in the items </t>
    </r>
    <r>
      <rPr>
        <b/>
        <sz val="7.5"/>
        <color rgb="FF1F487C"/>
        <rFont val="Arial"/>
        <family val="2"/>
      </rPr>
      <t xml:space="preserve">A8.4 </t>
    </r>
    <r>
      <rPr>
        <i/>
        <sz val="7.5"/>
        <color rgb="FFC00000"/>
        <rFont val="Arial"/>
        <family val="2"/>
      </rPr>
      <t>(all costs inclusive</t>
    </r>
  </si>
  <si>
    <r>
      <rPr>
        <i/>
        <sz val="7.5"/>
        <color rgb="FFC00000"/>
        <rFont val="Arial"/>
        <family val="2"/>
      </rPr>
      <t xml:space="preserve">to  </t>
    </r>
    <r>
      <rPr>
        <b/>
        <i/>
        <sz val="7.5"/>
        <color rgb="FFC00000"/>
        <rFont val="Arial"/>
        <family val="2"/>
      </rPr>
      <t xml:space="preserve">items A8.4.1 to A8.4.5 </t>
    </r>
    <r>
      <rPr>
        <i/>
        <sz val="7.5"/>
        <color rgb="FFC00000"/>
        <rFont val="Arial"/>
        <family val="2"/>
      </rPr>
      <t>)</t>
    </r>
  </si>
  <si>
    <r>
      <rPr>
        <b/>
        <sz val="9.5"/>
        <color rgb="FF1F487C"/>
        <rFont val="Arial"/>
        <family val="2"/>
      </rPr>
      <t>1.2                         Provisional sums by the Engineer</t>
    </r>
  </si>
  <si>
    <r>
      <rPr>
        <sz val="7.5"/>
        <color rgb="FF1F487C"/>
        <rFont val="Arial MT"/>
        <family val="2"/>
      </rPr>
      <t>1.2.1</t>
    </r>
  </si>
  <si>
    <r>
      <rPr>
        <b/>
        <sz val="6"/>
        <color rgb="FF1F487C"/>
        <rFont val="Arial"/>
        <family val="2"/>
      </rPr>
      <t>A8.5a</t>
    </r>
  </si>
  <si>
    <r>
      <rPr>
        <b/>
        <sz val="7.5"/>
        <color rgb="FF1F487C"/>
        <rFont val="Arial"/>
        <family val="2"/>
      </rPr>
      <t xml:space="preserve">Provisional sum for various tests </t>
    </r>
    <r>
      <rPr>
        <b/>
        <u/>
        <sz val="7.5"/>
        <color rgb="FFC00000"/>
        <rFont val="Arial"/>
        <family val="2"/>
      </rPr>
      <t>requested by the Engineer</t>
    </r>
    <r>
      <rPr>
        <b/>
        <sz val="7.5"/>
        <color rgb="FFC00000"/>
        <rFont val="Arial"/>
        <family val="2"/>
      </rPr>
      <t xml:space="preserve"> </t>
    </r>
    <r>
      <rPr>
        <sz val="7.5"/>
        <color rgb="FF4F81BC"/>
        <rFont val="Arial MT"/>
        <family val="2"/>
      </rPr>
      <t xml:space="preserve">- </t>
    </r>
    <r>
      <rPr>
        <sz val="7.5"/>
        <color rgb="FF1F487C"/>
        <rFont val="Arial MT"/>
        <family val="2"/>
      </rPr>
      <t>other</t>
    </r>
  </si>
  <si>
    <r>
      <rPr>
        <sz val="7.5"/>
        <color rgb="FF1F487C"/>
        <rFont val="Arial MT"/>
        <family val="2"/>
      </rPr>
      <t>Prov</t>
    </r>
  </si>
  <si>
    <r>
      <rPr>
        <sz val="7.5"/>
        <color rgb="FF1F487C"/>
        <rFont val="Arial MT"/>
        <family val="2"/>
      </rPr>
      <t>than the tests that are required to do by the Contractor under the various</t>
    </r>
  </si>
  <si>
    <r>
      <rPr>
        <sz val="7.5"/>
        <color rgb="FF1F487C"/>
        <rFont val="Arial MT"/>
        <family val="2"/>
      </rPr>
      <t xml:space="preserve">SANS 1200 pay items </t>
    </r>
    <r>
      <rPr>
        <i/>
        <sz val="7.5"/>
        <color rgb="FFC00000"/>
        <rFont val="Arial"/>
        <family val="2"/>
      </rPr>
      <t>(refer to the relevant SANS 1200 testing</t>
    </r>
  </si>
  <si>
    <r>
      <rPr>
        <i/>
        <sz val="7.5"/>
        <color rgb="FFC00000"/>
        <rFont val="Arial"/>
        <family val="2"/>
      </rPr>
      <t>requirements for the various work activities)</t>
    </r>
  </si>
  <si>
    <r>
      <rPr>
        <b/>
        <sz val="9.5"/>
        <color rgb="FF1F487C"/>
        <rFont val="Arial"/>
        <family val="2"/>
      </rPr>
      <t>1.3                         Occupational Health &amp; Safety</t>
    </r>
  </si>
  <si>
    <r>
      <rPr>
        <sz val="7.5"/>
        <color rgb="FF1F487C"/>
        <rFont val="Arial MT"/>
        <family val="2"/>
      </rPr>
      <t>1.3.1</t>
    </r>
  </si>
  <si>
    <r>
      <rPr>
        <b/>
        <sz val="7.5"/>
        <color rgb="FF1F487C"/>
        <rFont val="Arial"/>
        <family val="2"/>
      </rPr>
      <t xml:space="preserve">All Health and Safety matters </t>
    </r>
    <r>
      <rPr>
        <sz val="7.5"/>
        <color rgb="FF1F487C"/>
        <rFont val="Arial MT"/>
        <family val="2"/>
      </rPr>
      <t>as described in the Tender Document with</t>
    </r>
  </si>
  <si>
    <r>
      <rPr>
        <sz val="7.5"/>
        <color rgb="FF1F487C"/>
        <rFont val="Arial MT"/>
        <family val="2"/>
      </rPr>
      <t>financial implications to this Contract using reference to the Construction</t>
    </r>
  </si>
  <si>
    <r>
      <rPr>
        <sz val="7.5"/>
        <color rgb="FF1F487C"/>
        <rFont val="Arial MT"/>
        <family val="2"/>
      </rPr>
      <t xml:space="preserve">Regulations of the Occupational health &amp; Safety </t>
    </r>
    <r>
      <rPr>
        <i/>
        <sz val="7.5"/>
        <color rgb="FFC00000"/>
        <rFont val="Arial"/>
        <family val="2"/>
      </rPr>
      <t>(Regulation 3, 5 &amp; 7)</t>
    </r>
  </si>
  <si>
    <r>
      <rPr>
        <sz val="7.5"/>
        <color rgb="FF1F487C"/>
        <rFont val="Arial MT"/>
        <family val="2"/>
      </rPr>
      <t>Act no. 85/1993, specifically to H&amp;S plan, File, registry file, training and</t>
    </r>
  </si>
  <si>
    <r>
      <rPr>
        <sz val="7.5"/>
        <color rgb="FF1F487C"/>
        <rFont val="Arial MT"/>
        <family val="2"/>
      </rPr>
      <t>training file, training provider, protective gear, first aid &amp; fire fighting gear &amp;</t>
    </r>
  </si>
  <si>
    <r>
      <rPr>
        <sz val="7.5"/>
        <color rgb="FF1F487C"/>
        <rFont val="Arial MT"/>
        <family val="2"/>
      </rPr>
      <t>training of it, medical tests etc.</t>
    </r>
    <r>
      <rPr>
        <i/>
        <sz val="7.5"/>
        <color rgb="FFC00000"/>
        <rFont val="Arial"/>
        <family val="2"/>
      </rPr>
      <t>(this pay item to cover all aspects and</t>
    </r>
  </si>
  <si>
    <r>
      <rPr>
        <i/>
        <sz val="7.5"/>
        <color rgb="FFC00000"/>
        <rFont val="Arial"/>
        <family val="2"/>
      </rPr>
      <t>requirements of the Occupational Health and Safety regulation relating to</t>
    </r>
  </si>
  <si>
    <r>
      <rPr>
        <i/>
        <sz val="7.5"/>
        <color rgb="FFC00000"/>
        <rFont val="Arial"/>
        <family val="2"/>
      </rPr>
      <t>the type of works as described in this Bill of Quantities for the duration of</t>
    </r>
  </si>
  <si>
    <r>
      <rPr>
        <i/>
        <sz val="7.5"/>
        <color rgb="FFC00000"/>
        <rFont val="Arial"/>
        <family val="2"/>
      </rPr>
      <t>the whole of the Contract)</t>
    </r>
  </si>
  <si>
    <r>
      <rPr>
        <sz val="9.5"/>
        <color rgb="FF0E233D"/>
        <rFont val="Georgia"/>
        <family val="1"/>
      </rPr>
      <t>Schedule 1 total carried to summary page</t>
    </r>
  </si>
  <si>
    <r>
      <rPr>
        <sz val="9.5"/>
        <color rgb="FF0E233D"/>
        <rFont val="Georgia"/>
        <family val="1"/>
      </rPr>
      <t>Bill of Quantities page number 2</t>
    </r>
  </si>
  <si>
    <r>
      <rPr>
        <b/>
        <sz val="8.5"/>
        <color rgb="FF003366"/>
        <rFont val="Tahoma"/>
        <family val="2"/>
      </rPr>
      <t>SANS</t>
    </r>
  </si>
  <si>
    <r>
      <rPr>
        <b/>
        <sz val="8.5"/>
        <color rgb="FF003366"/>
        <rFont val="Tahoma"/>
        <family val="2"/>
      </rPr>
      <t>1 200</t>
    </r>
  </si>
  <si>
    <r>
      <rPr>
        <b/>
        <sz val="11"/>
        <color rgb="FF001F5F"/>
        <rFont val="Tahoma"/>
        <family val="2"/>
      </rPr>
      <t>Storm water channel Portion 3 (224m - Clean &amp; line with concrete)</t>
    </r>
  </si>
  <si>
    <r>
      <rPr>
        <sz val="7.5"/>
        <color rgb="FF001F5F"/>
        <rFont val="Arial MT"/>
        <family val="2"/>
      </rPr>
      <t>Refer to drawings : 4230/2/C/2 Revision 0</t>
    </r>
  </si>
  <si>
    <r>
      <rPr>
        <b/>
        <sz val="9.5"/>
        <color rgb="FF1F487C"/>
        <rFont val="Arial"/>
        <family val="2"/>
      </rPr>
      <t xml:space="preserve">4.1                         Clean existing storm water channel </t>
    </r>
    <r>
      <rPr>
        <i/>
        <sz val="7.5"/>
        <color rgb="FFC00000"/>
        <rFont val="Arial"/>
        <family val="2"/>
      </rPr>
      <t>(length :  224 m)</t>
    </r>
  </si>
  <si>
    <r>
      <rPr>
        <sz val="7.5"/>
        <color rgb="FF1F487C"/>
        <rFont val="Arial MT"/>
        <family val="2"/>
      </rPr>
      <t>4.1.1</t>
    </r>
  </si>
  <si>
    <r>
      <rPr>
        <b/>
        <sz val="7.5"/>
        <color rgb="FF1F487C"/>
        <rFont val="Arial"/>
        <family val="2"/>
      </rPr>
      <t xml:space="preserve">Cleaning, dredging and reclamation </t>
    </r>
    <r>
      <rPr>
        <sz val="7.5"/>
        <color rgb="FF1F487C"/>
        <rFont val="Arial MT"/>
        <family val="2"/>
      </rPr>
      <t>of existing open earthen storm</t>
    </r>
  </si>
  <si>
    <r>
      <rPr>
        <sz val="7.5"/>
        <color rgb="FF1F487C"/>
        <rFont val="Arial MT"/>
        <family val="2"/>
      </rPr>
      <t>m</t>
    </r>
  </si>
  <si>
    <r>
      <rPr>
        <sz val="7.5"/>
        <color rgb="FF1F487C"/>
        <rFont val="Arial MT"/>
        <family val="2"/>
      </rPr>
      <t>water channel as per method statement provided</t>
    </r>
  </si>
  <si>
    <r>
      <rPr>
        <sz val="7.5"/>
        <color rgb="FF1F487C"/>
        <rFont val="Arial MT"/>
        <family val="2"/>
      </rPr>
      <t>4.1.2</t>
    </r>
  </si>
  <si>
    <r>
      <rPr>
        <b/>
        <sz val="7.5"/>
        <color rgb="FF1F487C"/>
        <rFont val="Arial"/>
        <family val="2"/>
      </rPr>
      <t xml:space="preserve">Clean existing box culvert </t>
    </r>
    <r>
      <rPr>
        <sz val="7.5"/>
        <color rgb="FF1F487C"/>
        <rFont val="Arial MT"/>
        <family val="2"/>
      </rPr>
      <t>crossing as per method statement provided</t>
    </r>
  </si>
  <si>
    <r>
      <rPr>
        <i/>
        <sz val="7.5"/>
        <color rgb="FFC00000"/>
        <rFont val="Arial"/>
        <family val="2"/>
      </rPr>
      <t>(2 x concrete box culverts, 7 m in length)</t>
    </r>
  </si>
  <si>
    <r>
      <rPr>
        <b/>
        <sz val="9.5"/>
        <color rgb="FF1F487C"/>
        <rFont val="Arial"/>
        <family val="2"/>
      </rPr>
      <t>4.2                         Earthworks</t>
    </r>
  </si>
  <si>
    <r>
      <rPr>
        <b/>
        <sz val="8.5"/>
        <color rgb="FF1F487C"/>
        <rFont val="Arial"/>
        <family val="2"/>
      </rPr>
      <t xml:space="preserve">Excavation </t>
    </r>
    <r>
      <rPr>
        <b/>
        <i/>
        <sz val="8.5"/>
        <color rgb="FFC00000"/>
        <rFont val="Arial"/>
        <family val="2"/>
      </rPr>
      <t>(box cut)</t>
    </r>
  </si>
  <si>
    <r>
      <rPr>
        <sz val="7.5"/>
        <color rgb="FF1F487C"/>
        <rFont val="Arial MT"/>
        <family val="2"/>
      </rPr>
      <t>4.2.1</t>
    </r>
  </si>
  <si>
    <r>
      <rPr>
        <b/>
        <sz val="6"/>
        <color rgb="FF1F487C"/>
        <rFont val="Arial"/>
        <family val="2"/>
      </rPr>
      <t>DM8.3.7a</t>
    </r>
  </si>
  <si>
    <r>
      <rPr>
        <b/>
        <sz val="7.5"/>
        <color rgb="FF1F487C"/>
        <rFont val="Arial"/>
        <family val="2"/>
      </rPr>
      <t xml:space="preserve">Strip and spoil </t>
    </r>
    <r>
      <rPr>
        <sz val="7.5"/>
        <color rgb="FF1F487C"/>
        <rFont val="Arial MT"/>
        <family val="2"/>
      </rPr>
      <t>100 mm topsoil material &amp; spoil it at designated spoil area</t>
    </r>
  </si>
  <si>
    <r>
      <rPr>
        <sz val="7.5"/>
        <color rgb="FF1F487C"/>
        <rFont val="Arial MT"/>
        <family val="2"/>
      </rPr>
      <t>m³</t>
    </r>
  </si>
  <si>
    <r>
      <rPr>
        <sz val="7.5"/>
        <color rgb="FF1F487C"/>
        <rFont val="Arial MT"/>
        <family val="2"/>
      </rPr>
      <t>4.2.2</t>
    </r>
  </si>
  <si>
    <r>
      <rPr>
        <b/>
        <sz val="7.5"/>
        <color rgb="FF1F487C"/>
        <rFont val="Arial"/>
        <family val="2"/>
      </rPr>
      <t xml:space="preserve">Excavate to fill </t>
    </r>
    <r>
      <rPr>
        <sz val="7.5"/>
        <color rgb="FF1F487C"/>
        <rFont val="Arial MT"/>
        <family val="2"/>
      </rPr>
      <t>for storm water channel</t>
    </r>
  </si>
  <si>
    <r>
      <rPr>
        <sz val="7.5"/>
        <color rgb="FF1F487C"/>
        <rFont val="Arial MT"/>
        <family val="2"/>
      </rPr>
      <t>4.2.3</t>
    </r>
  </si>
  <si>
    <r>
      <rPr>
        <b/>
        <sz val="7.5"/>
        <color rgb="FF1F487C"/>
        <rFont val="Arial"/>
        <family val="2"/>
      </rPr>
      <t xml:space="preserve">Excavate to spoil </t>
    </r>
    <r>
      <rPr>
        <sz val="7.5"/>
        <color rgb="FF1F487C"/>
        <rFont val="Arial MT"/>
        <family val="2"/>
      </rPr>
      <t>for storm water channel to designated spoil area</t>
    </r>
  </si>
  <si>
    <r>
      <rPr>
        <b/>
        <sz val="8.5"/>
        <color rgb="FF1F487C"/>
        <rFont val="Arial"/>
        <family val="2"/>
      </rPr>
      <t>Excavated surface treatment</t>
    </r>
  </si>
  <si>
    <r>
      <rPr>
        <sz val="7.5"/>
        <color rgb="FF1F487C"/>
        <rFont val="Arial MT"/>
        <family val="2"/>
      </rPr>
      <t>4.2.4</t>
    </r>
  </si>
  <si>
    <r>
      <rPr>
        <b/>
        <sz val="6"/>
        <color rgb="FF1F487C"/>
        <rFont val="Arial"/>
        <family val="2"/>
      </rPr>
      <t>DM8.3.3.a2</t>
    </r>
  </si>
  <si>
    <r>
      <rPr>
        <b/>
        <sz val="7.5"/>
        <color rgb="FF1F487C"/>
        <rFont val="Arial"/>
        <family val="2"/>
      </rPr>
      <t xml:space="preserve">Rip in-situ formation layer </t>
    </r>
    <r>
      <rPr>
        <sz val="7.5"/>
        <color rgb="FF1F487C"/>
        <rFont val="Arial MT"/>
        <family val="2"/>
      </rPr>
      <t>below area of storm water channels to a depth</t>
    </r>
  </si>
  <si>
    <r>
      <rPr>
        <sz val="7.5"/>
        <color rgb="FF1F487C"/>
        <rFont val="Arial MT"/>
        <family val="2"/>
      </rPr>
      <t>m²</t>
    </r>
  </si>
  <si>
    <r>
      <rPr>
        <sz val="7.5"/>
        <color rgb="FF1F487C"/>
        <rFont val="Arial MT"/>
        <family val="2"/>
      </rPr>
      <t xml:space="preserve">of 150 mm and compact to </t>
    </r>
    <r>
      <rPr>
        <b/>
        <sz val="7.5"/>
        <color rgb="FF1F487C"/>
        <rFont val="Arial"/>
        <family val="2"/>
      </rPr>
      <t>93% Mod AASHTO density</t>
    </r>
  </si>
  <si>
    <r>
      <rPr>
        <b/>
        <sz val="8.5"/>
        <color rgb="FF1F487C"/>
        <rFont val="Arial"/>
        <family val="2"/>
      </rPr>
      <t>Dumprock fill</t>
    </r>
  </si>
  <si>
    <r>
      <rPr>
        <sz val="7.5"/>
        <color rgb="FF1F487C"/>
        <rFont val="Arial MT"/>
        <family val="2"/>
      </rPr>
      <t>4.2.5</t>
    </r>
  </si>
  <si>
    <r>
      <rPr>
        <b/>
        <sz val="6"/>
        <color rgb="FF1F487C"/>
        <rFont val="Arial"/>
        <family val="2"/>
      </rPr>
      <t>D8.3.4</t>
    </r>
  </si>
  <si>
    <r>
      <rPr>
        <sz val="7.5"/>
        <color rgb="FF1F487C"/>
        <rFont val="Arial MT"/>
        <family val="2"/>
      </rPr>
      <t xml:space="preserve">300 mm thick </t>
    </r>
    <r>
      <rPr>
        <b/>
        <sz val="7.5"/>
        <color rgb="FF1F487C"/>
        <rFont val="Arial"/>
        <family val="2"/>
      </rPr>
      <t xml:space="preserve">layer of dump rock </t>
    </r>
    <r>
      <rPr>
        <sz val="7.5"/>
        <color rgb="FF1F487C"/>
        <rFont val="Arial MT"/>
        <family val="2"/>
      </rPr>
      <t xml:space="preserve">compacted to </t>
    </r>
    <r>
      <rPr>
        <b/>
        <sz val="7.5"/>
        <color rgb="FF1F487C"/>
        <rFont val="Arial"/>
        <family val="2"/>
      </rPr>
      <t>88% relative density</t>
    </r>
  </si>
  <si>
    <r>
      <rPr>
        <b/>
        <sz val="8.5"/>
        <color rgb="FF1F487C"/>
        <rFont val="Arial"/>
        <family val="2"/>
      </rPr>
      <t>G5 imported layer</t>
    </r>
  </si>
  <si>
    <r>
      <rPr>
        <sz val="7.5"/>
        <color rgb="FF1F487C"/>
        <rFont val="Arial MT"/>
        <family val="2"/>
      </rPr>
      <t>4.2.6</t>
    </r>
  </si>
  <si>
    <r>
      <rPr>
        <b/>
        <sz val="6"/>
        <color rgb="FF1F487C"/>
        <rFont val="Arial"/>
        <family val="2"/>
      </rPr>
      <t>ME8.3.1</t>
    </r>
  </si>
  <si>
    <r>
      <rPr>
        <sz val="7.5"/>
        <color rgb="FF1F487C"/>
        <rFont val="Arial MT"/>
        <family val="2"/>
      </rPr>
      <t xml:space="preserve">125 mm thick </t>
    </r>
    <r>
      <rPr>
        <b/>
        <sz val="7.5"/>
        <color rgb="FF1F487C"/>
        <rFont val="Arial"/>
        <family val="2"/>
      </rPr>
      <t xml:space="preserve">imported G5 </t>
    </r>
    <r>
      <rPr>
        <sz val="7.5"/>
        <color rgb="FF1F487C"/>
        <rFont val="Arial MT"/>
        <family val="2"/>
      </rPr>
      <t xml:space="preserve">material compacted to </t>
    </r>
    <r>
      <rPr>
        <b/>
        <sz val="7.5"/>
        <color rgb="FF1F487C"/>
        <rFont val="Arial"/>
        <family val="2"/>
      </rPr>
      <t>93% Mod AASHTO</t>
    </r>
  </si>
  <si>
    <r>
      <rPr>
        <b/>
        <sz val="7.5"/>
        <color rgb="FF1F487C"/>
        <rFont val="Arial"/>
        <family val="2"/>
      </rPr>
      <t xml:space="preserve">density, </t>
    </r>
    <r>
      <rPr>
        <sz val="7.5"/>
        <color rgb="FF1F487C"/>
        <rFont val="Arial MT"/>
        <family val="2"/>
      </rPr>
      <t>layer laid on the dumprock layer</t>
    </r>
  </si>
  <si>
    <r>
      <rPr>
        <b/>
        <sz val="9.5"/>
        <color rgb="FF1F487C"/>
        <rFont val="Arial"/>
        <family val="2"/>
      </rPr>
      <t>4.3                         Concrete and related items for 224 m long channel</t>
    </r>
  </si>
  <si>
    <r>
      <rPr>
        <b/>
        <sz val="8.5"/>
        <color rgb="FF1F487C"/>
        <rFont val="Arial"/>
        <family val="2"/>
      </rPr>
      <t>Concrete channels</t>
    </r>
  </si>
  <si>
    <r>
      <rPr>
        <sz val="7.5"/>
        <color rgb="FF1F487C"/>
        <rFont val="Arial MT"/>
        <family val="2"/>
      </rPr>
      <t>4.3.1</t>
    </r>
  </si>
  <si>
    <r>
      <rPr>
        <sz val="7.5"/>
        <color rgb="FF1F487C"/>
        <rFont val="Arial MT"/>
        <family val="2"/>
      </rPr>
      <t xml:space="preserve">224 </t>
    </r>
    <r>
      <rPr>
        <sz val="7.5"/>
        <color rgb="FF234061"/>
        <rFont val="Arial MT"/>
        <family val="2"/>
      </rPr>
      <t xml:space="preserve">m long x 8000 mm wide x 100 mm thick </t>
    </r>
    <r>
      <rPr>
        <b/>
        <sz val="7.5"/>
        <color rgb="FF1F487C"/>
        <rFont val="Arial"/>
        <family val="2"/>
      </rPr>
      <t xml:space="preserve">channel </t>
    </r>
    <r>
      <rPr>
        <sz val="7.5"/>
        <color rgb="FF1F487C"/>
        <rFont val="Arial MT"/>
        <family val="2"/>
      </rPr>
      <t>with 100 mm x 250</t>
    </r>
  </si>
  <si>
    <r>
      <rPr>
        <sz val="7.5"/>
        <color rgb="FF1F487C"/>
        <rFont val="Arial MT"/>
        <family val="2"/>
      </rPr>
      <t xml:space="preserve">mm toes along both edges with </t>
    </r>
    <r>
      <rPr>
        <b/>
        <sz val="7.5"/>
        <color rgb="FF1F487C"/>
        <rFont val="Arial"/>
        <family val="2"/>
      </rPr>
      <t>20 mPa concrete</t>
    </r>
  </si>
  <si>
    <r>
      <rPr>
        <b/>
        <sz val="7.5"/>
        <color rgb="FF1F487C"/>
        <rFont val="Arial"/>
        <family val="2"/>
      </rPr>
      <t>Reinforcement</t>
    </r>
  </si>
  <si>
    <r>
      <rPr>
        <sz val="7.5"/>
        <color rgb="FF1F487C"/>
        <rFont val="Arial MT"/>
        <family val="2"/>
      </rPr>
      <t>4.3.2</t>
    </r>
  </si>
  <si>
    <r>
      <rPr>
        <b/>
        <sz val="6"/>
        <color rgb="FF1F487C"/>
        <rFont val="Arial"/>
        <family val="2"/>
      </rPr>
      <t>G8.3.2</t>
    </r>
  </si>
  <si>
    <r>
      <rPr>
        <b/>
        <sz val="7.5"/>
        <color rgb="FF1F487C"/>
        <rFont val="Arial"/>
        <family val="2"/>
      </rPr>
      <t xml:space="preserve">Type 245 </t>
    </r>
    <r>
      <rPr>
        <sz val="7.5"/>
        <color rgb="FF1F487C"/>
        <rFont val="Arial MT"/>
        <family val="2"/>
      </rPr>
      <t>fabric reinforcement in 100 mm concrete slab in single</t>
    </r>
  </si>
  <si>
    <r>
      <rPr>
        <b/>
        <sz val="7.5"/>
        <color rgb="FF1F487C"/>
        <rFont val="Arial"/>
        <family val="2"/>
      </rPr>
      <t xml:space="preserve">horizontal </t>
    </r>
    <r>
      <rPr>
        <sz val="7.5"/>
        <color rgb="FF1F487C"/>
        <rFont val="Arial MT"/>
        <family val="2"/>
      </rPr>
      <t>layer</t>
    </r>
  </si>
  <si>
    <r>
      <rPr>
        <b/>
        <sz val="7.5"/>
        <color rgb="FF1F487C"/>
        <rFont val="Arial"/>
        <family val="2"/>
      </rPr>
      <t>Surface finishing</t>
    </r>
  </si>
  <si>
    <r>
      <rPr>
        <sz val="7.5"/>
        <color rgb="FF1F487C"/>
        <rFont val="Arial MT"/>
        <family val="2"/>
      </rPr>
      <t>4.3.3</t>
    </r>
  </si>
  <si>
    <r>
      <rPr>
        <b/>
        <sz val="6"/>
        <color rgb="FF1F487C"/>
        <rFont val="Arial"/>
        <family val="2"/>
      </rPr>
      <t>G8.4.4</t>
    </r>
  </si>
  <si>
    <r>
      <rPr>
        <sz val="7.5"/>
        <color rgb="FF1F487C"/>
        <rFont val="Arial MT"/>
        <family val="2"/>
      </rPr>
      <t>Uniform wood float finish on horizontal surface of 100 mm thick concrete</t>
    </r>
  </si>
  <si>
    <r>
      <rPr>
        <sz val="7.5"/>
        <color rgb="FF1F487C"/>
        <rFont val="Arial MT"/>
        <family val="2"/>
      </rPr>
      <t>channel</t>
    </r>
  </si>
  <si>
    <r>
      <rPr>
        <b/>
        <sz val="7.5"/>
        <color rgb="FF1F487C"/>
        <rFont val="Arial"/>
        <family val="2"/>
      </rPr>
      <t>Form works</t>
    </r>
  </si>
  <si>
    <r>
      <rPr>
        <sz val="7.5"/>
        <color rgb="FF1F487C"/>
        <rFont val="Arial MT"/>
        <family val="2"/>
      </rPr>
      <t>4.3.4</t>
    </r>
  </si>
  <si>
    <r>
      <rPr>
        <b/>
        <sz val="7.5"/>
        <color rgb="FF1F487C"/>
        <rFont val="Arial"/>
        <family val="2"/>
      </rPr>
      <t xml:space="preserve">Rough vertical form work </t>
    </r>
    <r>
      <rPr>
        <sz val="7.5"/>
        <color rgb="FF1F487C"/>
        <rFont val="Arial MT"/>
        <family val="2"/>
      </rPr>
      <t>to edges of concrete channels</t>
    </r>
  </si>
  <si>
    <r>
      <rPr>
        <b/>
        <sz val="7.5"/>
        <color rgb="FF1F487C"/>
        <rFont val="Arial"/>
        <family val="2"/>
      </rPr>
      <t>Joints : cross-sectional</t>
    </r>
  </si>
  <si>
    <r>
      <rPr>
        <sz val="7.5"/>
        <color rgb="FF1F487C"/>
        <rFont val="Arial MT"/>
        <family val="2"/>
      </rPr>
      <t>4.3.5</t>
    </r>
  </si>
  <si>
    <r>
      <rPr>
        <b/>
        <sz val="6"/>
        <color rgb="FF1F487C"/>
        <rFont val="Arial"/>
        <family val="2"/>
      </rPr>
      <t>G8.5</t>
    </r>
  </si>
  <si>
    <r>
      <rPr>
        <b/>
        <sz val="7.5"/>
        <color rgb="FF1F487C"/>
        <rFont val="Arial"/>
        <family val="2"/>
      </rPr>
      <t xml:space="preserve">10 mm construction joint </t>
    </r>
    <r>
      <rPr>
        <sz val="7.5"/>
        <color rgb="FF1F487C"/>
        <rFont val="Arial MT"/>
        <family val="2"/>
      </rPr>
      <t>in 100 mm thick concrete storm water lining</t>
    </r>
  </si>
  <si>
    <r>
      <rPr>
        <sz val="7.5"/>
        <color rgb="FF1F487C"/>
        <rFont val="Arial MT"/>
        <family val="2"/>
      </rPr>
      <t>with 10 mm jointex filling and capped with horizontal polysulfide at 15 m</t>
    </r>
  </si>
  <si>
    <r>
      <rPr>
        <i/>
        <sz val="7.5"/>
        <color rgb="FF1F487C"/>
        <rFont val="Arial"/>
        <family val="2"/>
      </rPr>
      <t xml:space="preserve">intervals as  </t>
    </r>
    <r>
      <rPr>
        <sz val="7.5"/>
        <color rgb="FF1F487C"/>
        <rFont val="Arial MT"/>
        <family val="2"/>
      </rPr>
      <t>indicated on the  drawing detail</t>
    </r>
  </si>
  <si>
    <r>
      <rPr>
        <b/>
        <sz val="7.5"/>
        <color rgb="FF1F487C"/>
        <rFont val="Arial"/>
        <family val="2"/>
      </rPr>
      <t>Joints : longitudional</t>
    </r>
  </si>
  <si>
    <r>
      <rPr>
        <sz val="7.5"/>
        <color rgb="FF1F487C"/>
        <rFont val="Arial MT"/>
        <family val="2"/>
      </rPr>
      <t>4.3.6</t>
    </r>
  </si>
  <si>
    <r>
      <rPr>
        <sz val="7.5"/>
        <color rgb="FF1F487C"/>
        <rFont val="Arial MT"/>
        <family val="2"/>
      </rPr>
      <t>with 10 mm jointex filling and capped with horizontal polysulfide at</t>
    </r>
  </si>
  <si>
    <r>
      <rPr>
        <sz val="7.5"/>
        <color rgb="FF1F487C"/>
        <rFont val="Arial MT"/>
        <family val="2"/>
      </rPr>
      <t>interface of horizontal and vertical slopes</t>
    </r>
  </si>
  <si>
    <r>
      <rPr>
        <sz val="7.5"/>
        <color rgb="FF1F487C"/>
        <rFont val="Arial MT"/>
        <family val="2"/>
      </rPr>
      <t>4.3.7</t>
    </r>
  </si>
  <si>
    <r>
      <rPr>
        <b/>
        <sz val="6"/>
        <color rgb="FF1F487C"/>
        <rFont val="Arial"/>
        <family val="2"/>
      </rPr>
      <t>DK8.2.5</t>
    </r>
  </si>
  <si>
    <r>
      <rPr>
        <b/>
        <sz val="7.5"/>
        <color rgb="FF1F487C"/>
        <rFont val="Arial"/>
        <family val="2"/>
      </rPr>
      <t xml:space="preserve">100 mm thick stone pitching </t>
    </r>
    <r>
      <rPr>
        <sz val="7.5"/>
        <color rgb="FF1F487C"/>
        <rFont val="Arial MT"/>
        <family val="2"/>
      </rPr>
      <t>with 50-75 mm stones embedded in 15 mPa</t>
    </r>
  </si>
  <si>
    <r>
      <rPr>
        <sz val="7.5"/>
        <color rgb="FF1F487C"/>
        <rFont val="Arial MT"/>
        <family val="2"/>
      </rPr>
      <t>concrete to ±1500 mm widthon both sides of the culvert</t>
    </r>
  </si>
  <si>
    <t>Storm water channel Portion 4 (366m - Clean &amp; line with concrete)</t>
  </si>
  <si>
    <r>
      <rPr>
        <b/>
        <sz val="9.5"/>
        <color rgb="FF1F487C"/>
        <rFont val="Arial"/>
        <family val="2"/>
      </rPr>
      <t xml:space="preserve">5.1                         Clean existing storm water channel </t>
    </r>
    <r>
      <rPr>
        <i/>
        <sz val="7.5"/>
        <color rgb="FFC00000"/>
        <rFont val="Arial"/>
        <family val="2"/>
      </rPr>
      <t>(length :  366 m)</t>
    </r>
  </si>
  <si>
    <r>
      <rPr>
        <sz val="7.5"/>
        <color rgb="FF1F487C"/>
        <rFont val="Arial MT"/>
        <family val="2"/>
      </rPr>
      <t>5.1.1</t>
    </r>
  </si>
  <si>
    <r>
      <rPr>
        <sz val="7.5"/>
        <color rgb="FF1F487C"/>
        <rFont val="Arial MT"/>
        <family val="2"/>
      </rPr>
      <t>5.1.2</t>
    </r>
  </si>
  <si>
    <r>
      <rPr>
        <i/>
        <sz val="7.5"/>
        <color rgb="FFC00000"/>
        <rFont val="Arial"/>
        <family val="2"/>
      </rPr>
      <t>(1 x concrete box culvert, 16 m in length)</t>
    </r>
  </si>
  <si>
    <r>
      <rPr>
        <b/>
        <sz val="9.5"/>
        <color rgb="FF1F487C"/>
        <rFont val="Arial"/>
        <family val="2"/>
      </rPr>
      <t>5.2                         Earthworks</t>
    </r>
  </si>
  <si>
    <r>
      <rPr>
        <sz val="7.5"/>
        <color rgb="FF1F487C"/>
        <rFont val="Arial MT"/>
        <family val="2"/>
      </rPr>
      <t>5.2.1</t>
    </r>
  </si>
  <si>
    <r>
      <rPr>
        <sz val="7.5"/>
        <color rgb="FF1F487C"/>
        <rFont val="Arial MT"/>
        <family val="2"/>
      </rPr>
      <t>5.2.2</t>
    </r>
  </si>
  <si>
    <r>
      <rPr>
        <sz val="7.5"/>
        <color rgb="FF1F487C"/>
        <rFont val="Arial MT"/>
        <family val="2"/>
      </rPr>
      <t>5.2.3</t>
    </r>
  </si>
  <si>
    <r>
      <rPr>
        <sz val="7.5"/>
        <color rgb="FF1F487C"/>
        <rFont val="Arial MT"/>
        <family val="2"/>
      </rPr>
      <t>5.2.4</t>
    </r>
  </si>
  <si>
    <r>
      <rPr>
        <sz val="7.5"/>
        <color rgb="FF1F487C"/>
        <rFont val="Arial MT"/>
        <family val="2"/>
      </rPr>
      <t>5.2.5</t>
    </r>
  </si>
  <si>
    <r>
      <rPr>
        <sz val="7.5"/>
        <color rgb="FF1F487C"/>
        <rFont val="Arial MT"/>
        <family val="2"/>
      </rPr>
      <t>5.2.6</t>
    </r>
  </si>
  <si>
    <r>
      <rPr>
        <b/>
        <sz val="9.5"/>
        <color rgb="FF1F487C"/>
        <rFont val="Arial"/>
        <family val="2"/>
      </rPr>
      <t>5.3                         Concrete and related items for 684 m long channel</t>
    </r>
  </si>
  <si>
    <r>
      <rPr>
        <sz val="7.5"/>
        <color rgb="FF1F487C"/>
        <rFont val="Arial MT"/>
        <family val="2"/>
      </rPr>
      <t>5.3.1</t>
    </r>
  </si>
  <si>
    <r>
      <rPr>
        <sz val="7.5"/>
        <color rgb="FF234061"/>
        <rFont val="Arial MT"/>
        <family val="2"/>
      </rPr>
      <t xml:space="preserve">366m long x 8000 mm wide x 100 mm thick </t>
    </r>
    <r>
      <rPr>
        <b/>
        <sz val="7.5"/>
        <color rgb="FF1F487C"/>
        <rFont val="Arial"/>
        <family val="2"/>
      </rPr>
      <t xml:space="preserve">channel </t>
    </r>
    <r>
      <rPr>
        <sz val="7.5"/>
        <color rgb="FF1F487C"/>
        <rFont val="Arial MT"/>
        <family val="2"/>
      </rPr>
      <t>with 100 mm x 250</t>
    </r>
  </si>
  <si>
    <r>
      <rPr>
        <sz val="7.5"/>
        <color rgb="FF1F487C"/>
        <rFont val="Arial MT"/>
        <family val="2"/>
      </rPr>
      <t>5.3.2</t>
    </r>
  </si>
  <si>
    <r>
      <rPr>
        <sz val="7.5"/>
        <color rgb="FF1F487C"/>
        <rFont val="Arial MT"/>
        <family val="2"/>
      </rPr>
      <t>5.3.3</t>
    </r>
  </si>
  <si>
    <r>
      <rPr>
        <sz val="7.5"/>
        <color rgb="FF1F487C"/>
        <rFont val="Arial MT"/>
        <family val="2"/>
      </rPr>
      <t>5.3.4</t>
    </r>
  </si>
  <si>
    <r>
      <rPr>
        <sz val="7.5"/>
        <color rgb="FF1F487C"/>
        <rFont val="Arial MT"/>
        <family val="2"/>
      </rPr>
      <t>5.3.5</t>
    </r>
  </si>
  <si>
    <r>
      <rPr>
        <sz val="7.5"/>
        <color rgb="FF1F487C"/>
        <rFont val="Arial MT"/>
        <family val="2"/>
      </rPr>
      <t>5.3.6</t>
    </r>
  </si>
  <si>
    <r>
      <rPr>
        <sz val="7.5"/>
        <color rgb="FF1F487C"/>
        <rFont val="Arial MT"/>
        <family val="2"/>
      </rPr>
      <t>5.3.7</t>
    </r>
  </si>
  <si>
    <r>
      <rPr>
        <sz val="15"/>
        <color rgb="FF0E233D"/>
        <rFont val="Arial MT"/>
        <family val="2"/>
      </rPr>
      <t>Metsimaholo Local Municipality</t>
    </r>
  </si>
  <si>
    <r>
      <rPr>
        <sz val="15"/>
        <color rgb="FF403051"/>
        <rFont val="Georgia"/>
        <family val="1"/>
      </rPr>
      <t>Summary of the Schedule of  Quantities</t>
    </r>
  </si>
  <si>
    <r>
      <rPr>
        <sz val="9"/>
        <color rgb="FF800000"/>
        <rFont val="Arial MT"/>
        <family val="2"/>
      </rPr>
      <t>Schedule number</t>
    </r>
  </si>
  <si>
    <r>
      <rPr>
        <sz val="13.5"/>
        <color rgb="FF800000"/>
        <rFont val="Arial MT"/>
        <family val="2"/>
      </rPr>
      <t>Schedule description</t>
    </r>
  </si>
  <si>
    <r>
      <rPr>
        <sz val="10.5"/>
        <color rgb="FF800000"/>
        <rFont val="Arial MT"/>
        <family val="2"/>
      </rPr>
      <t>Schedule value</t>
    </r>
  </si>
  <si>
    <r>
      <rPr>
        <sz val="10.5"/>
        <color rgb="FF403051"/>
        <rFont val="Arial MT"/>
        <family val="2"/>
      </rPr>
      <t>Storm water channel Portion 3 (224m - Clean &amp; line with concrete)</t>
    </r>
  </si>
  <si>
    <t>CONSTRUCTION OF THEMBA KHUBEKA STORMWATER CHANNEL</t>
  </si>
  <si>
    <t>SECTION 1</t>
  </si>
  <si>
    <t>Construction of stormwater channels in Themba Khubeka</t>
  </si>
  <si>
    <t>CONSTRUCTION OF ZAMDELA STORMWATER CHANNEL</t>
  </si>
  <si>
    <t>Construction of stormwater channels in Zamdela</t>
  </si>
  <si>
    <t>SECTION 2</t>
  </si>
  <si>
    <t>SUBTOTAL SECTION 2 CARRIED TO FINAL SUMMARY</t>
  </si>
  <si>
    <t xml:space="preserve">Construction of stormwater channels in Zamdela </t>
  </si>
  <si>
    <t>Construction of stormwater channels in Themba Khubeka and Zamdela</t>
  </si>
  <si>
    <t>Schedule A</t>
  </si>
  <si>
    <t>Section number</t>
  </si>
  <si>
    <t>Section description</t>
  </si>
  <si>
    <t>Section 1</t>
  </si>
  <si>
    <t>Section 2</t>
  </si>
  <si>
    <t>Section value</t>
  </si>
  <si>
    <t>Stormwater channel portion 3 (224m - clean and line with concrete)</t>
  </si>
  <si>
    <t>Stormwater channel portion 4 (366m - clean and line with concrete)</t>
  </si>
  <si>
    <t>SCHEDULE 1 TOTAL CARRIED TO SUMMARY PAGE</t>
  </si>
  <si>
    <t>SCHEDULE 2 TOTAL CARRIED TO SUMMARY PAGE</t>
  </si>
  <si>
    <t>G8.4.3.1</t>
  </si>
  <si>
    <t>G8.4.3.2</t>
  </si>
  <si>
    <r>
      <t xml:space="preserve">200 mm toes along both edges with </t>
    </r>
    <r>
      <rPr>
        <b/>
        <sz val="11"/>
        <color theme="3"/>
        <rFont val="Arial"/>
        <family val="2"/>
      </rPr>
      <t>30 mPa concrete</t>
    </r>
  </si>
  <si>
    <r>
      <rPr>
        <sz val="11"/>
        <color theme="4" tint="-0.499984740745262"/>
        <rFont val="Arial"/>
        <family val="2"/>
      </rPr>
      <t>123 m long x 6000 mm wide x 125 mm thick</t>
    </r>
    <r>
      <rPr>
        <sz val="11"/>
        <color theme="3"/>
        <rFont val="Arial"/>
        <family val="2"/>
      </rPr>
      <t xml:space="preserve"> </t>
    </r>
    <r>
      <rPr>
        <b/>
        <sz val="11"/>
        <color theme="3"/>
        <rFont val="Arial"/>
        <family val="2"/>
      </rPr>
      <t>channel</t>
    </r>
    <r>
      <rPr>
        <sz val="11"/>
        <color theme="3"/>
        <rFont val="Arial"/>
        <family val="2"/>
      </rPr>
      <t xml:space="preserve"> including 125 mm x </t>
    </r>
  </si>
  <si>
    <r>
      <rPr>
        <sz val="11"/>
        <color theme="4" tint="-0.499984740745262"/>
        <rFont val="Arial"/>
        <family val="2"/>
      </rPr>
      <t>203 m long x 6000 mm wide x 125 mm thick</t>
    </r>
    <r>
      <rPr>
        <sz val="11"/>
        <color theme="3"/>
        <rFont val="Arial"/>
        <family val="2"/>
      </rPr>
      <t xml:space="preserve"> </t>
    </r>
    <r>
      <rPr>
        <b/>
        <sz val="11"/>
        <color theme="3"/>
        <rFont val="Arial"/>
        <family val="2"/>
      </rPr>
      <t>channel</t>
    </r>
    <r>
      <rPr>
        <sz val="11"/>
        <color theme="3"/>
        <rFont val="Arial"/>
        <family val="2"/>
      </rPr>
      <t xml:space="preserve"> including 125 mm x </t>
    </r>
  </si>
  <si>
    <r>
      <rPr>
        <sz val="7.5"/>
        <color rgb="FF1F487C"/>
        <rFont val="Arial MT"/>
        <family val="2"/>
      </rPr>
      <t xml:space="preserve">112 </t>
    </r>
    <r>
      <rPr>
        <sz val="7.5"/>
        <color rgb="FF234061"/>
        <rFont val="Arial MT"/>
        <family val="2"/>
      </rPr>
      <t xml:space="preserve">m long x 8000 mm wide x 100 mm thick </t>
    </r>
    <r>
      <rPr>
        <b/>
        <sz val="7.5"/>
        <color rgb="FF1F487C"/>
        <rFont val="Arial"/>
        <family val="2"/>
      </rPr>
      <t xml:space="preserve">channel </t>
    </r>
    <r>
      <rPr>
        <sz val="7.5"/>
        <color rgb="FF1F487C"/>
        <rFont val="Arial MT"/>
        <family val="2"/>
      </rPr>
      <t>with 100 mm x 250</t>
    </r>
  </si>
  <si>
    <r>
      <rPr>
        <sz val="7.5"/>
        <color rgb="FF1F487C"/>
        <rFont val="Arial MT"/>
        <family val="2"/>
      </rPr>
      <t xml:space="preserve">mm toes along both edges with </t>
    </r>
    <r>
      <rPr>
        <b/>
        <sz val="7.5"/>
        <color rgb="FF1F487C"/>
        <rFont val="Arial"/>
        <family val="2"/>
      </rPr>
      <t>25 mPa concrete</t>
    </r>
  </si>
  <si>
    <r>
      <rPr>
        <sz val="7.5"/>
        <color rgb="FF234061"/>
        <rFont val="Arial MT"/>
        <family val="2"/>
      </rPr>
      <t xml:space="preserve">183m long x 8000 mm wide x 100 mm thick </t>
    </r>
    <r>
      <rPr>
        <b/>
        <sz val="7.5"/>
        <color rgb="FF1F487C"/>
        <rFont val="Arial"/>
        <family val="2"/>
      </rPr>
      <t xml:space="preserve">channel </t>
    </r>
    <r>
      <rPr>
        <sz val="7.5"/>
        <color rgb="FF1F487C"/>
        <rFont val="Arial MT"/>
        <family val="2"/>
      </rPr>
      <t>with 100 mm x 250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</si>
</sst>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-\brought forward from page&quot;\ ##"/>
    <numFmt numFmtId="165" formatCode="&quot;-\schedule continued from page&quot;\ ##"/>
    <numFmt numFmtId="166" formatCode="&quot;-\schedule continued from page&quot;\ ##0.0"/>
    <numFmt numFmtId="167" formatCode="_-[$R-1C09]* #,##0.00_-;\-[$R-1C09]* #,##0.00_-;_-[$R-1C09]* &quot;-&quot;??_-;_-@_-"/>
  </numFmts>
  <fonts count="137">
    <font>
      <sz val="10"/>
      <color theme="1"/>
      <name val="Arial"/>
      <family val="2"/>
    </font>
    <font>
      <b/>
      <sz val="11"/>
      <color theme="3"/>
      <name val="Arial"/>
      <family val="2"/>
    </font>
    <font>
      <sz val="10"/>
      <name val="Arial"/>
      <family val="2"/>
    </font>
    <font>
      <sz val="16"/>
      <color theme="3" tint="-0.499984740745262"/>
      <name val="Arial"/>
      <family val="2"/>
    </font>
    <font>
      <sz val="14"/>
      <color theme="3" tint="-0.499984740745262"/>
      <name val="Arial"/>
      <family val="2"/>
    </font>
    <font>
      <sz val="12"/>
      <name val="Arial"/>
      <family val="2"/>
    </font>
    <font>
      <sz val="20"/>
      <color theme="3" tint="-0.499984740745262"/>
      <name val="Arial"/>
      <family val="2"/>
    </font>
    <font>
      <sz val="10"/>
      <color theme="3" tint="-0.499984740745262"/>
      <name val="Arial"/>
      <family val="2"/>
    </font>
    <font>
      <sz val="12"/>
      <color theme="3" tint="-0.499984740745262"/>
      <name val="Arial"/>
      <family val="2"/>
    </font>
    <font>
      <sz val="10"/>
      <color theme="5" tint="-0.249977111117893"/>
      <name val="Century Gothic"/>
      <family val="2"/>
    </font>
    <font>
      <sz val="20"/>
      <color theme="5" tint="-0.249977111117893"/>
      <name val="Century Gothic"/>
      <family val="2"/>
    </font>
    <font>
      <sz val="12"/>
      <color theme="5" tint="-0.249977111117893"/>
      <name val="Century Gothic"/>
      <family val="2"/>
    </font>
    <font>
      <sz val="8"/>
      <color indexed="16"/>
      <name val="Century Gothic"/>
      <family val="2"/>
    </font>
    <font>
      <sz val="18"/>
      <color theme="5" tint="-0.249977111117893"/>
      <name val="Century Gothic"/>
      <family val="2"/>
    </font>
    <font>
      <sz val="12"/>
      <color theme="1"/>
      <name val="Calibri"/>
      <family val="2"/>
      <scheme val="minor"/>
    </font>
    <font>
      <sz val="18"/>
      <name val="Arial"/>
      <family val="2"/>
    </font>
    <font>
      <sz val="14"/>
      <color indexed="16"/>
      <name val="Century Gothic"/>
      <family val="2"/>
    </font>
    <font>
      <b/>
      <sz val="48"/>
      <color theme="9" tint="-0.499984740745262"/>
      <name val="Copperplate Gothic Light"/>
      <family val="2"/>
    </font>
    <font>
      <sz val="48"/>
      <name val="Arial"/>
      <family val="2"/>
    </font>
    <font>
      <b/>
      <sz val="9"/>
      <color indexed="16"/>
      <name val="Century Gothic"/>
      <family val="2"/>
    </font>
    <font>
      <b/>
      <sz val="28"/>
      <color theme="3"/>
      <name val="Engravers MT"/>
      <family val="1"/>
    </font>
    <font>
      <sz val="24"/>
      <color indexed="16"/>
      <name val="Copperplate Gothic Light"/>
      <family val="2"/>
    </font>
    <font>
      <sz val="14"/>
      <color theme="3" tint="-0.499984740745262"/>
      <name val="Copperplate Gothic Light"/>
      <family val="2"/>
    </font>
    <font>
      <sz val="10"/>
      <color indexed="16"/>
      <name val="Arial"/>
      <family val="2"/>
    </font>
    <font>
      <sz val="16"/>
      <color indexed="16"/>
      <name val="Copperplate Gothic Light"/>
      <family val="2"/>
    </font>
    <font>
      <sz val="10"/>
      <color rgb="FF002060"/>
      <name val="Century Gothic"/>
      <family val="2"/>
    </font>
    <font>
      <b/>
      <sz val="10"/>
      <color indexed="56"/>
      <name val="Century Gothic"/>
      <family val="2"/>
    </font>
    <font>
      <sz val="20"/>
      <color rgb="FF002060"/>
      <name val="Century Gothic"/>
      <family val="2"/>
    </font>
    <font>
      <sz val="12"/>
      <color rgb="FF002060"/>
      <name val="Century Gothic"/>
      <family val="2"/>
    </font>
    <font>
      <sz val="8"/>
      <color rgb="FF002060"/>
      <name val="Century Gothic"/>
      <family val="2"/>
    </font>
    <font>
      <sz val="14"/>
      <color rgb="FF002060"/>
      <name val="Century Gothic"/>
      <family val="2"/>
    </font>
    <font>
      <sz val="12"/>
      <color rgb="FF002060"/>
      <name val="Calibri"/>
      <family val="2"/>
      <scheme val="minor"/>
    </font>
    <font>
      <sz val="10"/>
      <color rgb="FF002060"/>
      <name val="Arial"/>
      <family val="2"/>
    </font>
    <font>
      <sz val="14"/>
      <color rgb="FF002060"/>
      <name val="Calibri"/>
      <family val="2"/>
      <scheme val="minor"/>
    </font>
    <font>
      <b/>
      <sz val="18"/>
      <color rgb="FF002060"/>
      <name val="Century Gothic"/>
      <family val="2"/>
    </font>
    <font>
      <b/>
      <sz val="16"/>
      <color rgb="FF002060"/>
      <name val="Century Gothic"/>
      <family val="2"/>
    </font>
    <font>
      <sz val="11"/>
      <color rgb="FF002060"/>
      <name val="Arial"/>
      <family val="2"/>
    </font>
    <font>
      <b/>
      <sz val="14"/>
      <color theme="3"/>
      <name val="Arial"/>
      <family val="2"/>
    </font>
    <font>
      <b/>
      <sz val="11"/>
      <color indexed="56" tint="-0.499984740745262"/>
      <name val="Arial"/>
      <family val="2"/>
    </font>
    <font>
      <sz val="11"/>
      <color theme="3"/>
      <name val="Arial"/>
      <family val="2"/>
    </font>
    <font>
      <b/>
      <sz val="9"/>
      <color theme="3"/>
      <name val="Arial"/>
      <family val="2"/>
    </font>
    <font>
      <i/>
      <sz val="11"/>
      <color rgb="FFC00000"/>
      <name val="Arial"/>
      <family val="2"/>
    </font>
    <font>
      <b/>
      <i/>
      <sz val="11"/>
      <color rgb="FFC00000"/>
      <name val="Arial"/>
      <family val="2"/>
    </font>
    <font>
      <sz val="9"/>
      <name val="Arial"/>
      <family val="2"/>
    </font>
    <font>
      <b/>
      <u/>
      <sz val="11"/>
      <color rgb="FFC00000"/>
      <name val="Arial"/>
      <family val="2"/>
    </font>
    <font>
      <sz val="11"/>
      <color theme="4"/>
      <name val="Arial"/>
      <family val="2"/>
    </font>
    <font>
      <b/>
      <sz val="11"/>
      <color theme="3" tint="-0.499984740745262"/>
      <name val="Arial"/>
      <family val="2"/>
    </font>
    <font>
      <b/>
      <sz val="12"/>
      <color indexed="56"/>
      <name val="Century Gothic"/>
      <family val="2"/>
    </font>
    <font>
      <sz val="10"/>
      <color theme="3"/>
      <name val="Arial"/>
      <family val="2"/>
    </font>
    <font>
      <b/>
      <i/>
      <sz val="10"/>
      <color rgb="FFC00000"/>
      <name val="Arial"/>
      <family val="2"/>
    </font>
    <font>
      <b/>
      <sz val="12"/>
      <color theme="3"/>
      <name val="Arial"/>
      <family val="2"/>
    </font>
    <font>
      <sz val="8"/>
      <color rgb="FFFF0000"/>
      <name val="Arial"/>
      <family val="2"/>
    </font>
    <font>
      <sz val="11"/>
      <color theme="3" tint="-0.499984740745262"/>
      <name val="Arial"/>
      <family val="2"/>
    </font>
    <font>
      <sz val="11"/>
      <color theme="3" tint="-0.499984740745262"/>
      <name val="Century Gothic"/>
      <family val="2"/>
    </font>
    <font>
      <sz val="10"/>
      <color theme="3" tint="-0.499984740745262"/>
      <name val="Century Gothic"/>
      <family val="2"/>
    </font>
    <font>
      <b/>
      <sz val="11"/>
      <color theme="3" tint="-0.499984740745262"/>
      <name val="Century Gothic"/>
      <family val="2"/>
    </font>
    <font>
      <sz val="16"/>
      <color theme="7" tint="-0.499984740745262"/>
      <name val="Arial"/>
      <family val="2"/>
    </font>
    <font>
      <sz val="11"/>
      <color theme="7" tint="-0.499984740745262"/>
      <name val="Arial"/>
      <family val="2"/>
    </font>
    <font>
      <sz val="20"/>
      <color theme="7" tint="-0.499984740745262"/>
      <name val="Arial"/>
      <family val="2"/>
    </font>
    <font>
      <sz val="10"/>
      <color theme="7" tint="-0.499984740745262"/>
      <name val="Arial"/>
      <family val="2"/>
    </font>
    <font>
      <sz val="12"/>
      <color theme="7" tint="-0.499984740745262"/>
      <name val="Arial"/>
      <family val="2"/>
    </font>
    <font>
      <sz val="20"/>
      <color theme="7" tint="-0.499984740745262"/>
      <name val="Copperplate Gothic Light"/>
      <family val="2"/>
    </font>
    <font>
      <sz val="12"/>
      <color indexed="16"/>
      <name val="Arial"/>
      <family val="2"/>
    </font>
    <font>
      <sz val="18"/>
      <color indexed="16"/>
      <name val="Arial"/>
      <family val="2"/>
    </font>
    <font>
      <sz val="14"/>
      <color indexed="16"/>
      <name val="Arial"/>
      <family val="2"/>
    </font>
    <font>
      <sz val="14"/>
      <color theme="7" tint="-0.499984740745262"/>
      <name val="Arial"/>
      <family val="2"/>
    </font>
    <font>
      <sz val="24"/>
      <color theme="7" tint="-0.499984740745262"/>
      <name val="Copperplate Gothic Light"/>
      <family val="2"/>
    </font>
    <font>
      <sz val="24"/>
      <color theme="7" tint="-0.499984740745262"/>
      <name val="Arial"/>
      <family val="2"/>
    </font>
    <font>
      <b/>
      <sz val="14"/>
      <color theme="7" tint="-0.499984740745262"/>
      <name val="Arial"/>
      <family val="2"/>
    </font>
    <font>
      <sz val="20"/>
      <color indexed="16"/>
      <name val="Copperplate Gothic Light"/>
      <family val="2"/>
    </font>
    <font>
      <sz val="20"/>
      <color indexed="16"/>
      <name val="Century Gothic"/>
      <family val="2"/>
    </font>
    <font>
      <sz val="20"/>
      <name val="Century Gothic"/>
      <family val="2"/>
    </font>
    <font>
      <sz val="16"/>
      <color indexed="16"/>
      <name val="Century Gothic"/>
      <family val="2"/>
    </font>
    <font>
      <sz val="11"/>
      <color theme="1"/>
      <name val="Arial"/>
      <family val="2"/>
    </font>
    <font>
      <sz val="11"/>
      <color theme="4" tint="-0.499984740745262"/>
      <name val="Arial"/>
      <family val="2"/>
    </font>
    <font>
      <sz val="14"/>
      <color theme="3"/>
      <name val="Arial"/>
      <family val="2"/>
    </font>
    <font>
      <i/>
      <sz val="11"/>
      <color theme="3"/>
      <name val="Arial"/>
      <family val="2"/>
    </font>
    <font>
      <sz val="10"/>
      <color rgb="FF000000"/>
      <name val="Times New Roman"/>
      <family val="1"/>
    </font>
    <font>
      <sz val="7"/>
      <name val="Verdana"/>
      <family val="2"/>
    </font>
    <font>
      <sz val="7"/>
      <color rgb="FF001F5F"/>
      <name val="Verdana"/>
      <family val="2"/>
    </font>
    <font>
      <b/>
      <sz val="7"/>
      <name val="Tahoma"/>
      <family val="2"/>
    </font>
    <font>
      <b/>
      <sz val="7"/>
      <color rgb="FF003366"/>
      <name val="Tahoma"/>
      <family val="2"/>
    </font>
    <font>
      <sz val="14"/>
      <name val="Verdana"/>
      <family val="2"/>
    </font>
    <font>
      <sz val="14"/>
      <color rgb="FF001F5F"/>
      <name val="Verdana"/>
      <family val="2"/>
    </font>
    <font>
      <sz val="8.5"/>
      <name val="Verdana"/>
      <family val="2"/>
    </font>
    <font>
      <sz val="8.5"/>
      <color rgb="FF001F5F"/>
      <name val="Verdana"/>
      <family val="2"/>
    </font>
    <font>
      <sz val="5.5"/>
      <name val="Verdana"/>
      <family val="2"/>
    </font>
    <font>
      <sz val="5.5"/>
      <color rgb="FF001F5F"/>
      <name val="Verdana"/>
      <family val="2"/>
    </font>
    <font>
      <sz val="9.5"/>
      <name val="Verdana"/>
      <family val="2"/>
    </font>
    <font>
      <sz val="9.5"/>
      <color rgb="FF001F5F"/>
      <name val="Verdana"/>
      <family val="2"/>
    </font>
    <font>
      <b/>
      <sz val="12.5"/>
      <name val="Tahoma"/>
      <family val="2"/>
    </font>
    <font>
      <b/>
      <sz val="12.5"/>
      <color rgb="FF001F5F"/>
      <name val="Tahoma"/>
      <family val="2"/>
    </font>
    <font>
      <b/>
      <sz val="11"/>
      <name val="Tahoma"/>
      <family val="2"/>
    </font>
    <font>
      <b/>
      <sz val="11"/>
      <color rgb="FF001F5F"/>
      <name val="Tahoma"/>
      <family val="2"/>
    </font>
    <font>
      <b/>
      <sz val="9.5"/>
      <name val="Arial"/>
      <family val="2"/>
    </font>
    <font>
      <b/>
      <sz val="9.5"/>
      <color rgb="FF1F487C"/>
      <name val="Arial"/>
      <family val="2"/>
    </font>
    <font>
      <sz val="7.5"/>
      <name val="Arial MT"/>
    </font>
    <font>
      <sz val="7.5"/>
      <color rgb="FF1F487C"/>
      <name val="Arial MT"/>
      <family val="2"/>
    </font>
    <font>
      <b/>
      <sz val="6"/>
      <name val="Arial"/>
      <family val="2"/>
    </font>
    <font>
      <b/>
      <sz val="6"/>
      <color rgb="FF1F487C"/>
      <name val="Arial"/>
      <family val="2"/>
    </font>
    <font>
      <b/>
      <sz val="7.5"/>
      <color rgb="FF1F487C"/>
      <name val="Arial"/>
      <family val="2"/>
    </font>
    <font>
      <i/>
      <sz val="7.5"/>
      <color rgb="FFC00000"/>
      <name val="Arial"/>
      <family val="2"/>
    </font>
    <font>
      <b/>
      <i/>
      <sz val="7.5"/>
      <color rgb="FFC00000"/>
      <name val="Arial"/>
      <family val="2"/>
    </font>
    <font>
      <b/>
      <u/>
      <sz val="7.5"/>
      <color rgb="FFC00000"/>
      <name val="Arial"/>
      <family val="2"/>
    </font>
    <font>
      <b/>
      <sz val="7.5"/>
      <color rgb="FFC00000"/>
      <name val="Arial"/>
      <family val="2"/>
    </font>
    <font>
      <sz val="7.5"/>
      <color rgb="FF4F81BC"/>
      <name val="Arial MT"/>
      <family val="2"/>
    </font>
    <font>
      <i/>
      <sz val="7.5"/>
      <name val="Arial"/>
      <family val="2"/>
    </font>
    <font>
      <sz val="9.5"/>
      <name val="Georgia"/>
      <family val="1"/>
    </font>
    <font>
      <sz val="9.5"/>
      <color rgb="FF0E233D"/>
      <name val="Georgia"/>
      <family val="1"/>
    </font>
    <font>
      <b/>
      <sz val="7.5"/>
      <color rgb="FF0E233D"/>
      <name val="Arial"/>
      <family val="2"/>
    </font>
    <font>
      <b/>
      <sz val="8.5"/>
      <name val="Tahoma"/>
      <family val="2"/>
    </font>
    <font>
      <b/>
      <sz val="8.5"/>
      <color rgb="FF003366"/>
      <name val="Tahoma"/>
      <family val="2"/>
    </font>
    <font>
      <sz val="7.5"/>
      <color rgb="FF001F5F"/>
      <name val="Arial MT"/>
      <family val="2"/>
    </font>
    <font>
      <b/>
      <sz val="8.5"/>
      <color rgb="FF1F487C"/>
      <name val="Arial"/>
      <family val="2"/>
    </font>
    <font>
      <b/>
      <i/>
      <sz val="8.5"/>
      <color rgb="FFC00000"/>
      <name val="Arial"/>
      <family val="2"/>
    </font>
    <font>
      <b/>
      <sz val="8.5"/>
      <name val="Arial"/>
      <family val="2"/>
    </font>
    <font>
      <sz val="7.5"/>
      <color rgb="FF234061"/>
      <name val="Arial MT"/>
      <family val="2"/>
    </font>
    <font>
      <b/>
      <sz val="7.5"/>
      <name val="Arial"/>
      <family val="2"/>
    </font>
    <font>
      <i/>
      <sz val="7.5"/>
      <color rgb="FF1F487C"/>
      <name val="Arial"/>
      <family val="2"/>
    </font>
    <font>
      <sz val="10"/>
      <color rgb="FF000000"/>
      <name val="Arial"/>
      <family val="2"/>
    </font>
    <font>
      <sz val="7.5"/>
      <color rgb="FF000000"/>
      <name val="Times New Roman"/>
      <family val="2"/>
      <charset val="204"/>
    </font>
    <font>
      <sz val="15"/>
      <name val="Arial MT"/>
    </font>
    <font>
      <sz val="15"/>
      <color rgb="FF0E233D"/>
      <name val="Arial MT"/>
      <family val="2"/>
    </font>
    <font>
      <sz val="10.5"/>
      <name val="Arial MT"/>
    </font>
    <font>
      <sz val="10.5"/>
      <color rgb="FF0E233D"/>
      <name val="Arial MT"/>
      <family val="2"/>
    </font>
    <font>
      <sz val="15"/>
      <name val="Georgia"/>
      <family val="1"/>
    </font>
    <font>
      <sz val="15"/>
      <color rgb="FF403051"/>
      <name val="Georgia"/>
      <family val="1"/>
    </font>
    <font>
      <sz val="9"/>
      <name val="Arial MT"/>
    </font>
    <font>
      <sz val="9"/>
      <color rgb="FF800000"/>
      <name val="Arial MT"/>
      <family val="2"/>
    </font>
    <font>
      <sz val="13.5"/>
      <name val="Arial MT"/>
    </font>
    <font>
      <sz val="13.5"/>
      <color rgb="FF800000"/>
      <name val="Arial MT"/>
      <family val="2"/>
    </font>
    <font>
      <sz val="10.5"/>
      <color rgb="FF800000"/>
      <name val="Arial MT"/>
      <family val="2"/>
    </font>
    <font>
      <sz val="10.5"/>
      <color rgb="FF403051"/>
      <name val="Arial MT"/>
      <family val="2"/>
    </font>
    <font>
      <b/>
      <sz val="24"/>
      <color theme="1"/>
      <name val="Arial"/>
      <family val="2"/>
    </font>
    <font>
      <b/>
      <sz val="10.5"/>
      <color rgb="FF403051"/>
      <name val="Arial MT"/>
    </font>
    <font>
      <sz val="7.5"/>
      <color rgb="FF1F487C"/>
      <name val="Times New Roman"/>
      <family val="2"/>
    </font>
    <font>
      <sz val="7.5"/>
      <color rgb="FF000000"/>
      <name val="Times New Roman"/>
      <family val="2"/>
    </font>
  </fonts>
  <fills count="2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CCECFF"/>
        <bgColor indexed="64"/>
      </patternFill>
    </fill>
    <fill>
      <gradientFill degree="90">
        <stop position="0">
          <color rgb="FFFF7D7D"/>
        </stop>
        <stop position="0.5">
          <color theme="9" tint="0.80001220740379042"/>
        </stop>
        <stop position="1">
          <color rgb="FFFF7D7D"/>
        </stop>
      </gradientFill>
    </fill>
    <fill>
      <patternFill patternType="solid">
        <fgColor rgb="FFFFD9B3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E1C2A3"/>
        <bgColor indexed="64"/>
      </patternFill>
    </fill>
    <fill>
      <patternFill patternType="solid">
        <fgColor rgb="FFFFC7AB"/>
        <bgColor indexed="64"/>
      </patternFill>
    </fill>
    <fill>
      <patternFill patternType="solid">
        <fgColor rgb="FFFFE6D9"/>
        <bgColor indexed="64"/>
      </patternFill>
    </fill>
    <fill>
      <patternFill patternType="solid">
        <fgColor rgb="FFB8CCE3"/>
      </patternFill>
    </fill>
    <fill>
      <patternFill patternType="solid">
        <fgColor rgb="FFDAEDF3"/>
      </patternFill>
    </fill>
    <fill>
      <patternFill patternType="solid">
        <fgColor rgb="FFE3DFEB"/>
      </patternFill>
    </fill>
    <fill>
      <patternFill patternType="solid">
        <fgColor rgb="FFCCEBFF"/>
      </patternFill>
    </fill>
    <fill>
      <patternFill patternType="solid">
        <fgColor rgb="FFFBD4B4"/>
      </patternFill>
    </fill>
    <fill>
      <patternFill patternType="solid">
        <fgColor rgb="FFD7E3BB"/>
      </patternFill>
    </fill>
    <fill>
      <patternFill patternType="solid">
        <fgColor rgb="FFDDD9C4"/>
      </patternFill>
    </fill>
    <fill>
      <patternFill patternType="solid">
        <fgColor rgb="FFE0C2A2"/>
      </patternFill>
    </fill>
    <fill>
      <patternFill patternType="solid">
        <fgColor rgb="FFFFC6AB"/>
      </patternFill>
    </fill>
    <fill>
      <patternFill patternType="solid">
        <fgColor rgb="FFFFE6D9"/>
      </patternFill>
    </fill>
    <fill>
      <patternFill patternType="solid">
        <fgColor rgb="FFF1DCDB"/>
      </patternFill>
    </fill>
  </fills>
  <borders count="1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theme="5" tint="-0.499984740745262"/>
      </top>
      <bottom/>
      <diagonal/>
    </border>
    <border>
      <left/>
      <right/>
      <top/>
      <bottom style="thin">
        <color theme="5" tint="-0.499984740745262"/>
      </bottom>
      <diagonal/>
    </border>
    <border>
      <left style="medium">
        <color indexed="64"/>
      </left>
      <right/>
      <top style="thin">
        <color rgb="FF00B050"/>
      </top>
      <bottom/>
      <diagonal/>
    </border>
    <border>
      <left/>
      <right/>
      <top style="thin">
        <color rgb="FF00B050"/>
      </top>
      <bottom/>
      <diagonal/>
    </border>
    <border>
      <left/>
      <right style="medium">
        <color indexed="64"/>
      </right>
      <top style="thin">
        <color rgb="FF00B050"/>
      </top>
      <bottom/>
      <diagonal/>
    </border>
    <border>
      <left style="medium">
        <color indexed="64"/>
      </left>
      <right/>
      <top/>
      <bottom style="thin">
        <color rgb="FF00B050"/>
      </bottom>
      <diagonal/>
    </border>
    <border>
      <left/>
      <right/>
      <top/>
      <bottom style="thin">
        <color rgb="FF00B050"/>
      </bottom>
      <diagonal/>
    </border>
    <border>
      <left/>
      <right style="medium">
        <color indexed="64"/>
      </right>
      <top/>
      <bottom style="thin">
        <color rgb="FF00B05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theme="5" tint="-0.499984740745262"/>
      </left>
      <right style="thin">
        <color theme="5" tint="-0.499984740745262"/>
      </right>
      <top style="medium">
        <color theme="5" tint="-0.499984740745262"/>
      </top>
      <bottom/>
      <diagonal/>
    </border>
    <border>
      <left style="thin">
        <color theme="5" tint="-0.499984740745262"/>
      </left>
      <right style="thin">
        <color theme="5" tint="-0.499984740745262"/>
      </right>
      <top style="medium">
        <color theme="5" tint="-0.499984740745262"/>
      </top>
      <bottom/>
      <diagonal/>
    </border>
    <border>
      <left style="thin">
        <color theme="5" tint="-0.499984740745262"/>
      </left>
      <right style="double">
        <color theme="1" tint="0.499984740745262"/>
      </right>
      <top style="medium">
        <color theme="5" tint="-0.499984740745262"/>
      </top>
      <bottom/>
      <diagonal/>
    </border>
    <border>
      <left style="double">
        <color theme="1" tint="0.499984740745262"/>
      </left>
      <right style="thin">
        <color theme="1" tint="0.499984740745262"/>
      </right>
      <top style="medium">
        <color theme="5" tint="-0.499984740745262"/>
      </top>
      <bottom/>
      <diagonal/>
    </border>
    <border>
      <left style="thin">
        <color indexed="64"/>
      </left>
      <right style="thin">
        <color theme="1" tint="0.499984740745262"/>
      </right>
      <top style="medium">
        <color indexed="64"/>
      </top>
      <bottom/>
      <diagonal/>
    </border>
    <border>
      <left style="thin">
        <color theme="1" tint="0.499984740745262"/>
      </left>
      <right style="thin">
        <color theme="1" tint="0.499984740745262"/>
      </right>
      <top style="medium">
        <color theme="5" tint="-0.499984740745262"/>
      </top>
      <bottom/>
      <diagonal/>
    </border>
    <border>
      <left style="thin">
        <color theme="1" tint="0.499984740745262"/>
      </left>
      <right style="medium">
        <color theme="5" tint="-0.499984740745262"/>
      </right>
      <top style="medium">
        <color theme="5" tint="-0.499984740745262"/>
      </top>
      <bottom/>
      <diagonal/>
    </border>
    <border>
      <left style="medium">
        <color theme="5" tint="-0.499984740745262"/>
      </left>
      <right style="thin">
        <color theme="5" tint="-0.499984740745262"/>
      </right>
      <top/>
      <bottom style="medium">
        <color theme="5" tint="-0.499984740745262"/>
      </bottom>
      <diagonal/>
    </border>
    <border>
      <left style="thin">
        <color theme="5" tint="-0.499984740745262"/>
      </left>
      <right style="thin">
        <color theme="5" tint="-0.499984740745262"/>
      </right>
      <top/>
      <bottom style="medium">
        <color theme="5" tint="-0.499984740745262"/>
      </bottom>
      <diagonal/>
    </border>
    <border>
      <left style="thin">
        <color theme="5" tint="-0.499984740745262"/>
      </left>
      <right style="double">
        <color theme="1" tint="0.499984740745262"/>
      </right>
      <top/>
      <bottom style="medium">
        <color theme="5" tint="-0.499984740745262"/>
      </bottom>
      <diagonal/>
    </border>
    <border>
      <left style="double">
        <color theme="1" tint="0.499984740745262"/>
      </left>
      <right style="thin">
        <color theme="1" tint="0.499984740745262"/>
      </right>
      <top/>
      <bottom style="medium">
        <color theme="5" tint="-0.499984740745262"/>
      </bottom>
      <diagonal/>
    </border>
    <border>
      <left style="thin">
        <color indexed="64"/>
      </left>
      <right style="thin">
        <color theme="1" tint="0.499984740745262"/>
      </right>
      <top/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medium">
        <color theme="5" tint="-0.499984740745262"/>
      </bottom>
      <diagonal/>
    </border>
    <border>
      <left style="thin">
        <color theme="1" tint="0.499984740745262"/>
      </left>
      <right style="medium">
        <color theme="5" tint="-0.499984740745262"/>
      </right>
      <top/>
      <bottom style="medium">
        <color theme="5" tint="-0.499984740745262"/>
      </bottom>
      <diagonal/>
    </border>
    <border>
      <left style="medium">
        <color indexed="64"/>
      </left>
      <right/>
      <top style="medium">
        <color indexed="64"/>
      </top>
      <bottom style="thin">
        <color theme="0" tint="-0.24994659260841701"/>
      </bottom>
      <diagonal/>
    </border>
    <border>
      <left/>
      <right/>
      <top style="medium">
        <color indexed="64"/>
      </top>
      <bottom style="thin">
        <color theme="0" tint="-0.24994659260841701"/>
      </bottom>
      <diagonal/>
    </border>
    <border>
      <left/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double">
        <color theme="1" tint="0.499984740745262"/>
      </left>
      <right style="thin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 style="thin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 tint="0.499984740745262"/>
      </left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/>
      <top style="thin">
        <color theme="0" tint="-0.24994659260841701"/>
      </top>
      <bottom style="thin">
        <color theme="0" tint="-0.24994659260841701"/>
      </bottom>
      <diagonal/>
    </border>
    <border>
      <left/>
      <right style="medium">
        <color indexed="64"/>
      </right>
      <top style="thin">
        <color theme="0" tint="-0.24994659260841701"/>
      </top>
      <bottom style="thin">
        <color theme="0" tint="-0.24994659260841701"/>
      </bottom>
      <diagonal/>
    </border>
    <border>
      <left style="medium">
        <color indexed="64"/>
      </left>
      <right style="thin">
        <color indexed="64"/>
      </right>
      <top style="thin">
        <color theme="0" tint="-0.24994659260841701"/>
      </top>
      <bottom/>
      <diagonal/>
    </border>
    <border>
      <left style="thin">
        <color indexed="64"/>
      </left>
      <right/>
      <top style="thin">
        <color theme="0" tint="-0.24994659260841701"/>
      </top>
      <bottom/>
      <diagonal/>
    </border>
    <border>
      <left style="double">
        <color theme="1" tint="0.499984740745262"/>
      </left>
      <right style="thin">
        <color theme="1" tint="0.499984740745262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0" tint="-0.24994659260841701"/>
      </top>
      <bottom style="medium">
        <color indexed="64"/>
      </bottom>
      <diagonal/>
    </border>
    <border>
      <left style="thin">
        <color theme="1" tint="0.499984740745262"/>
      </left>
      <right style="medium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0" tint="-0.24994659260841701"/>
      </top>
      <bottom/>
      <diagonal/>
    </border>
    <border>
      <left style="double">
        <color theme="1" tint="0.499984740745262"/>
      </left>
      <right/>
      <top style="thin">
        <color theme="0" tint="-0.24994659260841701"/>
      </top>
      <bottom style="thin">
        <color theme="0" tint="-0.24994659260841701"/>
      </bottom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0" tint="-0.24994659260841701"/>
      </bottom>
      <diagonal/>
    </border>
    <border>
      <left style="double">
        <color theme="1" tint="0.499984740745262"/>
      </left>
      <right style="thin">
        <color theme="1" tint="0.499984740745262"/>
      </right>
      <top style="thin">
        <color theme="0" tint="-0.24994659260841701"/>
      </top>
      <bottom/>
      <diagonal/>
    </border>
    <border>
      <left style="thin">
        <color theme="1" tint="0.499984740745262"/>
      </left>
      <right style="medium">
        <color indexed="64"/>
      </right>
      <top style="thin">
        <color theme="0" tint="-0.24994659260841701"/>
      </top>
      <bottom/>
      <diagonal/>
    </border>
    <border>
      <left style="medium">
        <color indexed="64"/>
      </left>
      <right style="thin">
        <color indexed="64"/>
      </right>
      <top style="thin">
        <color theme="0" tint="-0.24994659260841701"/>
      </top>
      <bottom style="medium">
        <color indexed="64"/>
      </bottom>
      <diagonal/>
    </border>
    <border>
      <left style="thin">
        <color indexed="64"/>
      </left>
      <right/>
      <top style="thin">
        <color theme="0" tint="-0.24994659260841701"/>
      </top>
      <bottom style="medium">
        <color indexed="64"/>
      </bottom>
      <diagonal/>
    </border>
    <border>
      <left/>
      <right/>
      <top style="medium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medium">
        <color indexed="64"/>
      </top>
      <bottom style="thin">
        <color theme="0" tint="-0.24994659260841701"/>
      </bottom>
      <diagonal/>
    </border>
    <border>
      <left style="thin">
        <color theme="1" tint="0.499984740745262"/>
      </left>
      <right style="medium">
        <color indexed="64"/>
      </right>
      <top style="medium">
        <color indexed="64"/>
      </top>
      <bottom style="thin">
        <color theme="0" tint="-0.24994659260841701"/>
      </bottom>
      <diagonal/>
    </border>
    <border>
      <left style="thin">
        <color rgb="FF622422"/>
      </left>
      <right style="thin">
        <color rgb="FF622422"/>
      </right>
      <top style="thin">
        <color rgb="FF622422"/>
      </top>
      <bottom/>
      <diagonal/>
    </border>
    <border>
      <left style="thin">
        <color rgb="FF622422"/>
      </left>
      <right style="thin">
        <color rgb="FF808080"/>
      </right>
      <top style="thin">
        <color rgb="FF622422"/>
      </top>
      <bottom/>
      <diagonal/>
    </border>
    <border>
      <left style="thin">
        <color rgb="FF808080"/>
      </left>
      <right style="thin">
        <color rgb="FF000000"/>
      </right>
      <top style="thin">
        <color rgb="FF622422"/>
      </top>
      <bottom/>
      <diagonal/>
    </border>
    <border>
      <left style="thin">
        <color rgb="FF000000"/>
      </left>
      <right style="thin">
        <color rgb="FF808080"/>
      </right>
      <top style="thin">
        <color rgb="FF000000"/>
      </top>
      <bottom/>
      <diagonal/>
    </border>
    <border>
      <left style="thin">
        <color rgb="FF808080"/>
      </left>
      <right style="thin">
        <color rgb="FF808080"/>
      </right>
      <top style="thin">
        <color rgb="FF622422"/>
      </top>
      <bottom/>
      <diagonal/>
    </border>
    <border>
      <left style="thin">
        <color rgb="FF808080"/>
      </left>
      <right style="thin">
        <color rgb="FF622422"/>
      </right>
      <top style="thin">
        <color rgb="FF622422"/>
      </top>
      <bottom/>
      <diagonal/>
    </border>
    <border>
      <left style="thin">
        <color rgb="FF622422"/>
      </left>
      <right style="thin">
        <color rgb="FF622422"/>
      </right>
      <top/>
      <bottom style="thin">
        <color rgb="FF622422"/>
      </bottom>
      <diagonal/>
    </border>
    <border>
      <left style="thin">
        <color rgb="FF622422"/>
      </left>
      <right style="thin">
        <color rgb="FF808080"/>
      </right>
      <top/>
      <bottom style="thin">
        <color rgb="FF622422"/>
      </bottom>
      <diagonal/>
    </border>
    <border>
      <left style="thin">
        <color rgb="FF808080"/>
      </left>
      <right style="thin">
        <color rgb="FF000000"/>
      </right>
      <top/>
      <bottom style="thin">
        <color rgb="FF622422"/>
      </bottom>
      <diagonal/>
    </border>
    <border>
      <left style="thin">
        <color rgb="FF000000"/>
      </left>
      <right style="thin">
        <color rgb="FF808080"/>
      </right>
      <top/>
      <bottom style="thin">
        <color rgb="FF000000"/>
      </bottom>
      <diagonal/>
    </border>
    <border>
      <left style="thin">
        <color rgb="FF808080"/>
      </left>
      <right style="thin">
        <color rgb="FF808080"/>
      </right>
      <top/>
      <bottom style="thin">
        <color rgb="FF622422"/>
      </bottom>
      <diagonal/>
    </border>
    <border>
      <left style="thin">
        <color rgb="FF808080"/>
      </left>
      <right style="thin">
        <color rgb="FF622422"/>
      </right>
      <top/>
      <bottom style="thin">
        <color rgb="FF622422"/>
      </bottom>
      <diagonal/>
    </border>
    <border>
      <left style="thin">
        <color rgb="FF000000"/>
      </left>
      <right/>
      <top style="thin">
        <color rgb="FF622422"/>
      </top>
      <bottom/>
      <diagonal/>
    </border>
    <border>
      <left/>
      <right/>
      <top style="thin">
        <color rgb="FF622422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622422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BEBEBE"/>
      </bottom>
      <diagonal/>
    </border>
    <border>
      <left/>
      <right/>
      <top style="thin">
        <color rgb="FF000000"/>
      </top>
      <bottom style="thin">
        <color rgb="FFBEBEBE"/>
      </bottom>
      <diagonal/>
    </border>
    <border>
      <left/>
      <right style="thin">
        <color rgb="FF000000"/>
      </right>
      <top style="thin">
        <color rgb="FF000000"/>
      </top>
      <bottom style="thin">
        <color rgb="FFBEBEBE"/>
      </bottom>
      <diagonal/>
    </border>
    <border>
      <left style="thin">
        <color rgb="FF000000"/>
      </left>
      <right style="thin">
        <color rgb="FF000000"/>
      </right>
      <top style="thin">
        <color rgb="FFBEBEBE"/>
      </top>
      <bottom style="thin">
        <color rgb="FFBEBEBE"/>
      </bottom>
      <diagonal/>
    </border>
    <border>
      <left style="thin">
        <color rgb="FF000000"/>
      </left>
      <right style="thin">
        <color rgb="FF808080"/>
      </right>
      <top style="thin">
        <color rgb="FFBEBEBE"/>
      </top>
      <bottom style="thin">
        <color rgb="FFBEBEBE"/>
      </bottom>
      <diagonal/>
    </border>
    <border>
      <left style="thin">
        <color rgb="FF808080"/>
      </left>
      <right style="thin">
        <color rgb="FF808080"/>
      </right>
      <top style="thin">
        <color rgb="FFBEBEBE"/>
      </top>
      <bottom style="thin">
        <color rgb="FFBEBEBE"/>
      </bottom>
      <diagonal/>
    </border>
    <border>
      <left style="thin">
        <color rgb="FF808080"/>
      </left>
      <right style="thin">
        <color rgb="FF000000"/>
      </right>
      <top style="thin">
        <color rgb="FFBEBEBE"/>
      </top>
      <bottom style="thin">
        <color rgb="FFBEBEBE"/>
      </bottom>
      <diagonal/>
    </border>
    <border>
      <left style="thin">
        <color rgb="FF000000"/>
      </left>
      <right/>
      <top style="thin">
        <color rgb="FFBEBEBE"/>
      </top>
      <bottom style="thin">
        <color rgb="FFBEBEBE"/>
      </bottom>
      <diagonal/>
    </border>
    <border>
      <left/>
      <right/>
      <top style="thin">
        <color rgb="FFBEBEBE"/>
      </top>
      <bottom style="thin">
        <color rgb="FFBEBEBE"/>
      </bottom>
      <diagonal/>
    </border>
    <border>
      <left/>
      <right style="thin">
        <color rgb="FF000000"/>
      </right>
      <top style="thin">
        <color rgb="FFBEBEBE"/>
      </top>
      <bottom style="thin">
        <color rgb="FFBEBEBE"/>
      </bottom>
      <diagonal/>
    </border>
    <border>
      <left style="thin">
        <color rgb="FF000000"/>
      </left>
      <right style="thin">
        <color rgb="FF000000"/>
      </right>
      <top style="thin">
        <color rgb="FFBEBEBE"/>
      </top>
      <bottom style="thin">
        <color rgb="FF000000"/>
      </bottom>
      <diagonal/>
    </border>
    <border>
      <left style="thin">
        <color rgb="FF000000"/>
      </left>
      <right style="thin">
        <color rgb="FF808080"/>
      </right>
      <top style="thin">
        <color rgb="FFBEBEBE"/>
      </top>
      <bottom style="thin">
        <color rgb="FF000000"/>
      </bottom>
      <diagonal/>
    </border>
    <border>
      <left style="thin">
        <color rgb="FF808080"/>
      </left>
      <right style="thin">
        <color rgb="FF808080"/>
      </right>
      <top style="thin">
        <color rgb="FFBEBEBE"/>
      </top>
      <bottom style="thin">
        <color rgb="FF000000"/>
      </bottom>
      <diagonal/>
    </border>
    <border>
      <left style="thin">
        <color rgb="FF808080"/>
      </left>
      <right style="thin">
        <color rgb="FF000000"/>
      </right>
      <top style="thin">
        <color rgb="FFBEBEBE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medium">
        <color indexed="64"/>
      </left>
      <right/>
      <top style="medium">
        <color theme="5" tint="-0.499984740745262"/>
      </top>
      <bottom/>
      <diagonal/>
    </border>
    <border>
      <left/>
      <right style="medium">
        <color indexed="64"/>
      </right>
      <top style="medium">
        <color theme="5" tint="-0.499984740745262"/>
      </top>
      <bottom/>
      <diagonal/>
    </border>
    <border>
      <left style="medium">
        <color indexed="64"/>
      </left>
      <right/>
      <top/>
      <bottom style="thin">
        <color theme="5" tint="-0.499984740745262"/>
      </bottom>
      <diagonal/>
    </border>
    <border>
      <left/>
      <right style="medium">
        <color indexed="64"/>
      </right>
      <top/>
      <bottom style="thin">
        <color theme="5" tint="-0.499984740745262"/>
      </bottom>
      <diagonal/>
    </border>
    <border>
      <left style="medium">
        <color indexed="64"/>
      </left>
      <right/>
      <top style="medium">
        <color theme="1" tint="0.499984740745262"/>
      </top>
      <bottom style="thin">
        <color theme="1" tint="0.499984740745262"/>
      </bottom>
      <diagonal/>
    </border>
    <border>
      <left/>
      <right style="medium">
        <color indexed="64"/>
      </right>
      <top style="medium">
        <color theme="1" tint="0.499984740745262"/>
      </top>
      <bottom style="thin">
        <color theme="1" tint="0.499984740745262"/>
      </bottom>
      <diagonal/>
    </border>
    <border>
      <left/>
      <right style="medium">
        <color indexed="64"/>
      </right>
      <top style="thin">
        <color theme="1" tint="0.499984740745262"/>
      </top>
      <bottom/>
      <diagonal/>
    </border>
    <border>
      <left style="medium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medium">
        <color indexed="64"/>
      </right>
      <top style="thin">
        <color theme="1" tint="0.499984740745262"/>
      </top>
      <bottom style="thin">
        <color theme="1" tint="0.499984740745262"/>
      </bottom>
      <diagonal/>
    </border>
  </borders>
  <cellStyleXfs count="9">
    <xf numFmtId="0" fontId="0" fillId="0" borderId="0"/>
    <xf numFmtId="0" fontId="2" fillId="0" borderId="0"/>
    <xf numFmtId="0" fontId="5" fillId="0" borderId="0">
      <alignment vertical="top"/>
    </xf>
    <xf numFmtId="0" fontId="5" fillId="0" borderId="0">
      <alignment vertical="top"/>
    </xf>
    <xf numFmtId="0" fontId="5" fillId="0" borderId="0">
      <alignment vertical="top"/>
    </xf>
    <xf numFmtId="0" fontId="2" fillId="0" borderId="0"/>
    <xf numFmtId="0" fontId="73" fillId="0" borderId="0"/>
    <xf numFmtId="0" fontId="77" fillId="0" borderId="0"/>
    <xf numFmtId="9" fontId="77" fillId="0" borderId="0" applyFont="0" applyFill="0" applyBorder="0" applyAlignment="0" applyProtection="0"/>
  </cellStyleXfs>
  <cellXfs count="353">
    <xf numFmtId="0" fontId="0" fillId="0" borderId="0" xfId="0"/>
    <xf numFmtId="0" fontId="3" fillId="2" borderId="1" xfId="1" applyFont="1" applyFill="1" applyBorder="1" applyAlignment="1">
      <alignment vertical="center"/>
    </xf>
    <xf numFmtId="0" fontId="3" fillId="2" borderId="2" xfId="1" applyFont="1" applyFill="1" applyBorder="1" applyAlignment="1">
      <alignment vertical="center"/>
    </xf>
    <xf numFmtId="0" fontId="4" fillId="2" borderId="2" xfId="1" applyFont="1" applyFill="1" applyBorder="1" applyAlignment="1">
      <alignment vertical="center"/>
    </xf>
    <xf numFmtId="0" fontId="4" fillId="2" borderId="3" xfId="1" applyFont="1" applyFill="1" applyBorder="1" applyAlignment="1">
      <alignment vertical="center"/>
    </xf>
    <xf numFmtId="0" fontId="5" fillId="0" borderId="0" xfId="2" applyAlignment="1"/>
    <xf numFmtId="0" fontId="6" fillId="2" borderId="4" xfId="1" applyFont="1" applyFill="1" applyBorder="1" applyAlignment="1">
      <alignment vertical="center"/>
    </xf>
    <xf numFmtId="0" fontId="6" fillId="2" borderId="0" xfId="1" applyFont="1" applyFill="1" applyAlignment="1">
      <alignment vertical="center"/>
    </xf>
    <xf numFmtId="0" fontId="7" fillId="2" borderId="0" xfId="1" applyFont="1" applyFill="1" applyAlignment="1">
      <alignment vertical="center"/>
    </xf>
    <xf numFmtId="0" fontId="7" fillId="2" borderId="5" xfId="1" applyFont="1" applyFill="1" applyBorder="1" applyAlignment="1">
      <alignment vertical="center"/>
    </xf>
    <xf numFmtId="0" fontId="4" fillId="2" borderId="6" xfId="1" applyFont="1" applyFill="1" applyBorder="1" applyAlignment="1">
      <alignment vertical="center"/>
    </xf>
    <xf numFmtId="0" fontId="8" fillId="2" borderId="7" xfId="1" applyFont="1" applyFill="1" applyBorder="1" applyAlignment="1">
      <alignment vertical="center"/>
    </xf>
    <xf numFmtId="0" fontId="7" fillId="2" borderId="7" xfId="1" applyFont="1" applyFill="1" applyBorder="1" applyAlignment="1">
      <alignment vertical="center"/>
    </xf>
    <xf numFmtId="0" fontId="7" fillId="2" borderId="8" xfId="1" applyFont="1" applyFill="1" applyBorder="1" applyAlignment="1">
      <alignment vertical="center"/>
    </xf>
    <xf numFmtId="0" fontId="2" fillId="0" borderId="0" xfId="1" applyAlignment="1">
      <alignment vertical="center"/>
    </xf>
    <xf numFmtId="0" fontId="9" fillId="3" borderId="9" xfId="1" applyFont="1" applyFill="1" applyBorder="1" applyAlignment="1">
      <alignment horizontal="center" vertical="center"/>
    </xf>
    <xf numFmtId="0" fontId="9" fillId="3" borderId="10" xfId="1" applyFont="1" applyFill="1" applyBorder="1" applyAlignment="1">
      <alignment horizontal="center" vertical="center"/>
    </xf>
    <xf numFmtId="0" fontId="16" fillId="0" borderId="4" xfId="1" applyFont="1" applyBorder="1" applyAlignment="1">
      <alignment vertical="center"/>
    </xf>
    <xf numFmtId="4" fontId="16" fillId="0" borderId="5" xfId="1" applyNumberFormat="1" applyFont="1" applyBorder="1" applyAlignment="1">
      <alignment vertical="center"/>
    </xf>
    <xf numFmtId="0" fontId="8" fillId="0" borderId="0" xfId="2" applyFont="1" applyAlignment="1"/>
    <xf numFmtId="0" fontId="20" fillId="0" borderId="22" xfId="1" applyFont="1" applyBorder="1" applyAlignment="1">
      <alignment horizontal="center" vertical="center" wrapText="1"/>
    </xf>
    <xf numFmtId="0" fontId="23" fillId="0" borderId="0" xfId="1" applyFont="1" applyAlignment="1">
      <alignment vertical="center"/>
    </xf>
    <xf numFmtId="0" fontId="5" fillId="0" borderId="0" xfId="3" applyAlignment="1">
      <alignment vertical="center"/>
    </xf>
    <xf numFmtId="0" fontId="5" fillId="0" borderId="0" xfId="2" applyAlignment="1">
      <alignment vertical="center"/>
    </xf>
    <xf numFmtId="0" fontId="5" fillId="0" borderId="0" xfId="4" applyAlignment="1"/>
    <xf numFmtId="0" fontId="5" fillId="0" borderId="0" xfId="4" applyAlignment="1">
      <alignment vertical="center"/>
    </xf>
    <xf numFmtId="0" fontId="24" fillId="0" borderId="0" xfId="1" applyFont="1" applyAlignment="1">
      <alignment vertical="center"/>
    </xf>
    <xf numFmtId="0" fontId="25" fillId="6" borderId="25" xfId="1" applyFont="1" applyFill="1" applyBorder="1" applyAlignment="1">
      <alignment horizontal="center" vertical="center"/>
    </xf>
    <xf numFmtId="0" fontId="26" fillId="6" borderId="26" xfId="1" applyFont="1" applyFill="1" applyBorder="1" applyAlignment="1">
      <alignment horizontal="center" vertical="center"/>
    </xf>
    <xf numFmtId="0" fontId="28" fillId="6" borderId="31" xfId="1" applyFont="1" applyFill="1" applyBorder="1" applyAlignment="1">
      <alignment horizontal="center" vertical="center"/>
    </xf>
    <xf numFmtId="0" fontId="25" fillId="6" borderId="32" xfId="1" applyFont="1" applyFill="1" applyBorder="1" applyAlignment="1">
      <alignment horizontal="center" vertical="center"/>
    </xf>
    <xf numFmtId="0" fontId="26" fillId="6" borderId="33" xfId="1" applyFont="1" applyFill="1" applyBorder="1" applyAlignment="1">
      <alignment horizontal="center" vertical="center"/>
    </xf>
    <xf numFmtId="0" fontId="28" fillId="6" borderId="38" xfId="1" applyFont="1" applyFill="1" applyBorder="1" applyAlignment="1">
      <alignment horizontal="center" vertical="center"/>
    </xf>
    <xf numFmtId="0" fontId="32" fillId="0" borderId="4" xfId="1" applyFont="1" applyBorder="1" applyAlignment="1">
      <alignment vertical="center"/>
    </xf>
    <xf numFmtId="0" fontId="28" fillId="0" borderId="0" xfId="1" applyFont="1" applyAlignment="1">
      <alignment horizontal="center" vertical="center"/>
    </xf>
    <xf numFmtId="0" fontId="34" fillId="0" borderId="0" xfId="1" applyFont="1" applyAlignment="1">
      <alignment vertical="center"/>
    </xf>
    <xf numFmtId="0" fontId="32" fillId="0" borderId="0" xfId="1" applyFont="1" applyAlignment="1">
      <alignment vertical="center"/>
    </xf>
    <xf numFmtId="0" fontId="32" fillId="0" borderId="5" xfId="1" applyFont="1" applyBorder="1" applyAlignment="1">
      <alignment vertical="center"/>
    </xf>
    <xf numFmtId="0" fontId="35" fillId="0" borderId="0" xfId="1" applyFont="1" applyAlignment="1">
      <alignment vertical="center"/>
    </xf>
    <xf numFmtId="0" fontId="36" fillId="0" borderId="0" xfId="1" applyFont="1" applyAlignment="1">
      <alignment vertical="center"/>
    </xf>
    <xf numFmtId="0" fontId="37" fillId="6" borderId="39" xfId="1" quotePrefix="1" applyFont="1" applyFill="1" applyBorder="1" applyAlignment="1">
      <alignment horizontal="left" vertical="center"/>
    </xf>
    <xf numFmtId="164" fontId="37" fillId="6" borderId="40" xfId="1" applyNumberFormat="1" applyFont="1" applyFill="1" applyBorder="1" applyAlignment="1">
      <alignment horizontal="center" vertical="center"/>
    </xf>
    <xf numFmtId="164" fontId="37" fillId="6" borderId="40" xfId="1" applyNumberFormat="1" applyFont="1" applyFill="1" applyBorder="1" applyAlignment="1">
      <alignment horizontal="left" vertical="center"/>
    </xf>
    <xf numFmtId="0" fontId="37" fillId="6" borderId="40" xfId="1" applyFont="1" applyFill="1" applyBorder="1" applyAlignment="1">
      <alignment vertical="center"/>
    </xf>
    <xf numFmtId="4" fontId="38" fillId="6" borderId="41" xfId="1" applyNumberFormat="1" applyFont="1" applyFill="1" applyBorder="1" applyAlignment="1">
      <alignment vertical="center"/>
    </xf>
    <xf numFmtId="0" fontId="39" fillId="0" borderId="42" xfId="1" applyFont="1" applyBorder="1" applyAlignment="1">
      <alignment horizontal="left" vertical="center"/>
    </xf>
    <xf numFmtId="0" fontId="39" fillId="0" borderId="43" xfId="1" applyFont="1" applyBorder="1" applyAlignment="1">
      <alignment vertical="center"/>
    </xf>
    <xf numFmtId="0" fontId="39" fillId="0" borderId="44" xfId="1" applyFont="1" applyBorder="1" applyAlignment="1">
      <alignment horizontal="center" vertical="center"/>
    </xf>
    <xf numFmtId="0" fontId="39" fillId="0" borderId="45" xfId="1" applyFont="1" applyBorder="1" applyAlignment="1">
      <alignment horizontal="center" vertical="center"/>
    </xf>
    <xf numFmtId="3" fontId="39" fillId="0" borderId="46" xfId="1" applyNumberFormat="1" applyFont="1" applyBorder="1" applyAlignment="1">
      <alignment horizontal="right" vertical="center"/>
    </xf>
    <xf numFmtId="4" fontId="39" fillId="0" borderId="47" xfId="1" applyNumberFormat="1" applyFont="1" applyBorder="1" applyAlignment="1">
      <alignment vertical="center"/>
    </xf>
    <xf numFmtId="0" fontId="37" fillId="7" borderId="48" xfId="1" quotePrefix="1" applyFont="1" applyFill="1" applyBorder="1" applyAlignment="1">
      <alignment horizontal="left" vertical="center"/>
    </xf>
    <xf numFmtId="0" fontId="40" fillId="7" borderId="49" xfId="1" applyFont="1" applyFill="1" applyBorder="1" applyAlignment="1">
      <alignment vertical="center"/>
    </xf>
    <xf numFmtId="0" fontId="37" fillId="7" borderId="49" xfId="1" applyFont="1" applyFill="1" applyBorder="1" applyAlignment="1">
      <alignment vertical="center"/>
    </xf>
    <xf numFmtId="0" fontId="37" fillId="7" borderId="49" xfId="1" applyFont="1" applyFill="1" applyBorder="1" applyAlignment="1">
      <alignment horizontal="center" vertical="center"/>
    </xf>
    <xf numFmtId="4" fontId="37" fillId="7" borderId="49" xfId="1" applyNumberFormat="1" applyFont="1" applyFill="1" applyBorder="1" applyAlignment="1">
      <alignment vertical="center"/>
    </xf>
    <xf numFmtId="4" fontId="37" fillId="7" borderId="49" xfId="1" applyNumberFormat="1" applyFont="1" applyFill="1" applyBorder="1" applyAlignment="1">
      <alignment horizontal="right" vertical="center"/>
    </xf>
    <xf numFmtId="4" fontId="37" fillId="7" borderId="50" xfId="1" applyNumberFormat="1" applyFont="1" applyFill="1" applyBorder="1" applyAlignment="1">
      <alignment vertical="center"/>
    </xf>
    <xf numFmtId="0" fontId="40" fillId="0" borderId="43" xfId="1" applyFont="1" applyBorder="1" applyAlignment="1">
      <alignment vertical="center"/>
    </xf>
    <xf numFmtId="3" fontId="39" fillId="0" borderId="46" xfId="1" applyNumberFormat="1" applyFont="1" applyBorder="1" applyAlignment="1">
      <alignment vertical="center"/>
    </xf>
    <xf numFmtId="4" fontId="39" fillId="0" borderId="46" xfId="1" applyNumberFormat="1" applyFont="1" applyBorder="1" applyAlignment="1">
      <alignment horizontal="right" vertical="center"/>
    </xf>
    <xf numFmtId="0" fontId="5" fillId="0" borderId="0" xfId="4" applyAlignment="1" applyProtection="1">
      <protection locked="0"/>
    </xf>
    <xf numFmtId="0" fontId="41" fillId="0" borderId="43" xfId="1" applyFont="1" applyBorder="1" applyAlignment="1">
      <alignment vertical="center"/>
    </xf>
    <xf numFmtId="0" fontId="43" fillId="0" borderId="0" xfId="4" applyFont="1" applyAlignment="1" applyProtection="1">
      <alignment vertical="center"/>
      <protection locked="0"/>
    </xf>
    <xf numFmtId="3" fontId="37" fillId="7" borderId="49" xfId="1" applyNumberFormat="1" applyFont="1" applyFill="1" applyBorder="1" applyAlignment="1">
      <alignment vertical="center"/>
    </xf>
    <xf numFmtId="9" fontId="39" fillId="0" borderId="46" xfId="1" applyNumberFormat="1" applyFont="1" applyBorder="1" applyAlignment="1">
      <alignment vertical="center"/>
    </xf>
    <xf numFmtId="0" fontId="39" fillId="0" borderId="51" xfId="1" applyFont="1" applyBorder="1" applyAlignment="1">
      <alignment vertical="center"/>
    </xf>
    <xf numFmtId="0" fontId="39" fillId="0" borderId="52" xfId="1" applyFont="1" applyBorder="1" applyAlignment="1">
      <alignment vertical="center"/>
    </xf>
    <xf numFmtId="0" fontId="39" fillId="0" borderId="53" xfId="1" applyFont="1" applyBorder="1" applyAlignment="1">
      <alignment horizontal="center" vertical="center"/>
    </xf>
    <xf numFmtId="3" fontId="39" fillId="0" borderId="54" xfId="1" applyNumberFormat="1" applyFont="1" applyBorder="1" applyAlignment="1">
      <alignment vertical="center"/>
    </xf>
    <xf numFmtId="4" fontId="39" fillId="0" borderId="54" xfId="1" applyNumberFormat="1" applyFont="1" applyBorder="1" applyAlignment="1">
      <alignment horizontal="right" vertical="center"/>
    </xf>
    <xf numFmtId="4" fontId="39" fillId="0" borderId="55" xfId="1" applyNumberFormat="1" applyFont="1" applyBorder="1" applyAlignment="1">
      <alignment vertical="center"/>
    </xf>
    <xf numFmtId="4" fontId="46" fillId="9" borderId="56" xfId="1" applyNumberFormat="1" applyFont="1" applyFill="1" applyBorder="1" applyAlignment="1">
      <alignment vertical="center"/>
    </xf>
    <xf numFmtId="0" fontId="5" fillId="0" borderId="0" xfId="3" applyAlignment="1"/>
    <xf numFmtId="0" fontId="47" fillId="0" borderId="0" xfId="1" applyFont="1" applyAlignment="1">
      <alignment horizontal="center" vertical="center"/>
    </xf>
    <xf numFmtId="0" fontId="8" fillId="0" borderId="0" xfId="3" applyFont="1" applyAlignment="1"/>
    <xf numFmtId="0" fontId="48" fillId="0" borderId="43" xfId="1" applyFont="1" applyBorder="1" applyAlignment="1">
      <alignment vertical="center"/>
    </xf>
    <xf numFmtId="0" fontId="49" fillId="10" borderId="43" xfId="1" applyFont="1" applyFill="1" applyBorder="1" applyAlignment="1">
      <alignment vertical="center"/>
    </xf>
    <xf numFmtId="0" fontId="37" fillId="0" borderId="43" xfId="1" applyFont="1" applyBorder="1" applyAlignment="1">
      <alignment vertical="center"/>
    </xf>
    <xf numFmtId="164" fontId="40" fillId="7" borderId="49" xfId="1" applyNumberFormat="1" applyFont="1" applyFill="1" applyBorder="1" applyAlignment="1">
      <alignment horizontal="center" vertical="center"/>
    </xf>
    <xf numFmtId="164" fontId="37" fillId="7" borderId="49" xfId="1" applyNumberFormat="1" applyFont="1" applyFill="1" applyBorder="1" applyAlignment="1">
      <alignment horizontal="left" vertical="center"/>
    </xf>
    <xf numFmtId="0" fontId="50" fillId="9" borderId="43" xfId="1" applyFont="1" applyFill="1" applyBorder="1" applyAlignment="1">
      <alignment vertical="center"/>
    </xf>
    <xf numFmtId="3" fontId="39" fillId="0" borderId="57" xfId="1" applyNumberFormat="1" applyFont="1" applyBorder="1" applyAlignment="1">
      <alignment vertical="center"/>
    </xf>
    <xf numFmtId="0" fontId="39" fillId="0" borderId="58" xfId="1" applyFont="1" applyBorder="1" applyAlignment="1">
      <alignment horizontal="center" vertical="center"/>
    </xf>
    <xf numFmtId="4" fontId="39" fillId="0" borderId="45" xfId="1" applyNumberFormat="1" applyFont="1" applyBorder="1" applyAlignment="1">
      <alignment horizontal="right" vertical="center"/>
    </xf>
    <xf numFmtId="0" fontId="51" fillId="0" borderId="0" xfId="3" applyFont="1" applyAlignment="1">
      <alignment vertical="center"/>
    </xf>
    <xf numFmtId="0" fontId="1" fillId="0" borderId="43" xfId="1" applyFont="1" applyBorder="1" applyAlignment="1">
      <alignment vertical="center"/>
    </xf>
    <xf numFmtId="3" fontId="39" fillId="0" borderId="59" xfId="1" applyNumberFormat="1" applyFont="1" applyBorder="1" applyAlignment="1">
      <alignment vertical="center"/>
    </xf>
    <xf numFmtId="4" fontId="39" fillId="0" borderId="47" xfId="1" applyNumberFormat="1" applyFont="1" applyBorder="1" applyAlignment="1">
      <alignment horizontal="right" vertical="center"/>
    </xf>
    <xf numFmtId="4" fontId="39" fillId="0" borderId="46" xfId="1" applyNumberFormat="1" applyFont="1" applyBorder="1" applyAlignment="1">
      <alignment vertical="center"/>
    </xf>
    <xf numFmtId="4" fontId="39" fillId="0" borderId="57" xfId="1" applyNumberFormat="1" applyFont="1" applyBorder="1" applyAlignment="1">
      <alignment horizontal="right" vertical="center"/>
    </xf>
    <xf numFmtId="0" fontId="1" fillId="11" borderId="43" xfId="1" applyFont="1" applyFill="1" applyBorder="1" applyAlignment="1">
      <alignment vertical="center"/>
    </xf>
    <xf numFmtId="0" fontId="39" fillId="0" borderId="51" xfId="1" applyFont="1" applyBorder="1" applyAlignment="1">
      <alignment horizontal="left" vertical="center"/>
    </xf>
    <xf numFmtId="0" fontId="40" fillId="0" borderId="52" xfId="1" applyFont="1" applyBorder="1" applyAlignment="1">
      <alignment vertical="center"/>
    </xf>
    <xf numFmtId="0" fontId="39" fillId="0" borderId="60" xfId="1" applyFont="1" applyBorder="1" applyAlignment="1">
      <alignment horizontal="center" vertical="center"/>
    </xf>
    <xf numFmtId="4" fontId="39" fillId="0" borderId="61" xfId="1" applyNumberFormat="1" applyFont="1" applyBorder="1" applyAlignment="1">
      <alignment vertical="center"/>
    </xf>
    <xf numFmtId="0" fontId="53" fillId="0" borderId="62" xfId="1" applyFont="1" applyBorder="1" applyAlignment="1">
      <alignment vertical="center"/>
    </xf>
    <xf numFmtId="0" fontId="54" fillId="0" borderId="63" xfId="1" applyFont="1" applyBorder="1" applyAlignment="1">
      <alignment vertical="center"/>
    </xf>
    <xf numFmtId="0" fontId="53" fillId="0" borderId="63" xfId="1" applyFont="1" applyBorder="1" applyAlignment="1">
      <alignment vertical="center"/>
    </xf>
    <xf numFmtId="0" fontId="53" fillId="0" borderId="53" xfId="1" applyFont="1" applyBorder="1" applyAlignment="1">
      <alignment horizontal="center" vertical="center"/>
    </xf>
    <xf numFmtId="3" fontId="53" fillId="0" borderId="54" xfId="1" applyNumberFormat="1" applyFont="1" applyBorder="1" applyAlignment="1">
      <alignment vertical="center"/>
    </xf>
    <xf numFmtId="3" fontId="53" fillId="0" borderId="54" xfId="1" applyNumberFormat="1" applyFont="1" applyBorder="1" applyAlignment="1">
      <alignment horizontal="right" vertical="center"/>
    </xf>
    <xf numFmtId="4" fontId="53" fillId="0" borderId="55" xfId="1" applyNumberFormat="1" applyFont="1" applyBorder="1" applyAlignment="1">
      <alignment vertical="center"/>
    </xf>
    <xf numFmtId="4" fontId="55" fillId="9" borderId="56" xfId="1" applyNumberFormat="1" applyFont="1" applyFill="1" applyBorder="1" applyAlignment="1">
      <alignment vertical="center"/>
    </xf>
    <xf numFmtId="0" fontId="56" fillId="2" borderId="2" xfId="1" applyFont="1" applyFill="1" applyBorder="1" applyAlignment="1">
      <alignment vertical="center"/>
    </xf>
    <xf numFmtId="0" fontId="57" fillId="2" borderId="3" xfId="1" applyFont="1" applyFill="1" applyBorder="1" applyAlignment="1">
      <alignment vertical="center"/>
    </xf>
    <xf numFmtId="0" fontId="59" fillId="2" borderId="5" xfId="1" applyFont="1" applyFill="1" applyBorder="1" applyAlignment="1">
      <alignment vertical="center"/>
    </xf>
    <xf numFmtId="0" fontId="60" fillId="2" borderId="7" xfId="1" applyFont="1" applyFill="1" applyBorder="1" applyAlignment="1">
      <alignment vertical="center"/>
    </xf>
    <xf numFmtId="0" fontId="59" fillId="2" borderId="8" xfId="1" applyFont="1" applyFill="1" applyBorder="1" applyAlignment="1">
      <alignment vertical="center"/>
    </xf>
    <xf numFmtId="0" fontId="63" fillId="12" borderId="65" xfId="1" applyFont="1" applyFill="1" applyBorder="1" applyAlignment="1">
      <alignment vertical="center"/>
    </xf>
    <xf numFmtId="166" fontId="65" fillId="13" borderId="65" xfId="1" applyNumberFormat="1" applyFont="1" applyFill="1" applyBorder="1" applyAlignment="1">
      <alignment horizontal="left" vertical="center"/>
    </xf>
    <xf numFmtId="166" fontId="65" fillId="14" borderId="65" xfId="1" applyNumberFormat="1" applyFont="1" applyFill="1" applyBorder="1" applyAlignment="1">
      <alignment horizontal="left" vertical="center"/>
    </xf>
    <xf numFmtId="0" fontId="52" fillId="0" borderId="0" xfId="3" applyFont="1" applyAlignment="1"/>
    <xf numFmtId="0" fontId="41" fillId="0" borderId="52" xfId="1" applyFont="1" applyBorder="1" applyAlignment="1">
      <alignment vertical="center"/>
    </xf>
    <xf numFmtId="4" fontId="39" fillId="0" borderId="57" xfId="1" applyNumberFormat="1" applyFont="1" applyBorder="1" applyAlignment="1">
      <alignment vertical="center"/>
    </xf>
    <xf numFmtId="165" fontId="75" fillId="6" borderId="39" xfId="1" quotePrefix="1" applyNumberFormat="1" applyFont="1" applyFill="1" applyBorder="1" applyAlignment="1">
      <alignment horizontal="centerContinuous" vertical="center"/>
    </xf>
    <xf numFmtId="166" fontId="37" fillId="6" borderId="40" xfId="1" applyNumberFormat="1" applyFont="1" applyFill="1" applyBorder="1" applyAlignment="1">
      <alignment horizontal="centerContinuous" vertical="center"/>
    </xf>
    <xf numFmtId="166" fontId="75" fillId="6" borderId="40" xfId="1" applyNumberFormat="1" applyFont="1" applyFill="1" applyBorder="1" applyAlignment="1">
      <alignment horizontal="centerContinuous" vertical="center"/>
    </xf>
    <xf numFmtId="4" fontId="37" fillId="6" borderId="40" xfId="1" applyNumberFormat="1" applyFont="1" applyFill="1" applyBorder="1" applyAlignment="1">
      <alignment horizontal="centerContinuous" vertical="center"/>
    </xf>
    <xf numFmtId="166" fontId="75" fillId="6" borderId="66" xfId="1" applyNumberFormat="1" applyFont="1" applyFill="1" applyBorder="1" applyAlignment="1">
      <alignment horizontal="centerContinuous" vertical="center"/>
    </xf>
    <xf numFmtId="4" fontId="38" fillId="9" borderId="67" xfId="1" applyNumberFormat="1" applyFont="1" applyFill="1" applyBorder="1" applyAlignment="1">
      <alignment vertical="center"/>
    </xf>
    <xf numFmtId="0" fontId="39" fillId="0" borderId="43" xfId="5" applyFont="1" applyBorder="1" applyAlignment="1">
      <alignment vertical="center"/>
    </xf>
    <xf numFmtId="0" fontId="50" fillId="0" borderId="43" xfId="1" applyFont="1" applyBorder="1" applyAlignment="1">
      <alignment vertical="center"/>
    </xf>
    <xf numFmtId="0" fontId="37" fillId="0" borderId="48" xfId="1" quotePrefix="1" applyFont="1" applyBorder="1" applyAlignment="1">
      <alignment horizontal="left" vertical="center"/>
    </xf>
    <xf numFmtId="164" fontId="40" fillId="0" borderId="49" xfId="1" applyNumberFormat="1" applyFont="1" applyBorder="1" applyAlignment="1">
      <alignment horizontal="center" vertical="center"/>
    </xf>
    <xf numFmtId="164" fontId="37" fillId="0" borderId="49" xfId="1" applyNumberFormat="1" applyFont="1" applyBorder="1" applyAlignment="1">
      <alignment horizontal="left" vertical="center"/>
    </xf>
    <xf numFmtId="0" fontId="37" fillId="0" borderId="49" xfId="1" applyFont="1" applyBorder="1" applyAlignment="1">
      <alignment horizontal="center" vertical="center"/>
    </xf>
    <xf numFmtId="3" fontId="37" fillId="0" borderId="49" xfId="1" applyNumberFormat="1" applyFont="1" applyBorder="1" applyAlignment="1">
      <alignment vertical="center"/>
    </xf>
    <xf numFmtId="4" fontId="37" fillId="0" borderId="49" xfId="1" applyNumberFormat="1" applyFont="1" applyBorder="1" applyAlignment="1">
      <alignment horizontal="right" vertical="center"/>
    </xf>
    <xf numFmtId="4" fontId="37" fillId="0" borderId="50" xfId="1" applyNumberFormat="1" applyFont="1" applyBorder="1" applyAlignment="1">
      <alignment vertical="center"/>
    </xf>
    <xf numFmtId="0" fontId="78" fillId="15" borderId="68" xfId="7" applyFont="1" applyFill="1" applyBorder="1" applyAlignment="1">
      <alignment horizontal="left" vertical="top" wrapText="1" indent="1"/>
    </xf>
    <xf numFmtId="0" fontId="80" fillId="15" borderId="68" xfId="7" applyFont="1" applyFill="1" applyBorder="1" applyAlignment="1">
      <alignment horizontal="left" vertical="top" wrapText="1"/>
    </xf>
    <xf numFmtId="0" fontId="84" fillId="15" borderId="73" xfId="7" applyFont="1" applyFill="1" applyBorder="1" applyAlignment="1">
      <alignment horizontal="left" vertical="top" wrapText="1" indent="2"/>
    </xf>
    <xf numFmtId="9" fontId="0" fillId="0" borderId="0" xfId="8" applyFont="1" applyAlignment="1">
      <alignment horizontal="left" vertical="top"/>
    </xf>
    <xf numFmtId="167" fontId="77" fillId="0" borderId="0" xfId="7" applyNumberFormat="1" applyAlignment="1">
      <alignment horizontal="left" vertical="top"/>
    </xf>
    <xf numFmtId="0" fontId="77" fillId="0" borderId="0" xfId="7" applyAlignment="1">
      <alignment horizontal="left" vertical="top"/>
    </xf>
    <xf numFmtId="0" fontId="78" fillId="15" borderId="74" xfId="7" applyFont="1" applyFill="1" applyBorder="1" applyAlignment="1">
      <alignment horizontal="left" vertical="top" wrapText="1"/>
    </xf>
    <xf numFmtId="0" fontId="80" fillId="15" borderId="74" xfId="7" applyFont="1" applyFill="1" applyBorder="1" applyAlignment="1">
      <alignment horizontal="left" vertical="top" wrapText="1"/>
    </xf>
    <xf numFmtId="0" fontId="84" fillId="15" borderId="79" xfId="7" applyFont="1" applyFill="1" applyBorder="1" applyAlignment="1">
      <alignment horizontal="left" vertical="top" wrapText="1"/>
    </xf>
    <xf numFmtId="0" fontId="77" fillId="0" borderId="80" xfId="7" applyBorder="1" applyAlignment="1">
      <alignment horizontal="left" vertical="center" wrapText="1"/>
    </xf>
    <xf numFmtId="0" fontId="84" fillId="0" borderId="81" xfId="7" applyFont="1" applyBorder="1" applyAlignment="1">
      <alignment horizontal="left" vertical="top" wrapText="1" indent="1"/>
    </xf>
    <xf numFmtId="0" fontId="90" fillId="0" borderId="81" xfId="7" applyFont="1" applyBorder="1" applyAlignment="1">
      <alignment horizontal="left" vertical="top" wrapText="1"/>
    </xf>
    <xf numFmtId="0" fontId="77" fillId="0" borderId="81" xfId="7" applyBorder="1" applyAlignment="1">
      <alignment horizontal="left" vertical="center" wrapText="1"/>
    </xf>
    <xf numFmtId="0" fontId="77" fillId="0" borderId="82" xfId="7" applyBorder="1" applyAlignment="1">
      <alignment horizontal="left" vertical="center" wrapText="1"/>
    </xf>
    <xf numFmtId="0" fontId="77" fillId="0" borderId="83" xfId="7" applyBorder="1" applyAlignment="1">
      <alignment horizontal="left" vertical="center" wrapText="1"/>
    </xf>
    <xf numFmtId="0" fontId="77" fillId="0" borderId="84" xfId="7" applyBorder="1" applyAlignment="1">
      <alignment horizontal="left" vertical="center" wrapText="1"/>
    </xf>
    <xf numFmtId="1" fontId="85" fillId="0" borderId="85" xfId="7" applyNumberFormat="1" applyFont="1" applyBorder="1" applyAlignment="1">
      <alignment horizontal="left" vertical="top" indent="1" shrinkToFit="1"/>
    </xf>
    <xf numFmtId="0" fontId="77" fillId="0" borderId="85" xfId="7" applyBorder="1" applyAlignment="1">
      <alignment horizontal="left" vertical="center" wrapText="1"/>
    </xf>
    <xf numFmtId="0" fontId="77" fillId="0" borderId="86" xfId="7" applyBorder="1" applyAlignment="1">
      <alignment horizontal="left" vertical="center" wrapText="1"/>
    </xf>
    <xf numFmtId="0" fontId="77" fillId="0" borderId="90" xfId="7" applyBorder="1" applyAlignment="1">
      <alignment horizontal="left" wrapText="1"/>
    </xf>
    <xf numFmtId="0" fontId="77" fillId="0" borderId="91" xfId="7" applyBorder="1" applyAlignment="1">
      <alignment horizontal="left" wrapText="1"/>
    </xf>
    <xf numFmtId="0" fontId="77" fillId="0" borderId="92" xfId="7" applyBorder="1" applyAlignment="1">
      <alignment horizontal="left" wrapText="1"/>
    </xf>
    <xf numFmtId="0" fontId="77" fillId="0" borderId="93" xfId="7" applyBorder="1" applyAlignment="1">
      <alignment horizontal="left" wrapText="1"/>
    </xf>
    <xf numFmtId="0" fontId="96" fillId="0" borderId="90" xfId="7" applyFont="1" applyBorder="1" applyAlignment="1">
      <alignment horizontal="left" vertical="top" wrapText="1"/>
    </xf>
    <xf numFmtId="0" fontId="98" fillId="0" borderId="90" xfId="7" applyFont="1" applyBorder="1" applyAlignment="1">
      <alignment horizontal="left" vertical="top" wrapText="1"/>
    </xf>
    <xf numFmtId="0" fontId="77" fillId="0" borderId="91" xfId="7" applyBorder="1" applyAlignment="1">
      <alignment horizontal="left" vertical="top" wrapText="1"/>
    </xf>
    <xf numFmtId="0" fontId="96" fillId="0" borderId="92" xfId="7" applyFont="1" applyBorder="1" applyAlignment="1">
      <alignment horizontal="center" vertical="top" wrapText="1"/>
    </xf>
    <xf numFmtId="1" fontId="97" fillId="0" borderId="92" xfId="7" applyNumberFormat="1" applyFont="1" applyBorder="1" applyAlignment="1">
      <alignment horizontal="right" vertical="top" shrinkToFit="1"/>
    </xf>
    <xf numFmtId="4" fontId="97" fillId="0" borderId="92" xfId="7" applyNumberFormat="1" applyFont="1" applyBorder="1" applyAlignment="1">
      <alignment horizontal="center" vertical="top" shrinkToFit="1"/>
    </xf>
    <xf numFmtId="4" fontId="97" fillId="0" borderId="93" xfId="7" applyNumberFormat="1" applyFont="1" applyBorder="1" applyAlignment="1">
      <alignment horizontal="right" vertical="top" shrinkToFit="1"/>
    </xf>
    <xf numFmtId="0" fontId="96" fillId="17" borderId="90" xfId="7" applyFont="1" applyFill="1" applyBorder="1" applyAlignment="1">
      <alignment horizontal="left" vertical="top" wrapText="1"/>
    </xf>
    <xf numFmtId="0" fontId="98" fillId="17" borderId="90" xfId="7" applyFont="1" applyFill="1" applyBorder="1" applyAlignment="1">
      <alignment horizontal="left" vertical="top" wrapText="1"/>
    </xf>
    <xf numFmtId="0" fontId="77" fillId="17" borderId="91" xfId="7" applyFill="1" applyBorder="1" applyAlignment="1">
      <alignment horizontal="left" vertical="top" wrapText="1"/>
    </xf>
    <xf numFmtId="0" fontId="96" fillId="17" borderId="92" xfId="7" applyFont="1" applyFill="1" applyBorder="1" applyAlignment="1">
      <alignment horizontal="center" vertical="top" wrapText="1"/>
    </xf>
    <xf numFmtId="1" fontId="97" fillId="17" borderId="92" xfId="7" applyNumberFormat="1" applyFont="1" applyFill="1" applyBorder="1" applyAlignment="1">
      <alignment horizontal="right" vertical="top" shrinkToFit="1"/>
    </xf>
    <xf numFmtId="4" fontId="97" fillId="17" borderId="92" xfId="7" applyNumberFormat="1" applyFont="1" applyFill="1" applyBorder="1" applyAlignment="1">
      <alignment horizontal="center" vertical="top" shrinkToFit="1"/>
    </xf>
    <xf numFmtId="0" fontId="96" fillId="17" borderId="91" xfId="7" applyFont="1" applyFill="1" applyBorder="1" applyAlignment="1">
      <alignment horizontal="left" vertical="top" wrapText="1"/>
    </xf>
    <xf numFmtId="0" fontId="106" fillId="17" borderId="91" xfId="7" applyFont="1" applyFill="1" applyBorder="1" applyAlignment="1">
      <alignment horizontal="left" vertical="top" wrapText="1"/>
    </xf>
    <xf numFmtId="0" fontId="96" fillId="0" borderId="91" xfId="7" applyFont="1" applyBorder="1" applyAlignment="1">
      <alignment horizontal="left" vertical="top" wrapText="1"/>
    </xf>
    <xf numFmtId="0" fontId="106" fillId="0" borderId="91" xfId="7" applyFont="1" applyBorder="1" applyAlignment="1">
      <alignment horizontal="left" vertical="top" wrapText="1"/>
    </xf>
    <xf numFmtId="0" fontId="77" fillId="0" borderId="97" xfId="7" applyBorder="1" applyAlignment="1">
      <alignment horizontal="left" wrapText="1"/>
    </xf>
    <xf numFmtId="0" fontId="77" fillId="0" borderId="98" xfId="7" applyBorder="1" applyAlignment="1">
      <alignment horizontal="left" wrapText="1"/>
    </xf>
    <xf numFmtId="0" fontId="77" fillId="0" borderId="99" xfId="7" applyBorder="1" applyAlignment="1">
      <alignment horizontal="left" wrapText="1"/>
    </xf>
    <xf numFmtId="0" fontId="77" fillId="0" borderId="100" xfId="7" applyBorder="1" applyAlignment="1">
      <alignment horizontal="left" wrapText="1"/>
    </xf>
    <xf numFmtId="4" fontId="109" fillId="19" borderId="104" xfId="7" applyNumberFormat="1" applyFont="1" applyFill="1" applyBorder="1" applyAlignment="1">
      <alignment horizontal="right" vertical="top" shrinkToFit="1"/>
    </xf>
    <xf numFmtId="0" fontId="110" fillId="0" borderId="81" xfId="7" applyFont="1" applyBorder="1" applyAlignment="1">
      <alignment horizontal="left" vertical="top" wrapText="1" indent="1"/>
    </xf>
    <xf numFmtId="0" fontId="77" fillId="0" borderId="105" xfId="7" applyBorder="1" applyAlignment="1">
      <alignment horizontal="left" wrapText="1"/>
    </xf>
    <xf numFmtId="0" fontId="110" fillId="0" borderId="0" xfId="7" applyFont="1" applyAlignment="1">
      <alignment horizontal="left" vertical="top" wrapText="1" indent="1"/>
    </xf>
    <xf numFmtId="0" fontId="77" fillId="0" borderId="106" xfId="7" applyBorder="1" applyAlignment="1">
      <alignment horizontal="left" wrapText="1"/>
    </xf>
    <xf numFmtId="0" fontId="77" fillId="0" borderId="84" xfId="7" applyBorder="1" applyAlignment="1">
      <alignment horizontal="left" wrapText="1"/>
    </xf>
    <xf numFmtId="0" fontId="77" fillId="0" borderId="85" xfId="7" applyBorder="1" applyAlignment="1">
      <alignment horizontal="left" wrapText="1"/>
    </xf>
    <xf numFmtId="0" fontId="96" fillId="0" borderId="85" xfId="7" applyFont="1" applyBorder="1" applyAlignment="1">
      <alignment horizontal="left" vertical="top" wrapText="1"/>
    </xf>
    <xf numFmtId="0" fontId="77" fillId="0" borderId="86" xfId="7" applyBorder="1" applyAlignment="1">
      <alignment horizontal="left" wrapText="1"/>
    </xf>
    <xf numFmtId="2" fontId="97" fillId="0" borderId="92" xfId="7" applyNumberFormat="1" applyFont="1" applyBorder="1" applyAlignment="1">
      <alignment horizontal="right" vertical="top" shrinkToFit="1"/>
    </xf>
    <xf numFmtId="0" fontId="77" fillId="19" borderId="91" xfId="7" applyFill="1" applyBorder="1" applyAlignment="1">
      <alignment horizontal="left" vertical="top" wrapText="1"/>
    </xf>
    <xf numFmtId="0" fontId="115" fillId="19" borderId="91" xfId="7" applyFont="1" applyFill="1" applyBorder="1" applyAlignment="1">
      <alignment horizontal="left" vertical="top" wrapText="1"/>
    </xf>
    <xf numFmtId="3" fontId="97" fillId="0" borderId="92" xfId="7" applyNumberFormat="1" applyFont="1" applyBorder="1" applyAlignment="1">
      <alignment horizontal="right" vertical="top" shrinkToFit="1"/>
    </xf>
    <xf numFmtId="4" fontId="97" fillId="0" borderId="92" xfId="7" applyNumberFormat="1" applyFont="1" applyBorder="1" applyAlignment="1">
      <alignment horizontal="right" vertical="top" shrinkToFit="1"/>
    </xf>
    <xf numFmtId="0" fontId="117" fillId="20" borderId="91" xfId="7" applyFont="1" applyFill="1" applyBorder="1" applyAlignment="1">
      <alignment horizontal="left" vertical="top" wrapText="1"/>
    </xf>
    <xf numFmtId="1" fontId="77" fillId="0" borderId="0" xfId="7" applyNumberFormat="1" applyAlignment="1">
      <alignment horizontal="left" vertical="top"/>
    </xf>
    <xf numFmtId="0" fontId="120" fillId="0" borderId="91" xfId="7" applyFont="1" applyBorder="1" applyAlignment="1">
      <alignment horizontal="left" vertical="top" wrapText="1"/>
    </xf>
    <xf numFmtId="0" fontId="123" fillId="22" borderId="112" xfId="7" applyFont="1" applyFill="1" applyBorder="1" applyAlignment="1">
      <alignment horizontal="left" vertical="top" wrapText="1" indent="2"/>
    </xf>
    <xf numFmtId="4" fontId="132" fillId="23" borderId="112" xfId="7" applyNumberFormat="1" applyFont="1" applyFill="1" applyBorder="1" applyAlignment="1">
      <alignment horizontal="right" vertical="top" shrinkToFit="1"/>
    </xf>
    <xf numFmtId="0" fontId="123" fillId="24" borderId="109" xfId="7" applyFont="1" applyFill="1" applyBorder="1" applyAlignment="1">
      <alignment horizontal="left" vertical="top" wrapText="1"/>
    </xf>
    <xf numFmtId="0" fontId="123" fillId="24" borderId="111" xfId="7" applyFont="1" applyFill="1" applyBorder="1" applyAlignment="1">
      <alignment horizontal="left" vertical="top" wrapText="1"/>
    </xf>
    <xf numFmtId="0" fontId="123" fillId="24" borderId="110" xfId="7" applyFont="1" applyFill="1" applyBorder="1" applyAlignment="1">
      <alignment horizontal="left" vertical="top" wrapText="1"/>
    </xf>
    <xf numFmtId="4" fontId="132" fillId="24" borderId="112" xfId="7" applyNumberFormat="1" applyFont="1" applyFill="1" applyBorder="1" applyAlignment="1">
      <alignment horizontal="right" vertical="top" shrinkToFit="1"/>
    </xf>
    <xf numFmtId="4" fontId="77" fillId="0" borderId="0" xfId="7" applyNumberFormat="1" applyAlignment="1">
      <alignment horizontal="left" vertical="top"/>
    </xf>
    <xf numFmtId="0" fontId="77" fillId="23" borderId="112" xfId="7" applyFill="1" applyBorder="1" applyAlignment="1">
      <alignment horizontal="left" wrapText="1"/>
    </xf>
    <xf numFmtId="0" fontId="77" fillId="24" borderId="112" xfId="7" applyFill="1" applyBorder="1" applyAlignment="1">
      <alignment horizontal="left" wrapText="1"/>
    </xf>
    <xf numFmtId="4" fontId="132" fillId="25" borderId="112" xfId="7" applyNumberFormat="1" applyFont="1" applyFill="1" applyBorder="1" applyAlignment="1">
      <alignment horizontal="right" vertical="top" shrinkToFit="1"/>
    </xf>
    <xf numFmtId="0" fontId="91" fillId="0" borderId="81" xfId="7" applyFont="1" applyBorder="1" applyAlignment="1">
      <alignment horizontal="left" vertical="top" wrapText="1"/>
    </xf>
    <xf numFmtId="0" fontId="2" fillId="0" borderId="4" xfId="1" applyBorder="1" applyAlignment="1">
      <alignment vertical="center"/>
    </xf>
    <xf numFmtId="0" fontId="2" fillId="0" borderId="5" xfId="1" applyBorder="1" applyAlignment="1">
      <alignment vertical="center"/>
    </xf>
    <xf numFmtId="0" fontId="9" fillId="3" borderId="113" xfId="1" applyFont="1" applyFill="1" applyBorder="1" applyAlignment="1">
      <alignment horizontal="center" vertical="center"/>
    </xf>
    <xf numFmtId="0" fontId="11" fillId="3" borderId="114" xfId="1" applyFont="1" applyFill="1" applyBorder="1" applyAlignment="1">
      <alignment horizontal="center" vertical="center"/>
    </xf>
    <xf numFmtId="0" fontId="9" fillId="3" borderId="115" xfId="1" applyFont="1" applyFill="1" applyBorder="1" applyAlignment="1">
      <alignment horizontal="center" vertical="center"/>
    </xf>
    <xf numFmtId="0" fontId="11" fillId="3" borderId="116" xfId="1" applyFont="1" applyFill="1" applyBorder="1" applyAlignment="1">
      <alignment horizontal="center" vertical="center"/>
    </xf>
    <xf numFmtId="0" fontId="16" fillId="0" borderId="0" xfId="1" applyFont="1" applyAlignment="1">
      <alignment vertical="center"/>
    </xf>
    <xf numFmtId="0" fontId="16" fillId="0" borderId="0" xfId="1" applyFont="1" applyAlignment="1">
      <alignment horizontal="center" vertical="center"/>
    </xf>
    <xf numFmtId="3" fontId="16" fillId="0" borderId="0" xfId="1" applyNumberFormat="1" applyFont="1" applyAlignment="1">
      <alignment vertical="center"/>
    </xf>
    <xf numFmtId="4" fontId="16" fillId="0" borderId="0" xfId="1" applyNumberFormat="1" applyFont="1" applyAlignment="1">
      <alignment vertical="center"/>
    </xf>
    <xf numFmtId="0" fontId="19" fillId="0" borderId="0" xfId="1" applyFont="1" applyAlignment="1">
      <alignment vertical="center"/>
    </xf>
    <xf numFmtId="0" fontId="5" fillId="0" borderId="4" xfId="3" applyBorder="1" applyAlignment="1">
      <alignment vertical="center"/>
    </xf>
    <xf numFmtId="0" fontId="5" fillId="0" borderId="5" xfId="3" applyBorder="1" applyAlignment="1">
      <alignment vertical="center"/>
    </xf>
    <xf numFmtId="0" fontId="5" fillId="0" borderId="6" xfId="3" applyBorder="1" applyAlignment="1">
      <alignment vertical="center"/>
    </xf>
    <xf numFmtId="0" fontId="5" fillId="0" borderId="7" xfId="3" applyBorder="1" applyAlignment="1">
      <alignment vertical="center"/>
    </xf>
    <xf numFmtId="0" fontId="5" fillId="0" borderId="8" xfId="3" applyBorder="1" applyAlignment="1">
      <alignment vertical="center"/>
    </xf>
    <xf numFmtId="0" fontId="58" fillId="2" borderId="0" xfId="1" applyFont="1" applyFill="1" applyAlignment="1">
      <alignment vertical="center"/>
    </xf>
    <xf numFmtId="0" fontId="23" fillId="0" borderId="4" xfId="1" applyFont="1" applyBorder="1" applyAlignment="1">
      <alignment vertical="center"/>
    </xf>
    <xf numFmtId="0" fontId="21" fillId="0" borderId="0" xfId="1" applyFont="1" applyAlignment="1">
      <alignment vertical="center"/>
    </xf>
    <xf numFmtId="0" fontId="23" fillId="0" borderId="119" xfId="1" applyFont="1" applyBorder="1" applyAlignment="1">
      <alignment vertical="center"/>
    </xf>
    <xf numFmtId="0" fontId="62" fillId="12" borderId="120" xfId="1" applyFont="1" applyFill="1" applyBorder="1" applyAlignment="1">
      <alignment vertical="center" wrapText="1"/>
    </xf>
    <xf numFmtId="0" fontId="64" fillId="12" borderId="121" xfId="1" applyFont="1" applyFill="1" applyBorder="1" applyAlignment="1">
      <alignment horizontal="center" vertical="center"/>
    </xf>
    <xf numFmtId="165" fontId="65" fillId="14" borderId="120" xfId="1" quotePrefix="1" applyNumberFormat="1" applyFont="1" applyFill="1" applyBorder="1" applyAlignment="1">
      <alignment horizontal="left" vertical="center"/>
    </xf>
    <xf numFmtId="4" fontId="65" fillId="14" borderId="121" xfId="1" applyNumberFormat="1" applyFont="1" applyFill="1" applyBorder="1" applyAlignment="1">
      <alignment horizontal="right" vertical="center"/>
    </xf>
    <xf numFmtId="165" fontId="65" fillId="13" borderId="120" xfId="1" quotePrefix="1" applyNumberFormat="1" applyFont="1" applyFill="1" applyBorder="1" applyAlignment="1">
      <alignment horizontal="left" vertical="center"/>
    </xf>
    <xf numFmtId="4" fontId="65" fillId="13" borderId="121" xfId="1" applyNumberFormat="1" applyFont="1" applyFill="1" applyBorder="1" applyAlignment="1">
      <alignment horizontal="right" vertical="center"/>
    </xf>
    <xf numFmtId="0" fontId="59" fillId="0" borderId="4" xfId="1" applyFont="1" applyBorder="1" applyAlignment="1">
      <alignment vertical="center"/>
    </xf>
    <xf numFmtId="0" fontId="66" fillId="0" borderId="0" xfId="1" applyFont="1" applyAlignment="1">
      <alignment vertical="center"/>
    </xf>
    <xf numFmtId="0" fontId="59" fillId="0" borderId="119" xfId="1" applyFont="1" applyBorder="1" applyAlignment="1">
      <alignment vertical="center"/>
    </xf>
    <xf numFmtId="4" fontId="65" fillId="10" borderId="121" xfId="1" applyNumberFormat="1" applyFont="1" applyFill="1" applyBorder="1" applyAlignment="1">
      <alignment horizontal="right" vertical="center"/>
    </xf>
    <xf numFmtId="0" fontId="59" fillId="0" borderId="4" xfId="1" applyFont="1" applyBorder="1" applyAlignment="1">
      <alignment horizontal="right" vertical="center"/>
    </xf>
    <xf numFmtId="0" fontId="67" fillId="0" borderId="0" xfId="1" applyFont="1" applyAlignment="1">
      <alignment horizontal="right" vertical="center"/>
    </xf>
    <xf numFmtId="0" fontId="5" fillId="0" borderId="4" xfId="2" applyBorder="1" applyAlignment="1">
      <alignment vertical="center"/>
    </xf>
    <xf numFmtId="0" fontId="5" fillId="0" borderId="5" xfId="2" applyBorder="1" applyAlignment="1">
      <alignment vertical="center"/>
    </xf>
    <xf numFmtId="0" fontId="5" fillId="0" borderId="6" xfId="2" applyBorder="1" applyAlignment="1">
      <alignment vertical="center"/>
    </xf>
    <xf numFmtId="0" fontId="5" fillId="0" borderId="7" xfId="2" applyBorder="1" applyAlignment="1">
      <alignment vertical="center"/>
    </xf>
    <xf numFmtId="0" fontId="5" fillId="0" borderId="8" xfId="2" applyBorder="1" applyAlignment="1">
      <alignment vertical="center"/>
    </xf>
    <xf numFmtId="4" fontId="68" fillId="8" borderId="121" xfId="1" applyNumberFormat="1" applyFont="1" applyFill="1" applyBorder="1" applyAlignment="1">
      <alignment horizontal="right" vertical="center"/>
    </xf>
    <xf numFmtId="165" fontId="69" fillId="0" borderId="4" xfId="1" quotePrefix="1" applyNumberFormat="1" applyFont="1" applyBorder="1" applyAlignment="1">
      <alignment horizontal="left" vertical="center"/>
    </xf>
    <xf numFmtId="0" fontId="2" fillId="0" borderId="0" xfId="1" applyAlignment="1">
      <alignment horizontal="left" vertical="center"/>
    </xf>
    <xf numFmtId="4" fontId="70" fillId="0" borderId="5" xfId="1" applyNumberFormat="1" applyFont="1" applyBorder="1" applyAlignment="1">
      <alignment horizontal="right" vertical="center"/>
    </xf>
    <xf numFmtId="0" fontId="2" fillId="0" borderId="4" xfId="1" applyBorder="1" applyAlignment="1">
      <alignment horizontal="left" vertical="center"/>
    </xf>
    <xf numFmtId="4" fontId="71" fillId="0" borderId="5" xfId="1" applyNumberFormat="1" applyFont="1" applyBorder="1" applyAlignment="1">
      <alignment horizontal="right" vertical="center"/>
    </xf>
    <xf numFmtId="0" fontId="72" fillId="0" borderId="4" xfId="1" applyFont="1" applyBorder="1" applyAlignment="1">
      <alignment vertical="center"/>
    </xf>
    <xf numFmtId="0" fontId="136" fillId="0" borderId="91" xfId="7" applyFont="1" applyBorder="1" applyAlignment="1">
      <alignment horizontal="left" vertical="top" wrapText="1"/>
    </xf>
    <xf numFmtId="0" fontId="135" fillId="0" borderId="91" xfId="7" applyFont="1" applyBorder="1" applyAlignment="1">
      <alignment horizontal="left" vertical="top" wrapText="1"/>
    </xf>
    <xf numFmtId="0" fontId="99" fillId="0" borderId="90" xfId="7" applyFont="1" applyBorder="1" applyAlignment="1">
      <alignment horizontal="left" vertical="top" wrapText="1"/>
    </xf>
    <xf numFmtId="0" fontId="22" fillId="3" borderId="23" xfId="1" applyFont="1" applyFill="1" applyBorder="1" applyAlignment="1">
      <alignment horizontal="center" vertical="center"/>
    </xf>
    <xf numFmtId="0" fontId="4" fillId="3" borderId="24" xfId="1" applyFont="1" applyFill="1" applyBorder="1" applyAlignment="1">
      <alignment horizontal="center" vertical="center"/>
    </xf>
    <xf numFmtId="0" fontId="27" fillId="6" borderId="27" xfId="1" applyFont="1" applyFill="1" applyBorder="1" applyAlignment="1">
      <alignment horizontal="center" vertical="center"/>
    </xf>
    <xf numFmtId="0" fontId="27" fillId="6" borderId="34" xfId="1" applyFont="1" applyFill="1" applyBorder="1" applyAlignment="1">
      <alignment horizontal="center" vertical="center"/>
    </xf>
    <xf numFmtId="0" fontId="28" fillId="6" borderId="28" xfId="1" applyFont="1" applyFill="1" applyBorder="1" applyAlignment="1">
      <alignment horizontal="center" vertical="center"/>
    </xf>
    <xf numFmtId="0" fontId="31" fillId="6" borderId="35" xfId="1" applyFont="1" applyFill="1" applyBorder="1" applyAlignment="1">
      <alignment horizontal="center" vertical="center"/>
    </xf>
    <xf numFmtId="0" fontId="29" fillId="6" borderId="29" xfId="1" applyFont="1" applyFill="1" applyBorder="1" applyAlignment="1">
      <alignment horizontal="center" vertical="center"/>
    </xf>
    <xf numFmtId="0" fontId="32" fillId="6" borderId="36" xfId="1" applyFont="1" applyFill="1" applyBorder="1" applyAlignment="1">
      <alignment vertical="center"/>
    </xf>
    <xf numFmtId="0" fontId="30" fillId="6" borderId="30" xfId="1" applyFont="1" applyFill="1" applyBorder="1" applyAlignment="1">
      <alignment horizontal="center" vertical="center"/>
    </xf>
    <xf numFmtId="0" fontId="33" fillId="6" borderId="37" xfId="1" applyFont="1" applyFill="1" applyBorder="1" applyAlignment="1">
      <alignment horizontal="center" vertical="center"/>
    </xf>
    <xf numFmtId="0" fontId="133" fillId="5" borderId="17" xfId="1" applyFont="1" applyFill="1" applyBorder="1" applyAlignment="1">
      <alignment horizontal="center" vertical="center" wrapText="1"/>
    </xf>
    <xf numFmtId="0" fontId="2" fillId="0" borderId="18" xfId="1" applyBorder="1" applyAlignment="1">
      <alignment horizontal="center" vertical="center" wrapText="1"/>
    </xf>
    <xf numFmtId="0" fontId="2" fillId="0" borderId="19" xfId="1" applyBorder="1" applyAlignment="1">
      <alignment horizontal="center" vertical="center" wrapText="1"/>
    </xf>
    <xf numFmtId="0" fontId="2" fillId="0" borderId="20" xfId="1" applyBorder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21" xfId="1" applyBorder="1" applyAlignment="1">
      <alignment horizontal="center" vertical="center" wrapText="1"/>
    </xf>
    <xf numFmtId="0" fontId="10" fillId="3" borderId="9" xfId="1" applyFont="1" applyFill="1" applyBorder="1" applyAlignment="1">
      <alignment horizontal="center" vertical="center"/>
    </xf>
    <xf numFmtId="0" fontId="10" fillId="3" borderId="10" xfId="1" applyFont="1" applyFill="1" applyBorder="1" applyAlignment="1">
      <alignment horizontal="center" vertical="center"/>
    </xf>
    <xf numFmtId="0" fontId="11" fillId="3" borderId="9" xfId="1" applyFont="1" applyFill="1" applyBorder="1" applyAlignment="1">
      <alignment horizontal="center" vertical="center"/>
    </xf>
    <xf numFmtId="0" fontId="14" fillId="3" borderId="10" xfId="1" applyFont="1" applyFill="1" applyBorder="1" applyAlignment="1">
      <alignment horizontal="center" vertical="center"/>
    </xf>
    <xf numFmtId="4" fontId="12" fillId="3" borderId="9" xfId="1" applyNumberFormat="1" applyFont="1" applyFill="1" applyBorder="1" applyAlignment="1">
      <alignment horizontal="center" vertical="center"/>
    </xf>
    <xf numFmtId="0" fontId="2" fillId="3" borderId="10" xfId="1" applyFill="1" applyBorder="1" applyAlignment="1">
      <alignment horizontal="center" vertical="center"/>
    </xf>
    <xf numFmtId="0" fontId="13" fillId="3" borderId="9" xfId="1" applyFont="1" applyFill="1" applyBorder="1" applyAlignment="1">
      <alignment horizontal="center" vertical="center"/>
    </xf>
    <xf numFmtId="0" fontId="15" fillId="3" borderId="10" xfId="1" applyFont="1" applyFill="1" applyBorder="1" applyAlignment="1">
      <alignment vertical="center"/>
    </xf>
    <xf numFmtId="0" fontId="17" fillId="4" borderId="11" xfId="1" applyFont="1" applyFill="1" applyBorder="1" applyAlignment="1">
      <alignment horizontal="center" vertical="center" wrapText="1"/>
    </xf>
    <xf numFmtId="0" fontId="17" fillId="4" borderId="12" xfId="1" applyFont="1" applyFill="1" applyBorder="1" applyAlignment="1">
      <alignment horizontal="center" vertical="center" wrapText="1"/>
    </xf>
    <xf numFmtId="3" fontId="17" fillId="4" borderId="12" xfId="1" applyNumberFormat="1" applyFont="1" applyFill="1" applyBorder="1" applyAlignment="1">
      <alignment horizontal="center" vertical="center" wrapText="1"/>
    </xf>
    <xf numFmtId="4" fontId="17" fillId="4" borderId="12" xfId="1" applyNumberFormat="1" applyFont="1" applyFill="1" applyBorder="1" applyAlignment="1">
      <alignment horizontal="center" vertical="center" wrapText="1"/>
    </xf>
    <xf numFmtId="4" fontId="17" fillId="4" borderId="13" xfId="1" applyNumberFormat="1" applyFont="1" applyFill="1" applyBorder="1" applyAlignment="1">
      <alignment horizontal="center" vertical="center" wrapText="1"/>
    </xf>
    <xf numFmtId="0" fontId="18" fillId="4" borderId="4" xfId="1" applyFont="1" applyFill="1" applyBorder="1" applyAlignment="1">
      <alignment vertical="center" wrapText="1"/>
    </xf>
    <xf numFmtId="0" fontId="18" fillId="4" borderId="0" xfId="1" applyFont="1" applyFill="1" applyAlignment="1">
      <alignment vertical="center" wrapText="1"/>
    </xf>
    <xf numFmtId="0" fontId="18" fillId="4" borderId="5" xfId="1" applyFont="1" applyFill="1" applyBorder="1" applyAlignment="1">
      <alignment vertical="center" wrapText="1"/>
    </xf>
    <xf numFmtId="0" fontId="18" fillId="4" borderId="14" xfId="1" applyFont="1" applyFill="1" applyBorder="1" applyAlignment="1">
      <alignment vertical="center" wrapText="1"/>
    </xf>
    <xf numFmtId="0" fontId="18" fillId="4" borderId="15" xfId="1" applyFont="1" applyFill="1" applyBorder="1" applyAlignment="1">
      <alignment vertical="center" wrapText="1"/>
    </xf>
    <xf numFmtId="0" fontId="18" fillId="4" borderId="16" xfId="1" applyFont="1" applyFill="1" applyBorder="1" applyAlignment="1">
      <alignment vertical="center" wrapText="1"/>
    </xf>
    <xf numFmtId="165" fontId="68" fillId="8" borderId="120" xfId="1" quotePrefix="1" applyNumberFormat="1" applyFont="1" applyFill="1" applyBorder="1" applyAlignment="1">
      <alignment horizontal="right" vertical="center"/>
    </xf>
    <xf numFmtId="0" fontId="68" fillId="8" borderId="65" xfId="1" applyFont="1" applyFill="1" applyBorder="1" applyAlignment="1">
      <alignment horizontal="right" vertical="center"/>
    </xf>
    <xf numFmtId="0" fontId="61" fillId="6" borderId="117" xfId="1" applyFont="1" applyFill="1" applyBorder="1" applyAlignment="1">
      <alignment horizontal="center" vertical="center"/>
    </xf>
    <xf numFmtId="0" fontId="61" fillId="6" borderId="64" xfId="1" applyFont="1" applyFill="1" applyBorder="1" applyAlignment="1">
      <alignment horizontal="center" vertical="center"/>
    </xf>
    <xf numFmtId="0" fontId="61" fillId="6" borderId="118" xfId="1" applyFont="1" applyFill="1" applyBorder="1" applyAlignment="1">
      <alignment horizontal="center" vertical="center"/>
    </xf>
    <xf numFmtId="165" fontId="65" fillId="10" borderId="120" xfId="1" applyNumberFormat="1" applyFont="1" applyFill="1" applyBorder="1" applyAlignment="1">
      <alignment horizontal="right" vertical="center"/>
    </xf>
    <xf numFmtId="0" fontId="65" fillId="10" borderId="65" xfId="1" applyFont="1" applyFill="1" applyBorder="1" applyAlignment="1">
      <alignment horizontal="right" vertical="center"/>
    </xf>
    <xf numFmtId="0" fontId="77" fillId="15" borderId="87" xfId="7" applyFill="1" applyBorder="1" applyAlignment="1">
      <alignment horizontal="left" wrapText="1"/>
    </xf>
    <xf numFmtId="0" fontId="77" fillId="15" borderId="88" xfId="7" applyFill="1" applyBorder="1" applyAlignment="1">
      <alignment horizontal="left" wrapText="1"/>
    </xf>
    <xf numFmtId="0" fontId="77" fillId="15" borderId="89" xfId="7" applyFill="1" applyBorder="1" applyAlignment="1">
      <alignment horizontal="left" wrapText="1"/>
    </xf>
    <xf numFmtId="0" fontId="82" fillId="15" borderId="69" xfId="7" applyFont="1" applyFill="1" applyBorder="1" applyAlignment="1">
      <alignment horizontal="left" vertical="top" wrapText="1" indent="11"/>
    </xf>
    <xf numFmtId="0" fontId="82" fillId="15" borderId="75" xfId="7" applyFont="1" applyFill="1" applyBorder="1" applyAlignment="1">
      <alignment horizontal="left" vertical="top" wrapText="1" indent="11"/>
    </xf>
    <xf numFmtId="0" fontId="84" fillId="15" borderId="70" xfId="7" applyFont="1" applyFill="1" applyBorder="1" applyAlignment="1">
      <alignment horizontal="left" vertical="top" wrapText="1"/>
    </xf>
    <xf numFmtId="0" fontId="84" fillId="15" borderId="76" xfId="7" applyFont="1" applyFill="1" applyBorder="1" applyAlignment="1">
      <alignment horizontal="left" vertical="top" wrapText="1"/>
    </xf>
    <xf numFmtId="0" fontId="86" fillId="15" borderId="71" xfId="7" applyFont="1" applyFill="1" applyBorder="1" applyAlignment="1">
      <alignment horizontal="left" vertical="top" wrapText="1" indent="1"/>
    </xf>
    <xf numFmtId="0" fontId="86" fillId="15" borderId="77" xfId="7" applyFont="1" applyFill="1" applyBorder="1" applyAlignment="1">
      <alignment horizontal="left" vertical="top" wrapText="1" indent="1"/>
    </xf>
    <xf numFmtId="0" fontId="88" fillId="15" borderId="72" xfId="7" applyFont="1" applyFill="1" applyBorder="1" applyAlignment="1">
      <alignment horizontal="left" vertical="top" wrapText="1" indent="1"/>
    </xf>
    <xf numFmtId="0" fontId="88" fillId="15" borderId="78" xfId="7" applyFont="1" applyFill="1" applyBorder="1" applyAlignment="1">
      <alignment horizontal="left" vertical="top" wrapText="1" indent="1"/>
    </xf>
    <xf numFmtId="0" fontId="92" fillId="0" borderId="85" xfId="7" applyFont="1" applyBorder="1" applyAlignment="1">
      <alignment horizontal="left" vertical="top" wrapText="1"/>
    </xf>
    <xf numFmtId="0" fontId="94" fillId="16" borderId="94" xfId="7" applyFont="1" applyFill="1" applyBorder="1" applyAlignment="1">
      <alignment horizontal="left" vertical="top" wrapText="1"/>
    </xf>
    <xf numFmtId="0" fontId="94" fillId="16" borderId="95" xfId="7" applyFont="1" applyFill="1" applyBorder="1" applyAlignment="1">
      <alignment horizontal="left" vertical="top" wrapText="1"/>
    </xf>
    <xf numFmtId="0" fontId="94" fillId="16" borderId="96" xfId="7" applyFont="1" applyFill="1" applyBorder="1" applyAlignment="1">
      <alignment horizontal="left" vertical="top" wrapText="1"/>
    </xf>
    <xf numFmtId="0" fontId="107" fillId="18" borderId="101" xfId="7" applyFont="1" applyFill="1" applyBorder="1" applyAlignment="1">
      <alignment horizontal="center" vertical="top" wrapText="1"/>
    </xf>
    <xf numFmtId="0" fontId="107" fillId="18" borderId="102" xfId="7" applyFont="1" applyFill="1" applyBorder="1" applyAlignment="1">
      <alignment horizontal="center" vertical="top" wrapText="1"/>
    </xf>
    <xf numFmtId="0" fontId="107" fillId="18" borderId="103" xfId="7" applyFont="1" applyFill="1" applyBorder="1" applyAlignment="1">
      <alignment horizontal="center" vertical="top" wrapText="1"/>
    </xf>
    <xf numFmtId="0" fontId="77" fillId="16" borderId="94" xfId="7" applyFill="1" applyBorder="1" applyAlignment="1">
      <alignment horizontal="left" vertical="top" wrapText="1"/>
    </xf>
    <xf numFmtId="0" fontId="77" fillId="16" borderId="95" xfId="7" applyFill="1" applyBorder="1" applyAlignment="1">
      <alignment horizontal="left" vertical="top" wrapText="1"/>
    </xf>
    <xf numFmtId="0" fontId="77" fillId="16" borderId="96" xfId="7" applyFill="1" applyBorder="1" applyAlignment="1">
      <alignment horizontal="left" vertical="top" wrapText="1"/>
    </xf>
    <xf numFmtId="0" fontId="108" fillId="18" borderId="101" xfId="7" applyFont="1" applyFill="1" applyBorder="1" applyAlignment="1">
      <alignment horizontal="center" vertical="top" wrapText="1"/>
    </xf>
    <xf numFmtId="0" fontId="92" fillId="0" borderId="0" xfId="7" applyFont="1" applyAlignment="1">
      <alignment horizontal="left" vertical="top" wrapText="1"/>
    </xf>
    <xf numFmtId="0" fontId="119" fillId="16" borderId="94" xfId="7" applyFont="1" applyFill="1" applyBorder="1" applyAlignment="1">
      <alignment horizontal="left" vertical="top" wrapText="1"/>
    </xf>
    <xf numFmtId="0" fontId="93" fillId="0" borderId="0" xfId="7" applyFont="1" applyAlignment="1">
      <alignment horizontal="left" vertical="top" wrapText="1"/>
    </xf>
    <xf numFmtId="0" fontId="132" fillId="24" borderId="109" xfId="7" applyFont="1" applyFill="1" applyBorder="1" applyAlignment="1">
      <alignment horizontal="left" vertical="top" wrapText="1"/>
    </xf>
    <xf numFmtId="0" fontId="123" fillId="24" borderId="111" xfId="7" applyFont="1" applyFill="1" applyBorder="1" applyAlignment="1">
      <alignment horizontal="left" vertical="top" wrapText="1"/>
    </xf>
    <xf numFmtId="0" fontId="123" fillId="24" borderId="109" xfId="7" applyFont="1" applyFill="1" applyBorder="1" applyAlignment="1">
      <alignment horizontal="left" vertical="top" wrapText="1"/>
    </xf>
    <xf numFmtId="0" fontId="123" fillId="24" borderId="110" xfId="7" applyFont="1" applyFill="1" applyBorder="1" applyAlignment="1">
      <alignment horizontal="left" vertical="top" wrapText="1"/>
    </xf>
    <xf numFmtId="0" fontId="132" fillId="23" borderId="109" xfId="7" applyFont="1" applyFill="1" applyBorder="1" applyAlignment="1">
      <alignment horizontal="left" vertical="top" wrapText="1"/>
    </xf>
    <xf numFmtId="0" fontId="123" fillId="23" borderId="111" xfId="7" applyFont="1" applyFill="1" applyBorder="1" applyAlignment="1">
      <alignment horizontal="left" vertical="top" wrapText="1"/>
    </xf>
    <xf numFmtId="0" fontId="123" fillId="23" borderId="110" xfId="7" applyFont="1" applyFill="1" applyBorder="1" applyAlignment="1">
      <alignment horizontal="left" vertical="top" wrapText="1"/>
    </xf>
    <xf numFmtId="0" fontId="77" fillId="21" borderId="107" xfId="7" applyFill="1" applyBorder="1" applyAlignment="1">
      <alignment horizontal="left" vertical="top" wrapText="1"/>
    </xf>
    <xf numFmtId="0" fontId="77" fillId="21" borderId="82" xfId="7" applyFill="1" applyBorder="1" applyAlignment="1">
      <alignment horizontal="left" vertical="top" wrapText="1"/>
    </xf>
    <xf numFmtId="0" fontId="77" fillId="21" borderId="108" xfId="7" applyFill="1" applyBorder="1" applyAlignment="1">
      <alignment horizontal="left" vertical="top" wrapText="1"/>
    </xf>
    <xf numFmtId="0" fontId="121" fillId="21" borderId="105" xfId="7" applyFont="1" applyFill="1" applyBorder="1" applyAlignment="1">
      <alignment horizontal="left" vertical="top" wrapText="1"/>
    </xf>
    <xf numFmtId="0" fontId="121" fillId="21" borderId="0" xfId="7" applyFont="1" applyFill="1" applyAlignment="1">
      <alignment horizontal="left" vertical="top" wrapText="1"/>
    </xf>
    <xf numFmtId="0" fontId="121" fillId="21" borderId="106" xfId="7" applyFont="1" applyFill="1" applyBorder="1" applyAlignment="1">
      <alignment horizontal="left" vertical="top" wrapText="1"/>
    </xf>
    <xf numFmtId="0" fontId="124" fillId="21" borderId="84" xfId="7" applyFont="1" applyFill="1" applyBorder="1" applyAlignment="1">
      <alignment horizontal="left" vertical="top" wrapText="1"/>
    </xf>
    <xf numFmtId="0" fontId="123" fillId="21" borderId="85" xfId="7" applyFont="1" applyFill="1" applyBorder="1" applyAlignment="1">
      <alignment horizontal="left" vertical="top" wrapText="1"/>
    </xf>
    <xf numFmtId="0" fontId="123" fillId="21" borderId="86" xfId="7" applyFont="1" applyFill="1" applyBorder="1" applyAlignment="1">
      <alignment horizontal="left" vertical="top" wrapText="1"/>
    </xf>
    <xf numFmtId="0" fontId="125" fillId="15" borderId="109" xfId="7" applyFont="1" applyFill="1" applyBorder="1" applyAlignment="1">
      <alignment horizontal="center" vertical="top" wrapText="1"/>
    </xf>
    <xf numFmtId="0" fontId="125" fillId="15" borderId="110" xfId="7" applyFont="1" applyFill="1" applyBorder="1" applyAlignment="1">
      <alignment horizontal="center" vertical="top" wrapText="1"/>
    </xf>
    <xf numFmtId="0" fontId="125" fillId="15" borderId="111" xfId="7" applyFont="1" applyFill="1" applyBorder="1" applyAlignment="1">
      <alignment horizontal="center" vertical="top" wrapText="1"/>
    </xf>
    <xf numFmtId="0" fontId="77" fillId="0" borderId="109" xfId="7" applyBorder="1" applyAlignment="1">
      <alignment horizontal="left" wrapText="1"/>
    </xf>
    <xf numFmtId="0" fontId="77" fillId="0" borderId="110" xfId="7" applyBorder="1" applyAlignment="1">
      <alignment horizontal="left" wrapText="1"/>
    </xf>
    <xf numFmtId="0" fontId="77" fillId="0" borderId="111" xfId="7" applyBorder="1" applyAlignment="1">
      <alignment horizontal="left" wrapText="1"/>
    </xf>
    <xf numFmtId="0" fontId="127" fillId="22" borderId="109" xfId="7" applyFont="1" applyFill="1" applyBorder="1" applyAlignment="1">
      <alignment horizontal="left" vertical="top" wrapText="1"/>
    </xf>
    <xf numFmtId="0" fontId="127" fillId="22" borderId="111" xfId="7" applyFont="1" applyFill="1" applyBorder="1" applyAlignment="1">
      <alignment horizontal="left" vertical="top" wrapText="1"/>
    </xf>
    <xf numFmtId="0" fontId="129" fillId="22" borderId="109" xfId="7" applyFont="1" applyFill="1" applyBorder="1" applyAlignment="1">
      <alignment horizontal="left" vertical="top" wrapText="1"/>
    </xf>
    <xf numFmtId="0" fontId="129" fillId="22" borderId="110" xfId="7" applyFont="1" applyFill="1" applyBorder="1" applyAlignment="1">
      <alignment horizontal="left" vertical="top" wrapText="1"/>
    </xf>
    <xf numFmtId="0" fontId="129" fillId="22" borderId="111" xfId="7" applyFont="1" applyFill="1" applyBorder="1" applyAlignment="1">
      <alignment horizontal="left" vertical="top" wrapText="1"/>
    </xf>
    <xf numFmtId="0" fontId="123" fillId="23" borderId="109" xfId="7" applyFont="1" applyFill="1" applyBorder="1" applyAlignment="1">
      <alignment horizontal="left" vertical="top" wrapText="1"/>
    </xf>
    <xf numFmtId="0" fontId="77" fillId="23" borderId="109" xfId="7" applyFill="1" applyBorder="1" applyAlignment="1">
      <alignment horizontal="left" wrapText="1"/>
    </xf>
    <xf numFmtId="0" fontId="77" fillId="23" borderId="111" xfId="7" applyFill="1" applyBorder="1" applyAlignment="1">
      <alignment horizontal="left" wrapText="1"/>
    </xf>
    <xf numFmtId="0" fontId="77" fillId="23" borderId="110" xfId="7" applyFill="1" applyBorder="1" applyAlignment="1">
      <alignment horizontal="left" wrapText="1"/>
    </xf>
    <xf numFmtId="0" fontId="77" fillId="24" borderId="109" xfId="7" applyFill="1" applyBorder="1" applyAlignment="1">
      <alignment horizontal="left" wrapText="1"/>
    </xf>
    <xf numFmtId="0" fontId="77" fillId="24" borderId="111" xfId="7" applyFill="1" applyBorder="1" applyAlignment="1">
      <alignment horizontal="left" wrapText="1"/>
    </xf>
    <xf numFmtId="0" fontId="77" fillId="24" borderId="110" xfId="7" applyFill="1" applyBorder="1" applyAlignment="1">
      <alignment horizontal="left" wrapText="1"/>
    </xf>
    <xf numFmtId="0" fontId="134" fillId="25" borderId="109" xfId="7" applyFont="1" applyFill="1" applyBorder="1" applyAlignment="1">
      <alignment horizontal="right" vertical="top"/>
    </xf>
    <xf numFmtId="0" fontId="134" fillId="25" borderId="110" xfId="7" applyFont="1" applyFill="1" applyBorder="1" applyAlignment="1">
      <alignment horizontal="right" vertical="top"/>
    </xf>
    <xf numFmtId="0" fontId="134" fillId="25" borderId="111" xfId="7" applyFont="1" applyFill="1" applyBorder="1" applyAlignment="1">
      <alignment horizontal="right" vertical="top"/>
    </xf>
  </cellXfs>
  <cellStyles count="9">
    <cellStyle name="Normal" xfId="0" builtinId="0"/>
    <cellStyle name="Normal 2" xfId="1" xr:uid="{65C3F020-4B18-46DD-99E2-726463126513}"/>
    <cellStyle name="Normal 3" xfId="5" xr:uid="{964EEDAD-99AB-448C-8BE7-9DE98CB40CA5}"/>
    <cellStyle name="Normal 4" xfId="7" xr:uid="{6D495768-20B0-4DEA-82F7-1C3EC01808D1}"/>
    <cellStyle name="Normal 6 2" xfId="6" xr:uid="{6AEFA435-F8D6-4ABB-B0FC-8CB5FB7259A8}"/>
    <cellStyle name="Normal_Sewer &amp; Toilets in Ipelegeng Proper &amp; X2 -  Tender" xfId="2" xr:uid="{67072562-6BC5-43B6-84C4-926AFB1E2EF0}"/>
    <cellStyle name="Normal_Sewer &amp; Toilets in Reagile X3 - Eredeti Tender" xfId="3" xr:uid="{BB5AABDA-D7AA-4667-B338-817672ACE92E}"/>
    <cellStyle name="Normal_Tswelelang Roads &amp; Stormwater - Tender" xfId="4" xr:uid="{CC599E43-7C75-41D2-AFC7-97288FE22B1F}"/>
    <cellStyle name="Percent 2" xfId="8" xr:uid="{68A3F1B2-46A8-46EB-9FE6-288D6F694F47}"/>
  </cellStyles>
  <dxfs count="0"/>
  <tableStyles count="0" defaultTableStyle="TableStyleMedium2" defaultPivotStyle="PivotStyleLight16"/>
  <colors>
    <mruColors>
      <color rgb="FF66FF99"/>
      <color rgb="FFFFAF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838200</xdr:colOff>
      <xdr:row>60</xdr:row>
      <xdr:rowOff>160020</xdr:rowOff>
    </xdr:from>
    <xdr:ext cx="184731" cy="264560"/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993A614E-0FC3-8DF9-2D4F-7E4B4E6FC9A8}"/>
            </a:ext>
          </a:extLst>
        </xdr:cNvPr>
        <xdr:cNvSpPr txBox="1"/>
      </xdr:nvSpPr>
      <xdr:spPr>
        <a:xfrm>
          <a:off x="9067800" y="13098780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ZA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32</xdr:row>
      <xdr:rowOff>0</xdr:rowOff>
    </xdr:from>
    <xdr:to>
      <xdr:col>2</xdr:col>
      <xdr:colOff>2562225</xdr:colOff>
      <xdr:row>37</xdr:row>
      <xdr:rowOff>66675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F8A80794-416C-4CDB-B1E8-1FD9DC594740}"/>
            </a:ext>
          </a:extLst>
        </xdr:cNvPr>
        <xdr:cNvSpPr/>
      </xdr:nvSpPr>
      <xdr:spPr bwMode="auto">
        <a:xfrm>
          <a:off x="748665" y="8968740"/>
          <a:ext cx="3855720" cy="1209675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123825</xdr:colOff>
      <xdr:row>38</xdr:row>
      <xdr:rowOff>76200</xdr:rowOff>
    </xdr:from>
    <xdr:to>
      <xdr:col>2</xdr:col>
      <xdr:colOff>2581275</xdr:colOff>
      <xdr:row>40</xdr:row>
      <xdr:rowOff>133350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9B58973-AF44-43DD-908A-FE6ABAC12847}"/>
            </a:ext>
          </a:extLst>
        </xdr:cNvPr>
        <xdr:cNvSpPr/>
      </xdr:nvSpPr>
      <xdr:spPr bwMode="auto">
        <a:xfrm>
          <a:off x="748665" y="10416540"/>
          <a:ext cx="3874770" cy="51435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en-US" sz="1100"/>
            <a:t>Signature of authorized  person</a:t>
          </a:r>
        </a:p>
      </xdr:txBody>
    </xdr:sp>
    <xdr:clientData/>
  </xdr:twoCellAnchor>
  <xdr:twoCellAnchor>
    <xdr:from>
      <xdr:col>2</xdr:col>
      <xdr:colOff>2867025</xdr:colOff>
      <xdr:row>32</xdr:row>
      <xdr:rowOff>0</xdr:rowOff>
    </xdr:from>
    <xdr:to>
      <xdr:col>3</xdr:col>
      <xdr:colOff>1447800</xdr:colOff>
      <xdr:row>37</xdr:row>
      <xdr:rowOff>66675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7A15B55C-6051-4D47-8A83-8C237D7151F5}"/>
            </a:ext>
          </a:extLst>
        </xdr:cNvPr>
        <xdr:cNvSpPr/>
      </xdr:nvSpPr>
      <xdr:spPr bwMode="auto">
        <a:xfrm>
          <a:off x="4909185" y="8968740"/>
          <a:ext cx="4112895" cy="1209675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2895601</xdr:colOff>
      <xdr:row>38</xdr:row>
      <xdr:rowOff>85724</xdr:rowOff>
    </xdr:from>
    <xdr:to>
      <xdr:col>3</xdr:col>
      <xdr:colOff>1447800</xdr:colOff>
      <xdr:row>40</xdr:row>
      <xdr:rowOff>114299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3D254206-92C4-4D2E-B62F-3E6949639889}"/>
            </a:ext>
          </a:extLst>
        </xdr:cNvPr>
        <xdr:cNvSpPr/>
      </xdr:nvSpPr>
      <xdr:spPr bwMode="auto">
        <a:xfrm>
          <a:off x="4937761" y="10426064"/>
          <a:ext cx="4084319" cy="485775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en-US" sz="1100"/>
            <a:t>Date signed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29</xdr:row>
      <xdr:rowOff>0</xdr:rowOff>
    </xdr:from>
    <xdr:to>
      <xdr:col>2</xdr:col>
      <xdr:colOff>2562225</xdr:colOff>
      <xdr:row>34</xdr:row>
      <xdr:rowOff>66675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6C8780BF-7E26-4C14-8B2D-DC8DC6B53D58}"/>
            </a:ext>
          </a:extLst>
        </xdr:cNvPr>
        <xdr:cNvSpPr/>
      </xdr:nvSpPr>
      <xdr:spPr bwMode="auto">
        <a:xfrm>
          <a:off x="748665" y="9768840"/>
          <a:ext cx="3855720" cy="1613535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123825</xdr:colOff>
      <xdr:row>35</xdr:row>
      <xdr:rowOff>76200</xdr:rowOff>
    </xdr:from>
    <xdr:to>
      <xdr:col>2</xdr:col>
      <xdr:colOff>2581275</xdr:colOff>
      <xdr:row>37</xdr:row>
      <xdr:rowOff>133350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AFBFDE40-9453-46A6-AFEB-DD8FB9A0DC78}"/>
            </a:ext>
          </a:extLst>
        </xdr:cNvPr>
        <xdr:cNvSpPr/>
      </xdr:nvSpPr>
      <xdr:spPr bwMode="auto">
        <a:xfrm>
          <a:off x="748665" y="11711940"/>
          <a:ext cx="3874770" cy="69723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en-US" sz="1100"/>
            <a:t>Signature of authorized  person</a:t>
          </a:r>
        </a:p>
      </xdr:txBody>
    </xdr:sp>
    <xdr:clientData/>
  </xdr:twoCellAnchor>
  <xdr:twoCellAnchor>
    <xdr:from>
      <xdr:col>2</xdr:col>
      <xdr:colOff>2867025</xdr:colOff>
      <xdr:row>29</xdr:row>
      <xdr:rowOff>0</xdr:rowOff>
    </xdr:from>
    <xdr:to>
      <xdr:col>3</xdr:col>
      <xdr:colOff>1447800</xdr:colOff>
      <xdr:row>34</xdr:row>
      <xdr:rowOff>66675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1461E0E0-DA85-4BE1-A105-E96C02B7C0A4}"/>
            </a:ext>
          </a:extLst>
        </xdr:cNvPr>
        <xdr:cNvSpPr/>
      </xdr:nvSpPr>
      <xdr:spPr bwMode="auto">
        <a:xfrm>
          <a:off x="4909185" y="9768840"/>
          <a:ext cx="4112895" cy="1613535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2895601</xdr:colOff>
      <xdr:row>35</xdr:row>
      <xdr:rowOff>85724</xdr:rowOff>
    </xdr:from>
    <xdr:to>
      <xdr:col>3</xdr:col>
      <xdr:colOff>1447800</xdr:colOff>
      <xdr:row>37</xdr:row>
      <xdr:rowOff>114299</xdr:rowOff>
    </xdr:to>
    <xdr:sp macro="" textlink="">
      <xdr:nvSpPr>
        <xdr:cNvPr id="5" name="Rectangle 4">
          <a:extLst>
            <a:ext uri="{FF2B5EF4-FFF2-40B4-BE49-F238E27FC236}">
              <a16:creationId xmlns:a16="http://schemas.microsoft.com/office/drawing/2014/main" id="{F25D6340-7F90-4C40-A2C7-B14EB38AE503}"/>
            </a:ext>
          </a:extLst>
        </xdr:cNvPr>
        <xdr:cNvSpPr/>
      </xdr:nvSpPr>
      <xdr:spPr bwMode="auto">
        <a:xfrm>
          <a:off x="4937761" y="11721464"/>
          <a:ext cx="4084319" cy="668655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en-US" sz="1100"/>
            <a:t>Date signed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123825</xdr:colOff>
      <xdr:row>34</xdr:row>
      <xdr:rowOff>0</xdr:rowOff>
    </xdr:from>
    <xdr:to>
      <xdr:col>2</xdr:col>
      <xdr:colOff>2562225</xdr:colOff>
      <xdr:row>39</xdr:row>
      <xdr:rowOff>66675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CB5E6246-9419-40F9-B66C-63458116914F}"/>
            </a:ext>
          </a:extLst>
        </xdr:cNvPr>
        <xdr:cNvSpPr/>
      </xdr:nvSpPr>
      <xdr:spPr bwMode="auto">
        <a:xfrm>
          <a:off x="123825" y="9083040"/>
          <a:ext cx="3855720" cy="1209675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1</xdr:col>
      <xdr:colOff>123825</xdr:colOff>
      <xdr:row>40</xdr:row>
      <xdr:rowOff>76200</xdr:rowOff>
    </xdr:from>
    <xdr:to>
      <xdr:col>2</xdr:col>
      <xdr:colOff>2581275</xdr:colOff>
      <xdr:row>42</xdr:row>
      <xdr:rowOff>133350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A286F667-0C6C-42A8-A65E-7296B4EA5C7C}"/>
            </a:ext>
          </a:extLst>
        </xdr:cNvPr>
        <xdr:cNvSpPr/>
      </xdr:nvSpPr>
      <xdr:spPr bwMode="auto">
        <a:xfrm>
          <a:off x="123825" y="10530840"/>
          <a:ext cx="3874770" cy="514350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en-US" sz="1100"/>
            <a:t>Signature of authorized  person</a:t>
          </a:r>
        </a:p>
      </xdr:txBody>
    </xdr:sp>
    <xdr:clientData/>
  </xdr:twoCellAnchor>
  <xdr:twoCellAnchor>
    <xdr:from>
      <xdr:col>2</xdr:col>
      <xdr:colOff>2867025</xdr:colOff>
      <xdr:row>34</xdr:row>
      <xdr:rowOff>0</xdr:rowOff>
    </xdr:from>
    <xdr:to>
      <xdr:col>3</xdr:col>
      <xdr:colOff>1447800</xdr:colOff>
      <xdr:row>39</xdr:row>
      <xdr:rowOff>66675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14B74465-6689-42A3-A84F-A91545D0A9A5}"/>
            </a:ext>
          </a:extLst>
        </xdr:cNvPr>
        <xdr:cNvSpPr/>
      </xdr:nvSpPr>
      <xdr:spPr bwMode="auto">
        <a:xfrm>
          <a:off x="4284345" y="9083040"/>
          <a:ext cx="4112895" cy="1209675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endParaRPr lang="en-US" sz="1100"/>
        </a:p>
      </xdr:txBody>
    </xdr:sp>
    <xdr:clientData/>
  </xdr:twoCellAnchor>
  <xdr:twoCellAnchor>
    <xdr:from>
      <xdr:col>2</xdr:col>
      <xdr:colOff>2895601</xdr:colOff>
      <xdr:row>40</xdr:row>
      <xdr:rowOff>85724</xdr:rowOff>
    </xdr:from>
    <xdr:to>
      <xdr:col>3</xdr:col>
      <xdr:colOff>1447800</xdr:colOff>
      <xdr:row>42</xdr:row>
      <xdr:rowOff>114299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E167441F-32EE-4D22-B680-F7DA5230CA1D}"/>
            </a:ext>
          </a:extLst>
        </xdr:cNvPr>
        <xdr:cNvSpPr/>
      </xdr:nvSpPr>
      <xdr:spPr bwMode="auto">
        <a:xfrm>
          <a:off x="4312921" y="10540364"/>
          <a:ext cx="4084319" cy="485775"/>
        </a:xfrm>
        <a:prstGeom prst="rect">
          <a:avLst/>
        </a:prstGeom>
        <a:ln>
          <a:headEnd type="none" w="med" len="med"/>
          <a:tailEnd type="none" w="med" len="med"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wrap="square" lIns="18288" tIns="0" rIns="0" bIns="0" rtlCol="0" anchor="ctr" upright="1"/>
        <a:lstStyle/>
        <a:p>
          <a:pPr algn="ctr"/>
          <a:r>
            <a:rPr lang="en-US" sz="1100"/>
            <a:t>Date signed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3" Type="http://schemas.openxmlformats.org/officeDocument/2006/relationships/externalLinkPath" Target="file:///C:\Users\User\Documents\Dikgabo%20Consulting%20Engineers%20-%20Projects\Metsimaholo%20Local%20Municipality\Stormwater%20Channels\Tender%20Document%20and%20Bid%20Specification\Themba%20Khubeka\To%20be%20sent\Roads%20&amp;%20SW%20channels%20-%20Themba%20Khubeka%20-%20BoQ%20Priced%20rev01.xlsx" TargetMode="External"/><Relationship Id="rId2" Type="http://schemas.microsoft.com/office/2019/04/relationships/externalLinkLongPath" Target="file:///C:\Users\User\Documents\Dikgabo%20Consulting%20Engineers%20-%20Projects\Metsimaholo%20Local%20Municipality\Stormwater%20Channels\Tender%20Document%20and%20Bid%20Specification\Themba%20Khubeka\To%20be%20sent\Roads%20&amp;%20SW%20channels%20-%20Themba%20Khubeka%20-%20BoQ%20Priced%20rev01.xlsx?EE463E08" TargetMode="External"/><Relationship Id="rId1" Type="http://schemas.openxmlformats.org/officeDocument/2006/relationships/externalLinkPath" Target="file:///\\EE463E08\Roads%20&amp;%20SW%20channels%20-%20Themba%20Khubeka%20-%20BoQ%20Priced%20rev0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3"/>
    </xxl21:alternateUrls>
    <sheetNames>
      <sheetName val="works"/>
      <sheetName val="1-admin"/>
      <sheetName val="2 street1-0to280-1"/>
      <sheetName val="2 street1-0to280-2"/>
      <sheetName val="3 street1-280to525-1"/>
      <sheetName val="3 street1-280to525-2"/>
      <sheetName val="4 street2-1"/>
      <sheetName val="4 street2-2"/>
      <sheetName val="sum"/>
    </sheetNames>
    <sheetDataSet>
      <sheetData sheetId="0">
        <row r="2">
          <cell r="A2" t="str">
            <v>Metsimaholo Local Municipality</v>
          </cell>
        </row>
      </sheetData>
      <sheetData sheetId="1">
        <row r="8">
          <cell r="C8" t="str">
            <v>Preliminary &amp; General and Health &amp; Safety schedules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2B858-AACE-41F0-AD2C-D1B314398C33}">
  <sheetPr>
    <tabColor theme="9" tint="-0.249977111117893"/>
  </sheetPr>
  <dimension ref="A1:K461"/>
  <sheetViews>
    <sheetView view="pageBreakPreview" zoomScale="69" zoomScaleNormal="100" zoomScaleSheetLayoutView="69" workbookViewId="0">
      <selection activeCell="M14" sqref="M14"/>
    </sheetView>
  </sheetViews>
  <sheetFormatPr defaultColWidth="10.28515625" defaultRowHeight="15"/>
  <cols>
    <col min="1" max="1" width="9.7109375" style="24" customWidth="1"/>
    <col min="2" max="2" width="10.7109375" style="24" customWidth="1"/>
    <col min="3" max="3" width="70.7109375" style="24" customWidth="1"/>
    <col min="4" max="4" width="6.7109375" style="24" customWidth="1"/>
    <col min="5" max="5" width="10.7109375" style="24" customWidth="1"/>
    <col min="6" max="6" width="11.7109375" style="24" customWidth="1"/>
    <col min="7" max="7" width="15.7109375" style="24" customWidth="1"/>
    <col min="8" max="8" width="1.7109375" style="24" customWidth="1"/>
    <col min="9" max="9" width="10.7109375" style="25" customWidth="1"/>
    <col min="10" max="11" width="10.7109375" style="24" customWidth="1"/>
    <col min="12" max="16384" width="10.28515625" style="24"/>
  </cols>
  <sheetData>
    <row r="1" spans="1:7" ht="21.95" customHeight="1">
      <c r="A1" s="1"/>
      <c r="B1" s="2"/>
      <c r="C1" s="2"/>
      <c r="D1" s="3"/>
      <c r="E1" s="3"/>
      <c r="F1" s="3"/>
      <c r="G1" s="4"/>
    </row>
    <row r="2" spans="1:7" ht="30" customHeight="1">
      <c r="A2" s="6" t="str">
        <f>+works!B3</f>
        <v>Metsimaholo Local Municipality</v>
      </c>
      <c r="B2" s="7"/>
      <c r="C2" s="7"/>
      <c r="D2" s="7"/>
      <c r="E2" s="8"/>
      <c r="F2" s="8"/>
      <c r="G2" s="9"/>
    </row>
    <row r="3" spans="1:7" ht="21.95" customHeight="1" thickBot="1">
      <c r="A3" s="10" t="s">
        <v>365</v>
      </c>
      <c r="B3" s="11"/>
      <c r="C3" s="11"/>
      <c r="D3" s="12"/>
      <c r="E3" s="12"/>
      <c r="F3" s="12"/>
      <c r="G3" s="13"/>
    </row>
    <row r="4" spans="1:7" ht="9.9499999999999993" customHeight="1" thickBot="1">
      <c r="A4" s="14"/>
      <c r="B4" s="14"/>
      <c r="C4" s="14"/>
      <c r="D4" s="14"/>
      <c r="E4" s="14"/>
      <c r="F4" s="26"/>
      <c r="G4" s="14"/>
    </row>
    <row r="5" spans="1:7" ht="18" customHeight="1">
      <c r="A5" s="27" t="s">
        <v>0</v>
      </c>
      <c r="B5" s="28" t="s">
        <v>1</v>
      </c>
      <c r="C5" s="251" t="s">
        <v>2</v>
      </c>
      <c r="D5" s="253" t="s">
        <v>3</v>
      </c>
      <c r="E5" s="255" t="s">
        <v>4</v>
      </c>
      <c r="F5" s="257" t="s">
        <v>5</v>
      </c>
      <c r="G5" s="29" t="s">
        <v>6</v>
      </c>
    </row>
    <row r="6" spans="1:7" ht="18" customHeight="1" thickBot="1">
      <c r="A6" s="30" t="s">
        <v>7</v>
      </c>
      <c r="B6" s="31" t="s">
        <v>8</v>
      </c>
      <c r="C6" s="252"/>
      <c r="D6" s="254"/>
      <c r="E6" s="256"/>
      <c r="F6" s="258"/>
      <c r="G6" s="32" t="s">
        <v>9</v>
      </c>
    </row>
    <row r="7" spans="1:7" ht="21.95" customHeight="1">
      <c r="A7" s="33"/>
      <c r="B7" s="34" t="s">
        <v>10</v>
      </c>
      <c r="C7" s="35" t="s">
        <v>366</v>
      </c>
      <c r="D7" s="36"/>
      <c r="E7" s="36"/>
      <c r="F7" s="36"/>
      <c r="G7" s="37"/>
    </row>
    <row r="8" spans="1:7" ht="21.95" customHeight="1">
      <c r="A8" s="33"/>
      <c r="B8" s="34">
        <v>1200</v>
      </c>
      <c r="C8" s="38" t="s">
        <v>12</v>
      </c>
      <c r="D8" s="36"/>
      <c r="E8" s="36"/>
      <c r="F8" s="36"/>
      <c r="G8" s="37"/>
    </row>
    <row r="9" spans="1:7" ht="15" customHeight="1" thickBot="1">
      <c r="A9" s="33"/>
      <c r="B9" s="34"/>
      <c r="C9" s="39"/>
      <c r="D9" s="36"/>
      <c r="E9" s="36"/>
      <c r="F9" s="36"/>
      <c r="G9" s="37"/>
    </row>
    <row r="10" spans="1:7" ht="17.100000000000001" customHeight="1">
      <c r="A10" s="40"/>
      <c r="B10" s="41"/>
      <c r="C10" s="42"/>
      <c r="D10" s="41"/>
      <c r="E10" s="41"/>
      <c r="F10" s="43"/>
      <c r="G10" s="44"/>
    </row>
    <row r="11" spans="1:7" ht="17.100000000000001" customHeight="1">
      <c r="A11" s="45"/>
      <c r="B11" s="46"/>
      <c r="C11" s="46"/>
      <c r="D11" s="47"/>
      <c r="E11" s="48"/>
      <c r="F11" s="49"/>
      <c r="G11" s="50"/>
    </row>
    <row r="12" spans="1:7" ht="17.100000000000001" customHeight="1">
      <c r="A12" s="51">
        <v>1.1000000000000001</v>
      </c>
      <c r="B12" s="52"/>
      <c r="C12" s="53" t="s">
        <v>13</v>
      </c>
      <c r="D12" s="54"/>
      <c r="E12" s="55"/>
      <c r="F12" s="56"/>
      <c r="G12" s="57"/>
    </row>
    <row r="13" spans="1:7" ht="17.100000000000001" customHeight="1">
      <c r="A13" s="45"/>
      <c r="B13" s="58"/>
      <c r="C13" s="46"/>
      <c r="D13" s="47"/>
      <c r="E13" s="59"/>
      <c r="F13" s="49"/>
      <c r="G13" s="50"/>
    </row>
    <row r="14" spans="1:7" ht="17.100000000000001" customHeight="1">
      <c r="A14" s="45" t="s">
        <v>14</v>
      </c>
      <c r="B14" s="58" t="s">
        <v>15</v>
      </c>
      <c r="C14" s="46" t="s">
        <v>16</v>
      </c>
      <c r="D14" s="47" t="s">
        <v>17</v>
      </c>
      <c r="E14" s="59">
        <v>1</v>
      </c>
      <c r="F14" s="60"/>
      <c r="G14" s="50"/>
    </row>
    <row r="15" spans="1:7" ht="17.100000000000001" customHeight="1">
      <c r="A15" s="45"/>
      <c r="B15" s="58"/>
      <c r="C15" s="46" t="s">
        <v>18</v>
      </c>
      <c r="D15" s="47"/>
      <c r="E15" s="59"/>
      <c r="F15" s="49"/>
      <c r="G15" s="50"/>
    </row>
    <row r="16" spans="1:7" ht="17.100000000000001" customHeight="1">
      <c r="A16" s="45" t="s">
        <v>19</v>
      </c>
      <c r="B16" s="58" t="s">
        <v>20</v>
      </c>
      <c r="C16" s="46" t="s">
        <v>21</v>
      </c>
      <c r="D16" s="47" t="s">
        <v>17</v>
      </c>
      <c r="E16" s="59">
        <v>1</v>
      </c>
      <c r="F16" s="60"/>
      <c r="G16" s="50"/>
    </row>
    <row r="17" spans="1:11" ht="17.100000000000001" customHeight="1">
      <c r="A17" s="45"/>
      <c r="B17" s="58"/>
      <c r="C17" s="46" t="s">
        <v>22</v>
      </c>
      <c r="D17" s="47"/>
      <c r="E17" s="59"/>
      <c r="F17" s="49"/>
      <c r="G17" s="50"/>
      <c r="I17" s="61"/>
      <c r="J17" s="61"/>
      <c r="K17" s="61"/>
    </row>
    <row r="18" spans="1:11" ht="17.100000000000001" customHeight="1">
      <c r="A18" s="45"/>
      <c r="B18" s="58"/>
      <c r="C18" s="62" t="s">
        <v>23</v>
      </c>
      <c r="D18" s="47"/>
      <c r="E18" s="59"/>
      <c r="F18" s="49"/>
      <c r="G18" s="50"/>
      <c r="I18" s="61"/>
      <c r="J18" s="61"/>
      <c r="K18" s="61"/>
    </row>
    <row r="19" spans="1:11" ht="17.100000000000001" customHeight="1">
      <c r="A19" s="45"/>
      <c r="B19" s="58"/>
      <c r="C19" s="46"/>
      <c r="D19" s="47"/>
      <c r="E19" s="59"/>
      <c r="F19" s="60"/>
      <c r="G19" s="50"/>
      <c r="I19" s="63"/>
      <c r="J19" s="61"/>
      <c r="K19" s="61"/>
    </row>
    <row r="20" spans="1:11" ht="17.100000000000001" customHeight="1">
      <c r="A20" s="51">
        <v>1.2</v>
      </c>
      <c r="B20" s="52"/>
      <c r="C20" s="53" t="s">
        <v>24</v>
      </c>
      <c r="D20" s="54"/>
      <c r="E20" s="64"/>
      <c r="F20" s="56"/>
      <c r="G20" s="57"/>
    </row>
    <row r="21" spans="1:11" ht="17.100000000000001" customHeight="1">
      <c r="A21" s="45"/>
      <c r="B21" s="58"/>
      <c r="C21" s="46"/>
      <c r="D21" s="47"/>
      <c r="E21" s="59"/>
      <c r="F21" s="60"/>
      <c r="G21" s="50"/>
    </row>
    <row r="22" spans="1:11" ht="17.100000000000001" customHeight="1">
      <c r="A22" s="45" t="s">
        <v>25</v>
      </c>
      <c r="B22" s="58" t="s">
        <v>26</v>
      </c>
      <c r="C22" s="46" t="s">
        <v>27</v>
      </c>
      <c r="D22" s="47" t="s">
        <v>28</v>
      </c>
      <c r="E22" s="59">
        <v>1</v>
      </c>
      <c r="F22" s="60">
        <v>30000</v>
      </c>
      <c r="G22" s="50">
        <f>ROUND(E22*F22,2)</f>
        <v>30000</v>
      </c>
    </row>
    <row r="23" spans="1:11" ht="17.100000000000001" customHeight="1">
      <c r="A23" s="45"/>
      <c r="B23" s="58"/>
      <c r="C23" s="46" t="s">
        <v>29</v>
      </c>
      <c r="D23" s="47"/>
      <c r="E23" s="59"/>
      <c r="F23" s="60"/>
      <c r="G23" s="50"/>
    </row>
    <row r="24" spans="1:11" ht="17.100000000000001" customHeight="1">
      <c r="A24" s="45"/>
      <c r="B24" s="58"/>
      <c r="C24" s="46" t="s">
        <v>30</v>
      </c>
      <c r="D24" s="47"/>
      <c r="E24" s="59"/>
      <c r="F24" s="60"/>
      <c r="G24" s="50"/>
    </row>
    <row r="25" spans="1:11" ht="17.100000000000001" customHeight="1">
      <c r="A25" s="45"/>
      <c r="B25" s="58"/>
      <c r="C25" s="62" t="s">
        <v>31</v>
      </c>
      <c r="D25" s="47"/>
      <c r="E25" s="59"/>
      <c r="F25" s="60"/>
      <c r="G25" s="50"/>
    </row>
    <row r="26" spans="1:11" ht="17.100000000000001" customHeight="1">
      <c r="A26" s="45"/>
      <c r="B26" s="58"/>
      <c r="C26" s="46"/>
      <c r="D26" s="47"/>
      <c r="E26" s="59"/>
      <c r="F26" s="60"/>
      <c r="G26" s="50"/>
    </row>
    <row r="27" spans="1:11" ht="17.100000000000001" customHeight="1">
      <c r="A27" s="51">
        <v>1.3</v>
      </c>
      <c r="B27" s="52"/>
      <c r="C27" s="53" t="s">
        <v>32</v>
      </c>
      <c r="D27" s="54"/>
      <c r="E27" s="64"/>
      <c r="F27" s="56"/>
      <c r="G27" s="57"/>
    </row>
    <row r="28" spans="1:11" ht="17.100000000000001" customHeight="1">
      <c r="A28" s="45"/>
      <c r="B28" s="58"/>
      <c r="C28" s="46"/>
      <c r="D28" s="47"/>
      <c r="E28" s="59"/>
      <c r="F28" s="60"/>
      <c r="G28" s="50"/>
    </row>
    <row r="29" spans="1:11" ht="17.100000000000001" customHeight="1">
      <c r="A29" s="45" t="s">
        <v>33</v>
      </c>
      <c r="B29" s="58"/>
      <c r="C29" s="46" t="s">
        <v>34</v>
      </c>
      <c r="D29" s="47" t="s">
        <v>17</v>
      </c>
      <c r="E29" s="59">
        <v>1</v>
      </c>
      <c r="F29" s="60"/>
      <c r="G29" s="50"/>
    </row>
    <row r="30" spans="1:11" ht="17.100000000000001" customHeight="1">
      <c r="A30" s="45"/>
      <c r="B30" s="58"/>
      <c r="C30" s="46" t="s">
        <v>35</v>
      </c>
      <c r="D30" s="47"/>
      <c r="E30" s="59"/>
      <c r="F30" s="60"/>
      <c r="G30" s="50"/>
    </row>
    <row r="31" spans="1:11" ht="17.100000000000001" customHeight="1">
      <c r="A31" s="45"/>
      <c r="B31" s="58"/>
      <c r="C31" s="46" t="s">
        <v>36</v>
      </c>
      <c r="D31" s="47"/>
      <c r="E31" s="59"/>
      <c r="F31" s="60"/>
      <c r="G31" s="50"/>
    </row>
    <row r="32" spans="1:11" ht="17.100000000000001" customHeight="1">
      <c r="A32" s="45"/>
      <c r="B32" s="58"/>
      <c r="C32" s="46" t="s">
        <v>37</v>
      </c>
      <c r="D32" s="47"/>
      <c r="E32" s="59"/>
      <c r="F32" s="60"/>
      <c r="G32" s="50"/>
    </row>
    <row r="33" spans="1:7" ht="17.100000000000001" customHeight="1">
      <c r="A33" s="45"/>
      <c r="B33" s="58"/>
      <c r="C33" s="46" t="s">
        <v>38</v>
      </c>
      <c r="D33" s="47"/>
      <c r="E33" s="59"/>
      <c r="F33" s="60"/>
      <c r="G33" s="50"/>
    </row>
    <row r="34" spans="1:7" ht="17.100000000000001" customHeight="1">
      <c r="A34" s="45"/>
      <c r="B34" s="58"/>
      <c r="C34" s="46" t="s">
        <v>39</v>
      </c>
      <c r="D34" s="47"/>
      <c r="E34" s="59"/>
      <c r="F34" s="60"/>
      <c r="G34" s="50"/>
    </row>
    <row r="35" spans="1:7" ht="17.100000000000001" customHeight="1">
      <c r="A35" s="45"/>
      <c r="B35" s="58"/>
      <c r="C35" s="62" t="s">
        <v>40</v>
      </c>
      <c r="D35" s="47"/>
      <c r="E35" s="59"/>
      <c r="F35" s="60"/>
      <c r="G35" s="50"/>
    </row>
    <row r="36" spans="1:7" ht="17.100000000000001" customHeight="1">
      <c r="A36" s="45"/>
      <c r="B36" s="58"/>
      <c r="C36" s="62" t="s">
        <v>41</v>
      </c>
      <c r="D36" s="47"/>
      <c r="E36" s="59"/>
      <c r="F36" s="60"/>
      <c r="G36" s="50"/>
    </row>
    <row r="37" spans="1:7" ht="17.100000000000001" customHeight="1">
      <c r="A37" s="45"/>
      <c r="B37" s="58"/>
      <c r="C37" s="62" t="s">
        <v>42</v>
      </c>
      <c r="D37" s="47"/>
      <c r="E37" s="59"/>
      <c r="F37" s="60"/>
      <c r="G37" s="50"/>
    </row>
    <row r="38" spans="1:7" ht="17.100000000000001" customHeight="1">
      <c r="A38" s="45"/>
      <c r="B38" s="58"/>
      <c r="C38" s="62"/>
      <c r="D38" s="47"/>
      <c r="E38" s="59"/>
      <c r="F38" s="60"/>
      <c r="G38" s="50"/>
    </row>
    <row r="39" spans="1:7" ht="17.100000000000001" customHeight="1">
      <c r="A39" s="45"/>
      <c r="B39" s="58"/>
      <c r="C39" s="46"/>
      <c r="D39" s="47"/>
      <c r="E39" s="59"/>
      <c r="F39" s="60"/>
      <c r="G39" s="50"/>
    </row>
    <row r="40" spans="1:7" ht="17.100000000000001" customHeight="1">
      <c r="A40" s="45"/>
      <c r="B40" s="58"/>
      <c r="C40" s="46"/>
      <c r="D40" s="47"/>
      <c r="E40" s="59"/>
      <c r="F40" s="60"/>
      <c r="G40" s="50"/>
    </row>
    <row r="41" spans="1:7" ht="17.100000000000001" customHeight="1">
      <c r="A41" s="45"/>
      <c r="B41" s="58"/>
      <c r="C41" s="46"/>
      <c r="D41" s="47"/>
      <c r="E41" s="59"/>
      <c r="F41" s="60"/>
      <c r="G41" s="50"/>
    </row>
    <row r="42" spans="1:7" ht="17.100000000000001" customHeight="1">
      <c r="A42" s="45"/>
      <c r="B42" s="58"/>
      <c r="C42" s="46"/>
      <c r="D42" s="47"/>
      <c r="E42" s="59"/>
      <c r="F42" s="60"/>
      <c r="G42" s="50"/>
    </row>
    <row r="43" spans="1:7" ht="17.100000000000001" customHeight="1">
      <c r="A43" s="45"/>
      <c r="B43" s="58"/>
      <c r="C43" s="46"/>
      <c r="D43" s="47"/>
      <c r="E43" s="59"/>
      <c r="F43" s="60"/>
      <c r="G43" s="50"/>
    </row>
    <row r="44" spans="1:7" ht="17.100000000000001" customHeight="1">
      <c r="A44" s="45"/>
      <c r="B44" s="58"/>
      <c r="C44" s="46"/>
      <c r="D44" s="47"/>
      <c r="E44" s="59"/>
      <c r="F44" s="60"/>
      <c r="G44" s="50"/>
    </row>
    <row r="45" spans="1:7" ht="17.100000000000001" customHeight="1">
      <c r="A45" s="45"/>
      <c r="B45" s="58"/>
      <c r="C45" s="46"/>
      <c r="D45" s="47"/>
      <c r="E45" s="59"/>
      <c r="F45" s="60"/>
      <c r="G45" s="50"/>
    </row>
    <row r="46" spans="1:7" ht="17.100000000000001" customHeight="1">
      <c r="A46" s="45"/>
      <c r="B46" s="58"/>
      <c r="C46" s="46"/>
      <c r="D46" s="47"/>
      <c r="E46" s="59"/>
      <c r="F46" s="60"/>
      <c r="G46" s="50"/>
    </row>
    <row r="47" spans="1:7" ht="17.100000000000001" customHeight="1">
      <c r="A47" s="45"/>
      <c r="B47" s="58"/>
      <c r="C47" s="46"/>
      <c r="D47" s="47"/>
      <c r="E47" s="59"/>
      <c r="F47" s="60"/>
      <c r="G47" s="50"/>
    </row>
    <row r="48" spans="1:7" ht="17.100000000000001" customHeight="1">
      <c r="A48" s="45"/>
      <c r="B48" s="58"/>
      <c r="C48" s="46"/>
      <c r="D48" s="47"/>
      <c r="E48" s="59"/>
      <c r="F48" s="60"/>
      <c r="G48" s="50"/>
    </row>
    <row r="49" spans="1:8" ht="17.100000000000001" customHeight="1">
      <c r="A49" s="45"/>
      <c r="B49" s="58"/>
      <c r="C49" s="46"/>
      <c r="D49" s="47"/>
      <c r="E49" s="59"/>
      <c r="F49" s="60"/>
      <c r="G49" s="50"/>
    </row>
    <row r="50" spans="1:8" ht="17.100000000000001" customHeight="1">
      <c r="A50" s="45"/>
      <c r="B50" s="58"/>
      <c r="C50" s="46"/>
      <c r="D50" s="47"/>
      <c r="E50" s="59"/>
      <c r="F50" s="60"/>
      <c r="G50" s="50"/>
    </row>
    <row r="51" spans="1:8" ht="17.100000000000001" customHeight="1">
      <c r="A51" s="45"/>
      <c r="B51" s="58"/>
      <c r="C51" s="46"/>
      <c r="D51" s="47"/>
      <c r="E51" s="59"/>
      <c r="F51" s="60"/>
      <c r="G51" s="50"/>
    </row>
    <row r="52" spans="1:8" ht="17.100000000000001" customHeight="1">
      <c r="A52" s="45"/>
      <c r="B52" s="58"/>
      <c r="C52" s="46"/>
      <c r="D52" s="47"/>
      <c r="E52" s="59"/>
      <c r="F52" s="60"/>
      <c r="G52" s="50"/>
    </row>
    <row r="53" spans="1:8" ht="17.100000000000001" customHeight="1">
      <c r="A53" s="45"/>
      <c r="B53" s="58"/>
      <c r="C53" s="46"/>
      <c r="D53" s="47"/>
      <c r="E53" s="59"/>
      <c r="F53" s="60"/>
      <c r="G53" s="50"/>
    </row>
    <row r="54" spans="1:8" ht="17.100000000000001" customHeight="1">
      <c r="A54" s="45"/>
      <c r="B54" s="58"/>
      <c r="C54" s="46"/>
      <c r="D54" s="47"/>
      <c r="E54" s="59"/>
      <c r="F54" s="60"/>
      <c r="G54" s="50"/>
    </row>
    <row r="55" spans="1:8" ht="17.100000000000001" customHeight="1">
      <c r="A55" s="45"/>
      <c r="B55" s="58"/>
      <c r="C55" s="46"/>
      <c r="D55" s="47"/>
      <c r="E55" s="59"/>
      <c r="F55" s="60"/>
      <c r="G55" s="50"/>
    </row>
    <row r="56" spans="1:8" ht="17.100000000000001" customHeight="1">
      <c r="A56" s="45"/>
      <c r="B56" s="58"/>
      <c r="C56" s="46"/>
      <c r="D56" s="47"/>
      <c r="E56" s="65"/>
      <c r="F56" s="60"/>
      <c r="G56" s="50"/>
    </row>
    <row r="57" spans="1:8" ht="17.100000000000001" customHeight="1">
      <c r="A57" s="45"/>
      <c r="B57" s="58"/>
      <c r="C57" s="46"/>
      <c r="D57" s="47"/>
      <c r="E57" s="59"/>
      <c r="F57" s="60"/>
      <c r="G57" s="50"/>
    </row>
    <row r="58" spans="1:8" ht="17.100000000000001" customHeight="1">
      <c r="A58" s="45"/>
      <c r="B58" s="58"/>
      <c r="C58" s="46"/>
      <c r="D58" s="47"/>
      <c r="E58" s="59"/>
      <c r="F58" s="60"/>
      <c r="G58" s="50"/>
    </row>
    <row r="59" spans="1:8" ht="17.100000000000001" customHeight="1" thickBot="1">
      <c r="A59" s="66"/>
      <c r="B59" s="67"/>
      <c r="C59" s="67"/>
      <c r="D59" s="68"/>
      <c r="E59" s="69"/>
      <c r="F59" s="70"/>
      <c r="G59" s="71"/>
    </row>
    <row r="60" spans="1:8" ht="24.95" customHeight="1" thickBot="1">
      <c r="A60" s="249" t="str">
        <f>C7&amp;" total carried to FINAL Summary page"</f>
        <v>Schedule A total carried to FINAL Summary page</v>
      </c>
      <c r="B60" s="250"/>
      <c r="C60" s="250"/>
      <c r="D60" s="250"/>
      <c r="E60" s="250"/>
      <c r="F60" s="250"/>
      <c r="G60" s="72"/>
    </row>
    <row r="61" spans="1:8" ht="9.9499999999999993" customHeight="1">
      <c r="A61" s="21"/>
      <c r="B61" s="21"/>
      <c r="C61" s="21"/>
      <c r="D61" s="21"/>
      <c r="E61" s="21"/>
      <c r="F61" s="21"/>
      <c r="G61" s="21"/>
    </row>
    <row r="62" spans="1:8">
      <c r="A62" s="22"/>
      <c r="B62" s="22"/>
      <c r="C62" s="22"/>
      <c r="D62" s="22"/>
      <c r="E62" s="22"/>
      <c r="F62" s="22"/>
      <c r="G62" s="22"/>
      <c r="H62" s="5"/>
    </row>
    <row r="63" spans="1:8">
      <c r="A63" s="23"/>
      <c r="B63" s="23"/>
      <c r="C63" s="23"/>
      <c r="D63" s="23"/>
      <c r="E63" s="23"/>
      <c r="F63" s="23"/>
      <c r="G63" s="23"/>
      <c r="H63" s="5"/>
    </row>
    <row r="64" spans="1:8">
      <c r="A64" s="23"/>
      <c r="B64" s="23"/>
      <c r="C64" s="23"/>
      <c r="D64" s="23"/>
      <c r="E64" s="23"/>
      <c r="F64" s="23"/>
      <c r="G64" s="23"/>
      <c r="H64" s="5"/>
    </row>
    <row r="65" spans="1:8">
      <c r="A65" s="23"/>
      <c r="B65" s="23"/>
      <c r="C65" s="23"/>
      <c r="D65" s="23"/>
      <c r="E65" s="23"/>
      <c r="F65" s="23"/>
      <c r="G65" s="23"/>
      <c r="H65" s="5"/>
    </row>
    <row r="66" spans="1:8">
      <c r="A66" s="25"/>
      <c r="B66" s="25"/>
      <c r="C66" s="25"/>
      <c r="D66" s="25"/>
      <c r="E66" s="25"/>
      <c r="F66" s="25"/>
      <c r="G66" s="25"/>
    </row>
    <row r="67" spans="1:8">
      <c r="A67" s="25"/>
      <c r="B67" s="25"/>
      <c r="C67" s="25"/>
      <c r="D67" s="25"/>
      <c r="E67" s="25"/>
      <c r="F67" s="25"/>
      <c r="G67" s="25"/>
    </row>
    <row r="68" spans="1:8">
      <c r="A68" s="25"/>
      <c r="B68" s="25"/>
      <c r="C68" s="25"/>
      <c r="D68" s="25"/>
      <c r="E68" s="25"/>
      <c r="F68" s="25"/>
      <c r="G68" s="25"/>
    </row>
    <row r="69" spans="1:8">
      <c r="A69" s="25"/>
      <c r="B69" s="25"/>
      <c r="C69" s="25"/>
      <c r="D69" s="25"/>
      <c r="E69" s="25"/>
      <c r="F69" s="25"/>
      <c r="G69" s="25"/>
    </row>
    <row r="70" spans="1:8">
      <c r="A70" s="25"/>
      <c r="B70" s="25"/>
      <c r="C70" s="25"/>
      <c r="D70" s="25"/>
      <c r="E70" s="25"/>
      <c r="F70" s="25"/>
      <c r="G70" s="25"/>
    </row>
    <row r="71" spans="1:8">
      <c r="A71" s="25"/>
      <c r="B71" s="25"/>
      <c r="C71" s="25"/>
      <c r="D71" s="25"/>
      <c r="E71" s="25"/>
      <c r="F71" s="25"/>
      <c r="G71" s="25"/>
    </row>
    <row r="72" spans="1:8">
      <c r="A72" s="25"/>
      <c r="B72" s="25"/>
      <c r="C72" s="25"/>
      <c r="D72" s="25"/>
      <c r="E72" s="25"/>
      <c r="F72" s="25"/>
      <c r="G72" s="25"/>
    </row>
    <row r="73" spans="1:8">
      <c r="A73" s="25"/>
      <c r="B73" s="25"/>
      <c r="C73" s="25"/>
      <c r="D73" s="25"/>
      <c r="E73" s="25"/>
      <c r="F73" s="25"/>
      <c r="G73" s="25"/>
    </row>
    <row r="74" spans="1:8">
      <c r="A74" s="25"/>
      <c r="B74" s="25"/>
      <c r="C74" s="25"/>
      <c r="D74" s="25"/>
      <c r="E74" s="25"/>
      <c r="F74" s="25"/>
      <c r="G74" s="25"/>
    </row>
    <row r="75" spans="1:8">
      <c r="A75" s="25"/>
      <c r="B75" s="25"/>
      <c r="C75" s="25"/>
      <c r="D75" s="25"/>
      <c r="E75" s="25"/>
      <c r="F75" s="25"/>
      <c r="G75" s="25"/>
    </row>
    <row r="76" spans="1:8">
      <c r="A76" s="25"/>
      <c r="B76" s="25"/>
      <c r="C76" s="25"/>
      <c r="D76" s="25"/>
      <c r="E76" s="25"/>
      <c r="F76" s="25"/>
      <c r="G76" s="25"/>
    </row>
    <row r="77" spans="1:8">
      <c r="A77" s="25"/>
      <c r="B77" s="25"/>
      <c r="C77" s="25"/>
      <c r="D77" s="25"/>
      <c r="E77" s="25"/>
      <c r="F77" s="25"/>
      <c r="G77" s="25"/>
    </row>
    <row r="78" spans="1:8">
      <c r="A78" s="25"/>
      <c r="B78" s="25"/>
      <c r="C78" s="25"/>
      <c r="D78" s="25"/>
      <c r="E78" s="25"/>
      <c r="F78" s="25"/>
      <c r="G78" s="25"/>
    </row>
    <row r="79" spans="1:8">
      <c r="A79" s="25"/>
      <c r="B79" s="25"/>
      <c r="C79" s="25"/>
      <c r="D79" s="25"/>
      <c r="E79" s="25"/>
      <c r="F79" s="25"/>
      <c r="G79" s="25"/>
    </row>
    <row r="80" spans="1:8">
      <c r="A80" s="25"/>
      <c r="B80" s="25"/>
      <c r="C80" s="25"/>
      <c r="D80" s="25"/>
      <c r="E80" s="25"/>
      <c r="F80" s="25"/>
      <c r="G80" s="25"/>
    </row>
    <row r="81" spans="1:7">
      <c r="A81" s="25"/>
      <c r="B81" s="25"/>
      <c r="C81" s="25"/>
      <c r="D81" s="25"/>
      <c r="E81" s="25"/>
      <c r="F81" s="25"/>
      <c r="G81" s="25"/>
    </row>
    <row r="82" spans="1:7">
      <c r="A82" s="25"/>
      <c r="B82" s="25"/>
      <c r="C82" s="25"/>
      <c r="D82" s="25"/>
      <c r="E82" s="25"/>
      <c r="F82" s="25"/>
      <c r="G82" s="25"/>
    </row>
    <row r="83" spans="1:7">
      <c r="A83" s="25"/>
      <c r="B83" s="25"/>
      <c r="C83" s="25"/>
      <c r="D83" s="25"/>
      <c r="E83" s="25"/>
      <c r="F83" s="25"/>
      <c r="G83" s="25"/>
    </row>
    <row r="84" spans="1:7">
      <c r="A84" s="25"/>
      <c r="B84" s="25"/>
      <c r="C84" s="25"/>
      <c r="D84" s="25"/>
      <c r="E84" s="25"/>
      <c r="F84" s="25"/>
      <c r="G84" s="25"/>
    </row>
    <row r="85" spans="1:7">
      <c r="A85" s="25"/>
      <c r="B85" s="25"/>
      <c r="C85" s="25"/>
      <c r="D85" s="25"/>
      <c r="E85" s="25"/>
      <c r="F85" s="25"/>
      <c r="G85" s="25"/>
    </row>
    <row r="86" spans="1:7">
      <c r="A86" s="25"/>
      <c r="B86" s="25"/>
      <c r="C86" s="25"/>
      <c r="D86" s="25"/>
      <c r="E86" s="25"/>
      <c r="F86" s="25"/>
      <c r="G86" s="25"/>
    </row>
    <row r="87" spans="1:7">
      <c r="A87" s="25"/>
      <c r="B87" s="25"/>
      <c r="C87" s="25"/>
      <c r="D87" s="25"/>
      <c r="E87" s="25"/>
      <c r="F87" s="25"/>
      <c r="G87" s="25"/>
    </row>
    <row r="88" spans="1:7">
      <c r="A88" s="25"/>
      <c r="B88" s="25"/>
      <c r="C88" s="25"/>
      <c r="D88" s="25"/>
      <c r="E88" s="25"/>
      <c r="F88" s="25"/>
      <c r="G88" s="25"/>
    </row>
    <row r="89" spans="1:7">
      <c r="A89" s="25"/>
      <c r="B89" s="25"/>
      <c r="C89" s="25"/>
      <c r="D89" s="25"/>
      <c r="E89" s="25"/>
      <c r="F89" s="25"/>
      <c r="G89" s="25"/>
    </row>
    <row r="90" spans="1:7">
      <c r="A90" s="25"/>
      <c r="B90" s="25"/>
      <c r="C90" s="25"/>
      <c r="D90" s="25"/>
      <c r="E90" s="25"/>
      <c r="F90" s="25"/>
      <c r="G90" s="25"/>
    </row>
    <row r="91" spans="1:7">
      <c r="A91" s="25"/>
      <c r="B91" s="25"/>
      <c r="C91" s="25"/>
      <c r="D91" s="25"/>
      <c r="E91" s="25"/>
      <c r="F91" s="25"/>
      <c r="G91" s="25"/>
    </row>
    <row r="92" spans="1:7">
      <c r="A92" s="25"/>
      <c r="B92" s="25"/>
      <c r="C92" s="25"/>
      <c r="D92" s="25"/>
      <c r="E92" s="25"/>
      <c r="F92" s="25"/>
      <c r="G92" s="25"/>
    </row>
    <row r="93" spans="1:7">
      <c r="A93" s="25"/>
      <c r="B93" s="25"/>
      <c r="C93" s="25"/>
      <c r="D93" s="25"/>
      <c r="E93" s="25"/>
      <c r="F93" s="25"/>
      <c r="G93" s="25"/>
    </row>
    <row r="94" spans="1:7">
      <c r="A94" s="25"/>
      <c r="B94" s="25"/>
      <c r="C94" s="25"/>
      <c r="D94" s="25"/>
      <c r="E94" s="25"/>
      <c r="F94" s="25"/>
      <c r="G94" s="25"/>
    </row>
    <row r="95" spans="1:7">
      <c r="A95" s="25"/>
      <c r="B95" s="25"/>
      <c r="C95" s="25"/>
      <c r="D95" s="25"/>
      <c r="E95" s="25"/>
      <c r="F95" s="25"/>
      <c r="G95" s="25"/>
    </row>
    <row r="96" spans="1:7">
      <c r="A96" s="25"/>
      <c r="B96" s="25"/>
      <c r="C96" s="25"/>
      <c r="D96" s="25"/>
      <c r="E96" s="25"/>
      <c r="F96" s="25"/>
      <c r="G96" s="25"/>
    </row>
    <row r="97" spans="1:7">
      <c r="A97" s="25"/>
      <c r="B97" s="25"/>
      <c r="C97" s="25"/>
      <c r="D97" s="25"/>
      <c r="E97" s="25"/>
      <c r="F97" s="25"/>
      <c r="G97" s="25"/>
    </row>
    <row r="98" spans="1:7">
      <c r="A98" s="25"/>
      <c r="B98" s="25"/>
      <c r="C98" s="25"/>
      <c r="D98" s="25"/>
      <c r="E98" s="25"/>
      <c r="F98" s="25"/>
      <c r="G98" s="25"/>
    </row>
    <row r="99" spans="1:7">
      <c r="A99" s="25"/>
      <c r="B99" s="25"/>
      <c r="C99" s="25"/>
      <c r="D99" s="25"/>
      <c r="E99" s="25"/>
      <c r="F99" s="25"/>
      <c r="G99" s="25"/>
    </row>
    <row r="100" spans="1:7">
      <c r="A100" s="25"/>
      <c r="B100" s="25"/>
      <c r="C100" s="25"/>
      <c r="D100" s="25"/>
      <c r="E100" s="25"/>
      <c r="F100" s="25"/>
      <c r="G100" s="25"/>
    </row>
    <row r="101" spans="1:7">
      <c r="A101" s="25"/>
      <c r="B101" s="25"/>
      <c r="C101" s="25"/>
      <c r="D101" s="25"/>
      <c r="E101" s="25"/>
      <c r="F101" s="25"/>
      <c r="G101" s="25"/>
    </row>
    <row r="102" spans="1:7">
      <c r="A102" s="25"/>
      <c r="B102" s="25"/>
      <c r="C102" s="25"/>
      <c r="D102" s="25"/>
      <c r="E102" s="25"/>
      <c r="F102" s="25"/>
      <c r="G102" s="25"/>
    </row>
    <row r="103" spans="1:7">
      <c r="A103" s="25"/>
      <c r="B103" s="25"/>
      <c r="C103" s="25"/>
      <c r="D103" s="25"/>
      <c r="E103" s="25"/>
      <c r="F103" s="25"/>
      <c r="G103" s="25"/>
    </row>
    <row r="104" spans="1:7">
      <c r="A104" s="25"/>
      <c r="B104" s="25"/>
      <c r="C104" s="25"/>
      <c r="D104" s="25"/>
      <c r="E104" s="25"/>
      <c r="F104" s="25"/>
      <c r="G104" s="25"/>
    </row>
    <row r="105" spans="1:7">
      <c r="A105" s="25"/>
      <c r="B105" s="25"/>
      <c r="C105" s="25"/>
      <c r="D105" s="25"/>
      <c r="E105" s="25"/>
      <c r="F105" s="25"/>
      <c r="G105" s="25"/>
    </row>
    <row r="106" spans="1:7">
      <c r="A106" s="25"/>
      <c r="B106" s="25"/>
      <c r="C106" s="25"/>
      <c r="D106" s="25"/>
      <c r="E106" s="25"/>
      <c r="F106" s="25"/>
      <c r="G106" s="25"/>
    </row>
    <row r="107" spans="1:7">
      <c r="A107" s="25"/>
      <c r="B107" s="25"/>
      <c r="C107" s="25"/>
      <c r="D107" s="25"/>
      <c r="E107" s="25"/>
      <c r="F107" s="25"/>
      <c r="G107" s="25"/>
    </row>
    <row r="108" spans="1:7">
      <c r="A108" s="25"/>
      <c r="B108" s="25"/>
      <c r="C108" s="25"/>
      <c r="D108" s="25"/>
      <c r="E108" s="25"/>
      <c r="F108" s="25"/>
      <c r="G108" s="25"/>
    </row>
    <row r="109" spans="1:7">
      <c r="A109" s="25"/>
      <c r="B109" s="25"/>
      <c r="C109" s="25"/>
      <c r="D109" s="25"/>
      <c r="E109" s="25"/>
      <c r="F109" s="25"/>
      <c r="G109" s="25"/>
    </row>
    <row r="110" spans="1:7">
      <c r="A110" s="25"/>
      <c r="B110" s="25"/>
      <c r="C110" s="25"/>
      <c r="D110" s="25"/>
      <c r="E110" s="25"/>
      <c r="F110" s="25"/>
      <c r="G110" s="25"/>
    </row>
    <row r="111" spans="1:7">
      <c r="A111" s="25"/>
      <c r="B111" s="25"/>
      <c r="C111" s="25"/>
      <c r="D111" s="25"/>
      <c r="E111" s="25"/>
      <c r="F111" s="25"/>
      <c r="G111" s="25"/>
    </row>
    <row r="112" spans="1:7">
      <c r="A112" s="25"/>
      <c r="B112" s="25"/>
      <c r="C112" s="25"/>
      <c r="D112" s="25"/>
      <c r="E112" s="25"/>
      <c r="F112" s="25"/>
      <c r="G112" s="25"/>
    </row>
    <row r="113" spans="1:7">
      <c r="A113" s="25"/>
      <c r="B113" s="25"/>
      <c r="C113" s="25"/>
      <c r="D113" s="25"/>
      <c r="E113" s="25"/>
      <c r="F113" s="25"/>
      <c r="G113" s="25"/>
    </row>
    <row r="114" spans="1:7">
      <c r="A114" s="25"/>
      <c r="B114" s="25"/>
      <c r="C114" s="25"/>
      <c r="D114" s="25"/>
      <c r="E114" s="25"/>
      <c r="F114" s="25"/>
      <c r="G114" s="25"/>
    </row>
    <row r="115" spans="1:7">
      <c r="A115" s="25"/>
      <c r="B115" s="25"/>
      <c r="C115" s="25"/>
      <c r="D115" s="25"/>
      <c r="E115" s="25"/>
      <c r="F115" s="25"/>
      <c r="G115" s="25"/>
    </row>
    <row r="116" spans="1:7">
      <c r="A116" s="25"/>
      <c r="B116" s="25"/>
      <c r="C116" s="25"/>
      <c r="D116" s="25"/>
      <c r="E116" s="25"/>
      <c r="F116" s="25"/>
      <c r="G116" s="25"/>
    </row>
    <row r="117" spans="1:7">
      <c r="A117" s="25"/>
      <c r="B117" s="25"/>
      <c r="C117" s="25"/>
      <c r="D117" s="25"/>
      <c r="E117" s="25"/>
      <c r="F117" s="25"/>
      <c r="G117" s="25"/>
    </row>
    <row r="118" spans="1:7">
      <c r="A118" s="25"/>
      <c r="B118" s="25"/>
      <c r="C118" s="25"/>
      <c r="D118" s="25"/>
      <c r="E118" s="25"/>
      <c r="F118" s="25"/>
      <c r="G118" s="25"/>
    </row>
    <row r="119" spans="1:7">
      <c r="A119" s="25"/>
      <c r="B119" s="25"/>
      <c r="C119" s="25"/>
      <c r="D119" s="25"/>
      <c r="E119" s="25"/>
      <c r="F119" s="25"/>
      <c r="G119" s="25"/>
    </row>
    <row r="120" spans="1:7">
      <c r="A120" s="25"/>
      <c r="B120" s="25"/>
      <c r="C120" s="25"/>
      <c r="D120" s="25"/>
      <c r="E120" s="25"/>
      <c r="F120" s="25"/>
      <c r="G120" s="25"/>
    </row>
    <row r="121" spans="1:7">
      <c r="A121" s="25"/>
      <c r="B121" s="25"/>
      <c r="C121" s="25"/>
      <c r="D121" s="25"/>
      <c r="E121" s="25"/>
      <c r="F121" s="25"/>
      <c r="G121" s="25"/>
    </row>
    <row r="122" spans="1:7">
      <c r="A122" s="25"/>
      <c r="B122" s="25"/>
      <c r="C122" s="25"/>
      <c r="D122" s="25"/>
      <c r="E122" s="25"/>
      <c r="F122" s="25"/>
      <c r="G122" s="25"/>
    </row>
    <row r="123" spans="1:7">
      <c r="A123" s="25"/>
      <c r="B123" s="25"/>
      <c r="C123" s="25"/>
      <c r="D123" s="25"/>
      <c r="E123" s="25"/>
      <c r="F123" s="25"/>
      <c r="G123" s="25"/>
    </row>
    <row r="124" spans="1:7">
      <c r="A124" s="25"/>
      <c r="B124" s="25"/>
      <c r="C124" s="25"/>
      <c r="D124" s="25"/>
      <c r="E124" s="25"/>
      <c r="F124" s="25"/>
      <c r="G124" s="25"/>
    </row>
    <row r="125" spans="1:7">
      <c r="A125" s="25"/>
      <c r="B125" s="25"/>
      <c r="C125" s="25"/>
      <c r="D125" s="25"/>
      <c r="E125" s="25"/>
      <c r="F125" s="25"/>
      <c r="G125" s="25"/>
    </row>
    <row r="126" spans="1:7">
      <c r="A126" s="25"/>
      <c r="B126" s="25"/>
      <c r="C126" s="25"/>
      <c r="D126" s="25"/>
      <c r="E126" s="25"/>
      <c r="F126" s="25"/>
      <c r="G126" s="25"/>
    </row>
    <row r="127" spans="1:7">
      <c r="A127" s="25"/>
      <c r="B127" s="25"/>
      <c r="C127" s="25"/>
      <c r="D127" s="25"/>
      <c r="E127" s="25"/>
      <c r="F127" s="25"/>
      <c r="G127" s="25"/>
    </row>
    <row r="128" spans="1:7">
      <c r="A128" s="25"/>
      <c r="B128" s="25"/>
      <c r="C128" s="25"/>
      <c r="D128" s="25"/>
      <c r="E128" s="25"/>
      <c r="F128" s="25"/>
      <c r="G128" s="25"/>
    </row>
    <row r="129" spans="1:7">
      <c r="A129" s="25"/>
      <c r="B129" s="25"/>
      <c r="C129" s="25"/>
      <c r="D129" s="25"/>
      <c r="E129" s="25"/>
      <c r="F129" s="25"/>
      <c r="G129" s="25"/>
    </row>
    <row r="130" spans="1:7">
      <c r="A130" s="25"/>
      <c r="B130" s="25"/>
      <c r="C130" s="25"/>
      <c r="D130" s="25"/>
      <c r="E130" s="25"/>
      <c r="F130" s="25"/>
      <c r="G130" s="25"/>
    </row>
    <row r="131" spans="1:7">
      <c r="A131" s="25"/>
      <c r="B131" s="25"/>
      <c r="C131" s="25"/>
      <c r="D131" s="25"/>
      <c r="E131" s="25"/>
      <c r="F131" s="25"/>
      <c r="G131" s="25"/>
    </row>
    <row r="132" spans="1:7">
      <c r="A132" s="25"/>
      <c r="B132" s="25"/>
      <c r="C132" s="25"/>
      <c r="D132" s="25"/>
      <c r="E132" s="25"/>
      <c r="F132" s="25"/>
      <c r="G132" s="25"/>
    </row>
    <row r="133" spans="1:7">
      <c r="A133" s="25"/>
      <c r="B133" s="25"/>
      <c r="C133" s="25"/>
      <c r="D133" s="25"/>
      <c r="E133" s="25"/>
      <c r="F133" s="25"/>
      <c r="G133" s="25"/>
    </row>
    <row r="134" spans="1:7">
      <c r="A134" s="25"/>
      <c r="B134" s="25"/>
      <c r="C134" s="25"/>
      <c r="D134" s="25"/>
      <c r="E134" s="25"/>
      <c r="F134" s="25"/>
      <c r="G134" s="25"/>
    </row>
    <row r="135" spans="1:7">
      <c r="A135" s="25"/>
      <c r="B135" s="25"/>
      <c r="C135" s="25"/>
      <c r="D135" s="25"/>
      <c r="E135" s="25"/>
      <c r="F135" s="25"/>
      <c r="G135" s="25"/>
    </row>
    <row r="136" spans="1:7">
      <c r="A136" s="25"/>
      <c r="B136" s="25"/>
      <c r="C136" s="25"/>
      <c r="D136" s="25"/>
      <c r="E136" s="25"/>
      <c r="F136" s="25"/>
      <c r="G136" s="25"/>
    </row>
    <row r="137" spans="1:7">
      <c r="A137" s="25"/>
      <c r="B137" s="25"/>
      <c r="C137" s="25"/>
      <c r="D137" s="25"/>
      <c r="E137" s="25"/>
      <c r="F137" s="25"/>
      <c r="G137" s="25"/>
    </row>
    <row r="138" spans="1:7">
      <c r="A138" s="25"/>
      <c r="B138" s="25"/>
      <c r="C138" s="25"/>
      <c r="D138" s="25"/>
      <c r="E138" s="25"/>
      <c r="F138" s="25"/>
      <c r="G138" s="25"/>
    </row>
    <row r="139" spans="1:7">
      <c r="A139" s="25"/>
      <c r="B139" s="25"/>
      <c r="C139" s="25"/>
      <c r="D139" s="25"/>
      <c r="E139" s="25"/>
      <c r="F139" s="25"/>
      <c r="G139" s="25"/>
    </row>
    <row r="140" spans="1:7">
      <c r="A140" s="25"/>
      <c r="B140" s="25"/>
      <c r="C140" s="25"/>
      <c r="D140" s="25"/>
      <c r="E140" s="25"/>
      <c r="F140" s="25"/>
      <c r="G140" s="25"/>
    </row>
    <row r="141" spans="1:7">
      <c r="A141" s="25"/>
      <c r="B141" s="25"/>
      <c r="C141" s="25"/>
      <c r="D141" s="25"/>
      <c r="E141" s="25"/>
      <c r="F141" s="25"/>
      <c r="G141" s="25"/>
    </row>
    <row r="142" spans="1:7">
      <c r="A142" s="25"/>
      <c r="B142" s="25"/>
      <c r="C142" s="25"/>
      <c r="D142" s="25"/>
      <c r="E142" s="25"/>
      <c r="F142" s="25"/>
      <c r="G142" s="25"/>
    </row>
    <row r="143" spans="1:7">
      <c r="A143" s="25"/>
      <c r="B143" s="25"/>
      <c r="C143" s="25"/>
      <c r="D143" s="25"/>
      <c r="E143" s="25"/>
      <c r="F143" s="25"/>
      <c r="G143" s="25"/>
    </row>
    <row r="144" spans="1:7">
      <c r="A144" s="25"/>
      <c r="B144" s="25"/>
      <c r="C144" s="25"/>
      <c r="D144" s="25"/>
      <c r="E144" s="25"/>
      <c r="F144" s="25"/>
      <c r="G144" s="25"/>
    </row>
    <row r="145" spans="1:7">
      <c r="A145" s="25"/>
      <c r="B145" s="25"/>
      <c r="C145" s="25"/>
      <c r="D145" s="25"/>
      <c r="E145" s="25"/>
      <c r="F145" s="25"/>
      <c r="G145" s="25"/>
    </row>
    <row r="146" spans="1:7">
      <c r="A146" s="25"/>
      <c r="B146" s="25"/>
      <c r="C146" s="25"/>
      <c r="D146" s="25"/>
      <c r="E146" s="25"/>
      <c r="F146" s="25"/>
      <c r="G146" s="25"/>
    </row>
    <row r="147" spans="1:7">
      <c r="A147" s="25"/>
      <c r="B147" s="25"/>
      <c r="C147" s="25"/>
      <c r="D147" s="25"/>
      <c r="E147" s="25"/>
      <c r="F147" s="25"/>
      <c r="G147" s="25"/>
    </row>
    <row r="148" spans="1:7">
      <c r="A148" s="25"/>
      <c r="B148" s="25"/>
      <c r="C148" s="25"/>
      <c r="D148" s="25"/>
      <c r="E148" s="25"/>
      <c r="F148" s="25"/>
      <c r="G148" s="25"/>
    </row>
    <row r="149" spans="1:7">
      <c r="A149" s="25"/>
      <c r="B149" s="25"/>
      <c r="C149" s="25"/>
      <c r="D149" s="25"/>
      <c r="E149" s="25"/>
      <c r="F149" s="25"/>
      <c r="G149" s="25"/>
    </row>
    <row r="150" spans="1:7">
      <c r="A150" s="25"/>
      <c r="B150" s="25"/>
      <c r="C150" s="25"/>
      <c r="D150" s="25"/>
      <c r="E150" s="25"/>
      <c r="F150" s="25"/>
      <c r="G150" s="25"/>
    </row>
    <row r="151" spans="1:7">
      <c r="A151" s="25"/>
      <c r="B151" s="25"/>
      <c r="C151" s="25"/>
      <c r="D151" s="25"/>
      <c r="E151" s="25"/>
      <c r="F151" s="25"/>
      <c r="G151" s="25"/>
    </row>
    <row r="152" spans="1:7">
      <c r="A152" s="25"/>
      <c r="B152" s="25"/>
      <c r="C152" s="25"/>
      <c r="D152" s="25"/>
      <c r="E152" s="25"/>
      <c r="F152" s="25"/>
      <c r="G152" s="25"/>
    </row>
    <row r="153" spans="1:7">
      <c r="A153" s="25"/>
      <c r="B153" s="25"/>
      <c r="C153" s="25"/>
      <c r="D153" s="25"/>
      <c r="E153" s="25"/>
      <c r="F153" s="25"/>
      <c r="G153" s="25"/>
    </row>
    <row r="154" spans="1:7">
      <c r="A154" s="25"/>
      <c r="B154" s="25"/>
      <c r="C154" s="25"/>
      <c r="D154" s="25"/>
      <c r="E154" s="25"/>
      <c r="F154" s="25"/>
      <c r="G154" s="25"/>
    </row>
    <row r="155" spans="1:7">
      <c r="A155" s="25"/>
      <c r="B155" s="25"/>
      <c r="C155" s="25"/>
      <c r="D155" s="25"/>
      <c r="E155" s="25"/>
      <c r="F155" s="25"/>
      <c r="G155" s="25"/>
    </row>
    <row r="156" spans="1:7">
      <c r="A156" s="25"/>
      <c r="B156" s="25"/>
      <c r="C156" s="25"/>
      <c r="D156" s="25"/>
      <c r="E156" s="25"/>
      <c r="F156" s="25"/>
      <c r="G156" s="25"/>
    </row>
    <row r="157" spans="1:7">
      <c r="A157" s="25"/>
      <c r="B157" s="25"/>
      <c r="C157" s="25"/>
      <c r="D157" s="25"/>
      <c r="E157" s="25"/>
      <c r="F157" s="25"/>
      <c r="G157" s="25"/>
    </row>
    <row r="158" spans="1:7">
      <c r="A158" s="25"/>
      <c r="B158" s="25"/>
      <c r="C158" s="25"/>
      <c r="D158" s="25"/>
      <c r="E158" s="25"/>
      <c r="F158" s="25"/>
      <c r="G158" s="25"/>
    </row>
    <row r="159" spans="1:7">
      <c r="A159" s="25"/>
      <c r="B159" s="25"/>
      <c r="C159" s="25"/>
      <c r="D159" s="25"/>
      <c r="E159" s="25"/>
      <c r="F159" s="25"/>
      <c r="G159" s="25"/>
    </row>
    <row r="160" spans="1:7">
      <c r="A160" s="25"/>
      <c r="B160" s="25"/>
      <c r="C160" s="25"/>
      <c r="D160" s="25"/>
      <c r="E160" s="25"/>
      <c r="F160" s="25"/>
      <c r="G160" s="25"/>
    </row>
    <row r="161" spans="1:7">
      <c r="A161" s="25"/>
      <c r="B161" s="25"/>
      <c r="C161" s="25"/>
      <c r="D161" s="25"/>
      <c r="E161" s="25"/>
      <c r="F161" s="25"/>
      <c r="G161" s="25"/>
    </row>
    <row r="162" spans="1:7">
      <c r="A162" s="25"/>
      <c r="B162" s="25"/>
      <c r="C162" s="25"/>
      <c r="D162" s="25"/>
      <c r="E162" s="25"/>
      <c r="F162" s="25"/>
      <c r="G162" s="25"/>
    </row>
    <row r="163" spans="1:7">
      <c r="A163" s="25"/>
      <c r="B163" s="25"/>
      <c r="C163" s="25"/>
      <c r="D163" s="25"/>
      <c r="E163" s="25"/>
      <c r="F163" s="25"/>
      <c r="G163" s="25"/>
    </row>
    <row r="164" spans="1:7">
      <c r="A164" s="25"/>
      <c r="B164" s="25"/>
      <c r="C164" s="25"/>
      <c r="D164" s="25"/>
      <c r="E164" s="25"/>
      <c r="F164" s="25"/>
      <c r="G164" s="25"/>
    </row>
    <row r="165" spans="1:7">
      <c r="A165" s="25"/>
      <c r="B165" s="25"/>
      <c r="C165" s="25"/>
      <c r="D165" s="25"/>
      <c r="E165" s="25"/>
      <c r="F165" s="25"/>
      <c r="G165" s="25"/>
    </row>
    <row r="166" spans="1:7">
      <c r="A166" s="25"/>
      <c r="B166" s="25"/>
      <c r="C166" s="25"/>
      <c r="D166" s="25"/>
      <c r="E166" s="25"/>
      <c r="F166" s="25"/>
      <c r="G166" s="25"/>
    </row>
    <row r="167" spans="1:7">
      <c r="A167" s="25"/>
      <c r="B167" s="25"/>
      <c r="C167" s="25"/>
      <c r="D167" s="25"/>
      <c r="E167" s="25"/>
      <c r="F167" s="25"/>
      <c r="G167" s="25"/>
    </row>
    <row r="168" spans="1:7">
      <c r="A168" s="25"/>
      <c r="B168" s="25"/>
      <c r="C168" s="25"/>
      <c r="D168" s="25"/>
      <c r="E168" s="25"/>
      <c r="F168" s="25"/>
      <c r="G168" s="25"/>
    </row>
    <row r="169" spans="1:7">
      <c r="A169" s="25"/>
      <c r="B169" s="25"/>
      <c r="C169" s="25"/>
      <c r="D169" s="25"/>
      <c r="E169" s="25"/>
      <c r="F169" s="25"/>
      <c r="G169" s="25"/>
    </row>
    <row r="170" spans="1:7">
      <c r="A170" s="25"/>
      <c r="B170" s="25"/>
      <c r="C170" s="25"/>
      <c r="D170" s="25"/>
      <c r="E170" s="25"/>
      <c r="F170" s="25"/>
      <c r="G170" s="25"/>
    </row>
    <row r="171" spans="1:7">
      <c r="A171" s="25"/>
      <c r="B171" s="25"/>
      <c r="C171" s="25"/>
      <c r="D171" s="25"/>
      <c r="E171" s="25"/>
      <c r="F171" s="25"/>
      <c r="G171" s="25"/>
    </row>
    <row r="172" spans="1:7">
      <c r="A172" s="25"/>
      <c r="B172" s="25"/>
      <c r="C172" s="25"/>
      <c r="D172" s="25"/>
      <c r="E172" s="25"/>
      <c r="F172" s="25"/>
      <c r="G172" s="25"/>
    </row>
    <row r="173" spans="1:7">
      <c r="A173" s="25"/>
      <c r="B173" s="25"/>
      <c r="C173" s="25"/>
      <c r="D173" s="25"/>
      <c r="E173" s="25"/>
      <c r="F173" s="25"/>
      <c r="G173" s="25"/>
    </row>
    <row r="174" spans="1:7">
      <c r="A174" s="25"/>
      <c r="B174" s="25"/>
      <c r="C174" s="25"/>
      <c r="D174" s="25"/>
      <c r="E174" s="25"/>
      <c r="F174" s="25"/>
      <c r="G174" s="25"/>
    </row>
    <row r="175" spans="1:7">
      <c r="A175" s="25"/>
      <c r="B175" s="25"/>
      <c r="C175" s="25"/>
      <c r="D175" s="25"/>
      <c r="E175" s="25"/>
      <c r="F175" s="25"/>
      <c r="G175" s="25"/>
    </row>
    <row r="176" spans="1:7">
      <c r="A176" s="25"/>
      <c r="B176" s="25"/>
      <c r="C176" s="25"/>
      <c r="D176" s="25"/>
      <c r="E176" s="25"/>
      <c r="F176" s="25"/>
      <c r="G176" s="25"/>
    </row>
    <row r="177" spans="1:7">
      <c r="A177" s="25"/>
      <c r="B177" s="25"/>
      <c r="C177" s="25"/>
      <c r="D177" s="25"/>
      <c r="E177" s="25"/>
      <c r="F177" s="25"/>
      <c r="G177" s="25"/>
    </row>
    <row r="178" spans="1:7">
      <c r="A178" s="25"/>
      <c r="B178" s="25"/>
      <c r="C178" s="25"/>
      <c r="D178" s="25"/>
      <c r="E178" s="25"/>
      <c r="F178" s="25"/>
      <c r="G178" s="25"/>
    </row>
    <row r="179" spans="1:7">
      <c r="A179" s="25"/>
      <c r="B179" s="25"/>
      <c r="C179" s="25"/>
      <c r="D179" s="25"/>
      <c r="E179" s="25"/>
      <c r="F179" s="25"/>
      <c r="G179" s="25"/>
    </row>
    <row r="180" spans="1:7">
      <c r="A180" s="25"/>
      <c r="B180" s="25"/>
      <c r="C180" s="25"/>
      <c r="D180" s="25"/>
      <c r="E180" s="25"/>
      <c r="F180" s="25"/>
      <c r="G180" s="25"/>
    </row>
    <row r="181" spans="1:7">
      <c r="A181" s="25"/>
      <c r="B181" s="25"/>
      <c r="C181" s="25"/>
      <c r="D181" s="25"/>
      <c r="E181" s="25"/>
      <c r="F181" s="25"/>
      <c r="G181" s="25"/>
    </row>
    <row r="182" spans="1:7">
      <c r="A182" s="25"/>
      <c r="B182" s="25"/>
      <c r="C182" s="25"/>
      <c r="D182" s="25"/>
      <c r="E182" s="25"/>
      <c r="F182" s="25"/>
      <c r="G182" s="25"/>
    </row>
    <row r="183" spans="1:7">
      <c r="A183" s="25"/>
      <c r="B183" s="25"/>
      <c r="C183" s="25"/>
      <c r="D183" s="25"/>
      <c r="E183" s="25"/>
      <c r="F183" s="25"/>
      <c r="G183" s="25"/>
    </row>
    <row r="184" spans="1:7">
      <c r="A184" s="25"/>
      <c r="B184" s="25"/>
      <c r="C184" s="25"/>
      <c r="D184" s="25"/>
      <c r="E184" s="25"/>
      <c r="F184" s="25"/>
      <c r="G184" s="25"/>
    </row>
    <row r="185" spans="1:7">
      <c r="A185" s="25"/>
      <c r="B185" s="25"/>
      <c r="C185" s="25"/>
      <c r="D185" s="25"/>
      <c r="E185" s="25"/>
      <c r="F185" s="25"/>
      <c r="G185" s="25"/>
    </row>
    <row r="186" spans="1:7">
      <c r="A186" s="25"/>
      <c r="B186" s="25"/>
      <c r="C186" s="25"/>
      <c r="D186" s="25"/>
      <c r="E186" s="25"/>
      <c r="F186" s="25"/>
      <c r="G186" s="25"/>
    </row>
    <row r="187" spans="1:7">
      <c r="A187" s="25"/>
      <c r="B187" s="25"/>
      <c r="C187" s="25"/>
      <c r="D187" s="25"/>
      <c r="E187" s="25"/>
      <c r="F187" s="25"/>
      <c r="G187" s="25"/>
    </row>
    <row r="188" spans="1:7">
      <c r="A188" s="25"/>
      <c r="B188" s="25"/>
      <c r="C188" s="25"/>
      <c r="D188" s="25"/>
      <c r="E188" s="25"/>
      <c r="F188" s="25"/>
      <c r="G188" s="25"/>
    </row>
    <row r="189" spans="1:7">
      <c r="A189" s="25"/>
      <c r="B189" s="25"/>
      <c r="C189" s="25"/>
      <c r="D189" s="25"/>
      <c r="E189" s="25"/>
      <c r="F189" s="25"/>
      <c r="G189" s="25"/>
    </row>
    <row r="190" spans="1:7">
      <c r="A190" s="25"/>
      <c r="B190" s="25"/>
      <c r="C190" s="25"/>
      <c r="D190" s="25"/>
      <c r="E190" s="25"/>
      <c r="F190" s="25"/>
      <c r="G190" s="25"/>
    </row>
    <row r="191" spans="1:7">
      <c r="A191" s="25"/>
      <c r="B191" s="25"/>
      <c r="C191" s="25"/>
      <c r="D191" s="25"/>
      <c r="E191" s="25"/>
      <c r="F191" s="25"/>
      <c r="G191" s="25"/>
    </row>
    <row r="192" spans="1:7">
      <c r="A192" s="25"/>
      <c r="B192" s="25"/>
      <c r="C192" s="25"/>
      <c r="D192" s="25"/>
      <c r="E192" s="25"/>
      <c r="F192" s="25"/>
      <c r="G192" s="25"/>
    </row>
    <row r="193" spans="1:7">
      <c r="A193" s="25"/>
      <c r="B193" s="25"/>
      <c r="C193" s="25"/>
      <c r="D193" s="25"/>
      <c r="E193" s="25"/>
      <c r="F193" s="25"/>
      <c r="G193" s="25"/>
    </row>
    <row r="194" spans="1:7">
      <c r="A194" s="25"/>
      <c r="B194" s="25"/>
      <c r="C194" s="25"/>
      <c r="D194" s="25"/>
      <c r="E194" s="25"/>
      <c r="F194" s="25"/>
      <c r="G194" s="25"/>
    </row>
    <row r="195" spans="1:7">
      <c r="A195" s="25"/>
      <c r="B195" s="25"/>
      <c r="C195" s="25"/>
      <c r="D195" s="25"/>
      <c r="E195" s="25"/>
      <c r="F195" s="25"/>
      <c r="G195" s="25"/>
    </row>
    <row r="196" spans="1:7">
      <c r="A196" s="25"/>
      <c r="B196" s="25"/>
      <c r="C196" s="25"/>
      <c r="D196" s="25"/>
      <c r="E196" s="25"/>
      <c r="F196" s="25"/>
      <c r="G196" s="25"/>
    </row>
    <row r="197" spans="1:7">
      <c r="A197" s="25"/>
      <c r="B197" s="25"/>
      <c r="C197" s="25"/>
      <c r="D197" s="25"/>
      <c r="E197" s="25"/>
      <c r="F197" s="25"/>
      <c r="G197" s="25"/>
    </row>
    <row r="198" spans="1:7">
      <c r="A198" s="25"/>
      <c r="B198" s="25"/>
      <c r="C198" s="25"/>
      <c r="D198" s="25"/>
      <c r="E198" s="25"/>
      <c r="F198" s="25"/>
      <c r="G198" s="25"/>
    </row>
    <row r="199" spans="1:7">
      <c r="A199" s="25"/>
      <c r="B199" s="25"/>
      <c r="C199" s="25"/>
      <c r="D199" s="25"/>
      <c r="E199" s="25"/>
      <c r="F199" s="25"/>
      <c r="G199" s="25"/>
    </row>
    <row r="200" spans="1:7">
      <c r="A200" s="25"/>
      <c r="B200" s="25"/>
      <c r="C200" s="25"/>
      <c r="D200" s="25"/>
      <c r="E200" s="25"/>
      <c r="F200" s="25"/>
      <c r="G200" s="25"/>
    </row>
    <row r="201" spans="1:7">
      <c r="A201" s="25"/>
      <c r="B201" s="25"/>
      <c r="C201" s="25"/>
      <c r="D201" s="25"/>
      <c r="E201" s="25"/>
      <c r="F201" s="25"/>
      <c r="G201" s="25"/>
    </row>
    <row r="202" spans="1:7">
      <c r="A202" s="25"/>
      <c r="B202" s="25"/>
      <c r="C202" s="25"/>
      <c r="D202" s="25"/>
      <c r="E202" s="25"/>
      <c r="F202" s="25"/>
      <c r="G202" s="25"/>
    </row>
    <row r="203" spans="1:7">
      <c r="A203" s="25"/>
      <c r="B203" s="25"/>
      <c r="C203" s="25"/>
      <c r="D203" s="25"/>
      <c r="E203" s="25"/>
      <c r="F203" s="25"/>
      <c r="G203" s="25"/>
    </row>
    <row r="204" spans="1:7">
      <c r="A204" s="25"/>
      <c r="B204" s="25"/>
      <c r="C204" s="25"/>
      <c r="D204" s="25"/>
      <c r="E204" s="25"/>
      <c r="F204" s="25"/>
      <c r="G204" s="25"/>
    </row>
    <row r="205" spans="1:7">
      <c r="A205" s="25"/>
      <c r="B205" s="25"/>
      <c r="C205" s="25"/>
      <c r="D205" s="25"/>
      <c r="E205" s="25"/>
      <c r="F205" s="25"/>
      <c r="G205" s="25"/>
    </row>
    <row r="206" spans="1:7">
      <c r="A206" s="25"/>
      <c r="B206" s="25"/>
      <c r="C206" s="25"/>
      <c r="D206" s="25"/>
      <c r="E206" s="25"/>
      <c r="F206" s="25"/>
      <c r="G206" s="25"/>
    </row>
    <row r="207" spans="1:7">
      <c r="A207" s="25"/>
      <c r="B207" s="25"/>
      <c r="C207" s="25"/>
      <c r="D207" s="25"/>
      <c r="E207" s="25"/>
      <c r="F207" s="25"/>
      <c r="G207" s="25"/>
    </row>
    <row r="208" spans="1:7">
      <c r="A208" s="25"/>
      <c r="B208" s="25"/>
      <c r="C208" s="25"/>
      <c r="D208" s="25"/>
      <c r="E208" s="25"/>
      <c r="F208" s="25"/>
      <c r="G208" s="25"/>
    </row>
    <row r="209" spans="1:7">
      <c r="A209" s="25"/>
      <c r="B209" s="25"/>
      <c r="C209" s="25"/>
      <c r="D209" s="25"/>
      <c r="E209" s="25"/>
      <c r="F209" s="25"/>
      <c r="G209" s="25"/>
    </row>
    <row r="210" spans="1:7">
      <c r="A210" s="25"/>
      <c r="B210" s="25"/>
      <c r="C210" s="25"/>
      <c r="D210" s="25"/>
      <c r="E210" s="25"/>
      <c r="F210" s="25"/>
      <c r="G210" s="25"/>
    </row>
    <row r="211" spans="1:7">
      <c r="A211" s="25"/>
      <c r="B211" s="25"/>
      <c r="C211" s="25"/>
      <c r="D211" s="25"/>
      <c r="E211" s="25"/>
      <c r="F211" s="25"/>
      <c r="G211" s="25"/>
    </row>
    <row r="212" spans="1:7">
      <c r="A212" s="25"/>
      <c r="B212" s="25"/>
      <c r="C212" s="25"/>
      <c r="D212" s="25"/>
      <c r="E212" s="25"/>
      <c r="F212" s="25"/>
      <c r="G212" s="25"/>
    </row>
    <row r="213" spans="1:7">
      <c r="A213" s="25"/>
      <c r="B213" s="25"/>
      <c r="C213" s="25"/>
      <c r="D213" s="25"/>
      <c r="E213" s="25"/>
      <c r="F213" s="25"/>
      <c r="G213" s="25"/>
    </row>
    <row r="214" spans="1:7">
      <c r="A214" s="25"/>
      <c r="B214" s="25"/>
      <c r="C214" s="25"/>
      <c r="D214" s="25"/>
      <c r="E214" s="25"/>
      <c r="F214" s="25"/>
      <c r="G214" s="25"/>
    </row>
    <row r="215" spans="1:7">
      <c r="A215" s="25"/>
      <c r="B215" s="25"/>
      <c r="C215" s="25"/>
      <c r="D215" s="25"/>
      <c r="E215" s="25"/>
      <c r="F215" s="25"/>
      <c r="G215" s="25"/>
    </row>
    <row r="216" spans="1:7">
      <c r="A216" s="25"/>
      <c r="B216" s="25"/>
      <c r="C216" s="25"/>
      <c r="D216" s="25"/>
      <c r="E216" s="25"/>
      <c r="F216" s="25"/>
      <c r="G216" s="25"/>
    </row>
    <row r="217" spans="1:7">
      <c r="A217" s="25"/>
      <c r="B217" s="25"/>
      <c r="C217" s="25"/>
      <c r="D217" s="25"/>
      <c r="E217" s="25"/>
      <c r="F217" s="25"/>
      <c r="G217" s="25"/>
    </row>
    <row r="218" spans="1:7">
      <c r="A218" s="25"/>
      <c r="B218" s="25"/>
      <c r="C218" s="25"/>
      <c r="D218" s="25"/>
      <c r="E218" s="25"/>
      <c r="F218" s="25"/>
      <c r="G218" s="25"/>
    </row>
    <row r="219" spans="1:7">
      <c r="A219" s="25"/>
      <c r="B219" s="25"/>
      <c r="C219" s="25"/>
      <c r="D219" s="25"/>
      <c r="E219" s="25"/>
      <c r="F219" s="25"/>
      <c r="G219" s="25"/>
    </row>
    <row r="220" spans="1:7">
      <c r="A220" s="25"/>
      <c r="B220" s="25"/>
      <c r="C220" s="25"/>
      <c r="D220" s="25"/>
      <c r="E220" s="25"/>
      <c r="F220" s="25"/>
      <c r="G220" s="25"/>
    </row>
    <row r="221" spans="1:7">
      <c r="A221" s="25"/>
      <c r="B221" s="25"/>
      <c r="C221" s="25"/>
      <c r="D221" s="25"/>
      <c r="E221" s="25"/>
      <c r="F221" s="25"/>
      <c r="G221" s="25"/>
    </row>
    <row r="222" spans="1:7">
      <c r="A222" s="25"/>
      <c r="B222" s="25"/>
      <c r="C222" s="25"/>
      <c r="D222" s="25"/>
      <c r="E222" s="25"/>
      <c r="F222" s="25"/>
      <c r="G222" s="25"/>
    </row>
    <row r="223" spans="1:7">
      <c r="A223" s="25"/>
      <c r="B223" s="25"/>
      <c r="C223" s="25"/>
      <c r="D223" s="25"/>
      <c r="E223" s="25"/>
      <c r="F223" s="25"/>
      <c r="G223" s="25"/>
    </row>
    <row r="224" spans="1:7">
      <c r="A224" s="25"/>
      <c r="B224" s="25"/>
      <c r="C224" s="25"/>
      <c r="D224" s="25"/>
      <c r="E224" s="25"/>
      <c r="F224" s="25"/>
      <c r="G224" s="25"/>
    </row>
    <row r="225" spans="1:7">
      <c r="A225" s="25"/>
      <c r="B225" s="25"/>
      <c r="C225" s="25"/>
      <c r="D225" s="25"/>
      <c r="E225" s="25"/>
      <c r="F225" s="25"/>
      <c r="G225" s="25"/>
    </row>
    <row r="226" spans="1:7">
      <c r="A226" s="25"/>
      <c r="B226" s="25"/>
      <c r="C226" s="25"/>
      <c r="D226" s="25"/>
      <c r="E226" s="25"/>
      <c r="F226" s="25"/>
      <c r="G226" s="25"/>
    </row>
    <row r="227" spans="1:7">
      <c r="A227" s="25"/>
      <c r="B227" s="25"/>
      <c r="C227" s="25"/>
      <c r="D227" s="25"/>
      <c r="E227" s="25"/>
      <c r="F227" s="25"/>
      <c r="G227" s="25"/>
    </row>
    <row r="228" spans="1:7">
      <c r="A228" s="25"/>
      <c r="B228" s="25"/>
      <c r="C228" s="25"/>
      <c r="D228" s="25"/>
      <c r="E228" s="25"/>
      <c r="F228" s="25"/>
      <c r="G228" s="25"/>
    </row>
    <row r="229" spans="1:7">
      <c r="A229" s="25"/>
      <c r="B229" s="25"/>
      <c r="C229" s="25"/>
      <c r="D229" s="25"/>
      <c r="E229" s="25"/>
      <c r="F229" s="25"/>
      <c r="G229" s="25"/>
    </row>
    <row r="230" spans="1:7">
      <c r="A230" s="25"/>
      <c r="B230" s="25"/>
      <c r="C230" s="25"/>
      <c r="D230" s="25"/>
      <c r="E230" s="25"/>
      <c r="F230" s="25"/>
      <c r="G230" s="25"/>
    </row>
    <row r="231" spans="1:7">
      <c r="A231" s="25"/>
      <c r="B231" s="25"/>
      <c r="C231" s="25"/>
      <c r="D231" s="25"/>
      <c r="E231" s="25"/>
      <c r="F231" s="25"/>
      <c r="G231" s="25"/>
    </row>
    <row r="232" spans="1:7">
      <c r="A232" s="25"/>
      <c r="B232" s="25"/>
      <c r="C232" s="25"/>
      <c r="D232" s="25"/>
      <c r="E232" s="25"/>
      <c r="F232" s="25"/>
      <c r="G232" s="25"/>
    </row>
    <row r="233" spans="1:7">
      <c r="A233" s="25"/>
      <c r="B233" s="25"/>
      <c r="C233" s="25"/>
      <c r="D233" s="25"/>
      <c r="E233" s="25"/>
      <c r="F233" s="25"/>
      <c r="G233" s="25"/>
    </row>
    <row r="234" spans="1:7">
      <c r="A234" s="25"/>
      <c r="B234" s="25"/>
      <c r="C234" s="25"/>
      <c r="D234" s="25"/>
      <c r="E234" s="25"/>
      <c r="F234" s="25"/>
      <c r="G234" s="25"/>
    </row>
    <row r="235" spans="1:7">
      <c r="A235" s="25"/>
      <c r="B235" s="25"/>
      <c r="C235" s="25"/>
      <c r="D235" s="25"/>
      <c r="E235" s="25"/>
      <c r="F235" s="25"/>
      <c r="G235" s="25"/>
    </row>
    <row r="236" spans="1:7">
      <c r="A236" s="25"/>
      <c r="B236" s="25"/>
      <c r="C236" s="25"/>
      <c r="D236" s="25"/>
      <c r="E236" s="25"/>
      <c r="F236" s="25"/>
      <c r="G236" s="25"/>
    </row>
    <row r="237" spans="1:7">
      <c r="A237" s="25"/>
      <c r="B237" s="25"/>
      <c r="C237" s="25"/>
      <c r="D237" s="25"/>
      <c r="E237" s="25"/>
      <c r="F237" s="25"/>
      <c r="G237" s="25"/>
    </row>
    <row r="238" spans="1:7">
      <c r="A238" s="25"/>
      <c r="B238" s="25"/>
      <c r="C238" s="25"/>
      <c r="D238" s="25"/>
      <c r="E238" s="25"/>
      <c r="F238" s="25"/>
      <c r="G238" s="25"/>
    </row>
    <row r="239" spans="1:7">
      <c r="A239" s="25"/>
      <c r="B239" s="25"/>
      <c r="C239" s="25"/>
      <c r="D239" s="25"/>
      <c r="E239" s="25"/>
      <c r="F239" s="25"/>
      <c r="G239" s="25"/>
    </row>
    <row r="240" spans="1:7">
      <c r="A240" s="25"/>
      <c r="B240" s="25"/>
      <c r="C240" s="25"/>
      <c r="D240" s="25"/>
      <c r="E240" s="25"/>
      <c r="F240" s="25"/>
      <c r="G240" s="25"/>
    </row>
    <row r="241" spans="1:7">
      <c r="A241" s="25"/>
      <c r="B241" s="25"/>
      <c r="C241" s="25"/>
      <c r="D241" s="25"/>
      <c r="E241" s="25"/>
      <c r="F241" s="25"/>
      <c r="G241" s="25"/>
    </row>
    <row r="242" spans="1:7">
      <c r="A242" s="25"/>
      <c r="B242" s="25"/>
      <c r="C242" s="25"/>
      <c r="D242" s="25"/>
      <c r="E242" s="25"/>
      <c r="F242" s="25"/>
      <c r="G242" s="25"/>
    </row>
    <row r="243" spans="1:7">
      <c r="A243" s="25"/>
      <c r="B243" s="25"/>
      <c r="C243" s="25"/>
      <c r="D243" s="25"/>
      <c r="E243" s="25"/>
      <c r="F243" s="25"/>
      <c r="G243" s="25"/>
    </row>
    <row r="244" spans="1:7">
      <c r="A244" s="25"/>
      <c r="B244" s="25"/>
      <c r="C244" s="25"/>
      <c r="D244" s="25"/>
      <c r="E244" s="25"/>
      <c r="F244" s="25"/>
      <c r="G244" s="25"/>
    </row>
    <row r="245" spans="1:7">
      <c r="A245" s="25"/>
      <c r="B245" s="25"/>
      <c r="C245" s="25"/>
      <c r="D245" s="25"/>
      <c r="E245" s="25"/>
      <c r="F245" s="25"/>
      <c r="G245" s="25"/>
    </row>
    <row r="246" spans="1:7">
      <c r="A246" s="25"/>
      <c r="B246" s="25"/>
      <c r="C246" s="25"/>
      <c r="D246" s="25"/>
      <c r="E246" s="25"/>
      <c r="F246" s="25"/>
      <c r="G246" s="25"/>
    </row>
    <row r="247" spans="1:7">
      <c r="A247" s="25"/>
      <c r="B247" s="25"/>
      <c r="C247" s="25"/>
      <c r="D247" s="25"/>
      <c r="E247" s="25"/>
      <c r="F247" s="25"/>
      <c r="G247" s="25"/>
    </row>
    <row r="248" spans="1:7">
      <c r="A248" s="25"/>
      <c r="B248" s="25"/>
      <c r="C248" s="25"/>
      <c r="D248" s="25"/>
      <c r="E248" s="25"/>
      <c r="F248" s="25"/>
      <c r="G248" s="25"/>
    </row>
    <row r="249" spans="1:7">
      <c r="A249" s="25"/>
      <c r="B249" s="25"/>
      <c r="C249" s="25"/>
      <c r="D249" s="25"/>
      <c r="E249" s="25"/>
      <c r="F249" s="25"/>
      <c r="G249" s="25"/>
    </row>
    <row r="250" spans="1:7">
      <c r="A250" s="25"/>
      <c r="B250" s="25"/>
      <c r="C250" s="25"/>
      <c r="D250" s="25"/>
      <c r="E250" s="25"/>
      <c r="F250" s="25"/>
      <c r="G250" s="25"/>
    </row>
    <row r="251" spans="1:7">
      <c r="A251" s="25"/>
      <c r="B251" s="25"/>
      <c r="C251" s="25"/>
      <c r="D251" s="25"/>
      <c r="E251" s="25"/>
      <c r="F251" s="25"/>
      <c r="G251" s="25"/>
    </row>
    <row r="252" spans="1:7">
      <c r="A252" s="25"/>
      <c r="B252" s="25"/>
      <c r="C252" s="25"/>
      <c r="D252" s="25"/>
      <c r="E252" s="25"/>
      <c r="F252" s="25"/>
      <c r="G252" s="25"/>
    </row>
    <row r="253" spans="1:7">
      <c r="A253" s="25"/>
      <c r="B253" s="25"/>
      <c r="C253" s="25"/>
      <c r="D253" s="25"/>
      <c r="E253" s="25"/>
      <c r="F253" s="25"/>
      <c r="G253" s="25"/>
    </row>
    <row r="254" spans="1:7">
      <c r="A254" s="25"/>
      <c r="B254" s="25"/>
      <c r="C254" s="25"/>
      <c r="D254" s="25"/>
      <c r="E254" s="25"/>
      <c r="F254" s="25"/>
      <c r="G254" s="25"/>
    </row>
    <row r="255" spans="1:7">
      <c r="A255" s="25"/>
      <c r="B255" s="25"/>
      <c r="C255" s="25"/>
      <c r="D255" s="25"/>
      <c r="E255" s="25"/>
      <c r="F255" s="25"/>
      <c r="G255" s="25"/>
    </row>
    <row r="256" spans="1:7">
      <c r="A256" s="25"/>
      <c r="B256" s="25"/>
      <c r="C256" s="25"/>
      <c r="D256" s="25"/>
      <c r="E256" s="25"/>
      <c r="F256" s="25"/>
      <c r="G256" s="25"/>
    </row>
    <row r="257" spans="1:7">
      <c r="A257" s="25"/>
      <c r="B257" s="25"/>
      <c r="C257" s="25"/>
      <c r="D257" s="25"/>
      <c r="E257" s="25"/>
      <c r="F257" s="25"/>
      <c r="G257" s="25"/>
    </row>
    <row r="258" spans="1:7">
      <c r="A258" s="25"/>
      <c r="B258" s="25"/>
      <c r="C258" s="25"/>
      <c r="D258" s="25"/>
      <c r="E258" s="25"/>
      <c r="F258" s="25"/>
      <c r="G258" s="25"/>
    </row>
    <row r="259" spans="1:7">
      <c r="A259" s="25"/>
      <c r="B259" s="25"/>
      <c r="C259" s="25"/>
      <c r="D259" s="25"/>
      <c r="E259" s="25"/>
      <c r="F259" s="25"/>
      <c r="G259" s="25"/>
    </row>
    <row r="260" spans="1:7">
      <c r="A260" s="25"/>
      <c r="B260" s="25"/>
      <c r="C260" s="25"/>
      <c r="D260" s="25"/>
      <c r="E260" s="25"/>
      <c r="F260" s="25"/>
      <c r="G260" s="25"/>
    </row>
    <row r="261" spans="1:7">
      <c r="A261" s="25"/>
      <c r="B261" s="25"/>
      <c r="C261" s="25"/>
      <c r="D261" s="25"/>
      <c r="E261" s="25"/>
      <c r="F261" s="25"/>
      <c r="G261" s="25"/>
    </row>
    <row r="262" spans="1:7">
      <c r="A262" s="25"/>
      <c r="B262" s="25"/>
      <c r="C262" s="25"/>
      <c r="D262" s="25"/>
      <c r="E262" s="25"/>
      <c r="F262" s="25"/>
      <c r="G262" s="25"/>
    </row>
    <row r="263" spans="1:7">
      <c r="A263" s="25"/>
      <c r="B263" s="25"/>
      <c r="C263" s="25"/>
      <c r="D263" s="25"/>
      <c r="E263" s="25"/>
      <c r="F263" s="25"/>
      <c r="G263" s="25"/>
    </row>
    <row r="264" spans="1:7">
      <c r="A264" s="25"/>
      <c r="B264" s="25"/>
      <c r="C264" s="25"/>
      <c r="D264" s="25"/>
      <c r="E264" s="25"/>
      <c r="F264" s="25"/>
      <c r="G264" s="25"/>
    </row>
    <row r="265" spans="1:7">
      <c r="A265" s="25"/>
      <c r="B265" s="25"/>
      <c r="C265" s="25"/>
      <c r="D265" s="25"/>
      <c r="E265" s="25"/>
      <c r="F265" s="25"/>
      <c r="G265" s="25"/>
    </row>
    <row r="266" spans="1:7">
      <c r="A266" s="25"/>
      <c r="B266" s="25"/>
      <c r="C266" s="25"/>
      <c r="D266" s="25"/>
      <c r="E266" s="25"/>
      <c r="F266" s="25"/>
      <c r="G266" s="25"/>
    </row>
    <row r="267" spans="1:7">
      <c r="A267" s="25"/>
      <c r="B267" s="25"/>
      <c r="C267" s="25"/>
      <c r="D267" s="25"/>
      <c r="E267" s="25"/>
      <c r="F267" s="25"/>
      <c r="G267" s="25"/>
    </row>
    <row r="268" spans="1:7">
      <c r="A268" s="25"/>
      <c r="B268" s="25"/>
      <c r="C268" s="25"/>
      <c r="D268" s="25"/>
      <c r="E268" s="25"/>
      <c r="F268" s="25"/>
      <c r="G268" s="25"/>
    </row>
    <row r="269" spans="1:7">
      <c r="A269" s="25"/>
      <c r="B269" s="25"/>
      <c r="C269" s="25"/>
      <c r="D269" s="25"/>
      <c r="E269" s="25"/>
      <c r="F269" s="25"/>
      <c r="G269" s="25"/>
    </row>
    <row r="270" spans="1:7">
      <c r="A270" s="25"/>
      <c r="B270" s="25"/>
      <c r="C270" s="25"/>
      <c r="D270" s="25"/>
      <c r="E270" s="25"/>
      <c r="F270" s="25"/>
      <c r="G270" s="25"/>
    </row>
    <row r="271" spans="1:7">
      <c r="A271" s="25"/>
      <c r="B271" s="25"/>
      <c r="C271" s="25"/>
      <c r="D271" s="25"/>
      <c r="E271" s="25"/>
      <c r="F271" s="25"/>
      <c r="G271" s="25"/>
    </row>
    <row r="272" spans="1:7">
      <c r="A272" s="25"/>
      <c r="B272" s="25"/>
      <c r="C272" s="25"/>
      <c r="D272" s="25"/>
      <c r="E272" s="25"/>
      <c r="F272" s="25"/>
      <c r="G272" s="25"/>
    </row>
    <row r="273" spans="1:7">
      <c r="A273" s="25"/>
      <c r="B273" s="25"/>
      <c r="C273" s="25"/>
      <c r="D273" s="25"/>
      <c r="E273" s="25"/>
      <c r="F273" s="25"/>
      <c r="G273" s="25"/>
    </row>
    <row r="274" spans="1:7">
      <c r="A274" s="25"/>
      <c r="B274" s="25"/>
      <c r="C274" s="25"/>
      <c r="D274" s="25"/>
      <c r="E274" s="25"/>
      <c r="F274" s="25"/>
      <c r="G274" s="25"/>
    </row>
    <row r="275" spans="1:7">
      <c r="A275" s="25"/>
      <c r="B275" s="25"/>
      <c r="C275" s="25"/>
      <c r="D275" s="25"/>
      <c r="E275" s="25"/>
      <c r="F275" s="25"/>
      <c r="G275" s="25"/>
    </row>
    <row r="276" spans="1:7">
      <c r="A276" s="25"/>
      <c r="B276" s="25"/>
      <c r="C276" s="25"/>
      <c r="D276" s="25"/>
      <c r="E276" s="25"/>
      <c r="F276" s="25"/>
      <c r="G276" s="25"/>
    </row>
    <row r="277" spans="1:7">
      <c r="A277" s="25"/>
      <c r="B277" s="25"/>
      <c r="C277" s="25"/>
      <c r="D277" s="25"/>
      <c r="E277" s="25"/>
      <c r="F277" s="25"/>
      <c r="G277" s="25"/>
    </row>
    <row r="278" spans="1:7">
      <c r="A278" s="25"/>
      <c r="B278" s="25"/>
      <c r="C278" s="25"/>
      <c r="D278" s="25"/>
      <c r="E278" s="25"/>
      <c r="F278" s="25"/>
      <c r="G278" s="25"/>
    </row>
    <row r="279" spans="1:7">
      <c r="A279" s="25"/>
      <c r="B279" s="25"/>
      <c r="C279" s="25"/>
      <c r="D279" s="25"/>
      <c r="E279" s="25"/>
      <c r="F279" s="25"/>
      <c r="G279" s="25"/>
    </row>
    <row r="280" spans="1:7">
      <c r="A280" s="25"/>
      <c r="B280" s="25"/>
      <c r="C280" s="25"/>
      <c r="D280" s="25"/>
      <c r="E280" s="25"/>
      <c r="F280" s="25"/>
      <c r="G280" s="25"/>
    </row>
    <row r="281" spans="1:7">
      <c r="A281" s="25"/>
      <c r="B281" s="25"/>
      <c r="C281" s="25"/>
      <c r="D281" s="25"/>
      <c r="E281" s="25"/>
      <c r="F281" s="25"/>
      <c r="G281" s="25"/>
    </row>
    <row r="282" spans="1:7">
      <c r="A282" s="25"/>
      <c r="B282" s="25"/>
      <c r="C282" s="25"/>
      <c r="D282" s="25"/>
      <c r="E282" s="25"/>
      <c r="F282" s="25"/>
      <c r="G282" s="25"/>
    </row>
    <row r="283" spans="1:7">
      <c r="A283" s="25"/>
      <c r="B283" s="25"/>
      <c r="C283" s="25"/>
      <c r="D283" s="25"/>
      <c r="E283" s="25"/>
      <c r="F283" s="25"/>
      <c r="G283" s="25"/>
    </row>
    <row r="284" spans="1:7">
      <c r="A284" s="25"/>
      <c r="B284" s="25"/>
      <c r="C284" s="25"/>
      <c r="D284" s="25"/>
      <c r="E284" s="25"/>
      <c r="F284" s="25"/>
      <c r="G284" s="25"/>
    </row>
    <row r="285" spans="1:7">
      <c r="A285" s="25"/>
      <c r="B285" s="25"/>
      <c r="C285" s="25"/>
      <c r="D285" s="25"/>
      <c r="E285" s="25"/>
      <c r="F285" s="25"/>
      <c r="G285" s="25"/>
    </row>
    <row r="286" spans="1:7">
      <c r="A286" s="25"/>
      <c r="B286" s="25"/>
      <c r="C286" s="25"/>
      <c r="D286" s="25"/>
      <c r="E286" s="25"/>
      <c r="F286" s="25"/>
      <c r="G286" s="25"/>
    </row>
    <row r="287" spans="1:7">
      <c r="A287" s="25"/>
      <c r="B287" s="25"/>
      <c r="C287" s="25"/>
      <c r="D287" s="25"/>
      <c r="E287" s="25"/>
      <c r="F287" s="25"/>
      <c r="G287" s="25"/>
    </row>
    <row r="288" spans="1:7">
      <c r="A288" s="25"/>
      <c r="B288" s="25"/>
      <c r="C288" s="25"/>
      <c r="D288" s="25"/>
      <c r="E288" s="25"/>
      <c r="F288" s="25"/>
      <c r="G288" s="25"/>
    </row>
    <row r="289" spans="1:7">
      <c r="A289" s="25"/>
      <c r="B289" s="25"/>
      <c r="C289" s="25"/>
      <c r="D289" s="25"/>
      <c r="E289" s="25"/>
      <c r="F289" s="25"/>
      <c r="G289" s="25"/>
    </row>
    <row r="290" spans="1:7">
      <c r="A290" s="25"/>
      <c r="B290" s="25"/>
      <c r="C290" s="25"/>
      <c r="D290" s="25"/>
      <c r="E290" s="25"/>
      <c r="F290" s="25"/>
      <c r="G290" s="25"/>
    </row>
    <row r="291" spans="1:7">
      <c r="A291" s="25"/>
      <c r="B291" s="25"/>
      <c r="C291" s="25"/>
      <c r="D291" s="25"/>
      <c r="E291" s="25"/>
      <c r="F291" s="25"/>
      <c r="G291" s="25"/>
    </row>
    <row r="292" spans="1:7">
      <c r="A292" s="25"/>
      <c r="B292" s="25"/>
      <c r="C292" s="25"/>
      <c r="D292" s="25"/>
      <c r="E292" s="25"/>
      <c r="F292" s="25"/>
      <c r="G292" s="25"/>
    </row>
    <row r="293" spans="1:7">
      <c r="A293" s="25"/>
      <c r="B293" s="25"/>
      <c r="C293" s="25"/>
      <c r="D293" s="25"/>
      <c r="E293" s="25"/>
      <c r="F293" s="25"/>
      <c r="G293" s="25"/>
    </row>
    <row r="294" spans="1:7">
      <c r="A294" s="25"/>
      <c r="B294" s="25"/>
      <c r="C294" s="25"/>
      <c r="D294" s="25"/>
      <c r="E294" s="25"/>
      <c r="F294" s="25"/>
      <c r="G294" s="25"/>
    </row>
    <row r="295" spans="1:7">
      <c r="A295" s="25"/>
      <c r="B295" s="25"/>
      <c r="C295" s="25"/>
      <c r="D295" s="25"/>
      <c r="E295" s="25"/>
      <c r="F295" s="25"/>
      <c r="G295" s="25"/>
    </row>
    <row r="296" spans="1:7">
      <c r="A296" s="25"/>
      <c r="B296" s="25"/>
      <c r="C296" s="25"/>
      <c r="D296" s="25"/>
      <c r="E296" s="25"/>
      <c r="F296" s="25"/>
      <c r="G296" s="25"/>
    </row>
    <row r="297" spans="1:7">
      <c r="A297" s="25"/>
      <c r="B297" s="25"/>
      <c r="C297" s="25"/>
      <c r="D297" s="25"/>
      <c r="E297" s="25"/>
      <c r="F297" s="25"/>
      <c r="G297" s="25"/>
    </row>
    <row r="298" spans="1:7">
      <c r="A298" s="25"/>
      <c r="B298" s="25"/>
      <c r="C298" s="25"/>
      <c r="D298" s="25"/>
      <c r="E298" s="25"/>
      <c r="F298" s="25"/>
      <c r="G298" s="25"/>
    </row>
    <row r="299" spans="1:7">
      <c r="A299" s="25"/>
      <c r="B299" s="25"/>
      <c r="C299" s="25"/>
      <c r="D299" s="25"/>
      <c r="E299" s="25"/>
      <c r="F299" s="25"/>
      <c r="G299" s="25"/>
    </row>
    <row r="300" spans="1:7">
      <c r="A300" s="25"/>
      <c r="B300" s="25"/>
      <c r="C300" s="25"/>
      <c r="D300" s="25"/>
      <c r="E300" s="25"/>
      <c r="F300" s="25"/>
      <c r="G300" s="25"/>
    </row>
    <row r="301" spans="1:7">
      <c r="A301" s="25"/>
      <c r="B301" s="25"/>
      <c r="C301" s="25"/>
      <c r="D301" s="25"/>
      <c r="E301" s="25"/>
      <c r="F301" s="25"/>
      <c r="G301" s="25"/>
    </row>
    <row r="302" spans="1:7">
      <c r="A302" s="25"/>
      <c r="B302" s="25"/>
      <c r="C302" s="25"/>
      <c r="D302" s="25"/>
      <c r="E302" s="25"/>
      <c r="F302" s="25"/>
      <c r="G302" s="25"/>
    </row>
    <row r="303" spans="1:7">
      <c r="A303" s="25"/>
      <c r="B303" s="25"/>
      <c r="C303" s="25"/>
      <c r="D303" s="25"/>
      <c r="E303" s="25"/>
      <c r="F303" s="25"/>
      <c r="G303" s="25"/>
    </row>
    <row r="304" spans="1:7">
      <c r="A304" s="25"/>
      <c r="B304" s="25"/>
      <c r="C304" s="25"/>
      <c r="D304" s="25"/>
      <c r="E304" s="25"/>
      <c r="F304" s="25"/>
      <c r="G304" s="25"/>
    </row>
    <row r="305" spans="1:7">
      <c r="A305" s="25"/>
      <c r="B305" s="25"/>
      <c r="C305" s="25"/>
      <c r="D305" s="25"/>
      <c r="E305" s="25"/>
      <c r="F305" s="25"/>
      <c r="G305" s="25"/>
    </row>
    <row r="306" spans="1:7">
      <c r="A306" s="25"/>
      <c r="B306" s="25"/>
      <c r="C306" s="25"/>
      <c r="D306" s="25"/>
      <c r="E306" s="25"/>
      <c r="F306" s="25"/>
      <c r="G306" s="25"/>
    </row>
    <row r="307" spans="1:7">
      <c r="A307" s="25"/>
      <c r="B307" s="25"/>
      <c r="C307" s="25"/>
      <c r="D307" s="25"/>
      <c r="E307" s="25"/>
      <c r="F307" s="25"/>
      <c r="G307" s="25"/>
    </row>
    <row r="308" spans="1:7">
      <c r="A308" s="25"/>
      <c r="B308" s="25"/>
      <c r="C308" s="25"/>
      <c r="D308" s="25"/>
      <c r="E308" s="25"/>
      <c r="F308" s="25"/>
      <c r="G308" s="25"/>
    </row>
    <row r="309" spans="1:7">
      <c r="A309" s="25"/>
      <c r="B309" s="25"/>
      <c r="C309" s="25"/>
      <c r="D309" s="25"/>
      <c r="E309" s="25"/>
      <c r="F309" s="25"/>
      <c r="G309" s="25"/>
    </row>
    <row r="310" spans="1:7">
      <c r="A310" s="25"/>
      <c r="B310" s="25"/>
      <c r="C310" s="25"/>
      <c r="D310" s="25"/>
      <c r="E310" s="25"/>
      <c r="F310" s="25"/>
      <c r="G310" s="25"/>
    </row>
    <row r="311" spans="1:7">
      <c r="A311" s="25"/>
      <c r="B311" s="25"/>
      <c r="C311" s="25"/>
      <c r="D311" s="25"/>
      <c r="E311" s="25"/>
      <c r="F311" s="25"/>
      <c r="G311" s="25"/>
    </row>
    <row r="312" spans="1:7">
      <c r="A312" s="25"/>
      <c r="B312" s="25"/>
      <c r="C312" s="25"/>
      <c r="D312" s="25"/>
      <c r="E312" s="25"/>
      <c r="F312" s="25"/>
      <c r="G312" s="25"/>
    </row>
    <row r="313" spans="1:7">
      <c r="A313" s="25"/>
      <c r="B313" s="25"/>
      <c r="C313" s="25"/>
      <c r="D313" s="25"/>
      <c r="E313" s="25"/>
      <c r="F313" s="25"/>
      <c r="G313" s="25"/>
    </row>
    <row r="314" spans="1:7">
      <c r="A314" s="25"/>
      <c r="B314" s="25"/>
      <c r="C314" s="25"/>
      <c r="D314" s="25"/>
      <c r="E314" s="25"/>
      <c r="F314" s="25"/>
      <c r="G314" s="25"/>
    </row>
    <row r="315" spans="1:7">
      <c r="A315" s="25"/>
      <c r="B315" s="25"/>
      <c r="C315" s="25"/>
      <c r="D315" s="25"/>
      <c r="E315" s="25"/>
      <c r="F315" s="25"/>
      <c r="G315" s="25"/>
    </row>
    <row r="316" spans="1:7">
      <c r="A316" s="25"/>
      <c r="B316" s="25"/>
      <c r="C316" s="25"/>
      <c r="D316" s="25"/>
      <c r="E316" s="25"/>
      <c r="F316" s="25"/>
      <c r="G316" s="25"/>
    </row>
    <row r="317" spans="1:7">
      <c r="A317" s="25"/>
      <c r="B317" s="25"/>
      <c r="C317" s="25"/>
      <c r="D317" s="25"/>
      <c r="E317" s="25"/>
      <c r="F317" s="25"/>
      <c r="G317" s="25"/>
    </row>
    <row r="318" spans="1:7">
      <c r="A318" s="25"/>
      <c r="B318" s="25"/>
      <c r="C318" s="25"/>
      <c r="D318" s="25"/>
      <c r="E318" s="25"/>
      <c r="F318" s="25"/>
      <c r="G318" s="25"/>
    </row>
    <row r="319" spans="1:7">
      <c r="A319" s="25"/>
      <c r="B319" s="25"/>
      <c r="C319" s="25"/>
      <c r="D319" s="25"/>
      <c r="E319" s="25"/>
      <c r="F319" s="25"/>
      <c r="G319" s="25"/>
    </row>
    <row r="320" spans="1:7">
      <c r="A320" s="25"/>
      <c r="B320" s="25"/>
      <c r="C320" s="25"/>
      <c r="D320" s="25"/>
      <c r="E320" s="25"/>
      <c r="F320" s="25"/>
      <c r="G320" s="25"/>
    </row>
    <row r="321" spans="1:7">
      <c r="A321" s="25"/>
      <c r="B321" s="25"/>
      <c r="C321" s="25"/>
      <c r="D321" s="25"/>
      <c r="E321" s="25"/>
      <c r="F321" s="25"/>
      <c r="G321" s="25"/>
    </row>
    <row r="322" spans="1:7">
      <c r="A322" s="25"/>
      <c r="B322" s="25"/>
      <c r="C322" s="25"/>
      <c r="D322" s="25"/>
      <c r="E322" s="25"/>
      <c r="F322" s="25"/>
      <c r="G322" s="25"/>
    </row>
    <row r="323" spans="1:7">
      <c r="A323" s="25"/>
      <c r="B323" s="25"/>
      <c r="C323" s="25"/>
      <c r="D323" s="25"/>
      <c r="E323" s="25"/>
      <c r="F323" s="25"/>
      <c r="G323" s="25"/>
    </row>
    <row r="324" spans="1:7">
      <c r="A324" s="25"/>
      <c r="B324" s="25"/>
      <c r="C324" s="25"/>
      <c r="D324" s="25"/>
      <c r="E324" s="25"/>
      <c r="F324" s="25"/>
      <c r="G324" s="25"/>
    </row>
    <row r="325" spans="1:7">
      <c r="A325" s="25"/>
      <c r="B325" s="25"/>
      <c r="C325" s="25"/>
      <c r="D325" s="25"/>
      <c r="E325" s="25"/>
      <c r="F325" s="25"/>
      <c r="G325" s="25"/>
    </row>
    <row r="326" spans="1:7">
      <c r="A326" s="25"/>
      <c r="B326" s="25"/>
      <c r="C326" s="25"/>
      <c r="D326" s="25"/>
      <c r="E326" s="25"/>
      <c r="F326" s="25"/>
      <c r="G326" s="25"/>
    </row>
    <row r="327" spans="1:7">
      <c r="A327" s="25"/>
      <c r="B327" s="25"/>
      <c r="C327" s="25"/>
      <c r="D327" s="25"/>
      <c r="E327" s="25"/>
      <c r="F327" s="25"/>
      <c r="G327" s="25"/>
    </row>
    <row r="328" spans="1:7">
      <c r="A328" s="25"/>
      <c r="B328" s="25"/>
      <c r="C328" s="25"/>
      <c r="D328" s="25"/>
      <c r="E328" s="25"/>
      <c r="F328" s="25"/>
      <c r="G328" s="25"/>
    </row>
    <row r="329" spans="1:7">
      <c r="A329" s="25"/>
      <c r="B329" s="25"/>
      <c r="C329" s="25"/>
      <c r="D329" s="25"/>
      <c r="E329" s="25"/>
      <c r="F329" s="25"/>
      <c r="G329" s="25"/>
    </row>
    <row r="330" spans="1:7">
      <c r="A330" s="25"/>
      <c r="B330" s="25"/>
      <c r="C330" s="25"/>
      <c r="D330" s="25"/>
      <c r="E330" s="25"/>
      <c r="F330" s="25"/>
      <c r="G330" s="25"/>
    </row>
    <row r="331" spans="1:7">
      <c r="A331" s="25"/>
      <c r="B331" s="25"/>
      <c r="C331" s="25"/>
      <c r="D331" s="25"/>
      <c r="E331" s="25"/>
      <c r="F331" s="25"/>
      <c r="G331" s="25"/>
    </row>
    <row r="332" spans="1:7">
      <c r="A332" s="25"/>
      <c r="B332" s="25"/>
      <c r="C332" s="25"/>
      <c r="D332" s="25"/>
      <c r="E332" s="25"/>
      <c r="F332" s="25"/>
      <c r="G332" s="25"/>
    </row>
    <row r="333" spans="1:7">
      <c r="A333" s="25"/>
      <c r="B333" s="25"/>
      <c r="C333" s="25"/>
      <c r="D333" s="25"/>
      <c r="E333" s="25"/>
      <c r="F333" s="25"/>
      <c r="G333" s="25"/>
    </row>
    <row r="334" spans="1:7">
      <c r="A334" s="25"/>
      <c r="B334" s="25"/>
      <c r="C334" s="25"/>
      <c r="D334" s="25"/>
      <c r="E334" s="25"/>
      <c r="F334" s="25"/>
      <c r="G334" s="25"/>
    </row>
    <row r="335" spans="1:7">
      <c r="A335" s="25"/>
      <c r="B335" s="25"/>
      <c r="C335" s="25"/>
      <c r="D335" s="25"/>
      <c r="E335" s="25"/>
      <c r="F335" s="25"/>
      <c r="G335" s="25"/>
    </row>
    <row r="336" spans="1:7">
      <c r="A336" s="25"/>
      <c r="B336" s="25"/>
      <c r="C336" s="25"/>
      <c r="D336" s="25"/>
      <c r="E336" s="25"/>
      <c r="F336" s="25"/>
      <c r="G336" s="25"/>
    </row>
    <row r="337" spans="1:7">
      <c r="A337" s="25"/>
      <c r="B337" s="25"/>
      <c r="C337" s="25"/>
      <c r="D337" s="25"/>
      <c r="E337" s="25"/>
      <c r="F337" s="25"/>
      <c r="G337" s="25"/>
    </row>
    <row r="338" spans="1:7">
      <c r="A338" s="25"/>
      <c r="B338" s="25"/>
      <c r="C338" s="25"/>
      <c r="D338" s="25"/>
      <c r="E338" s="25"/>
      <c r="F338" s="25"/>
      <c r="G338" s="25"/>
    </row>
    <row r="339" spans="1:7">
      <c r="A339" s="25"/>
      <c r="B339" s="25"/>
      <c r="C339" s="25"/>
      <c r="D339" s="25"/>
      <c r="E339" s="25"/>
      <c r="F339" s="25"/>
      <c r="G339" s="25"/>
    </row>
    <row r="340" spans="1:7">
      <c r="A340" s="25"/>
      <c r="B340" s="25"/>
      <c r="C340" s="25"/>
      <c r="D340" s="25"/>
      <c r="E340" s="25"/>
      <c r="F340" s="25"/>
      <c r="G340" s="25"/>
    </row>
    <row r="341" spans="1:7">
      <c r="A341" s="25"/>
      <c r="B341" s="25"/>
      <c r="C341" s="25"/>
      <c r="D341" s="25"/>
      <c r="E341" s="25"/>
      <c r="F341" s="25"/>
      <c r="G341" s="25"/>
    </row>
    <row r="342" spans="1:7">
      <c r="A342" s="25"/>
      <c r="B342" s="25"/>
      <c r="C342" s="25"/>
      <c r="D342" s="25"/>
      <c r="E342" s="25"/>
      <c r="F342" s="25"/>
      <c r="G342" s="25"/>
    </row>
    <row r="343" spans="1:7">
      <c r="A343" s="25"/>
      <c r="B343" s="25"/>
      <c r="C343" s="25"/>
      <c r="D343" s="25"/>
      <c r="E343" s="25"/>
      <c r="F343" s="25"/>
      <c r="G343" s="25"/>
    </row>
    <row r="344" spans="1:7">
      <c r="A344" s="25"/>
      <c r="B344" s="25"/>
      <c r="C344" s="25"/>
      <c r="D344" s="25"/>
      <c r="E344" s="25"/>
      <c r="F344" s="25"/>
      <c r="G344" s="25"/>
    </row>
    <row r="345" spans="1:7">
      <c r="A345" s="25"/>
      <c r="B345" s="25"/>
      <c r="C345" s="25"/>
      <c r="D345" s="25"/>
      <c r="E345" s="25"/>
      <c r="F345" s="25"/>
      <c r="G345" s="25"/>
    </row>
    <row r="346" spans="1:7">
      <c r="A346" s="25"/>
      <c r="B346" s="25"/>
      <c r="C346" s="25"/>
      <c r="D346" s="25"/>
      <c r="E346" s="25"/>
      <c r="F346" s="25"/>
      <c r="G346" s="25"/>
    </row>
    <row r="347" spans="1:7">
      <c r="A347" s="25"/>
      <c r="B347" s="25"/>
      <c r="C347" s="25"/>
      <c r="D347" s="25"/>
      <c r="E347" s="25"/>
      <c r="F347" s="25"/>
      <c r="G347" s="25"/>
    </row>
    <row r="348" spans="1:7">
      <c r="A348" s="25"/>
      <c r="B348" s="25"/>
      <c r="C348" s="25"/>
      <c r="D348" s="25"/>
      <c r="E348" s="25"/>
      <c r="F348" s="25"/>
      <c r="G348" s="25"/>
    </row>
    <row r="349" spans="1:7">
      <c r="A349" s="25"/>
      <c r="B349" s="25"/>
      <c r="C349" s="25"/>
      <c r="D349" s="25"/>
      <c r="E349" s="25"/>
      <c r="F349" s="25"/>
      <c r="G349" s="25"/>
    </row>
    <row r="350" spans="1:7">
      <c r="A350" s="25"/>
      <c r="B350" s="25"/>
      <c r="C350" s="25"/>
      <c r="D350" s="25"/>
      <c r="E350" s="25"/>
      <c r="F350" s="25"/>
      <c r="G350" s="25"/>
    </row>
    <row r="351" spans="1:7">
      <c r="A351" s="25"/>
      <c r="B351" s="25"/>
      <c r="C351" s="25"/>
      <c r="D351" s="25"/>
      <c r="E351" s="25"/>
      <c r="F351" s="25"/>
      <c r="G351" s="25"/>
    </row>
    <row r="352" spans="1:7">
      <c r="A352" s="25"/>
      <c r="B352" s="25"/>
      <c r="C352" s="25"/>
      <c r="D352" s="25"/>
      <c r="E352" s="25"/>
      <c r="F352" s="25"/>
      <c r="G352" s="25"/>
    </row>
    <row r="353" spans="1:7">
      <c r="A353" s="25"/>
      <c r="B353" s="25"/>
      <c r="C353" s="25"/>
      <c r="D353" s="25"/>
      <c r="E353" s="25"/>
      <c r="F353" s="25"/>
      <c r="G353" s="25"/>
    </row>
    <row r="354" spans="1:7">
      <c r="A354" s="25"/>
      <c r="B354" s="25"/>
      <c r="C354" s="25"/>
      <c r="D354" s="25"/>
      <c r="E354" s="25"/>
      <c r="F354" s="25"/>
      <c r="G354" s="25"/>
    </row>
    <row r="355" spans="1:7">
      <c r="A355" s="25"/>
      <c r="B355" s="25"/>
      <c r="C355" s="25"/>
      <c r="D355" s="25"/>
      <c r="E355" s="25"/>
      <c r="F355" s="25"/>
      <c r="G355" s="25"/>
    </row>
    <row r="356" spans="1:7">
      <c r="A356" s="25"/>
      <c r="B356" s="25"/>
      <c r="C356" s="25"/>
      <c r="D356" s="25"/>
      <c r="E356" s="25"/>
      <c r="F356" s="25"/>
      <c r="G356" s="25"/>
    </row>
    <row r="357" spans="1:7">
      <c r="A357" s="25"/>
      <c r="B357" s="25"/>
      <c r="C357" s="25"/>
      <c r="D357" s="25"/>
      <c r="E357" s="25"/>
      <c r="F357" s="25"/>
      <c r="G357" s="25"/>
    </row>
    <row r="358" spans="1:7">
      <c r="A358" s="25"/>
      <c r="B358" s="25"/>
      <c r="C358" s="25"/>
      <c r="D358" s="25"/>
      <c r="E358" s="25"/>
      <c r="F358" s="25"/>
      <c r="G358" s="25"/>
    </row>
    <row r="359" spans="1:7">
      <c r="A359" s="25"/>
      <c r="B359" s="25"/>
      <c r="C359" s="25"/>
      <c r="D359" s="25"/>
      <c r="E359" s="25"/>
      <c r="F359" s="25"/>
      <c r="G359" s="25"/>
    </row>
    <row r="360" spans="1:7">
      <c r="A360" s="25"/>
      <c r="B360" s="25"/>
      <c r="C360" s="25"/>
      <c r="D360" s="25"/>
      <c r="E360" s="25"/>
      <c r="F360" s="25"/>
      <c r="G360" s="25"/>
    </row>
    <row r="361" spans="1:7">
      <c r="A361" s="25"/>
      <c r="B361" s="25"/>
      <c r="C361" s="25"/>
      <c r="D361" s="25"/>
      <c r="E361" s="25"/>
      <c r="F361" s="25"/>
      <c r="G361" s="25"/>
    </row>
    <row r="362" spans="1:7">
      <c r="A362" s="25"/>
      <c r="B362" s="25"/>
      <c r="C362" s="25"/>
      <c r="D362" s="25"/>
      <c r="E362" s="25"/>
      <c r="F362" s="25"/>
      <c r="G362" s="25"/>
    </row>
    <row r="363" spans="1:7">
      <c r="A363" s="25"/>
      <c r="B363" s="25"/>
      <c r="C363" s="25"/>
      <c r="D363" s="25"/>
      <c r="E363" s="25"/>
      <c r="F363" s="25"/>
      <c r="G363" s="25"/>
    </row>
    <row r="364" spans="1:7">
      <c r="A364" s="25"/>
      <c r="B364" s="25"/>
      <c r="C364" s="25"/>
      <c r="D364" s="25"/>
      <c r="E364" s="25"/>
      <c r="F364" s="25"/>
      <c r="G364" s="25"/>
    </row>
    <row r="365" spans="1:7">
      <c r="A365" s="25"/>
      <c r="B365" s="25"/>
      <c r="C365" s="25"/>
      <c r="D365" s="25"/>
      <c r="E365" s="25"/>
      <c r="F365" s="25"/>
      <c r="G365" s="25"/>
    </row>
    <row r="366" spans="1:7">
      <c r="A366" s="25"/>
      <c r="B366" s="25"/>
      <c r="C366" s="25"/>
      <c r="D366" s="25"/>
      <c r="E366" s="25"/>
      <c r="F366" s="25"/>
      <c r="G366" s="25"/>
    </row>
    <row r="367" spans="1:7">
      <c r="A367" s="25"/>
      <c r="B367" s="25"/>
      <c r="C367" s="25"/>
      <c r="D367" s="25"/>
      <c r="E367" s="25"/>
      <c r="F367" s="25"/>
      <c r="G367" s="25"/>
    </row>
    <row r="368" spans="1:7">
      <c r="A368" s="25"/>
      <c r="B368" s="25"/>
      <c r="C368" s="25"/>
      <c r="D368" s="25"/>
      <c r="E368" s="25"/>
      <c r="F368" s="25"/>
      <c r="G368" s="25"/>
    </row>
    <row r="369" spans="1:7">
      <c r="A369" s="25"/>
      <c r="B369" s="25"/>
      <c r="C369" s="25"/>
      <c r="D369" s="25"/>
      <c r="E369" s="25"/>
      <c r="F369" s="25"/>
      <c r="G369" s="25"/>
    </row>
    <row r="370" spans="1:7">
      <c r="A370" s="25"/>
      <c r="B370" s="25"/>
      <c r="C370" s="25"/>
      <c r="D370" s="25"/>
      <c r="E370" s="25"/>
      <c r="F370" s="25"/>
      <c r="G370" s="25"/>
    </row>
    <row r="371" spans="1:7">
      <c r="A371" s="25"/>
      <c r="B371" s="25"/>
      <c r="C371" s="25"/>
      <c r="D371" s="25"/>
      <c r="E371" s="25"/>
      <c r="F371" s="25"/>
      <c r="G371" s="25"/>
    </row>
    <row r="372" spans="1:7">
      <c r="A372" s="25"/>
      <c r="B372" s="25"/>
      <c r="C372" s="25"/>
      <c r="D372" s="25"/>
      <c r="E372" s="25"/>
      <c r="F372" s="25"/>
      <c r="G372" s="25"/>
    </row>
    <row r="373" spans="1:7">
      <c r="A373" s="25"/>
      <c r="B373" s="25"/>
      <c r="C373" s="25"/>
      <c r="D373" s="25"/>
      <c r="E373" s="25"/>
      <c r="F373" s="25"/>
      <c r="G373" s="25"/>
    </row>
    <row r="374" spans="1:7">
      <c r="A374" s="25"/>
      <c r="B374" s="25"/>
      <c r="C374" s="25"/>
      <c r="D374" s="25"/>
      <c r="E374" s="25"/>
      <c r="F374" s="25"/>
      <c r="G374" s="25"/>
    </row>
    <row r="375" spans="1:7">
      <c r="A375" s="25"/>
      <c r="B375" s="25"/>
      <c r="C375" s="25"/>
      <c r="D375" s="25"/>
      <c r="E375" s="25"/>
      <c r="F375" s="25"/>
      <c r="G375" s="25"/>
    </row>
    <row r="376" spans="1:7">
      <c r="A376" s="25"/>
      <c r="B376" s="25"/>
      <c r="C376" s="25"/>
      <c r="D376" s="25"/>
      <c r="E376" s="25"/>
      <c r="F376" s="25"/>
      <c r="G376" s="25"/>
    </row>
    <row r="377" spans="1:7">
      <c r="A377" s="25"/>
      <c r="B377" s="25"/>
      <c r="C377" s="25"/>
      <c r="D377" s="25"/>
      <c r="E377" s="25"/>
      <c r="F377" s="25"/>
      <c r="G377" s="25"/>
    </row>
    <row r="378" spans="1:7">
      <c r="A378" s="25"/>
      <c r="B378" s="25"/>
      <c r="C378" s="25"/>
      <c r="D378" s="25"/>
      <c r="E378" s="25"/>
      <c r="F378" s="25"/>
      <c r="G378" s="25"/>
    </row>
    <row r="379" spans="1:7">
      <c r="A379" s="25"/>
      <c r="B379" s="25"/>
      <c r="C379" s="25"/>
      <c r="D379" s="25"/>
      <c r="E379" s="25"/>
      <c r="F379" s="25"/>
      <c r="G379" s="25"/>
    </row>
    <row r="380" spans="1:7">
      <c r="A380" s="25"/>
      <c r="B380" s="25"/>
      <c r="C380" s="25"/>
      <c r="D380" s="25"/>
      <c r="E380" s="25"/>
      <c r="F380" s="25"/>
      <c r="G380" s="25"/>
    </row>
    <row r="381" spans="1:7">
      <c r="A381" s="25"/>
      <c r="B381" s="25"/>
      <c r="C381" s="25"/>
      <c r="D381" s="25"/>
      <c r="E381" s="25"/>
      <c r="F381" s="25"/>
      <c r="G381" s="25"/>
    </row>
    <row r="382" spans="1:7">
      <c r="A382" s="25"/>
      <c r="B382" s="25"/>
      <c r="C382" s="25"/>
      <c r="D382" s="25"/>
      <c r="E382" s="25"/>
      <c r="F382" s="25"/>
      <c r="G382" s="25"/>
    </row>
    <row r="383" spans="1:7">
      <c r="A383" s="25"/>
      <c r="B383" s="25"/>
      <c r="C383" s="25"/>
      <c r="D383" s="25"/>
      <c r="E383" s="25"/>
      <c r="F383" s="25"/>
      <c r="G383" s="25"/>
    </row>
    <row r="384" spans="1:7">
      <c r="A384" s="25"/>
      <c r="B384" s="25"/>
      <c r="C384" s="25"/>
      <c r="D384" s="25"/>
      <c r="E384" s="25"/>
      <c r="F384" s="25"/>
      <c r="G384" s="25"/>
    </row>
    <row r="385" spans="1:7">
      <c r="A385" s="25"/>
      <c r="B385" s="25"/>
      <c r="C385" s="25"/>
      <c r="D385" s="25"/>
      <c r="E385" s="25"/>
      <c r="F385" s="25"/>
      <c r="G385" s="25"/>
    </row>
    <row r="386" spans="1:7">
      <c r="A386" s="25"/>
      <c r="B386" s="25"/>
      <c r="C386" s="25"/>
      <c r="D386" s="25"/>
      <c r="E386" s="25"/>
      <c r="F386" s="25"/>
      <c r="G386" s="25"/>
    </row>
    <row r="387" spans="1:7">
      <c r="A387" s="25"/>
      <c r="B387" s="25"/>
      <c r="C387" s="25"/>
      <c r="D387" s="25"/>
      <c r="E387" s="25"/>
      <c r="F387" s="25"/>
      <c r="G387" s="25"/>
    </row>
    <row r="388" spans="1:7">
      <c r="A388" s="25"/>
      <c r="B388" s="25"/>
      <c r="C388" s="25"/>
      <c r="D388" s="25"/>
      <c r="E388" s="25"/>
      <c r="F388" s="25"/>
      <c r="G388" s="25"/>
    </row>
    <row r="389" spans="1:7">
      <c r="A389" s="25"/>
      <c r="B389" s="25"/>
      <c r="C389" s="25"/>
      <c r="D389" s="25"/>
      <c r="E389" s="25"/>
      <c r="F389" s="25"/>
      <c r="G389" s="25"/>
    </row>
    <row r="390" spans="1:7">
      <c r="A390" s="25"/>
      <c r="B390" s="25"/>
      <c r="C390" s="25"/>
      <c r="D390" s="25"/>
      <c r="E390" s="25"/>
      <c r="F390" s="25"/>
      <c r="G390" s="25"/>
    </row>
    <row r="391" spans="1:7">
      <c r="A391" s="25"/>
      <c r="B391" s="25"/>
      <c r="C391" s="25"/>
      <c r="D391" s="25"/>
      <c r="E391" s="25"/>
      <c r="F391" s="25"/>
      <c r="G391" s="25"/>
    </row>
    <row r="392" spans="1:7">
      <c r="A392" s="25"/>
      <c r="B392" s="25"/>
      <c r="C392" s="25"/>
      <c r="D392" s="25"/>
      <c r="E392" s="25"/>
      <c r="F392" s="25"/>
      <c r="G392" s="25"/>
    </row>
    <row r="393" spans="1:7">
      <c r="A393" s="25"/>
      <c r="B393" s="25"/>
      <c r="C393" s="25"/>
      <c r="D393" s="25"/>
      <c r="E393" s="25"/>
      <c r="F393" s="25"/>
      <c r="G393" s="25"/>
    </row>
    <row r="394" spans="1:7">
      <c r="A394" s="25"/>
      <c r="B394" s="25"/>
      <c r="C394" s="25"/>
      <c r="D394" s="25"/>
      <c r="E394" s="25"/>
      <c r="F394" s="25"/>
      <c r="G394" s="25"/>
    </row>
    <row r="395" spans="1:7">
      <c r="A395" s="25"/>
      <c r="B395" s="25"/>
      <c r="C395" s="25"/>
      <c r="D395" s="25"/>
      <c r="E395" s="25"/>
      <c r="F395" s="25"/>
      <c r="G395" s="25"/>
    </row>
    <row r="396" spans="1:7">
      <c r="A396" s="25"/>
      <c r="B396" s="25"/>
      <c r="C396" s="25"/>
      <c r="D396" s="25"/>
      <c r="E396" s="25"/>
      <c r="F396" s="25"/>
      <c r="G396" s="25"/>
    </row>
    <row r="397" spans="1:7">
      <c r="A397" s="25"/>
      <c r="B397" s="25"/>
      <c r="C397" s="25"/>
      <c r="D397" s="25"/>
      <c r="E397" s="25"/>
      <c r="F397" s="25"/>
      <c r="G397" s="25"/>
    </row>
    <row r="398" spans="1:7">
      <c r="A398" s="25"/>
      <c r="B398" s="25"/>
      <c r="C398" s="25"/>
      <c r="D398" s="25"/>
      <c r="E398" s="25"/>
      <c r="F398" s="25"/>
      <c r="G398" s="25"/>
    </row>
    <row r="399" spans="1:7">
      <c r="A399" s="25"/>
      <c r="B399" s="25"/>
      <c r="C399" s="25"/>
      <c r="D399" s="25"/>
      <c r="E399" s="25"/>
      <c r="F399" s="25"/>
      <c r="G399" s="25"/>
    </row>
    <row r="400" spans="1:7">
      <c r="A400" s="25"/>
      <c r="B400" s="25"/>
      <c r="C400" s="25"/>
      <c r="D400" s="25"/>
      <c r="E400" s="25"/>
      <c r="F400" s="25"/>
      <c r="G400" s="25"/>
    </row>
    <row r="401" spans="1:7">
      <c r="A401" s="25"/>
      <c r="B401" s="25"/>
      <c r="C401" s="25"/>
      <c r="D401" s="25"/>
      <c r="E401" s="25"/>
      <c r="F401" s="25"/>
      <c r="G401" s="25"/>
    </row>
    <row r="402" spans="1:7">
      <c r="A402" s="25"/>
      <c r="B402" s="25"/>
      <c r="C402" s="25"/>
      <c r="D402" s="25"/>
      <c r="E402" s="25"/>
      <c r="F402" s="25"/>
      <c r="G402" s="25"/>
    </row>
    <row r="403" spans="1:7">
      <c r="A403" s="25"/>
      <c r="B403" s="25"/>
      <c r="C403" s="25"/>
      <c r="D403" s="25"/>
      <c r="E403" s="25"/>
      <c r="F403" s="25"/>
      <c r="G403" s="25"/>
    </row>
    <row r="404" spans="1:7">
      <c r="A404" s="25"/>
      <c r="B404" s="25"/>
      <c r="C404" s="25"/>
      <c r="D404" s="25"/>
      <c r="E404" s="25"/>
      <c r="F404" s="25"/>
      <c r="G404" s="25"/>
    </row>
    <row r="405" spans="1:7">
      <c r="A405" s="25"/>
      <c r="B405" s="25"/>
      <c r="C405" s="25"/>
      <c r="D405" s="25"/>
      <c r="E405" s="25"/>
      <c r="F405" s="25"/>
      <c r="G405" s="25"/>
    </row>
    <row r="406" spans="1:7">
      <c r="A406" s="25"/>
      <c r="B406" s="25"/>
      <c r="C406" s="25"/>
      <c r="D406" s="25"/>
      <c r="E406" s="25"/>
      <c r="F406" s="25"/>
      <c r="G406" s="25"/>
    </row>
    <row r="407" spans="1:7">
      <c r="A407" s="25"/>
      <c r="B407" s="25"/>
      <c r="C407" s="25"/>
      <c r="D407" s="25"/>
      <c r="E407" s="25"/>
      <c r="F407" s="25"/>
      <c r="G407" s="25"/>
    </row>
    <row r="408" spans="1:7">
      <c r="A408" s="25"/>
      <c r="B408" s="25"/>
      <c r="C408" s="25"/>
      <c r="D408" s="25"/>
      <c r="E408" s="25"/>
      <c r="F408" s="25"/>
      <c r="G408" s="25"/>
    </row>
    <row r="409" spans="1:7">
      <c r="A409" s="25"/>
      <c r="B409" s="25"/>
      <c r="C409" s="25"/>
      <c r="D409" s="25"/>
      <c r="E409" s="25"/>
      <c r="F409" s="25"/>
      <c r="G409" s="25"/>
    </row>
    <row r="410" spans="1:7">
      <c r="A410" s="25"/>
      <c r="B410" s="25"/>
      <c r="C410" s="25"/>
      <c r="D410" s="25"/>
      <c r="E410" s="25"/>
      <c r="F410" s="25"/>
      <c r="G410" s="25"/>
    </row>
    <row r="411" spans="1:7">
      <c r="A411" s="25"/>
      <c r="B411" s="25"/>
      <c r="C411" s="25"/>
      <c r="D411" s="25"/>
      <c r="E411" s="25"/>
      <c r="F411" s="25"/>
      <c r="G411" s="25"/>
    </row>
    <row r="412" spans="1:7">
      <c r="A412" s="25"/>
      <c r="B412" s="25"/>
      <c r="C412" s="25"/>
      <c r="D412" s="25"/>
      <c r="E412" s="25"/>
      <c r="F412" s="25"/>
      <c r="G412" s="25"/>
    </row>
    <row r="413" spans="1:7">
      <c r="A413" s="25"/>
      <c r="B413" s="25"/>
      <c r="C413" s="25"/>
      <c r="D413" s="25"/>
      <c r="E413" s="25"/>
      <c r="F413" s="25"/>
      <c r="G413" s="25"/>
    </row>
    <row r="414" spans="1:7">
      <c r="A414" s="25"/>
      <c r="B414" s="25"/>
      <c r="C414" s="25"/>
      <c r="D414" s="25"/>
      <c r="E414" s="25"/>
      <c r="F414" s="25"/>
      <c r="G414" s="25"/>
    </row>
    <row r="415" spans="1:7">
      <c r="A415" s="25"/>
      <c r="B415" s="25"/>
      <c r="C415" s="25"/>
      <c r="D415" s="25"/>
      <c r="E415" s="25"/>
      <c r="F415" s="25"/>
      <c r="G415" s="25"/>
    </row>
    <row r="416" spans="1:7">
      <c r="A416" s="25"/>
      <c r="B416" s="25"/>
      <c r="C416" s="25"/>
      <c r="D416" s="25"/>
      <c r="E416" s="25"/>
      <c r="F416" s="25"/>
      <c r="G416" s="25"/>
    </row>
    <row r="417" spans="1:7">
      <c r="A417" s="25"/>
      <c r="B417" s="25"/>
      <c r="C417" s="25"/>
      <c r="D417" s="25"/>
      <c r="E417" s="25"/>
      <c r="F417" s="25"/>
      <c r="G417" s="25"/>
    </row>
    <row r="418" spans="1:7">
      <c r="A418" s="25"/>
      <c r="B418" s="25"/>
      <c r="C418" s="25"/>
      <c r="D418" s="25"/>
      <c r="E418" s="25"/>
      <c r="F418" s="25"/>
      <c r="G418" s="25"/>
    </row>
    <row r="419" spans="1:7">
      <c r="A419" s="25"/>
      <c r="B419" s="25"/>
      <c r="C419" s="25"/>
      <c r="D419" s="25"/>
      <c r="E419" s="25"/>
      <c r="F419" s="25"/>
      <c r="G419" s="25"/>
    </row>
    <row r="420" spans="1:7">
      <c r="A420" s="25"/>
      <c r="B420" s="25"/>
      <c r="C420" s="25"/>
      <c r="D420" s="25"/>
      <c r="E420" s="25"/>
      <c r="F420" s="25"/>
      <c r="G420" s="25"/>
    </row>
    <row r="421" spans="1:7">
      <c r="A421" s="25"/>
      <c r="B421" s="25"/>
      <c r="C421" s="25"/>
      <c r="D421" s="25"/>
      <c r="E421" s="25"/>
      <c r="F421" s="25"/>
      <c r="G421" s="25"/>
    </row>
    <row r="422" spans="1:7">
      <c r="A422" s="25"/>
      <c r="B422" s="25"/>
      <c r="C422" s="25"/>
      <c r="D422" s="25"/>
      <c r="E422" s="25"/>
      <c r="F422" s="25"/>
      <c r="G422" s="25"/>
    </row>
    <row r="423" spans="1:7">
      <c r="A423" s="25"/>
      <c r="B423" s="25"/>
      <c r="C423" s="25"/>
      <c r="D423" s="25"/>
      <c r="E423" s="25"/>
      <c r="F423" s="25"/>
      <c r="G423" s="25"/>
    </row>
    <row r="424" spans="1:7">
      <c r="A424" s="25"/>
      <c r="B424" s="25"/>
      <c r="C424" s="25"/>
      <c r="D424" s="25"/>
      <c r="E424" s="25"/>
      <c r="F424" s="25"/>
      <c r="G424" s="25"/>
    </row>
    <row r="425" spans="1:7">
      <c r="A425" s="25"/>
      <c r="B425" s="25"/>
      <c r="C425" s="25"/>
      <c r="D425" s="25"/>
      <c r="E425" s="25"/>
      <c r="F425" s="25"/>
      <c r="G425" s="25"/>
    </row>
    <row r="426" spans="1:7">
      <c r="A426" s="25"/>
      <c r="B426" s="25"/>
      <c r="C426" s="25"/>
      <c r="D426" s="25"/>
      <c r="E426" s="25"/>
      <c r="F426" s="25"/>
      <c r="G426" s="25"/>
    </row>
    <row r="427" spans="1:7">
      <c r="A427" s="25"/>
      <c r="B427" s="25"/>
      <c r="C427" s="25"/>
      <c r="D427" s="25"/>
      <c r="E427" s="25"/>
      <c r="F427" s="25"/>
      <c r="G427" s="25"/>
    </row>
    <row r="428" spans="1:7">
      <c r="A428" s="25"/>
      <c r="B428" s="25"/>
      <c r="C428" s="25"/>
      <c r="D428" s="25"/>
      <c r="E428" s="25"/>
      <c r="F428" s="25"/>
      <c r="G428" s="25"/>
    </row>
    <row r="429" spans="1:7">
      <c r="A429" s="25"/>
      <c r="B429" s="25"/>
      <c r="C429" s="25"/>
      <c r="D429" s="25"/>
      <c r="E429" s="25"/>
      <c r="F429" s="25"/>
      <c r="G429" s="25"/>
    </row>
    <row r="430" spans="1:7">
      <c r="A430" s="25"/>
      <c r="B430" s="25"/>
      <c r="C430" s="25"/>
      <c r="D430" s="25"/>
      <c r="E430" s="25"/>
      <c r="F430" s="25"/>
      <c r="G430" s="25"/>
    </row>
    <row r="431" spans="1:7">
      <c r="A431" s="25"/>
      <c r="B431" s="25"/>
      <c r="C431" s="25"/>
      <c r="D431" s="25"/>
      <c r="E431" s="25"/>
      <c r="F431" s="25"/>
      <c r="G431" s="25"/>
    </row>
    <row r="432" spans="1:7">
      <c r="A432" s="25"/>
      <c r="B432" s="25"/>
      <c r="C432" s="25"/>
      <c r="D432" s="25"/>
      <c r="E432" s="25"/>
      <c r="F432" s="25"/>
      <c r="G432" s="25"/>
    </row>
    <row r="433" spans="1:7">
      <c r="A433" s="25"/>
      <c r="B433" s="25"/>
      <c r="C433" s="25"/>
      <c r="D433" s="25"/>
      <c r="E433" s="25"/>
      <c r="F433" s="25"/>
      <c r="G433" s="25"/>
    </row>
    <row r="434" spans="1:7">
      <c r="A434" s="25"/>
      <c r="B434" s="25"/>
      <c r="C434" s="25"/>
      <c r="D434" s="25"/>
      <c r="E434" s="25"/>
      <c r="F434" s="25"/>
      <c r="G434" s="25"/>
    </row>
    <row r="435" spans="1:7">
      <c r="A435" s="25"/>
      <c r="B435" s="25"/>
      <c r="C435" s="25"/>
      <c r="D435" s="25"/>
      <c r="E435" s="25"/>
      <c r="F435" s="25"/>
      <c r="G435" s="25"/>
    </row>
    <row r="436" spans="1:7">
      <c r="A436" s="25"/>
      <c r="B436" s="25"/>
      <c r="C436" s="25"/>
      <c r="D436" s="25"/>
      <c r="E436" s="25"/>
      <c r="F436" s="25"/>
      <c r="G436" s="25"/>
    </row>
    <row r="437" spans="1:7">
      <c r="A437" s="25"/>
      <c r="B437" s="25"/>
      <c r="C437" s="25"/>
      <c r="D437" s="25"/>
      <c r="E437" s="25"/>
      <c r="F437" s="25"/>
      <c r="G437" s="25"/>
    </row>
    <row r="438" spans="1:7">
      <c r="A438" s="25"/>
      <c r="B438" s="25"/>
      <c r="C438" s="25"/>
      <c r="D438" s="25"/>
      <c r="E438" s="25"/>
      <c r="F438" s="25"/>
      <c r="G438" s="25"/>
    </row>
    <row r="439" spans="1:7">
      <c r="A439" s="25"/>
      <c r="B439" s="25"/>
      <c r="C439" s="25"/>
      <c r="D439" s="25"/>
      <c r="E439" s="25"/>
      <c r="F439" s="25"/>
      <c r="G439" s="25"/>
    </row>
    <row r="440" spans="1:7">
      <c r="A440" s="25"/>
      <c r="B440" s="25"/>
      <c r="C440" s="25"/>
      <c r="D440" s="25"/>
      <c r="E440" s="25"/>
      <c r="F440" s="25"/>
      <c r="G440" s="25"/>
    </row>
    <row r="441" spans="1:7">
      <c r="A441" s="25"/>
      <c r="B441" s="25"/>
      <c r="C441" s="25"/>
      <c r="D441" s="25"/>
      <c r="E441" s="25"/>
      <c r="F441" s="25"/>
      <c r="G441" s="25"/>
    </row>
    <row r="442" spans="1:7">
      <c r="A442" s="25"/>
      <c r="B442" s="25"/>
      <c r="C442" s="25"/>
      <c r="D442" s="25"/>
      <c r="E442" s="25"/>
      <c r="F442" s="25"/>
      <c r="G442" s="25"/>
    </row>
    <row r="443" spans="1:7">
      <c r="A443" s="25"/>
      <c r="B443" s="25"/>
      <c r="C443" s="25"/>
      <c r="D443" s="25"/>
      <c r="E443" s="25"/>
      <c r="F443" s="25"/>
      <c r="G443" s="25"/>
    </row>
    <row r="444" spans="1:7">
      <c r="A444" s="25"/>
      <c r="B444" s="25"/>
      <c r="C444" s="25"/>
      <c r="D444" s="25"/>
      <c r="E444" s="25"/>
      <c r="F444" s="25"/>
      <c r="G444" s="25"/>
    </row>
    <row r="445" spans="1:7">
      <c r="A445" s="25"/>
      <c r="B445" s="25"/>
      <c r="C445" s="25"/>
      <c r="D445" s="25"/>
      <c r="E445" s="25"/>
      <c r="F445" s="25"/>
      <c r="G445" s="25"/>
    </row>
    <row r="446" spans="1:7">
      <c r="A446" s="25"/>
      <c r="B446" s="25"/>
      <c r="C446" s="25"/>
      <c r="D446" s="25"/>
      <c r="E446" s="25"/>
      <c r="F446" s="25"/>
      <c r="G446" s="25"/>
    </row>
    <row r="447" spans="1:7">
      <c r="A447" s="25"/>
      <c r="B447" s="25"/>
      <c r="C447" s="25"/>
      <c r="D447" s="25"/>
      <c r="E447" s="25"/>
      <c r="F447" s="25"/>
      <c r="G447" s="25"/>
    </row>
    <row r="448" spans="1:7">
      <c r="A448" s="25"/>
      <c r="B448" s="25"/>
      <c r="C448" s="25"/>
      <c r="D448" s="25"/>
      <c r="E448" s="25"/>
      <c r="F448" s="25"/>
      <c r="G448" s="25"/>
    </row>
    <row r="449" spans="1:7">
      <c r="A449" s="25"/>
      <c r="B449" s="25"/>
      <c r="C449" s="25"/>
      <c r="D449" s="25"/>
      <c r="E449" s="25"/>
      <c r="F449" s="25"/>
      <c r="G449" s="25"/>
    </row>
    <row r="450" spans="1:7">
      <c r="A450" s="25"/>
      <c r="B450" s="25"/>
      <c r="C450" s="25"/>
      <c r="D450" s="25"/>
      <c r="E450" s="25"/>
      <c r="F450" s="25"/>
      <c r="G450" s="25"/>
    </row>
    <row r="451" spans="1:7">
      <c r="A451" s="25"/>
      <c r="B451" s="25"/>
      <c r="C451" s="25"/>
      <c r="D451" s="25"/>
      <c r="E451" s="25"/>
      <c r="F451" s="25"/>
      <c r="G451" s="25"/>
    </row>
    <row r="452" spans="1:7">
      <c r="A452" s="25"/>
      <c r="B452" s="25"/>
      <c r="C452" s="25"/>
      <c r="D452" s="25"/>
      <c r="E452" s="25"/>
      <c r="F452" s="25"/>
      <c r="G452" s="25"/>
    </row>
    <row r="453" spans="1:7">
      <c r="A453" s="25"/>
      <c r="B453" s="25"/>
      <c r="C453" s="25"/>
      <c r="D453" s="25"/>
      <c r="E453" s="25"/>
      <c r="F453" s="25"/>
      <c r="G453" s="25"/>
    </row>
    <row r="454" spans="1:7">
      <c r="A454" s="25"/>
      <c r="B454" s="25"/>
      <c r="C454" s="25"/>
      <c r="D454" s="25"/>
      <c r="E454" s="25"/>
      <c r="F454" s="25"/>
      <c r="G454" s="25"/>
    </row>
    <row r="455" spans="1:7">
      <c r="A455" s="25"/>
      <c r="B455" s="25"/>
      <c r="C455" s="25"/>
      <c r="D455" s="25"/>
      <c r="E455" s="25"/>
      <c r="F455" s="25"/>
      <c r="G455" s="25"/>
    </row>
    <row r="456" spans="1:7">
      <c r="A456" s="25"/>
      <c r="B456" s="25"/>
      <c r="C456" s="25"/>
      <c r="D456" s="25"/>
      <c r="E456" s="25"/>
      <c r="F456" s="25"/>
      <c r="G456" s="25"/>
    </row>
    <row r="457" spans="1:7">
      <c r="A457" s="25"/>
      <c r="B457" s="25"/>
      <c r="C457" s="25"/>
      <c r="D457" s="25"/>
      <c r="E457" s="25"/>
      <c r="F457" s="25"/>
      <c r="G457" s="25"/>
    </row>
    <row r="458" spans="1:7">
      <c r="A458" s="25"/>
      <c r="B458" s="25"/>
      <c r="C458" s="25"/>
      <c r="D458" s="25"/>
      <c r="E458" s="25"/>
      <c r="F458" s="25"/>
      <c r="G458" s="25"/>
    </row>
    <row r="459" spans="1:7">
      <c r="A459" s="25"/>
      <c r="B459" s="25"/>
      <c r="C459" s="25"/>
      <c r="D459" s="25"/>
      <c r="E459" s="25"/>
      <c r="F459" s="25"/>
      <c r="G459" s="25"/>
    </row>
    <row r="460" spans="1:7">
      <c r="A460" s="25"/>
      <c r="B460" s="25"/>
      <c r="C460" s="25"/>
      <c r="D460" s="25"/>
      <c r="E460" s="25"/>
      <c r="F460" s="25"/>
      <c r="G460" s="25"/>
    </row>
    <row r="461" spans="1:7">
      <c r="A461" s="25"/>
      <c r="B461" s="25"/>
      <c r="C461" s="25"/>
      <c r="D461" s="25"/>
      <c r="E461" s="25"/>
      <c r="F461" s="25"/>
      <c r="G461" s="25"/>
    </row>
  </sheetData>
  <mergeCells count="5">
    <mergeCell ref="A60:F60"/>
    <mergeCell ref="C5:C6"/>
    <mergeCell ref="D5:D6"/>
    <mergeCell ref="E5:E6"/>
    <mergeCell ref="F5:F6"/>
  </mergeCells>
  <pageMargins left="0.59055118110236227" right="0" top="0.39370078740157483" bottom="0" header="0" footer="0"/>
  <pageSetup paperSize="9" scale="70" orientation="portrait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96A442-AE59-4880-A557-BC740B73D120}">
  <sheetPr>
    <tabColor indexed="14"/>
  </sheetPr>
  <dimension ref="B1:K504"/>
  <sheetViews>
    <sheetView showGridLines="0" view="pageBreakPreview" topLeftCell="A40" zoomScale="65" zoomScaleNormal="100" zoomScaleSheetLayoutView="65" workbookViewId="0">
      <selection activeCell="Q9" sqref="Q9"/>
    </sheetView>
  </sheetViews>
  <sheetFormatPr defaultColWidth="9.140625" defaultRowHeight="15"/>
  <cols>
    <col min="1" max="1" width="9.140625" style="5"/>
    <col min="2" max="2" width="9.7109375" style="5" customWidth="1"/>
    <col min="3" max="3" width="10.7109375" style="5" customWidth="1"/>
    <col min="4" max="4" width="70.7109375" style="5" customWidth="1"/>
    <col min="5" max="5" width="6.7109375" style="5" customWidth="1"/>
    <col min="6" max="6" width="10.7109375" style="5" customWidth="1"/>
    <col min="7" max="7" width="11.7109375" style="5" customWidth="1"/>
    <col min="8" max="8" width="15.7109375" style="5" customWidth="1"/>
    <col min="9" max="16384" width="9.140625" style="5"/>
  </cols>
  <sheetData>
    <row r="1" spans="2:11" ht="15.75" thickBot="1"/>
    <row r="2" spans="2:11" ht="21.95" customHeight="1">
      <c r="B2" s="1"/>
      <c r="C2" s="2"/>
      <c r="D2" s="2"/>
      <c r="E2" s="3"/>
      <c r="F2" s="3"/>
      <c r="G2" s="3"/>
      <c r="H2" s="4"/>
    </row>
    <row r="3" spans="2:11" ht="30" customHeight="1">
      <c r="B3" s="6" t="s">
        <v>72</v>
      </c>
      <c r="C3" s="7"/>
      <c r="D3" s="7"/>
      <c r="E3" s="7"/>
      <c r="F3" s="8"/>
      <c r="G3" s="8"/>
      <c r="H3" s="9"/>
    </row>
    <row r="4" spans="2:11" ht="21.95" customHeight="1" thickBot="1">
      <c r="B4" s="10" t="s">
        <v>359</v>
      </c>
      <c r="C4" s="11"/>
      <c r="D4" s="11"/>
      <c r="E4" s="12"/>
      <c r="F4" s="12"/>
      <c r="G4" s="12"/>
      <c r="H4" s="13"/>
    </row>
    <row r="5" spans="2:11" ht="9.9499999999999993" customHeight="1" thickBot="1">
      <c r="B5" s="202"/>
      <c r="C5" s="14"/>
      <c r="D5" s="14"/>
      <c r="E5" s="14"/>
      <c r="F5" s="14"/>
      <c r="G5" s="14"/>
      <c r="H5" s="203"/>
    </row>
    <row r="6" spans="2:11" ht="18" customHeight="1">
      <c r="B6" s="204"/>
      <c r="C6" s="15"/>
      <c r="D6" s="265"/>
      <c r="E6" s="267"/>
      <c r="F6" s="269"/>
      <c r="G6" s="271"/>
      <c r="H6" s="205"/>
    </row>
    <row r="7" spans="2:11" ht="18" customHeight="1">
      <c r="B7" s="206"/>
      <c r="C7" s="16"/>
      <c r="D7" s="266"/>
      <c r="E7" s="268"/>
      <c r="F7" s="270"/>
      <c r="G7" s="272"/>
      <c r="H7" s="207"/>
    </row>
    <row r="8" spans="2:11" ht="21.95" customHeight="1">
      <c r="B8" s="17"/>
      <c r="C8" s="208"/>
      <c r="D8" s="208"/>
      <c r="E8" s="209"/>
      <c r="F8" s="210"/>
      <c r="G8" s="211"/>
      <c r="H8" s="18"/>
    </row>
    <row r="9" spans="2:11" ht="21.95" customHeight="1">
      <c r="B9" s="17"/>
      <c r="C9" s="208"/>
      <c r="D9" s="208"/>
      <c r="E9" s="209"/>
      <c r="F9" s="210"/>
      <c r="G9" s="211"/>
      <c r="H9" s="18"/>
      <c r="K9" s="19"/>
    </row>
    <row r="10" spans="2:11" ht="17.100000000000001" customHeight="1">
      <c r="B10" s="273" t="s">
        <v>358</v>
      </c>
      <c r="C10" s="274"/>
      <c r="D10" s="274"/>
      <c r="E10" s="274"/>
      <c r="F10" s="275"/>
      <c r="G10" s="276"/>
      <c r="H10" s="277"/>
    </row>
    <row r="11" spans="2:11" ht="17.100000000000001" customHeight="1">
      <c r="B11" s="278"/>
      <c r="C11" s="279"/>
      <c r="D11" s="279"/>
      <c r="E11" s="279"/>
      <c r="F11" s="279"/>
      <c r="G11" s="279"/>
      <c r="H11" s="280"/>
    </row>
    <row r="12" spans="2:11" ht="17.100000000000001" customHeight="1">
      <c r="B12" s="278"/>
      <c r="C12" s="279"/>
      <c r="D12" s="279"/>
      <c r="E12" s="279"/>
      <c r="F12" s="279"/>
      <c r="G12" s="279"/>
      <c r="H12" s="280"/>
    </row>
    <row r="13" spans="2:11" ht="17.100000000000001" customHeight="1">
      <c r="B13" s="278"/>
      <c r="C13" s="279"/>
      <c r="D13" s="279"/>
      <c r="E13" s="279"/>
      <c r="F13" s="279"/>
      <c r="G13" s="279"/>
      <c r="H13" s="280"/>
    </row>
    <row r="14" spans="2:11" ht="17.100000000000001" customHeight="1">
      <c r="B14" s="281"/>
      <c r="C14" s="282"/>
      <c r="D14" s="282"/>
      <c r="E14" s="282"/>
      <c r="F14" s="282"/>
      <c r="G14" s="282"/>
      <c r="H14" s="283"/>
    </row>
    <row r="15" spans="2:11" ht="17.100000000000001" customHeight="1">
      <c r="B15" s="17"/>
      <c r="C15" s="208"/>
      <c r="D15" s="208"/>
      <c r="E15" s="209"/>
      <c r="F15" s="210"/>
      <c r="G15" s="211"/>
      <c r="H15" s="18"/>
    </row>
    <row r="16" spans="2:11" ht="17.100000000000001" customHeight="1">
      <c r="B16" s="17"/>
      <c r="C16" s="212"/>
      <c r="D16" s="259" t="s">
        <v>357</v>
      </c>
      <c r="E16" s="260"/>
      <c r="F16" s="260"/>
      <c r="G16" s="261"/>
      <c r="H16" s="18"/>
    </row>
    <row r="17" spans="2:8" ht="17.100000000000001" customHeight="1">
      <c r="B17" s="17"/>
      <c r="C17" s="212"/>
      <c r="D17" s="262"/>
      <c r="E17" s="263"/>
      <c r="F17" s="263"/>
      <c r="G17" s="264"/>
      <c r="H17" s="18"/>
    </row>
    <row r="18" spans="2:8" ht="17.100000000000001" customHeight="1">
      <c r="B18" s="17"/>
      <c r="C18" s="212"/>
      <c r="D18" s="262"/>
      <c r="E18" s="263"/>
      <c r="F18" s="263"/>
      <c r="G18" s="264"/>
      <c r="H18" s="18"/>
    </row>
    <row r="19" spans="2:8" ht="17.100000000000001" customHeight="1">
      <c r="B19" s="17"/>
      <c r="C19" s="212"/>
      <c r="D19" s="262"/>
      <c r="E19" s="263"/>
      <c r="F19" s="263"/>
      <c r="G19" s="264"/>
      <c r="H19" s="18"/>
    </row>
    <row r="20" spans="2:8" ht="17.100000000000001" customHeight="1">
      <c r="B20" s="17"/>
      <c r="C20" s="212"/>
      <c r="D20" s="262"/>
      <c r="E20" s="263"/>
      <c r="F20" s="263"/>
      <c r="G20" s="264"/>
      <c r="H20" s="18"/>
    </row>
    <row r="21" spans="2:8" ht="17.100000000000001" customHeight="1">
      <c r="B21" s="17"/>
      <c r="C21" s="212"/>
      <c r="D21" s="262"/>
      <c r="E21" s="263"/>
      <c r="F21" s="263"/>
      <c r="G21" s="264"/>
      <c r="H21" s="18"/>
    </row>
    <row r="22" spans="2:8" ht="17.100000000000001" customHeight="1">
      <c r="B22" s="17"/>
      <c r="C22" s="212"/>
      <c r="D22" s="262"/>
      <c r="E22" s="263"/>
      <c r="F22" s="263"/>
      <c r="G22" s="264"/>
      <c r="H22" s="18"/>
    </row>
    <row r="23" spans="2:8" ht="17.100000000000001" customHeight="1">
      <c r="B23" s="17"/>
      <c r="C23" s="212"/>
      <c r="D23" s="262"/>
      <c r="E23" s="263"/>
      <c r="F23" s="263"/>
      <c r="G23" s="264"/>
      <c r="H23" s="18"/>
    </row>
    <row r="24" spans="2:8" ht="17.100000000000001" customHeight="1">
      <c r="B24" s="17"/>
      <c r="C24" s="212"/>
      <c r="D24" s="262"/>
      <c r="E24" s="263"/>
      <c r="F24" s="263"/>
      <c r="G24" s="264"/>
      <c r="H24" s="18"/>
    </row>
    <row r="25" spans="2:8" ht="17.100000000000001" customHeight="1">
      <c r="B25" s="17"/>
      <c r="C25" s="212"/>
      <c r="D25" s="262"/>
      <c r="E25" s="263"/>
      <c r="F25" s="263"/>
      <c r="G25" s="264"/>
      <c r="H25" s="18"/>
    </row>
    <row r="26" spans="2:8" ht="17.100000000000001" customHeight="1">
      <c r="B26" s="17"/>
      <c r="C26" s="212"/>
      <c r="D26" s="20"/>
      <c r="E26" s="20"/>
      <c r="F26" s="20"/>
      <c r="G26" s="20"/>
      <c r="H26" s="18"/>
    </row>
    <row r="27" spans="2:8" ht="17.100000000000001" customHeight="1">
      <c r="B27" s="17"/>
      <c r="C27" s="208"/>
      <c r="D27" s="208"/>
      <c r="E27" s="209"/>
      <c r="F27" s="210"/>
      <c r="G27" s="211"/>
      <c r="H27" s="18"/>
    </row>
    <row r="28" spans="2:8" ht="17.100000000000001" customHeight="1">
      <c r="B28" s="17"/>
      <c r="C28" s="208"/>
      <c r="D28" s="208"/>
      <c r="E28" s="209"/>
      <c r="F28" s="210"/>
      <c r="G28" s="211"/>
      <c r="H28" s="18"/>
    </row>
    <row r="29" spans="2:8" ht="17.100000000000001" customHeight="1">
      <c r="B29" s="17"/>
      <c r="C29" s="208"/>
      <c r="D29" s="208"/>
      <c r="E29" s="209"/>
      <c r="F29" s="210"/>
      <c r="G29" s="211"/>
      <c r="H29" s="18"/>
    </row>
    <row r="30" spans="2:8" ht="17.100000000000001" customHeight="1">
      <c r="B30" s="17"/>
      <c r="C30" s="208"/>
      <c r="D30" s="208"/>
      <c r="E30" s="209"/>
      <c r="F30" s="210"/>
      <c r="G30" s="211"/>
      <c r="H30" s="18"/>
    </row>
    <row r="31" spans="2:8" ht="17.100000000000001" customHeight="1">
      <c r="B31" s="17"/>
      <c r="C31" s="208"/>
      <c r="D31" s="208"/>
      <c r="E31" s="209"/>
      <c r="F31" s="210"/>
      <c r="G31" s="211"/>
      <c r="H31" s="18"/>
    </row>
    <row r="32" spans="2:8" ht="17.100000000000001" customHeight="1">
      <c r="B32" s="17"/>
      <c r="C32" s="208"/>
      <c r="D32" s="208"/>
      <c r="E32" s="209"/>
      <c r="F32" s="210"/>
      <c r="G32" s="211"/>
      <c r="H32" s="18"/>
    </row>
    <row r="33" spans="2:8" ht="17.100000000000001" customHeight="1">
      <c r="B33" s="17"/>
      <c r="C33" s="208"/>
      <c r="D33" s="208"/>
      <c r="E33" s="209"/>
      <c r="F33" s="210"/>
      <c r="G33" s="211"/>
      <c r="H33" s="18"/>
    </row>
    <row r="34" spans="2:8" ht="17.100000000000001" customHeight="1">
      <c r="B34" s="17"/>
      <c r="C34" s="208"/>
      <c r="D34" s="208"/>
      <c r="E34" s="209"/>
      <c r="F34" s="210"/>
      <c r="G34" s="211"/>
      <c r="H34" s="18"/>
    </row>
    <row r="35" spans="2:8" ht="17.100000000000001" customHeight="1">
      <c r="B35" s="17"/>
      <c r="C35" s="208"/>
      <c r="D35" s="208"/>
      <c r="E35" s="209"/>
      <c r="F35" s="210"/>
      <c r="G35" s="211"/>
      <c r="H35" s="18"/>
    </row>
    <row r="36" spans="2:8" ht="17.100000000000001" customHeight="1">
      <c r="B36" s="17"/>
      <c r="C36" s="208"/>
      <c r="D36" s="208"/>
      <c r="E36" s="209"/>
      <c r="F36" s="210"/>
      <c r="G36" s="211"/>
      <c r="H36" s="18"/>
    </row>
    <row r="37" spans="2:8" ht="17.100000000000001" customHeight="1">
      <c r="B37" s="17"/>
      <c r="C37" s="208"/>
      <c r="D37" s="208"/>
      <c r="E37" s="209"/>
      <c r="F37" s="210"/>
      <c r="G37" s="211"/>
      <c r="H37" s="18"/>
    </row>
    <row r="38" spans="2:8" ht="17.100000000000001" customHeight="1">
      <c r="B38" s="17"/>
      <c r="C38" s="208"/>
      <c r="D38" s="208"/>
      <c r="E38" s="209"/>
      <c r="F38" s="210"/>
      <c r="G38" s="211"/>
      <c r="H38" s="18"/>
    </row>
    <row r="39" spans="2:8" ht="17.100000000000001" customHeight="1">
      <c r="B39" s="17"/>
      <c r="C39" s="208"/>
      <c r="D39" s="208"/>
      <c r="E39" s="209"/>
      <c r="F39" s="210"/>
      <c r="G39" s="211"/>
      <c r="H39" s="18"/>
    </row>
    <row r="40" spans="2:8" ht="17.100000000000001" customHeight="1">
      <c r="B40" s="17"/>
      <c r="C40" s="208"/>
      <c r="D40" s="208"/>
      <c r="E40" s="209"/>
      <c r="F40" s="210"/>
      <c r="G40" s="211"/>
      <c r="H40" s="18"/>
    </row>
    <row r="41" spans="2:8" ht="17.100000000000001" customHeight="1">
      <c r="B41" s="17"/>
      <c r="C41" s="208"/>
      <c r="D41" s="208"/>
      <c r="E41" s="209"/>
      <c r="F41" s="210"/>
      <c r="G41" s="211"/>
      <c r="H41" s="18"/>
    </row>
    <row r="42" spans="2:8" ht="17.100000000000001" customHeight="1">
      <c r="B42" s="17"/>
      <c r="C42" s="208"/>
      <c r="D42" s="208"/>
      <c r="E42" s="209"/>
      <c r="F42" s="210"/>
      <c r="G42" s="211"/>
      <c r="H42" s="18"/>
    </row>
    <row r="43" spans="2:8" ht="17.100000000000001" customHeight="1">
      <c r="B43" s="17"/>
      <c r="C43" s="208"/>
      <c r="D43" s="208"/>
      <c r="E43" s="209"/>
      <c r="F43" s="210"/>
      <c r="G43" s="211"/>
      <c r="H43" s="18"/>
    </row>
    <row r="44" spans="2:8" ht="17.100000000000001" customHeight="1">
      <c r="B44" s="17"/>
      <c r="C44" s="208"/>
      <c r="D44" s="208"/>
      <c r="E44" s="209"/>
      <c r="F44" s="210"/>
      <c r="G44" s="211"/>
      <c r="H44" s="18"/>
    </row>
    <row r="45" spans="2:8" ht="17.100000000000001" customHeight="1">
      <c r="B45" s="17"/>
      <c r="C45" s="208"/>
      <c r="D45" s="208"/>
      <c r="E45" s="209"/>
      <c r="F45" s="210"/>
      <c r="G45" s="211"/>
      <c r="H45" s="18"/>
    </row>
    <row r="46" spans="2:8" ht="17.100000000000001" customHeight="1">
      <c r="B46" s="17"/>
      <c r="C46" s="208"/>
      <c r="D46" s="208"/>
      <c r="E46" s="209"/>
      <c r="F46" s="210"/>
      <c r="G46" s="211"/>
      <c r="H46" s="18"/>
    </row>
    <row r="47" spans="2:8" ht="17.100000000000001" customHeight="1">
      <c r="B47" s="17"/>
      <c r="C47" s="208"/>
      <c r="D47" s="208"/>
      <c r="E47" s="209"/>
      <c r="F47" s="210"/>
      <c r="G47" s="211"/>
      <c r="H47" s="18"/>
    </row>
    <row r="48" spans="2:8" ht="17.100000000000001" customHeight="1">
      <c r="B48" s="17"/>
      <c r="C48" s="208"/>
      <c r="D48" s="208"/>
      <c r="E48" s="209"/>
      <c r="F48" s="210"/>
      <c r="G48" s="211"/>
      <c r="H48" s="18"/>
    </row>
    <row r="49" spans="2:8" ht="17.100000000000001" customHeight="1">
      <c r="B49" s="17"/>
      <c r="C49" s="208"/>
      <c r="D49" s="208"/>
      <c r="E49" s="209"/>
      <c r="F49" s="210"/>
      <c r="G49" s="211"/>
      <c r="H49" s="18"/>
    </row>
    <row r="50" spans="2:8" ht="17.100000000000001" customHeight="1">
      <c r="B50" s="17"/>
      <c r="C50" s="208"/>
      <c r="D50" s="208"/>
      <c r="E50" s="209"/>
      <c r="F50" s="210"/>
      <c r="G50" s="211"/>
      <c r="H50" s="18"/>
    </row>
    <row r="51" spans="2:8" ht="17.100000000000001" customHeight="1">
      <c r="B51" s="17"/>
      <c r="C51" s="208"/>
      <c r="D51" s="208"/>
      <c r="E51" s="209"/>
      <c r="F51" s="210"/>
      <c r="G51" s="211"/>
      <c r="H51" s="18"/>
    </row>
    <row r="52" spans="2:8" ht="17.100000000000001" customHeight="1">
      <c r="B52" s="17"/>
      <c r="C52" s="208"/>
      <c r="D52" s="208"/>
      <c r="E52" s="209"/>
      <c r="F52" s="210"/>
      <c r="G52" s="211"/>
      <c r="H52" s="18"/>
    </row>
    <row r="53" spans="2:8" ht="17.100000000000001" customHeight="1">
      <c r="B53" s="17"/>
      <c r="C53" s="208"/>
      <c r="D53" s="208"/>
      <c r="E53" s="209"/>
      <c r="F53" s="210"/>
      <c r="G53" s="211"/>
      <c r="H53" s="18"/>
    </row>
    <row r="54" spans="2:8" ht="17.100000000000001" customHeight="1">
      <c r="B54" s="17"/>
      <c r="C54" s="208"/>
      <c r="D54" s="208"/>
      <c r="E54" s="209"/>
      <c r="F54" s="210"/>
      <c r="G54" s="211"/>
      <c r="H54" s="18"/>
    </row>
    <row r="55" spans="2:8" ht="17.100000000000001" customHeight="1">
      <c r="B55" s="17"/>
      <c r="C55" s="208"/>
      <c r="D55" s="208"/>
      <c r="E55" s="209"/>
      <c r="F55" s="210"/>
      <c r="G55" s="211"/>
      <c r="H55" s="18"/>
    </row>
    <row r="56" spans="2:8" ht="17.100000000000001" customHeight="1">
      <c r="B56" s="17"/>
      <c r="C56" s="208"/>
      <c r="D56" s="208"/>
      <c r="E56" s="209"/>
      <c r="F56" s="210"/>
      <c r="G56" s="211"/>
      <c r="H56" s="18"/>
    </row>
    <row r="57" spans="2:8" ht="17.100000000000001" customHeight="1">
      <c r="B57" s="17"/>
      <c r="C57" s="208"/>
      <c r="D57" s="208"/>
      <c r="E57" s="209"/>
      <c r="F57" s="210"/>
      <c r="G57" s="211"/>
      <c r="H57" s="18"/>
    </row>
    <row r="58" spans="2:8" ht="17.100000000000001" customHeight="1">
      <c r="B58" s="17"/>
      <c r="C58" s="208"/>
      <c r="D58" s="208"/>
      <c r="E58" s="209"/>
      <c r="F58" s="210"/>
      <c r="G58" s="211"/>
      <c r="H58" s="18"/>
    </row>
    <row r="59" spans="2:8" ht="17.100000000000001" customHeight="1">
      <c r="B59" s="17"/>
      <c r="C59" s="208"/>
      <c r="D59" s="208"/>
      <c r="E59" s="209"/>
      <c r="F59" s="210"/>
      <c r="G59" s="211"/>
      <c r="H59" s="18"/>
    </row>
    <row r="60" spans="2:8" ht="17.100000000000001" customHeight="1">
      <c r="B60" s="17"/>
      <c r="C60" s="208"/>
      <c r="D60" s="208"/>
      <c r="E60" s="209"/>
      <c r="F60" s="210"/>
      <c r="G60" s="211"/>
      <c r="H60" s="18"/>
    </row>
    <row r="61" spans="2:8" ht="17.100000000000001" customHeight="1">
      <c r="B61" s="17"/>
      <c r="C61" s="208"/>
      <c r="D61" s="208"/>
      <c r="E61" s="209"/>
      <c r="F61" s="210"/>
      <c r="G61" s="211"/>
      <c r="H61" s="18"/>
    </row>
    <row r="62" spans="2:8" ht="17.100000000000001" customHeight="1">
      <c r="B62" s="17"/>
      <c r="C62" s="208"/>
      <c r="D62" s="208"/>
      <c r="E62" s="209"/>
      <c r="F62" s="210"/>
      <c r="G62" s="211"/>
      <c r="H62" s="18"/>
    </row>
    <row r="63" spans="2:8" ht="17.100000000000001" customHeight="1">
      <c r="B63" s="17"/>
      <c r="C63" s="208"/>
      <c r="D63" s="208"/>
      <c r="E63" s="209"/>
      <c r="F63" s="210"/>
      <c r="G63" s="211"/>
      <c r="H63" s="18"/>
    </row>
    <row r="64" spans="2:8">
      <c r="B64" s="213"/>
      <c r="C64" s="22"/>
      <c r="D64" s="22"/>
      <c r="E64" s="22"/>
      <c r="F64" s="22"/>
      <c r="G64" s="22"/>
      <c r="H64" s="214"/>
    </row>
    <row r="65" spans="2:8">
      <c r="B65" s="213"/>
      <c r="C65" s="22"/>
      <c r="D65" s="22"/>
      <c r="E65" s="22"/>
      <c r="F65" s="22"/>
      <c r="G65" s="22"/>
      <c r="H65" s="214"/>
    </row>
    <row r="66" spans="2:8">
      <c r="B66" s="213"/>
      <c r="C66" s="22"/>
      <c r="D66" s="22"/>
      <c r="E66" s="22"/>
      <c r="F66" s="22"/>
      <c r="G66" s="22"/>
      <c r="H66" s="214"/>
    </row>
    <row r="67" spans="2:8" ht="15.75" thickBot="1">
      <c r="B67" s="215"/>
      <c r="C67" s="216"/>
      <c r="D67" s="216"/>
      <c r="E67" s="216"/>
      <c r="F67" s="216"/>
      <c r="G67" s="216"/>
      <c r="H67" s="217"/>
    </row>
    <row r="68" spans="2:8">
      <c r="B68" s="23"/>
      <c r="C68" s="23"/>
      <c r="D68" s="23"/>
      <c r="E68" s="23"/>
      <c r="F68" s="23"/>
      <c r="G68" s="23"/>
      <c r="H68" s="23"/>
    </row>
    <row r="69" spans="2:8" ht="12" customHeight="1">
      <c r="B69" s="23"/>
      <c r="C69" s="23"/>
      <c r="D69" s="23"/>
      <c r="E69" s="23"/>
      <c r="F69" s="23"/>
      <c r="G69" s="23"/>
      <c r="H69" s="23"/>
    </row>
    <row r="70" spans="2:8" hidden="1">
      <c r="B70" s="23"/>
      <c r="C70" s="23"/>
      <c r="D70" s="23"/>
      <c r="E70" s="23"/>
      <c r="F70" s="23"/>
      <c r="G70" s="23"/>
      <c r="H70" s="23"/>
    </row>
    <row r="71" spans="2:8" hidden="1">
      <c r="B71" s="23"/>
      <c r="C71" s="23"/>
      <c r="D71" s="23"/>
      <c r="E71" s="23"/>
      <c r="F71" s="23"/>
      <c r="G71" s="23"/>
      <c r="H71" s="23"/>
    </row>
    <row r="72" spans="2:8" hidden="1">
      <c r="B72" s="23"/>
      <c r="C72" s="23"/>
      <c r="D72" s="23"/>
      <c r="E72" s="23"/>
      <c r="F72" s="23"/>
      <c r="G72" s="23"/>
      <c r="H72" s="23"/>
    </row>
    <row r="73" spans="2:8" hidden="1">
      <c r="B73" s="23"/>
      <c r="C73" s="23"/>
      <c r="D73" s="23"/>
      <c r="E73" s="23"/>
      <c r="F73" s="23"/>
      <c r="G73" s="23"/>
      <c r="H73" s="23"/>
    </row>
    <row r="74" spans="2:8">
      <c r="B74" s="23"/>
      <c r="C74" s="23"/>
      <c r="D74" s="23"/>
      <c r="E74" s="23"/>
      <c r="F74" s="23"/>
      <c r="G74" s="23"/>
      <c r="H74" s="23"/>
    </row>
    <row r="75" spans="2:8">
      <c r="B75" s="23"/>
      <c r="C75" s="23"/>
      <c r="D75" s="23"/>
      <c r="E75" s="23"/>
      <c r="F75" s="23"/>
      <c r="G75" s="23"/>
      <c r="H75" s="23"/>
    </row>
    <row r="76" spans="2:8">
      <c r="B76" s="23"/>
      <c r="C76" s="23"/>
      <c r="D76" s="23"/>
      <c r="E76" s="23"/>
      <c r="F76" s="23"/>
      <c r="G76" s="23"/>
      <c r="H76" s="23"/>
    </row>
    <row r="77" spans="2:8">
      <c r="B77" s="23"/>
      <c r="C77" s="23"/>
      <c r="D77" s="23"/>
      <c r="E77" s="23"/>
      <c r="F77" s="23"/>
      <c r="G77" s="23"/>
      <c r="H77" s="23"/>
    </row>
    <row r="78" spans="2:8">
      <c r="B78" s="23"/>
      <c r="C78" s="23"/>
      <c r="D78" s="23"/>
      <c r="E78" s="23"/>
      <c r="F78" s="23"/>
      <c r="G78" s="23"/>
      <c r="H78" s="23"/>
    </row>
    <row r="79" spans="2:8">
      <c r="B79" s="23"/>
      <c r="C79" s="23"/>
      <c r="D79" s="23"/>
      <c r="E79" s="23"/>
      <c r="F79" s="23"/>
      <c r="G79" s="23"/>
      <c r="H79" s="23"/>
    </row>
    <row r="80" spans="2:8">
      <c r="B80" s="23"/>
      <c r="C80" s="23"/>
      <c r="D80" s="23"/>
      <c r="E80" s="23"/>
      <c r="F80" s="23"/>
      <c r="G80" s="23"/>
      <c r="H80" s="23"/>
    </row>
    <row r="81" spans="2:8">
      <c r="B81" s="23"/>
      <c r="C81" s="23"/>
      <c r="D81" s="23"/>
      <c r="E81" s="23"/>
      <c r="F81" s="23"/>
      <c r="G81" s="23"/>
      <c r="H81" s="23"/>
    </row>
    <row r="82" spans="2:8">
      <c r="B82" s="23"/>
      <c r="C82" s="23"/>
      <c r="D82" s="23"/>
      <c r="E82" s="23"/>
      <c r="F82" s="23"/>
      <c r="G82" s="23"/>
      <c r="H82" s="23"/>
    </row>
    <row r="83" spans="2:8">
      <c r="B83" s="23"/>
      <c r="C83" s="23"/>
      <c r="D83" s="23"/>
      <c r="E83" s="23"/>
      <c r="F83" s="23"/>
      <c r="G83" s="23"/>
      <c r="H83" s="23"/>
    </row>
    <row r="84" spans="2:8">
      <c r="B84" s="23"/>
      <c r="C84" s="23"/>
      <c r="D84" s="23"/>
      <c r="E84" s="23"/>
      <c r="F84" s="23"/>
      <c r="G84" s="23"/>
      <c r="H84" s="23"/>
    </row>
    <row r="85" spans="2:8">
      <c r="B85" s="23"/>
      <c r="C85" s="23"/>
      <c r="D85" s="23"/>
      <c r="E85" s="23"/>
      <c r="F85" s="23"/>
      <c r="G85" s="23"/>
      <c r="H85" s="23"/>
    </row>
    <row r="86" spans="2:8">
      <c r="B86" s="23"/>
      <c r="C86" s="23"/>
      <c r="D86" s="23"/>
      <c r="E86" s="23"/>
      <c r="F86" s="23"/>
      <c r="G86" s="23"/>
      <c r="H86" s="23"/>
    </row>
    <row r="87" spans="2:8">
      <c r="B87" s="23"/>
      <c r="C87" s="23"/>
      <c r="D87" s="23"/>
      <c r="E87" s="23"/>
      <c r="F87" s="23"/>
      <c r="G87" s="23"/>
      <c r="H87" s="23"/>
    </row>
    <row r="88" spans="2:8">
      <c r="B88" s="23"/>
      <c r="C88" s="23"/>
      <c r="D88" s="23"/>
      <c r="E88" s="23"/>
      <c r="F88" s="23"/>
      <c r="G88" s="23"/>
      <c r="H88" s="23"/>
    </row>
    <row r="89" spans="2:8">
      <c r="B89" s="23"/>
      <c r="C89" s="23"/>
      <c r="D89" s="23"/>
      <c r="E89" s="23"/>
      <c r="F89" s="23"/>
      <c r="G89" s="23"/>
      <c r="H89" s="23"/>
    </row>
    <row r="90" spans="2:8">
      <c r="B90" s="23"/>
      <c r="C90" s="23"/>
      <c r="D90" s="23"/>
      <c r="E90" s="23"/>
      <c r="F90" s="23"/>
      <c r="G90" s="23"/>
      <c r="H90" s="23"/>
    </row>
    <row r="91" spans="2:8">
      <c r="B91" s="23"/>
      <c r="C91" s="23"/>
      <c r="D91" s="23"/>
      <c r="E91" s="23"/>
      <c r="F91" s="23"/>
      <c r="G91" s="23"/>
      <c r="H91" s="23"/>
    </row>
    <row r="92" spans="2:8">
      <c r="B92" s="23"/>
      <c r="C92" s="23"/>
      <c r="D92" s="23"/>
      <c r="E92" s="23"/>
      <c r="F92" s="23"/>
      <c r="G92" s="23"/>
      <c r="H92" s="23"/>
    </row>
    <row r="93" spans="2:8">
      <c r="B93" s="23"/>
      <c r="C93" s="23"/>
      <c r="D93" s="23"/>
      <c r="E93" s="23"/>
      <c r="F93" s="23"/>
      <c r="G93" s="23"/>
      <c r="H93" s="23"/>
    </row>
    <row r="94" spans="2:8">
      <c r="B94" s="23"/>
      <c r="C94" s="23"/>
      <c r="D94" s="23"/>
      <c r="E94" s="23"/>
      <c r="F94" s="23"/>
      <c r="G94" s="23"/>
      <c r="H94" s="23"/>
    </row>
    <row r="95" spans="2:8">
      <c r="B95" s="23"/>
      <c r="C95" s="23"/>
      <c r="D95" s="23"/>
      <c r="E95" s="23"/>
      <c r="F95" s="23"/>
      <c r="G95" s="23"/>
      <c r="H95" s="23"/>
    </row>
    <row r="96" spans="2:8">
      <c r="B96" s="23"/>
      <c r="C96" s="23"/>
      <c r="D96" s="23"/>
      <c r="E96" s="23"/>
      <c r="F96" s="23"/>
      <c r="G96" s="23"/>
      <c r="H96" s="23"/>
    </row>
    <row r="97" spans="2:8">
      <c r="B97" s="23"/>
      <c r="C97" s="23"/>
      <c r="D97" s="23"/>
      <c r="E97" s="23"/>
      <c r="F97" s="23"/>
      <c r="G97" s="23"/>
      <c r="H97" s="23"/>
    </row>
    <row r="98" spans="2:8">
      <c r="B98" s="23"/>
      <c r="C98" s="23"/>
      <c r="D98" s="23"/>
      <c r="E98" s="23"/>
      <c r="F98" s="23"/>
      <c r="G98" s="23"/>
      <c r="H98" s="23"/>
    </row>
    <row r="99" spans="2:8">
      <c r="B99" s="23"/>
      <c r="C99" s="23"/>
      <c r="D99" s="23"/>
      <c r="E99" s="23"/>
      <c r="F99" s="23"/>
      <c r="G99" s="23"/>
      <c r="H99" s="23"/>
    </row>
    <row r="100" spans="2:8">
      <c r="B100" s="23"/>
      <c r="C100" s="23"/>
      <c r="D100" s="23"/>
      <c r="E100" s="23"/>
      <c r="F100" s="23"/>
      <c r="G100" s="23"/>
      <c r="H100" s="23"/>
    </row>
    <row r="101" spans="2:8">
      <c r="B101" s="23"/>
      <c r="C101" s="23"/>
      <c r="D101" s="23"/>
      <c r="E101" s="23"/>
      <c r="F101" s="23"/>
      <c r="G101" s="23"/>
      <c r="H101" s="23"/>
    </row>
    <row r="102" spans="2:8">
      <c r="B102" s="23"/>
      <c r="C102" s="23"/>
      <c r="D102" s="23"/>
      <c r="E102" s="23"/>
      <c r="F102" s="23"/>
      <c r="G102" s="23"/>
      <c r="H102" s="23"/>
    </row>
    <row r="103" spans="2:8">
      <c r="B103" s="23"/>
      <c r="C103" s="23"/>
      <c r="D103" s="23"/>
      <c r="E103" s="23"/>
      <c r="F103" s="23"/>
      <c r="G103" s="23"/>
      <c r="H103" s="23"/>
    </row>
    <row r="104" spans="2:8">
      <c r="B104" s="23"/>
      <c r="C104" s="23"/>
      <c r="D104" s="23"/>
      <c r="E104" s="23"/>
      <c r="F104" s="23"/>
      <c r="G104" s="23"/>
      <c r="H104" s="23"/>
    </row>
    <row r="105" spans="2:8">
      <c r="B105" s="23"/>
      <c r="C105" s="23"/>
      <c r="D105" s="23"/>
      <c r="E105" s="23"/>
      <c r="F105" s="23"/>
      <c r="G105" s="23"/>
      <c r="H105" s="23"/>
    </row>
    <row r="106" spans="2:8">
      <c r="B106" s="23"/>
      <c r="C106" s="23"/>
      <c r="D106" s="23"/>
      <c r="E106" s="23"/>
      <c r="F106" s="23"/>
      <c r="G106" s="23"/>
      <c r="H106" s="23"/>
    </row>
    <row r="107" spans="2:8">
      <c r="B107" s="23"/>
      <c r="C107" s="23"/>
      <c r="D107" s="23"/>
      <c r="E107" s="23"/>
      <c r="F107" s="23"/>
      <c r="G107" s="23"/>
      <c r="H107" s="23"/>
    </row>
    <row r="108" spans="2:8">
      <c r="B108" s="23"/>
      <c r="C108" s="23"/>
      <c r="D108" s="23"/>
      <c r="E108" s="23"/>
      <c r="F108" s="23"/>
      <c r="G108" s="23"/>
      <c r="H108" s="23"/>
    </row>
    <row r="109" spans="2:8">
      <c r="B109" s="23"/>
      <c r="C109" s="23"/>
      <c r="D109" s="23"/>
      <c r="E109" s="23"/>
      <c r="F109" s="23"/>
      <c r="G109" s="23"/>
      <c r="H109" s="23"/>
    </row>
    <row r="110" spans="2:8">
      <c r="B110" s="23"/>
      <c r="C110" s="23"/>
      <c r="D110" s="23"/>
      <c r="E110" s="23"/>
      <c r="F110" s="23"/>
      <c r="G110" s="23"/>
      <c r="H110" s="23"/>
    </row>
    <row r="111" spans="2:8">
      <c r="B111" s="23"/>
      <c r="C111" s="23"/>
      <c r="D111" s="23"/>
      <c r="E111" s="23"/>
      <c r="F111" s="23"/>
      <c r="G111" s="23"/>
      <c r="H111" s="23"/>
    </row>
    <row r="112" spans="2:8">
      <c r="B112" s="23"/>
      <c r="C112" s="23"/>
      <c r="D112" s="23"/>
      <c r="E112" s="23"/>
      <c r="F112" s="23"/>
      <c r="G112" s="23"/>
      <c r="H112" s="23"/>
    </row>
    <row r="113" spans="2:8">
      <c r="B113" s="23"/>
      <c r="C113" s="23"/>
      <c r="D113" s="23"/>
      <c r="E113" s="23"/>
      <c r="F113" s="23"/>
      <c r="G113" s="23"/>
      <c r="H113" s="23"/>
    </row>
    <row r="114" spans="2:8">
      <c r="B114" s="23"/>
      <c r="C114" s="23"/>
      <c r="D114" s="23"/>
      <c r="E114" s="23"/>
      <c r="F114" s="23"/>
      <c r="G114" s="23"/>
      <c r="H114" s="23"/>
    </row>
    <row r="115" spans="2:8">
      <c r="B115" s="23"/>
      <c r="C115" s="23"/>
      <c r="D115" s="23"/>
      <c r="E115" s="23"/>
      <c r="F115" s="23"/>
      <c r="G115" s="23"/>
      <c r="H115" s="23"/>
    </row>
    <row r="116" spans="2:8">
      <c r="B116" s="23"/>
      <c r="C116" s="23"/>
      <c r="D116" s="23"/>
      <c r="E116" s="23"/>
      <c r="F116" s="23"/>
      <c r="G116" s="23"/>
      <c r="H116" s="23"/>
    </row>
    <row r="117" spans="2:8">
      <c r="B117" s="23"/>
      <c r="C117" s="23"/>
      <c r="D117" s="23"/>
      <c r="E117" s="23"/>
      <c r="F117" s="23"/>
      <c r="G117" s="23"/>
      <c r="H117" s="23"/>
    </row>
    <row r="118" spans="2:8">
      <c r="B118" s="23"/>
      <c r="C118" s="23"/>
      <c r="D118" s="23"/>
      <c r="E118" s="23"/>
      <c r="F118" s="23"/>
      <c r="G118" s="23"/>
      <c r="H118" s="23"/>
    </row>
    <row r="119" spans="2:8">
      <c r="B119" s="23"/>
      <c r="C119" s="23"/>
      <c r="D119" s="23"/>
      <c r="E119" s="23"/>
      <c r="F119" s="23"/>
      <c r="G119" s="23"/>
      <c r="H119" s="23"/>
    </row>
    <row r="120" spans="2:8">
      <c r="B120" s="23"/>
      <c r="C120" s="23"/>
      <c r="D120" s="23"/>
      <c r="E120" s="23"/>
      <c r="F120" s="23"/>
      <c r="G120" s="23"/>
      <c r="H120" s="23"/>
    </row>
    <row r="121" spans="2:8">
      <c r="B121" s="23"/>
      <c r="C121" s="23"/>
      <c r="D121" s="23"/>
      <c r="E121" s="23"/>
      <c r="F121" s="23"/>
      <c r="G121" s="23"/>
      <c r="H121" s="23"/>
    </row>
    <row r="122" spans="2:8">
      <c r="B122" s="23"/>
      <c r="C122" s="23"/>
      <c r="D122" s="23"/>
      <c r="E122" s="23"/>
      <c r="F122" s="23"/>
      <c r="G122" s="23"/>
      <c r="H122" s="23"/>
    </row>
    <row r="123" spans="2:8">
      <c r="B123" s="23"/>
      <c r="C123" s="23"/>
      <c r="D123" s="23"/>
      <c r="E123" s="23"/>
      <c r="F123" s="23"/>
      <c r="G123" s="23"/>
      <c r="H123" s="23"/>
    </row>
    <row r="124" spans="2:8">
      <c r="B124" s="23"/>
      <c r="C124" s="23"/>
      <c r="D124" s="23"/>
      <c r="E124" s="23"/>
      <c r="F124" s="23"/>
      <c r="G124" s="23"/>
      <c r="H124" s="23"/>
    </row>
    <row r="125" spans="2:8">
      <c r="B125" s="23"/>
      <c r="C125" s="23"/>
      <c r="D125" s="23"/>
      <c r="E125" s="23"/>
      <c r="F125" s="23"/>
      <c r="G125" s="23"/>
      <c r="H125" s="23"/>
    </row>
    <row r="126" spans="2:8">
      <c r="B126" s="23"/>
      <c r="C126" s="23"/>
      <c r="D126" s="23"/>
      <c r="E126" s="23"/>
      <c r="F126" s="23"/>
      <c r="G126" s="23"/>
      <c r="H126" s="23"/>
    </row>
    <row r="127" spans="2:8">
      <c r="B127" s="23"/>
      <c r="C127" s="23"/>
      <c r="D127" s="23"/>
      <c r="E127" s="23"/>
      <c r="F127" s="23"/>
      <c r="G127" s="23"/>
      <c r="H127" s="23"/>
    </row>
    <row r="128" spans="2:8">
      <c r="B128" s="23"/>
      <c r="C128" s="23"/>
      <c r="D128" s="23"/>
      <c r="E128" s="23"/>
      <c r="F128" s="23"/>
      <c r="G128" s="23"/>
      <c r="H128" s="23"/>
    </row>
    <row r="129" spans="2:8">
      <c r="B129" s="23"/>
      <c r="C129" s="23"/>
      <c r="D129" s="23"/>
      <c r="E129" s="23"/>
      <c r="F129" s="23"/>
      <c r="G129" s="23"/>
      <c r="H129" s="23"/>
    </row>
    <row r="130" spans="2:8">
      <c r="B130" s="23"/>
      <c r="C130" s="23"/>
      <c r="D130" s="23"/>
      <c r="E130" s="23"/>
      <c r="F130" s="23"/>
      <c r="G130" s="23"/>
      <c r="H130" s="23"/>
    </row>
    <row r="131" spans="2:8">
      <c r="B131" s="23"/>
      <c r="C131" s="23"/>
      <c r="D131" s="23"/>
      <c r="E131" s="23"/>
      <c r="F131" s="23"/>
      <c r="G131" s="23"/>
      <c r="H131" s="23"/>
    </row>
    <row r="132" spans="2:8">
      <c r="B132" s="23"/>
      <c r="C132" s="23"/>
      <c r="D132" s="23"/>
      <c r="E132" s="23"/>
      <c r="F132" s="23"/>
      <c r="G132" s="23"/>
      <c r="H132" s="23"/>
    </row>
    <row r="133" spans="2:8">
      <c r="B133" s="23"/>
      <c r="C133" s="23"/>
      <c r="D133" s="23"/>
      <c r="E133" s="23"/>
      <c r="F133" s="23"/>
      <c r="G133" s="23"/>
      <c r="H133" s="23"/>
    </row>
    <row r="134" spans="2:8">
      <c r="B134" s="23"/>
      <c r="C134" s="23"/>
      <c r="D134" s="23"/>
      <c r="E134" s="23"/>
      <c r="F134" s="23"/>
      <c r="G134" s="23"/>
      <c r="H134" s="23"/>
    </row>
    <row r="135" spans="2:8">
      <c r="B135" s="23"/>
      <c r="C135" s="23"/>
      <c r="D135" s="23"/>
      <c r="E135" s="23"/>
      <c r="F135" s="23"/>
      <c r="G135" s="23"/>
      <c r="H135" s="23"/>
    </row>
    <row r="136" spans="2:8">
      <c r="B136" s="23"/>
      <c r="C136" s="23"/>
      <c r="D136" s="23"/>
      <c r="E136" s="23"/>
      <c r="F136" s="23"/>
      <c r="G136" s="23"/>
      <c r="H136" s="23"/>
    </row>
    <row r="137" spans="2:8">
      <c r="B137" s="23"/>
      <c r="C137" s="23"/>
      <c r="D137" s="23"/>
      <c r="E137" s="23"/>
      <c r="F137" s="23"/>
      <c r="G137" s="23"/>
      <c r="H137" s="23"/>
    </row>
    <row r="138" spans="2:8">
      <c r="B138" s="23"/>
      <c r="C138" s="23"/>
      <c r="D138" s="23"/>
      <c r="E138" s="23"/>
      <c r="F138" s="23"/>
      <c r="G138" s="23"/>
      <c r="H138" s="23"/>
    </row>
    <row r="139" spans="2:8">
      <c r="B139" s="23"/>
      <c r="C139" s="23"/>
      <c r="D139" s="23"/>
      <c r="E139" s="23"/>
      <c r="F139" s="23"/>
      <c r="G139" s="23"/>
      <c r="H139" s="23"/>
    </row>
    <row r="140" spans="2:8">
      <c r="B140" s="23"/>
      <c r="C140" s="23"/>
      <c r="D140" s="23"/>
      <c r="E140" s="23"/>
      <c r="F140" s="23"/>
      <c r="G140" s="23"/>
      <c r="H140" s="23"/>
    </row>
    <row r="141" spans="2:8">
      <c r="B141" s="23"/>
      <c r="C141" s="23"/>
      <c r="D141" s="23"/>
      <c r="E141" s="23"/>
      <c r="F141" s="23"/>
      <c r="G141" s="23"/>
      <c r="H141" s="23"/>
    </row>
    <row r="142" spans="2:8">
      <c r="B142" s="23"/>
      <c r="C142" s="23"/>
      <c r="D142" s="23"/>
      <c r="E142" s="23"/>
      <c r="F142" s="23"/>
      <c r="G142" s="23"/>
      <c r="H142" s="23"/>
    </row>
    <row r="143" spans="2:8">
      <c r="B143" s="23"/>
      <c r="C143" s="23"/>
      <c r="D143" s="23"/>
      <c r="E143" s="23"/>
      <c r="F143" s="23"/>
      <c r="G143" s="23"/>
      <c r="H143" s="23"/>
    </row>
    <row r="144" spans="2:8">
      <c r="B144" s="23"/>
      <c r="C144" s="23"/>
      <c r="D144" s="23"/>
      <c r="E144" s="23"/>
      <c r="F144" s="23"/>
      <c r="G144" s="23"/>
      <c r="H144" s="23"/>
    </row>
    <row r="145" spans="2:8">
      <c r="B145" s="23"/>
      <c r="C145" s="23"/>
      <c r="D145" s="23"/>
      <c r="E145" s="23"/>
      <c r="F145" s="23"/>
      <c r="G145" s="23"/>
      <c r="H145" s="23"/>
    </row>
    <row r="146" spans="2:8">
      <c r="B146" s="23"/>
      <c r="C146" s="23"/>
      <c r="D146" s="23"/>
      <c r="E146" s="23"/>
      <c r="F146" s="23"/>
      <c r="G146" s="23"/>
      <c r="H146" s="23"/>
    </row>
    <row r="147" spans="2:8">
      <c r="B147" s="23"/>
      <c r="C147" s="23"/>
      <c r="D147" s="23"/>
      <c r="E147" s="23"/>
      <c r="F147" s="23"/>
      <c r="G147" s="23"/>
      <c r="H147" s="23"/>
    </row>
    <row r="148" spans="2:8">
      <c r="B148" s="23"/>
      <c r="C148" s="23"/>
      <c r="D148" s="23"/>
      <c r="E148" s="23"/>
      <c r="F148" s="23"/>
      <c r="G148" s="23"/>
      <c r="H148" s="23"/>
    </row>
    <row r="149" spans="2:8">
      <c r="B149" s="23"/>
      <c r="C149" s="23"/>
      <c r="D149" s="23"/>
      <c r="E149" s="23"/>
      <c r="F149" s="23"/>
      <c r="G149" s="23"/>
      <c r="H149" s="23"/>
    </row>
    <row r="150" spans="2:8">
      <c r="B150" s="23"/>
      <c r="C150" s="23"/>
      <c r="D150" s="23"/>
      <c r="E150" s="23"/>
      <c r="F150" s="23"/>
      <c r="G150" s="23"/>
      <c r="H150" s="23"/>
    </row>
    <row r="151" spans="2:8">
      <c r="B151" s="23"/>
      <c r="C151" s="23"/>
      <c r="D151" s="23"/>
      <c r="E151" s="23"/>
      <c r="F151" s="23"/>
      <c r="G151" s="23"/>
      <c r="H151" s="23"/>
    </row>
    <row r="152" spans="2:8">
      <c r="B152" s="23"/>
      <c r="C152" s="23"/>
      <c r="D152" s="23"/>
      <c r="E152" s="23"/>
      <c r="F152" s="23"/>
      <c r="G152" s="23"/>
      <c r="H152" s="23"/>
    </row>
    <row r="153" spans="2:8">
      <c r="B153" s="23"/>
      <c r="C153" s="23"/>
      <c r="D153" s="23"/>
      <c r="E153" s="23"/>
      <c r="F153" s="23"/>
      <c r="G153" s="23"/>
      <c r="H153" s="23"/>
    </row>
    <row r="154" spans="2:8">
      <c r="B154" s="23"/>
      <c r="C154" s="23"/>
      <c r="D154" s="23"/>
      <c r="E154" s="23"/>
      <c r="F154" s="23"/>
      <c r="G154" s="23"/>
      <c r="H154" s="23"/>
    </row>
    <row r="155" spans="2:8">
      <c r="B155" s="23"/>
      <c r="C155" s="23"/>
      <c r="D155" s="23"/>
      <c r="E155" s="23"/>
      <c r="F155" s="23"/>
      <c r="G155" s="23"/>
      <c r="H155" s="23"/>
    </row>
    <row r="156" spans="2:8">
      <c r="B156" s="23"/>
      <c r="C156" s="23"/>
      <c r="D156" s="23"/>
      <c r="E156" s="23"/>
      <c r="F156" s="23"/>
      <c r="G156" s="23"/>
      <c r="H156" s="23"/>
    </row>
    <row r="157" spans="2:8">
      <c r="B157" s="23"/>
      <c r="C157" s="23"/>
      <c r="D157" s="23"/>
      <c r="E157" s="23"/>
      <c r="F157" s="23"/>
      <c r="G157" s="23"/>
      <c r="H157" s="23"/>
    </row>
    <row r="158" spans="2:8">
      <c r="B158" s="23"/>
      <c r="C158" s="23"/>
      <c r="D158" s="23"/>
      <c r="E158" s="23"/>
      <c r="F158" s="23"/>
      <c r="G158" s="23"/>
      <c r="H158" s="23"/>
    </row>
    <row r="159" spans="2:8">
      <c r="B159" s="23"/>
      <c r="C159" s="23"/>
      <c r="D159" s="23"/>
      <c r="E159" s="23"/>
      <c r="F159" s="23"/>
      <c r="G159" s="23"/>
      <c r="H159" s="23"/>
    </row>
    <row r="160" spans="2:8">
      <c r="B160" s="23"/>
      <c r="C160" s="23"/>
      <c r="D160" s="23"/>
      <c r="E160" s="23"/>
      <c r="F160" s="23"/>
      <c r="G160" s="23"/>
      <c r="H160" s="23"/>
    </row>
    <row r="161" spans="2:8">
      <c r="B161" s="23"/>
      <c r="C161" s="23"/>
      <c r="D161" s="23"/>
      <c r="E161" s="23"/>
      <c r="F161" s="23"/>
      <c r="G161" s="23"/>
      <c r="H161" s="23"/>
    </row>
    <row r="162" spans="2:8">
      <c r="B162" s="23"/>
      <c r="C162" s="23"/>
      <c r="D162" s="23"/>
      <c r="E162" s="23"/>
      <c r="F162" s="23"/>
      <c r="G162" s="23"/>
      <c r="H162" s="23"/>
    </row>
    <row r="163" spans="2:8">
      <c r="B163" s="23"/>
      <c r="C163" s="23"/>
      <c r="D163" s="23"/>
      <c r="E163" s="23"/>
      <c r="F163" s="23"/>
      <c r="G163" s="23"/>
      <c r="H163" s="23"/>
    </row>
    <row r="164" spans="2:8">
      <c r="B164" s="23"/>
      <c r="C164" s="23"/>
      <c r="D164" s="23"/>
      <c r="E164" s="23"/>
      <c r="F164" s="23"/>
      <c r="G164" s="23"/>
      <c r="H164" s="23"/>
    </row>
    <row r="165" spans="2:8">
      <c r="B165" s="23"/>
      <c r="C165" s="23"/>
      <c r="D165" s="23"/>
      <c r="E165" s="23"/>
      <c r="F165" s="23"/>
      <c r="G165" s="23"/>
      <c r="H165" s="23"/>
    </row>
    <row r="166" spans="2:8">
      <c r="B166" s="23"/>
      <c r="C166" s="23"/>
      <c r="D166" s="23"/>
      <c r="E166" s="23"/>
      <c r="F166" s="23"/>
      <c r="G166" s="23"/>
      <c r="H166" s="23"/>
    </row>
    <row r="167" spans="2:8">
      <c r="B167" s="23"/>
      <c r="C167" s="23"/>
      <c r="D167" s="23"/>
      <c r="E167" s="23"/>
      <c r="F167" s="23"/>
      <c r="G167" s="23"/>
      <c r="H167" s="23"/>
    </row>
    <row r="168" spans="2:8">
      <c r="B168" s="23"/>
      <c r="C168" s="23"/>
      <c r="D168" s="23"/>
      <c r="E168" s="23"/>
      <c r="F168" s="23"/>
      <c r="G168" s="23"/>
      <c r="H168" s="23"/>
    </row>
    <row r="169" spans="2:8">
      <c r="B169" s="23"/>
      <c r="C169" s="23"/>
      <c r="D169" s="23"/>
      <c r="E169" s="23"/>
      <c r="F169" s="23"/>
      <c r="G169" s="23"/>
      <c r="H169" s="23"/>
    </row>
    <row r="170" spans="2:8">
      <c r="B170" s="23"/>
      <c r="C170" s="23"/>
      <c r="D170" s="23"/>
      <c r="E170" s="23"/>
      <c r="F170" s="23"/>
      <c r="G170" s="23"/>
      <c r="H170" s="23"/>
    </row>
    <row r="171" spans="2:8">
      <c r="B171" s="23"/>
      <c r="C171" s="23"/>
      <c r="D171" s="23"/>
      <c r="E171" s="23"/>
      <c r="F171" s="23"/>
      <c r="G171" s="23"/>
      <c r="H171" s="23"/>
    </row>
    <row r="172" spans="2:8">
      <c r="B172" s="23"/>
      <c r="C172" s="23"/>
      <c r="D172" s="23"/>
      <c r="E172" s="23"/>
      <c r="F172" s="23"/>
      <c r="G172" s="23"/>
      <c r="H172" s="23"/>
    </row>
    <row r="173" spans="2:8">
      <c r="B173" s="23"/>
      <c r="C173" s="23"/>
      <c r="D173" s="23"/>
      <c r="E173" s="23"/>
      <c r="F173" s="23"/>
      <c r="G173" s="23"/>
      <c r="H173" s="23"/>
    </row>
    <row r="174" spans="2:8">
      <c r="B174" s="23"/>
      <c r="C174" s="23"/>
      <c r="D174" s="23"/>
      <c r="E174" s="23"/>
      <c r="F174" s="23"/>
      <c r="G174" s="23"/>
      <c r="H174" s="23"/>
    </row>
    <row r="175" spans="2:8">
      <c r="B175" s="23"/>
      <c r="C175" s="23"/>
      <c r="D175" s="23"/>
      <c r="E175" s="23"/>
      <c r="F175" s="23"/>
      <c r="G175" s="23"/>
      <c r="H175" s="23"/>
    </row>
    <row r="176" spans="2:8">
      <c r="B176" s="23"/>
      <c r="C176" s="23"/>
      <c r="D176" s="23"/>
      <c r="E176" s="23"/>
      <c r="F176" s="23"/>
      <c r="G176" s="23"/>
      <c r="H176" s="23"/>
    </row>
    <row r="177" spans="2:8">
      <c r="B177" s="23"/>
      <c r="C177" s="23"/>
      <c r="D177" s="23"/>
      <c r="E177" s="23"/>
      <c r="F177" s="23"/>
      <c r="G177" s="23"/>
      <c r="H177" s="23"/>
    </row>
    <row r="178" spans="2:8">
      <c r="B178" s="23"/>
      <c r="C178" s="23"/>
      <c r="D178" s="23"/>
      <c r="E178" s="23"/>
      <c r="F178" s="23"/>
      <c r="G178" s="23"/>
      <c r="H178" s="23"/>
    </row>
    <row r="179" spans="2:8">
      <c r="B179" s="23"/>
      <c r="C179" s="23"/>
      <c r="D179" s="23"/>
      <c r="E179" s="23"/>
      <c r="F179" s="23"/>
      <c r="G179" s="23"/>
      <c r="H179" s="23"/>
    </row>
    <row r="180" spans="2:8">
      <c r="B180" s="23"/>
      <c r="C180" s="23"/>
      <c r="D180" s="23"/>
      <c r="E180" s="23"/>
      <c r="F180" s="23"/>
      <c r="G180" s="23"/>
      <c r="H180" s="23"/>
    </row>
    <row r="181" spans="2:8">
      <c r="B181" s="23"/>
      <c r="C181" s="23"/>
      <c r="D181" s="23"/>
      <c r="E181" s="23"/>
      <c r="F181" s="23"/>
      <c r="G181" s="23"/>
      <c r="H181" s="23"/>
    </row>
    <row r="182" spans="2:8">
      <c r="B182" s="23"/>
      <c r="C182" s="23"/>
      <c r="D182" s="23"/>
      <c r="E182" s="23"/>
      <c r="F182" s="23"/>
      <c r="G182" s="23"/>
      <c r="H182" s="23"/>
    </row>
    <row r="183" spans="2:8">
      <c r="B183" s="23"/>
      <c r="C183" s="23"/>
      <c r="D183" s="23"/>
      <c r="E183" s="23"/>
      <c r="F183" s="23"/>
      <c r="G183" s="23"/>
      <c r="H183" s="23"/>
    </row>
    <row r="184" spans="2:8">
      <c r="B184" s="23"/>
      <c r="C184" s="23"/>
      <c r="D184" s="23"/>
      <c r="E184" s="23"/>
      <c r="F184" s="23"/>
      <c r="G184" s="23"/>
      <c r="H184" s="23"/>
    </row>
    <row r="185" spans="2:8">
      <c r="B185" s="23"/>
      <c r="C185" s="23"/>
      <c r="D185" s="23"/>
      <c r="E185" s="23"/>
      <c r="F185" s="23"/>
      <c r="G185" s="23"/>
      <c r="H185" s="23"/>
    </row>
    <row r="186" spans="2:8">
      <c r="B186" s="23"/>
      <c r="C186" s="23"/>
      <c r="D186" s="23"/>
      <c r="E186" s="23"/>
      <c r="F186" s="23"/>
      <c r="G186" s="23"/>
      <c r="H186" s="23"/>
    </row>
    <row r="187" spans="2:8">
      <c r="B187" s="23"/>
      <c r="C187" s="23"/>
      <c r="D187" s="23"/>
      <c r="E187" s="23"/>
      <c r="F187" s="23"/>
      <c r="G187" s="23"/>
      <c r="H187" s="23"/>
    </row>
    <row r="188" spans="2:8">
      <c r="B188" s="23"/>
      <c r="C188" s="23"/>
      <c r="D188" s="23"/>
      <c r="E188" s="23"/>
      <c r="F188" s="23"/>
      <c r="G188" s="23"/>
      <c r="H188" s="23"/>
    </row>
    <row r="189" spans="2:8">
      <c r="B189" s="23"/>
      <c r="C189" s="23"/>
      <c r="D189" s="23"/>
      <c r="E189" s="23"/>
      <c r="F189" s="23"/>
      <c r="G189" s="23"/>
      <c r="H189" s="23"/>
    </row>
    <row r="190" spans="2:8">
      <c r="B190" s="23"/>
      <c r="C190" s="23"/>
      <c r="D190" s="23"/>
      <c r="E190" s="23"/>
      <c r="F190" s="23"/>
      <c r="G190" s="23"/>
      <c r="H190" s="23"/>
    </row>
    <row r="191" spans="2:8">
      <c r="B191" s="23"/>
      <c r="C191" s="23"/>
      <c r="D191" s="23"/>
      <c r="E191" s="23"/>
      <c r="F191" s="23"/>
      <c r="G191" s="23"/>
      <c r="H191" s="23"/>
    </row>
    <row r="192" spans="2:8">
      <c r="B192" s="23"/>
      <c r="C192" s="23"/>
      <c r="D192" s="23"/>
      <c r="E192" s="23"/>
      <c r="F192" s="23"/>
      <c r="G192" s="23"/>
      <c r="H192" s="23"/>
    </row>
    <row r="193" spans="2:8">
      <c r="B193" s="23"/>
      <c r="C193" s="23"/>
      <c r="D193" s="23"/>
      <c r="E193" s="23"/>
      <c r="F193" s="23"/>
      <c r="G193" s="23"/>
      <c r="H193" s="23"/>
    </row>
    <row r="194" spans="2:8">
      <c r="B194" s="23"/>
      <c r="C194" s="23"/>
      <c r="D194" s="23"/>
      <c r="E194" s="23"/>
      <c r="F194" s="23"/>
      <c r="G194" s="23"/>
      <c r="H194" s="23"/>
    </row>
    <row r="195" spans="2:8">
      <c r="B195" s="23"/>
      <c r="C195" s="23"/>
      <c r="D195" s="23"/>
      <c r="E195" s="23"/>
      <c r="F195" s="23"/>
      <c r="G195" s="23"/>
      <c r="H195" s="23"/>
    </row>
    <row r="196" spans="2:8">
      <c r="B196" s="23"/>
      <c r="C196" s="23"/>
      <c r="D196" s="23"/>
      <c r="E196" s="23"/>
      <c r="F196" s="23"/>
      <c r="G196" s="23"/>
      <c r="H196" s="23"/>
    </row>
    <row r="197" spans="2:8">
      <c r="B197" s="23"/>
      <c r="C197" s="23"/>
      <c r="D197" s="23"/>
      <c r="E197" s="23"/>
      <c r="F197" s="23"/>
      <c r="G197" s="23"/>
      <c r="H197" s="23"/>
    </row>
    <row r="198" spans="2:8">
      <c r="B198" s="23"/>
      <c r="C198" s="23"/>
      <c r="D198" s="23"/>
      <c r="E198" s="23"/>
      <c r="F198" s="23"/>
      <c r="G198" s="23"/>
      <c r="H198" s="23"/>
    </row>
    <row r="199" spans="2:8">
      <c r="B199" s="23"/>
      <c r="C199" s="23"/>
      <c r="D199" s="23"/>
      <c r="E199" s="23"/>
      <c r="F199" s="23"/>
      <c r="G199" s="23"/>
      <c r="H199" s="23"/>
    </row>
    <row r="200" spans="2:8">
      <c r="B200" s="23"/>
      <c r="C200" s="23"/>
      <c r="D200" s="23"/>
      <c r="E200" s="23"/>
      <c r="F200" s="23"/>
      <c r="G200" s="23"/>
      <c r="H200" s="23"/>
    </row>
    <row r="201" spans="2:8">
      <c r="B201" s="23"/>
      <c r="C201" s="23"/>
      <c r="D201" s="23"/>
      <c r="E201" s="23"/>
      <c r="F201" s="23"/>
      <c r="G201" s="23"/>
      <c r="H201" s="23"/>
    </row>
    <row r="202" spans="2:8">
      <c r="B202" s="23"/>
      <c r="C202" s="23"/>
      <c r="D202" s="23"/>
      <c r="E202" s="23"/>
      <c r="F202" s="23"/>
      <c r="G202" s="23"/>
      <c r="H202" s="23"/>
    </row>
    <row r="203" spans="2:8">
      <c r="B203" s="23"/>
      <c r="C203" s="23"/>
      <c r="D203" s="23"/>
      <c r="E203" s="23"/>
      <c r="F203" s="23"/>
      <c r="G203" s="23"/>
      <c r="H203" s="23"/>
    </row>
    <row r="204" spans="2:8">
      <c r="B204" s="23"/>
      <c r="C204" s="23"/>
      <c r="D204" s="23"/>
      <c r="E204" s="23"/>
      <c r="F204" s="23"/>
      <c r="G204" s="23"/>
      <c r="H204" s="23"/>
    </row>
    <row r="205" spans="2:8">
      <c r="B205" s="23"/>
      <c r="C205" s="23"/>
      <c r="D205" s="23"/>
      <c r="E205" s="23"/>
      <c r="F205" s="23"/>
      <c r="G205" s="23"/>
      <c r="H205" s="23"/>
    </row>
    <row r="206" spans="2:8">
      <c r="B206" s="23"/>
      <c r="C206" s="23"/>
      <c r="D206" s="23"/>
      <c r="E206" s="23"/>
      <c r="F206" s="23"/>
      <c r="G206" s="23"/>
      <c r="H206" s="23"/>
    </row>
    <row r="207" spans="2:8">
      <c r="B207" s="23"/>
      <c r="C207" s="23"/>
      <c r="D207" s="23"/>
      <c r="E207" s="23"/>
      <c r="F207" s="23"/>
      <c r="G207" s="23"/>
      <c r="H207" s="23"/>
    </row>
    <row r="208" spans="2:8">
      <c r="B208" s="23"/>
      <c r="C208" s="23"/>
      <c r="D208" s="23"/>
      <c r="E208" s="23"/>
      <c r="F208" s="23"/>
      <c r="G208" s="23"/>
      <c r="H208" s="23"/>
    </row>
    <row r="209" spans="2:8">
      <c r="B209" s="23"/>
      <c r="C209" s="23"/>
      <c r="D209" s="23"/>
      <c r="E209" s="23"/>
      <c r="F209" s="23"/>
      <c r="G209" s="23"/>
      <c r="H209" s="23"/>
    </row>
    <row r="210" spans="2:8">
      <c r="B210" s="23"/>
      <c r="C210" s="23"/>
      <c r="D210" s="23"/>
      <c r="E210" s="23"/>
      <c r="F210" s="23"/>
      <c r="G210" s="23"/>
      <c r="H210" s="23"/>
    </row>
    <row r="211" spans="2:8">
      <c r="B211" s="23"/>
      <c r="C211" s="23"/>
      <c r="D211" s="23"/>
      <c r="E211" s="23"/>
      <c r="F211" s="23"/>
      <c r="G211" s="23"/>
      <c r="H211" s="23"/>
    </row>
    <row r="212" spans="2:8">
      <c r="B212" s="23"/>
      <c r="C212" s="23"/>
      <c r="D212" s="23"/>
      <c r="E212" s="23"/>
      <c r="F212" s="23"/>
      <c r="G212" s="23"/>
      <c r="H212" s="23"/>
    </row>
    <row r="213" spans="2:8">
      <c r="B213" s="23"/>
      <c r="C213" s="23"/>
      <c r="D213" s="23"/>
      <c r="E213" s="23"/>
      <c r="F213" s="23"/>
      <c r="G213" s="23"/>
      <c r="H213" s="23"/>
    </row>
    <row r="214" spans="2:8">
      <c r="B214" s="23"/>
      <c r="C214" s="23"/>
      <c r="D214" s="23"/>
      <c r="E214" s="23"/>
      <c r="F214" s="23"/>
      <c r="G214" s="23"/>
      <c r="H214" s="23"/>
    </row>
    <row r="215" spans="2:8">
      <c r="B215" s="23"/>
      <c r="C215" s="23"/>
      <c r="D215" s="23"/>
      <c r="E215" s="23"/>
      <c r="F215" s="23"/>
      <c r="G215" s="23"/>
      <c r="H215" s="23"/>
    </row>
    <row r="216" spans="2:8">
      <c r="B216" s="23"/>
      <c r="C216" s="23"/>
      <c r="D216" s="23"/>
      <c r="E216" s="23"/>
      <c r="F216" s="23"/>
      <c r="G216" s="23"/>
      <c r="H216" s="23"/>
    </row>
    <row r="217" spans="2:8">
      <c r="B217" s="23"/>
      <c r="C217" s="23"/>
      <c r="D217" s="23"/>
      <c r="E217" s="23"/>
      <c r="F217" s="23"/>
      <c r="G217" s="23"/>
      <c r="H217" s="23"/>
    </row>
    <row r="218" spans="2:8">
      <c r="B218" s="23"/>
      <c r="C218" s="23"/>
      <c r="D218" s="23"/>
      <c r="E218" s="23"/>
      <c r="F218" s="23"/>
      <c r="G218" s="23"/>
      <c r="H218" s="23"/>
    </row>
    <row r="219" spans="2:8">
      <c r="B219" s="23"/>
      <c r="C219" s="23"/>
      <c r="D219" s="23"/>
      <c r="E219" s="23"/>
      <c r="F219" s="23"/>
      <c r="G219" s="23"/>
      <c r="H219" s="23"/>
    </row>
    <row r="220" spans="2:8">
      <c r="B220" s="23"/>
      <c r="C220" s="23"/>
      <c r="D220" s="23"/>
      <c r="E220" s="23"/>
      <c r="F220" s="23"/>
      <c r="G220" s="23"/>
      <c r="H220" s="23"/>
    </row>
    <row r="221" spans="2:8">
      <c r="B221" s="23"/>
      <c r="C221" s="23"/>
      <c r="D221" s="23"/>
      <c r="E221" s="23"/>
      <c r="F221" s="23"/>
      <c r="G221" s="23"/>
      <c r="H221" s="23"/>
    </row>
    <row r="222" spans="2:8">
      <c r="B222" s="23"/>
      <c r="C222" s="23"/>
      <c r="D222" s="23"/>
      <c r="E222" s="23"/>
      <c r="F222" s="23"/>
      <c r="G222" s="23"/>
      <c r="H222" s="23"/>
    </row>
    <row r="223" spans="2:8">
      <c r="B223" s="23"/>
      <c r="C223" s="23"/>
      <c r="D223" s="23"/>
      <c r="E223" s="23"/>
      <c r="F223" s="23"/>
      <c r="G223" s="23"/>
      <c r="H223" s="23"/>
    </row>
    <row r="224" spans="2:8">
      <c r="B224" s="23"/>
      <c r="C224" s="23"/>
      <c r="D224" s="23"/>
      <c r="E224" s="23"/>
      <c r="F224" s="23"/>
      <c r="G224" s="23"/>
      <c r="H224" s="23"/>
    </row>
    <row r="225" spans="2:8">
      <c r="B225" s="23"/>
      <c r="C225" s="23"/>
      <c r="D225" s="23"/>
      <c r="E225" s="23"/>
      <c r="F225" s="23"/>
      <c r="G225" s="23"/>
      <c r="H225" s="23"/>
    </row>
    <row r="226" spans="2:8">
      <c r="B226" s="23"/>
      <c r="C226" s="23"/>
      <c r="D226" s="23"/>
      <c r="E226" s="23"/>
      <c r="F226" s="23"/>
      <c r="G226" s="23"/>
      <c r="H226" s="23"/>
    </row>
    <row r="227" spans="2:8">
      <c r="B227" s="23"/>
      <c r="C227" s="23"/>
      <c r="D227" s="23"/>
      <c r="E227" s="23"/>
      <c r="F227" s="23"/>
      <c r="G227" s="23"/>
      <c r="H227" s="23"/>
    </row>
    <row r="228" spans="2:8">
      <c r="B228" s="23"/>
      <c r="C228" s="23"/>
      <c r="D228" s="23"/>
      <c r="E228" s="23"/>
      <c r="F228" s="23"/>
      <c r="G228" s="23"/>
      <c r="H228" s="23"/>
    </row>
    <row r="229" spans="2:8">
      <c r="B229" s="23"/>
      <c r="C229" s="23"/>
      <c r="D229" s="23"/>
      <c r="E229" s="23"/>
      <c r="F229" s="23"/>
      <c r="G229" s="23"/>
      <c r="H229" s="23"/>
    </row>
    <row r="230" spans="2:8">
      <c r="B230" s="23"/>
      <c r="C230" s="23"/>
      <c r="D230" s="23"/>
      <c r="E230" s="23"/>
      <c r="F230" s="23"/>
      <c r="G230" s="23"/>
      <c r="H230" s="23"/>
    </row>
    <row r="231" spans="2:8">
      <c r="B231" s="23"/>
      <c r="C231" s="23"/>
      <c r="D231" s="23"/>
      <c r="E231" s="23"/>
      <c r="F231" s="23"/>
      <c r="G231" s="23"/>
      <c r="H231" s="23"/>
    </row>
    <row r="232" spans="2:8">
      <c r="B232" s="23"/>
      <c r="C232" s="23"/>
      <c r="D232" s="23"/>
      <c r="E232" s="23"/>
      <c r="F232" s="23"/>
      <c r="G232" s="23"/>
      <c r="H232" s="23"/>
    </row>
    <row r="233" spans="2:8">
      <c r="B233" s="23"/>
      <c r="C233" s="23"/>
      <c r="D233" s="23"/>
      <c r="E233" s="23"/>
      <c r="F233" s="23"/>
      <c r="G233" s="23"/>
      <c r="H233" s="23"/>
    </row>
    <row r="234" spans="2:8">
      <c r="B234" s="23"/>
      <c r="C234" s="23"/>
      <c r="D234" s="23"/>
      <c r="E234" s="23"/>
      <c r="F234" s="23"/>
      <c r="G234" s="23"/>
      <c r="H234" s="23"/>
    </row>
    <row r="235" spans="2:8">
      <c r="B235" s="23"/>
      <c r="C235" s="23"/>
      <c r="D235" s="23"/>
      <c r="E235" s="23"/>
      <c r="F235" s="23"/>
      <c r="G235" s="23"/>
      <c r="H235" s="23"/>
    </row>
    <row r="236" spans="2:8">
      <c r="B236" s="23"/>
      <c r="C236" s="23"/>
      <c r="D236" s="23"/>
      <c r="E236" s="23"/>
      <c r="F236" s="23"/>
      <c r="G236" s="23"/>
      <c r="H236" s="23"/>
    </row>
    <row r="237" spans="2:8">
      <c r="B237" s="23"/>
      <c r="C237" s="23"/>
      <c r="D237" s="23"/>
      <c r="E237" s="23"/>
      <c r="F237" s="23"/>
      <c r="G237" s="23"/>
      <c r="H237" s="23"/>
    </row>
    <row r="238" spans="2:8">
      <c r="B238" s="23"/>
      <c r="C238" s="23"/>
      <c r="D238" s="23"/>
      <c r="E238" s="23"/>
      <c r="F238" s="23"/>
      <c r="G238" s="23"/>
      <c r="H238" s="23"/>
    </row>
    <row r="239" spans="2:8">
      <c r="B239" s="23"/>
      <c r="C239" s="23"/>
      <c r="D239" s="23"/>
      <c r="E239" s="23"/>
      <c r="F239" s="23"/>
      <c r="G239" s="23"/>
      <c r="H239" s="23"/>
    </row>
    <row r="240" spans="2:8">
      <c r="B240" s="23"/>
      <c r="C240" s="23"/>
      <c r="D240" s="23"/>
      <c r="E240" s="23"/>
      <c r="F240" s="23"/>
      <c r="G240" s="23"/>
      <c r="H240" s="23"/>
    </row>
    <row r="241" spans="2:8">
      <c r="B241" s="23"/>
      <c r="C241" s="23"/>
      <c r="D241" s="23"/>
      <c r="E241" s="23"/>
      <c r="F241" s="23"/>
      <c r="G241" s="23"/>
      <c r="H241" s="23"/>
    </row>
    <row r="242" spans="2:8">
      <c r="B242" s="23"/>
      <c r="C242" s="23"/>
      <c r="D242" s="23"/>
      <c r="E242" s="23"/>
      <c r="F242" s="23"/>
      <c r="G242" s="23"/>
      <c r="H242" s="23"/>
    </row>
    <row r="243" spans="2:8">
      <c r="B243" s="23"/>
      <c r="C243" s="23"/>
      <c r="D243" s="23"/>
      <c r="E243" s="23"/>
      <c r="F243" s="23"/>
      <c r="G243" s="23"/>
      <c r="H243" s="23"/>
    </row>
    <row r="244" spans="2:8">
      <c r="B244" s="23"/>
      <c r="C244" s="23"/>
      <c r="D244" s="23"/>
      <c r="E244" s="23"/>
      <c r="F244" s="23"/>
      <c r="G244" s="23"/>
      <c r="H244" s="23"/>
    </row>
    <row r="245" spans="2:8">
      <c r="B245" s="23"/>
      <c r="C245" s="23"/>
      <c r="D245" s="23"/>
      <c r="E245" s="23"/>
      <c r="F245" s="23"/>
      <c r="G245" s="23"/>
      <c r="H245" s="23"/>
    </row>
    <row r="246" spans="2:8">
      <c r="B246" s="23"/>
      <c r="C246" s="23"/>
      <c r="D246" s="23"/>
      <c r="E246" s="23"/>
      <c r="F246" s="23"/>
      <c r="G246" s="23"/>
      <c r="H246" s="23"/>
    </row>
    <row r="247" spans="2:8">
      <c r="B247" s="23"/>
      <c r="C247" s="23"/>
      <c r="D247" s="23"/>
      <c r="E247" s="23"/>
      <c r="F247" s="23"/>
      <c r="G247" s="23"/>
      <c r="H247" s="23"/>
    </row>
    <row r="248" spans="2:8">
      <c r="B248" s="23"/>
      <c r="C248" s="23"/>
      <c r="D248" s="23"/>
      <c r="E248" s="23"/>
      <c r="F248" s="23"/>
      <c r="G248" s="23"/>
      <c r="H248" s="23"/>
    </row>
    <row r="249" spans="2:8">
      <c r="B249" s="23"/>
      <c r="C249" s="23"/>
      <c r="D249" s="23"/>
      <c r="E249" s="23"/>
      <c r="F249" s="23"/>
      <c r="G249" s="23"/>
      <c r="H249" s="23"/>
    </row>
    <row r="250" spans="2:8">
      <c r="B250" s="23"/>
      <c r="C250" s="23"/>
      <c r="D250" s="23"/>
      <c r="E250" s="23"/>
      <c r="F250" s="23"/>
      <c r="G250" s="23"/>
      <c r="H250" s="23"/>
    </row>
    <row r="251" spans="2:8">
      <c r="B251" s="23"/>
      <c r="C251" s="23"/>
      <c r="D251" s="23"/>
      <c r="E251" s="23"/>
      <c r="F251" s="23"/>
      <c r="G251" s="23"/>
      <c r="H251" s="23"/>
    </row>
    <row r="252" spans="2:8">
      <c r="B252" s="23"/>
      <c r="C252" s="23"/>
      <c r="D252" s="23"/>
      <c r="E252" s="23"/>
      <c r="F252" s="23"/>
      <c r="G252" s="23"/>
      <c r="H252" s="23"/>
    </row>
    <row r="253" spans="2:8">
      <c r="B253" s="23"/>
      <c r="C253" s="23"/>
      <c r="D253" s="23"/>
      <c r="E253" s="23"/>
      <c r="F253" s="23"/>
      <c r="G253" s="23"/>
      <c r="H253" s="23"/>
    </row>
    <row r="254" spans="2:8">
      <c r="B254" s="23"/>
      <c r="C254" s="23"/>
      <c r="D254" s="23"/>
      <c r="E254" s="23"/>
      <c r="F254" s="23"/>
      <c r="G254" s="23"/>
      <c r="H254" s="23"/>
    </row>
    <row r="255" spans="2:8">
      <c r="B255" s="23"/>
      <c r="C255" s="23"/>
      <c r="D255" s="23"/>
      <c r="E255" s="23"/>
      <c r="F255" s="23"/>
      <c r="G255" s="23"/>
      <c r="H255" s="23"/>
    </row>
    <row r="256" spans="2:8">
      <c r="B256" s="23"/>
      <c r="C256" s="23"/>
      <c r="D256" s="23"/>
      <c r="E256" s="23"/>
      <c r="F256" s="23"/>
      <c r="G256" s="23"/>
      <c r="H256" s="23"/>
    </row>
    <row r="257" spans="2:8">
      <c r="B257" s="23"/>
      <c r="C257" s="23"/>
      <c r="D257" s="23"/>
      <c r="E257" s="23"/>
      <c r="F257" s="23"/>
      <c r="G257" s="23"/>
      <c r="H257" s="23"/>
    </row>
    <row r="258" spans="2:8">
      <c r="B258" s="23"/>
      <c r="C258" s="23"/>
      <c r="D258" s="23"/>
      <c r="E258" s="23"/>
      <c r="F258" s="23"/>
      <c r="G258" s="23"/>
      <c r="H258" s="23"/>
    </row>
    <row r="259" spans="2:8">
      <c r="B259" s="23"/>
      <c r="C259" s="23"/>
      <c r="D259" s="23"/>
      <c r="E259" s="23"/>
      <c r="F259" s="23"/>
      <c r="G259" s="23"/>
      <c r="H259" s="23"/>
    </row>
    <row r="260" spans="2:8">
      <c r="B260" s="23"/>
      <c r="C260" s="23"/>
      <c r="D260" s="23"/>
      <c r="E260" s="23"/>
      <c r="F260" s="23"/>
      <c r="G260" s="23"/>
      <c r="H260" s="23"/>
    </row>
    <row r="261" spans="2:8">
      <c r="B261" s="23"/>
      <c r="C261" s="23"/>
      <c r="D261" s="23"/>
      <c r="E261" s="23"/>
      <c r="F261" s="23"/>
      <c r="G261" s="23"/>
      <c r="H261" s="23"/>
    </row>
    <row r="262" spans="2:8">
      <c r="B262" s="23"/>
      <c r="C262" s="23"/>
      <c r="D262" s="23"/>
      <c r="E262" s="23"/>
      <c r="F262" s="23"/>
      <c r="G262" s="23"/>
      <c r="H262" s="23"/>
    </row>
    <row r="263" spans="2:8">
      <c r="B263" s="23"/>
      <c r="C263" s="23"/>
      <c r="D263" s="23"/>
      <c r="E263" s="23"/>
      <c r="F263" s="23"/>
      <c r="G263" s="23"/>
      <c r="H263" s="23"/>
    </row>
    <row r="264" spans="2:8">
      <c r="B264" s="23"/>
      <c r="C264" s="23"/>
      <c r="D264" s="23"/>
      <c r="E264" s="23"/>
      <c r="F264" s="23"/>
      <c r="G264" s="23"/>
      <c r="H264" s="23"/>
    </row>
    <row r="265" spans="2:8">
      <c r="B265" s="23"/>
      <c r="C265" s="23"/>
      <c r="D265" s="23"/>
      <c r="E265" s="23"/>
      <c r="F265" s="23"/>
      <c r="G265" s="23"/>
      <c r="H265" s="23"/>
    </row>
    <row r="266" spans="2:8">
      <c r="B266" s="23"/>
      <c r="C266" s="23"/>
      <c r="D266" s="23"/>
      <c r="E266" s="23"/>
      <c r="F266" s="23"/>
      <c r="G266" s="23"/>
      <c r="H266" s="23"/>
    </row>
    <row r="267" spans="2:8">
      <c r="B267" s="23"/>
      <c r="C267" s="23"/>
      <c r="D267" s="23"/>
      <c r="E267" s="23"/>
      <c r="F267" s="23"/>
      <c r="G267" s="23"/>
      <c r="H267" s="23"/>
    </row>
    <row r="268" spans="2:8">
      <c r="B268" s="23"/>
      <c r="C268" s="23"/>
      <c r="D268" s="23"/>
      <c r="E268" s="23"/>
      <c r="F268" s="23"/>
      <c r="G268" s="23"/>
      <c r="H268" s="23"/>
    </row>
    <row r="269" spans="2:8">
      <c r="B269" s="23"/>
      <c r="C269" s="23"/>
      <c r="D269" s="23"/>
      <c r="E269" s="23"/>
      <c r="F269" s="23"/>
      <c r="G269" s="23"/>
      <c r="H269" s="23"/>
    </row>
    <row r="270" spans="2:8">
      <c r="B270" s="23"/>
      <c r="C270" s="23"/>
      <c r="D270" s="23"/>
      <c r="E270" s="23"/>
      <c r="F270" s="23"/>
      <c r="G270" s="23"/>
      <c r="H270" s="23"/>
    </row>
    <row r="271" spans="2:8">
      <c r="B271" s="23"/>
      <c r="C271" s="23"/>
      <c r="D271" s="23"/>
      <c r="E271" s="23"/>
      <c r="F271" s="23"/>
      <c r="G271" s="23"/>
      <c r="H271" s="23"/>
    </row>
    <row r="272" spans="2:8">
      <c r="B272" s="23"/>
      <c r="C272" s="23"/>
      <c r="D272" s="23"/>
      <c r="E272" s="23"/>
      <c r="F272" s="23"/>
      <c r="G272" s="23"/>
      <c r="H272" s="23"/>
    </row>
    <row r="273" spans="2:8">
      <c r="B273" s="23"/>
      <c r="C273" s="23"/>
      <c r="D273" s="23"/>
      <c r="E273" s="23"/>
      <c r="F273" s="23"/>
      <c r="G273" s="23"/>
      <c r="H273" s="23"/>
    </row>
    <row r="274" spans="2:8">
      <c r="B274" s="23"/>
      <c r="C274" s="23"/>
      <c r="D274" s="23"/>
      <c r="E274" s="23"/>
      <c r="F274" s="23"/>
      <c r="G274" s="23"/>
      <c r="H274" s="23"/>
    </row>
    <row r="275" spans="2:8">
      <c r="B275" s="23"/>
      <c r="C275" s="23"/>
      <c r="D275" s="23"/>
      <c r="E275" s="23"/>
      <c r="F275" s="23"/>
      <c r="G275" s="23"/>
      <c r="H275" s="23"/>
    </row>
    <row r="276" spans="2:8">
      <c r="B276" s="23"/>
      <c r="C276" s="23"/>
      <c r="D276" s="23"/>
      <c r="E276" s="23"/>
      <c r="F276" s="23"/>
      <c r="G276" s="23"/>
      <c r="H276" s="23"/>
    </row>
    <row r="277" spans="2:8">
      <c r="B277" s="23"/>
      <c r="C277" s="23"/>
      <c r="D277" s="23"/>
      <c r="E277" s="23"/>
      <c r="F277" s="23"/>
      <c r="G277" s="23"/>
      <c r="H277" s="23"/>
    </row>
    <row r="278" spans="2:8">
      <c r="B278" s="23"/>
      <c r="C278" s="23"/>
      <c r="D278" s="23"/>
      <c r="E278" s="23"/>
      <c r="F278" s="23"/>
      <c r="G278" s="23"/>
      <c r="H278" s="23"/>
    </row>
    <row r="279" spans="2:8">
      <c r="B279" s="23"/>
      <c r="C279" s="23"/>
      <c r="D279" s="23"/>
      <c r="E279" s="23"/>
      <c r="F279" s="23"/>
      <c r="G279" s="23"/>
      <c r="H279" s="23"/>
    </row>
    <row r="280" spans="2:8">
      <c r="B280" s="23"/>
      <c r="C280" s="23"/>
      <c r="D280" s="23"/>
      <c r="E280" s="23"/>
      <c r="F280" s="23"/>
      <c r="G280" s="23"/>
      <c r="H280" s="23"/>
    </row>
    <row r="281" spans="2:8">
      <c r="B281" s="23"/>
      <c r="C281" s="23"/>
      <c r="D281" s="23"/>
      <c r="E281" s="23"/>
      <c r="F281" s="23"/>
      <c r="G281" s="23"/>
      <c r="H281" s="23"/>
    </row>
    <row r="282" spans="2:8">
      <c r="B282" s="23"/>
      <c r="C282" s="23"/>
      <c r="D282" s="23"/>
      <c r="E282" s="23"/>
      <c r="F282" s="23"/>
      <c r="G282" s="23"/>
      <c r="H282" s="23"/>
    </row>
    <row r="283" spans="2:8">
      <c r="B283" s="23"/>
      <c r="C283" s="23"/>
      <c r="D283" s="23"/>
      <c r="E283" s="23"/>
      <c r="F283" s="23"/>
      <c r="G283" s="23"/>
      <c r="H283" s="23"/>
    </row>
    <row r="284" spans="2:8">
      <c r="B284" s="23"/>
      <c r="C284" s="23"/>
      <c r="D284" s="23"/>
      <c r="E284" s="23"/>
      <c r="F284" s="23"/>
      <c r="G284" s="23"/>
      <c r="H284" s="23"/>
    </row>
    <row r="285" spans="2:8">
      <c r="B285" s="23"/>
      <c r="C285" s="23"/>
      <c r="D285" s="23"/>
      <c r="E285" s="23"/>
      <c r="F285" s="23"/>
      <c r="G285" s="23"/>
      <c r="H285" s="23"/>
    </row>
    <row r="286" spans="2:8">
      <c r="B286" s="23"/>
      <c r="C286" s="23"/>
      <c r="D286" s="23"/>
      <c r="E286" s="23"/>
      <c r="F286" s="23"/>
      <c r="G286" s="23"/>
      <c r="H286" s="23"/>
    </row>
    <row r="287" spans="2:8">
      <c r="B287" s="23"/>
      <c r="C287" s="23"/>
      <c r="D287" s="23"/>
      <c r="E287" s="23"/>
      <c r="F287" s="23"/>
      <c r="G287" s="23"/>
      <c r="H287" s="23"/>
    </row>
    <row r="288" spans="2:8">
      <c r="B288" s="23"/>
      <c r="C288" s="23"/>
      <c r="D288" s="23"/>
      <c r="E288" s="23"/>
      <c r="F288" s="23"/>
      <c r="G288" s="23"/>
      <c r="H288" s="23"/>
    </row>
    <row r="289" spans="2:8">
      <c r="B289" s="23"/>
      <c r="C289" s="23"/>
      <c r="D289" s="23"/>
      <c r="E289" s="23"/>
      <c r="F289" s="23"/>
      <c r="G289" s="23"/>
      <c r="H289" s="23"/>
    </row>
    <row r="290" spans="2:8">
      <c r="B290" s="23"/>
      <c r="C290" s="23"/>
      <c r="D290" s="23"/>
      <c r="E290" s="23"/>
      <c r="F290" s="23"/>
      <c r="G290" s="23"/>
      <c r="H290" s="23"/>
    </row>
    <row r="291" spans="2:8">
      <c r="B291" s="23"/>
      <c r="C291" s="23"/>
      <c r="D291" s="23"/>
      <c r="E291" s="23"/>
      <c r="F291" s="23"/>
      <c r="G291" s="23"/>
      <c r="H291" s="23"/>
    </row>
    <row r="292" spans="2:8">
      <c r="B292" s="23"/>
      <c r="C292" s="23"/>
      <c r="D292" s="23"/>
      <c r="E292" s="23"/>
      <c r="F292" s="23"/>
      <c r="G292" s="23"/>
      <c r="H292" s="23"/>
    </row>
    <row r="293" spans="2:8">
      <c r="B293" s="23"/>
      <c r="C293" s="23"/>
      <c r="D293" s="23"/>
      <c r="E293" s="23"/>
      <c r="F293" s="23"/>
      <c r="G293" s="23"/>
      <c r="H293" s="23"/>
    </row>
    <row r="294" spans="2:8">
      <c r="B294" s="23"/>
      <c r="C294" s="23"/>
      <c r="D294" s="23"/>
      <c r="E294" s="23"/>
      <c r="F294" s="23"/>
      <c r="G294" s="23"/>
      <c r="H294" s="23"/>
    </row>
    <row r="295" spans="2:8">
      <c r="B295" s="23"/>
      <c r="C295" s="23"/>
      <c r="D295" s="23"/>
      <c r="E295" s="23"/>
      <c r="F295" s="23"/>
      <c r="G295" s="23"/>
      <c r="H295" s="23"/>
    </row>
    <row r="296" spans="2:8">
      <c r="B296" s="23"/>
      <c r="C296" s="23"/>
      <c r="D296" s="23"/>
      <c r="E296" s="23"/>
      <c r="F296" s="23"/>
      <c r="G296" s="23"/>
      <c r="H296" s="23"/>
    </row>
    <row r="297" spans="2:8">
      <c r="B297" s="23"/>
      <c r="C297" s="23"/>
      <c r="D297" s="23"/>
      <c r="E297" s="23"/>
      <c r="F297" s="23"/>
      <c r="G297" s="23"/>
      <c r="H297" s="23"/>
    </row>
    <row r="298" spans="2:8">
      <c r="B298" s="23"/>
      <c r="C298" s="23"/>
      <c r="D298" s="23"/>
      <c r="E298" s="23"/>
      <c r="F298" s="23"/>
      <c r="G298" s="23"/>
      <c r="H298" s="23"/>
    </row>
    <row r="299" spans="2:8">
      <c r="B299" s="23"/>
      <c r="C299" s="23"/>
      <c r="D299" s="23"/>
      <c r="E299" s="23"/>
      <c r="F299" s="23"/>
      <c r="G299" s="23"/>
      <c r="H299" s="23"/>
    </row>
    <row r="300" spans="2:8">
      <c r="B300" s="23"/>
      <c r="C300" s="23"/>
      <c r="D300" s="23"/>
      <c r="E300" s="23"/>
      <c r="F300" s="23"/>
      <c r="G300" s="23"/>
      <c r="H300" s="23"/>
    </row>
    <row r="301" spans="2:8">
      <c r="B301" s="23"/>
      <c r="C301" s="23"/>
      <c r="D301" s="23"/>
      <c r="E301" s="23"/>
      <c r="F301" s="23"/>
      <c r="G301" s="23"/>
      <c r="H301" s="23"/>
    </row>
    <row r="302" spans="2:8">
      <c r="B302" s="23"/>
      <c r="C302" s="23"/>
      <c r="D302" s="23"/>
      <c r="E302" s="23"/>
      <c r="F302" s="23"/>
      <c r="G302" s="23"/>
      <c r="H302" s="23"/>
    </row>
    <row r="303" spans="2:8">
      <c r="B303" s="23"/>
      <c r="C303" s="23"/>
      <c r="D303" s="23"/>
      <c r="E303" s="23"/>
      <c r="F303" s="23"/>
      <c r="G303" s="23"/>
      <c r="H303" s="23"/>
    </row>
    <row r="304" spans="2:8">
      <c r="B304" s="23"/>
      <c r="C304" s="23"/>
      <c r="D304" s="23"/>
      <c r="E304" s="23"/>
      <c r="F304" s="23"/>
      <c r="G304" s="23"/>
      <c r="H304" s="23"/>
    </row>
    <row r="305" spans="2:8">
      <c r="B305" s="23"/>
      <c r="C305" s="23"/>
      <c r="D305" s="23"/>
      <c r="E305" s="23"/>
      <c r="F305" s="23"/>
      <c r="G305" s="23"/>
      <c r="H305" s="23"/>
    </row>
    <row r="306" spans="2:8">
      <c r="B306" s="23"/>
      <c r="C306" s="23"/>
      <c r="D306" s="23"/>
      <c r="E306" s="23"/>
      <c r="F306" s="23"/>
      <c r="G306" s="23"/>
      <c r="H306" s="23"/>
    </row>
    <row r="307" spans="2:8">
      <c r="B307" s="23"/>
      <c r="C307" s="23"/>
      <c r="D307" s="23"/>
      <c r="E307" s="23"/>
      <c r="F307" s="23"/>
      <c r="G307" s="23"/>
      <c r="H307" s="23"/>
    </row>
    <row r="308" spans="2:8">
      <c r="B308" s="23"/>
      <c r="C308" s="23"/>
      <c r="D308" s="23"/>
      <c r="E308" s="23"/>
      <c r="F308" s="23"/>
      <c r="G308" s="23"/>
      <c r="H308" s="23"/>
    </row>
    <row r="309" spans="2:8">
      <c r="B309" s="23"/>
      <c r="C309" s="23"/>
      <c r="D309" s="23"/>
      <c r="E309" s="23"/>
      <c r="F309" s="23"/>
      <c r="G309" s="23"/>
      <c r="H309" s="23"/>
    </row>
    <row r="310" spans="2:8">
      <c r="B310" s="23"/>
      <c r="C310" s="23"/>
      <c r="D310" s="23"/>
      <c r="E310" s="23"/>
      <c r="F310" s="23"/>
      <c r="G310" s="23"/>
      <c r="H310" s="23"/>
    </row>
    <row r="311" spans="2:8">
      <c r="B311" s="23"/>
      <c r="C311" s="23"/>
      <c r="D311" s="23"/>
      <c r="E311" s="23"/>
      <c r="F311" s="23"/>
      <c r="G311" s="23"/>
      <c r="H311" s="23"/>
    </row>
    <row r="312" spans="2:8">
      <c r="B312" s="23"/>
      <c r="C312" s="23"/>
      <c r="D312" s="23"/>
      <c r="E312" s="23"/>
      <c r="F312" s="23"/>
      <c r="G312" s="23"/>
      <c r="H312" s="23"/>
    </row>
    <row r="313" spans="2:8">
      <c r="B313" s="23"/>
      <c r="C313" s="23"/>
      <c r="D313" s="23"/>
      <c r="E313" s="23"/>
      <c r="F313" s="23"/>
      <c r="G313" s="23"/>
      <c r="H313" s="23"/>
    </row>
    <row r="314" spans="2:8">
      <c r="B314" s="23"/>
      <c r="C314" s="23"/>
      <c r="D314" s="23"/>
      <c r="E314" s="23"/>
      <c r="F314" s="23"/>
      <c r="G314" s="23"/>
      <c r="H314" s="23"/>
    </row>
    <row r="315" spans="2:8">
      <c r="B315" s="23"/>
      <c r="C315" s="23"/>
      <c r="D315" s="23"/>
      <c r="E315" s="23"/>
      <c r="F315" s="23"/>
      <c r="G315" s="23"/>
      <c r="H315" s="23"/>
    </row>
    <row r="316" spans="2:8">
      <c r="B316" s="23"/>
      <c r="C316" s="23"/>
      <c r="D316" s="23"/>
      <c r="E316" s="23"/>
      <c r="F316" s="23"/>
      <c r="G316" s="23"/>
      <c r="H316" s="23"/>
    </row>
    <row r="317" spans="2:8">
      <c r="B317" s="23"/>
      <c r="C317" s="23"/>
      <c r="D317" s="23"/>
      <c r="E317" s="23"/>
      <c r="F317" s="23"/>
      <c r="G317" s="23"/>
      <c r="H317" s="23"/>
    </row>
    <row r="318" spans="2:8">
      <c r="B318" s="23"/>
      <c r="C318" s="23"/>
      <c r="D318" s="23"/>
      <c r="E318" s="23"/>
      <c r="F318" s="23"/>
      <c r="G318" s="23"/>
      <c r="H318" s="23"/>
    </row>
    <row r="319" spans="2:8">
      <c r="B319" s="23"/>
      <c r="C319" s="23"/>
      <c r="D319" s="23"/>
      <c r="E319" s="23"/>
      <c r="F319" s="23"/>
      <c r="G319" s="23"/>
      <c r="H319" s="23"/>
    </row>
    <row r="320" spans="2:8">
      <c r="B320" s="23"/>
      <c r="C320" s="23"/>
      <c r="D320" s="23"/>
      <c r="E320" s="23"/>
      <c r="F320" s="23"/>
      <c r="G320" s="23"/>
      <c r="H320" s="23"/>
    </row>
    <row r="321" spans="2:8">
      <c r="B321" s="23"/>
      <c r="C321" s="23"/>
      <c r="D321" s="23"/>
      <c r="E321" s="23"/>
      <c r="F321" s="23"/>
      <c r="G321" s="23"/>
      <c r="H321" s="23"/>
    </row>
    <row r="322" spans="2:8">
      <c r="B322" s="23"/>
      <c r="C322" s="23"/>
      <c r="D322" s="23"/>
      <c r="E322" s="23"/>
      <c r="F322" s="23"/>
      <c r="G322" s="23"/>
      <c r="H322" s="23"/>
    </row>
    <row r="323" spans="2:8">
      <c r="B323" s="23"/>
      <c r="C323" s="23"/>
      <c r="D323" s="23"/>
      <c r="E323" s="23"/>
      <c r="F323" s="23"/>
      <c r="G323" s="23"/>
      <c r="H323" s="23"/>
    </row>
    <row r="324" spans="2:8">
      <c r="B324" s="23"/>
      <c r="C324" s="23"/>
      <c r="D324" s="23"/>
      <c r="E324" s="23"/>
      <c r="F324" s="23"/>
      <c r="G324" s="23"/>
      <c r="H324" s="23"/>
    </row>
    <row r="325" spans="2:8">
      <c r="B325" s="23"/>
      <c r="C325" s="23"/>
      <c r="D325" s="23"/>
      <c r="E325" s="23"/>
      <c r="F325" s="23"/>
      <c r="G325" s="23"/>
      <c r="H325" s="23"/>
    </row>
    <row r="326" spans="2:8">
      <c r="B326" s="23"/>
      <c r="C326" s="23"/>
      <c r="D326" s="23"/>
      <c r="E326" s="23"/>
      <c r="F326" s="23"/>
      <c r="G326" s="23"/>
      <c r="H326" s="23"/>
    </row>
    <row r="327" spans="2:8">
      <c r="B327" s="23"/>
      <c r="C327" s="23"/>
      <c r="D327" s="23"/>
      <c r="E327" s="23"/>
      <c r="F327" s="23"/>
      <c r="G327" s="23"/>
      <c r="H327" s="23"/>
    </row>
    <row r="328" spans="2:8">
      <c r="B328" s="23"/>
      <c r="C328" s="23"/>
      <c r="D328" s="23"/>
      <c r="E328" s="23"/>
      <c r="F328" s="23"/>
      <c r="G328" s="23"/>
      <c r="H328" s="23"/>
    </row>
    <row r="329" spans="2:8">
      <c r="B329" s="23"/>
      <c r="C329" s="23"/>
      <c r="D329" s="23"/>
      <c r="E329" s="23"/>
      <c r="F329" s="23"/>
      <c r="G329" s="23"/>
      <c r="H329" s="23"/>
    </row>
    <row r="330" spans="2:8">
      <c r="B330" s="23"/>
      <c r="C330" s="23"/>
      <c r="D330" s="23"/>
      <c r="E330" s="23"/>
      <c r="F330" s="23"/>
      <c r="G330" s="23"/>
      <c r="H330" s="23"/>
    </row>
    <row r="331" spans="2:8">
      <c r="B331" s="23"/>
      <c r="C331" s="23"/>
      <c r="D331" s="23"/>
      <c r="E331" s="23"/>
      <c r="F331" s="23"/>
      <c r="G331" s="23"/>
      <c r="H331" s="23"/>
    </row>
    <row r="332" spans="2:8">
      <c r="B332" s="23"/>
      <c r="C332" s="23"/>
      <c r="D332" s="23"/>
      <c r="E332" s="23"/>
      <c r="F332" s="23"/>
      <c r="G332" s="23"/>
      <c r="H332" s="23"/>
    </row>
    <row r="333" spans="2:8">
      <c r="B333" s="23"/>
      <c r="C333" s="23"/>
      <c r="D333" s="23"/>
      <c r="E333" s="23"/>
      <c r="F333" s="23"/>
      <c r="G333" s="23"/>
      <c r="H333" s="23"/>
    </row>
    <row r="334" spans="2:8">
      <c r="B334" s="23"/>
      <c r="C334" s="23"/>
      <c r="D334" s="23"/>
      <c r="E334" s="23"/>
      <c r="F334" s="23"/>
      <c r="G334" s="23"/>
      <c r="H334" s="23"/>
    </row>
    <row r="335" spans="2:8">
      <c r="B335" s="23"/>
      <c r="C335" s="23"/>
      <c r="D335" s="23"/>
      <c r="E335" s="23"/>
      <c r="F335" s="23"/>
      <c r="G335" s="23"/>
      <c r="H335" s="23"/>
    </row>
    <row r="336" spans="2:8">
      <c r="B336" s="23"/>
      <c r="C336" s="23"/>
      <c r="D336" s="23"/>
      <c r="E336" s="23"/>
      <c r="F336" s="23"/>
      <c r="G336" s="23"/>
      <c r="H336" s="23"/>
    </row>
    <row r="337" spans="2:8">
      <c r="B337" s="23"/>
      <c r="C337" s="23"/>
      <c r="D337" s="23"/>
      <c r="E337" s="23"/>
      <c r="F337" s="23"/>
      <c r="G337" s="23"/>
      <c r="H337" s="23"/>
    </row>
    <row r="338" spans="2:8">
      <c r="B338" s="23"/>
      <c r="C338" s="23"/>
      <c r="D338" s="23"/>
      <c r="E338" s="23"/>
      <c r="F338" s="23"/>
      <c r="G338" s="23"/>
      <c r="H338" s="23"/>
    </row>
    <row r="339" spans="2:8">
      <c r="B339" s="23"/>
      <c r="C339" s="23"/>
      <c r="D339" s="23"/>
      <c r="E339" s="23"/>
      <c r="F339" s="23"/>
      <c r="G339" s="23"/>
      <c r="H339" s="23"/>
    </row>
    <row r="340" spans="2:8">
      <c r="B340" s="23"/>
      <c r="C340" s="23"/>
      <c r="D340" s="23"/>
      <c r="E340" s="23"/>
      <c r="F340" s="23"/>
      <c r="G340" s="23"/>
      <c r="H340" s="23"/>
    </row>
    <row r="341" spans="2:8">
      <c r="B341" s="23"/>
      <c r="C341" s="23"/>
      <c r="D341" s="23"/>
      <c r="E341" s="23"/>
      <c r="F341" s="23"/>
      <c r="G341" s="23"/>
      <c r="H341" s="23"/>
    </row>
    <row r="342" spans="2:8">
      <c r="B342" s="23"/>
      <c r="C342" s="23"/>
      <c r="D342" s="23"/>
      <c r="E342" s="23"/>
      <c r="F342" s="23"/>
      <c r="G342" s="23"/>
      <c r="H342" s="23"/>
    </row>
    <row r="343" spans="2:8">
      <c r="B343" s="23"/>
      <c r="C343" s="23"/>
      <c r="D343" s="23"/>
      <c r="E343" s="23"/>
      <c r="F343" s="23"/>
      <c r="G343" s="23"/>
      <c r="H343" s="23"/>
    </row>
    <row r="344" spans="2:8">
      <c r="B344" s="23"/>
      <c r="C344" s="23"/>
      <c r="D344" s="23"/>
      <c r="E344" s="23"/>
      <c r="F344" s="23"/>
      <c r="G344" s="23"/>
      <c r="H344" s="23"/>
    </row>
    <row r="345" spans="2:8">
      <c r="B345" s="23"/>
      <c r="C345" s="23"/>
      <c r="D345" s="23"/>
      <c r="E345" s="23"/>
      <c r="F345" s="23"/>
      <c r="G345" s="23"/>
      <c r="H345" s="23"/>
    </row>
    <row r="346" spans="2:8">
      <c r="B346" s="23"/>
      <c r="C346" s="23"/>
      <c r="D346" s="23"/>
      <c r="E346" s="23"/>
      <c r="F346" s="23"/>
      <c r="G346" s="23"/>
      <c r="H346" s="23"/>
    </row>
    <row r="347" spans="2:8">
      <c r="B347" s="23"/>
      <c r="C347" s="23"/>
      <c r="D347" s="23"/>
      <c r="E347" s="23"/>
      <c r="F347" s="23"/>
      <c r="G347" s="23"/>
      <c r="H347" s="23"/>
    </row>
    <row r="348" spans="2:8">
      <c r="B348" s="23"/>
      <c r="C348" s="23"/>
      <c r="D348" s="23"/>
      <c r="E348" s="23"/>
      <c r="F348" s="23"/>
      <c r="G348" s="23"/>
      <c r="H348" s="23"/>
    </row>
    <row r="349" spans="2:8">
      <c r="B349" s="23"/>
      <c r="C349" s="23"/>
      <c r="D349" s="23"/>
      <c r="E349" s="23"/>
      <c r="F349" s="23"/>
      <c r="G349" s="23"/>
      <c r="H349" s="23"/>
    </row>
    <row r="350" spans="2:8">
      <c r="B350" s="23"/>
      <c r="C350" s="23"/>
      <c r="D350" s="23"/>
      <c r="E350" s="23"/>
      <c r="F350" s="23"/>
      <c r="G350" s="23"/>
      <c r="H350" s="23"/>
    </row>
    <row r="351" spans="2:8">
      <c r="B351" s="23"/>
      <c r="C351" s="23"/>
      <c r="D351" s="23"/>
      <c r="E351" s="23"/>
      <c r="F351" s="23"/>
      <c r="G351" s="23"/>
      <c r="H351" s="23"/>
    </row>
    <row r="352" spans="2:8">
      <c r="B352" s="23"/>
      <c r="C352" s="23"/>
      <c r="D352" s="23"/>
      <c r="E352" s="23"/>
      <c r="F352" s="23"/>
      <c r="G352" s="23"/>
      <c r="H352" s="23"/>
    </row>
    <row r="353" spans="2:8">
      <c r="B353" s="23"/>
      <c r="C353" s="23"/>
      <c r="D353" s="23"/>
      <c r="E353" s="23"/>
      <c r="F353" s="23"/>
      <c r="G353" s="23"/>
      <c r="H353" s="23"/>
    </row>
    <row r="354" spans="2:8">
      <c r="B354" s="23"/>
      <c r="C354" s="23"/>
      <c r="D354" s="23"/>
      <c r="E354" s="23"/>
      <c r="F354" s="23"/>
      <c r="G354" s="23"/>
      <c r="H354" s="23"/>
    </row>
    <row r="355" spans="2:8">
      <c r="B355" s="23"/>
      <c r="C355" s="23"/>
      <c r="D355" s="23"/>
      <c r="E355" s="23"/>
      <c r="F355" s="23"/>
      <c r="G355" s="23"/>
      <c r="H355" s="23"/>
    </row>
    <row r="356" spans="2:8">
      <c r="B356" s="23"/>
      <c r="C356" s="23"/>
      <c r="D356" s="23"/>
      <c r="E356" s="23"/>
      <c r="F356" s="23"/>
      <c r="G356" s="23"/>
      <c r="H356" s="23"/>
    </row>
    <row r="357" spans="2:8">
      <c r="B357" s="23"/>
      <c r="C357" s="23"/>
      <c r="D357" s="23"/>
      <c r="E357" s="23"/>
      <c r="F357" s="23"/>
      <c r="G357" s="23"/>
      <c r="H357" s="23"/>
    </row>
    <row r="358" spans="2:8">
      <c r="B358" s="23"/>
      <c r="C358" s="23"/>
      <c r="D358" s="23"/>
      <c r="E358" s="23"/>
      <c r="F358" s="23"/>
      <c r="G358" s="23"/>
      <c r="H358" s="23"/>
    </row>
    <row r="359" spans="2:8">
      <c r="B359" s="23"/>
      <c r="C359" s="23"/>
      <c r="D359" s="23"/>
      <c r="E359" s="23"/>
      <c r="F359" s="23"/>
      <c r="G359" s="23"/>
      <c r="H359" s="23"/>
    </row>
    <row r="360" spans="2:8">
      <c r="B360" s="23"/>
      <c r="C360" s="23"/>
      <c r="D360" s="23"/>
      <c r="E360" s="23"/>
      <c r="F360" s="23"/>
      <c r="G360" s="23"/>
      <c r="H360" s="23"/>
    </row>
    <row r="361" spans="2:8">
      <c r="B361" s="23"/>
      <c r="C361" s="23"/>
      <c r="D361" s="23"/>
      <c r="E361" s="23"/>
      <c r="F361" s="23"/>
      <c r="G361" s="23"/>
      <c r="H361" s="23"/>
    </row>
    <row r="362" spans="2:8">
      <c r="B362" s="23"/>
      <c r="C362" s="23"/>
      <c r="D362" s="23"/>
      <c r="E362" s="23"/>
      <c r="F362" s="23"/>
      <c r="G362" s="23"/>
      <c r="H362" s="23"/>
    </row>
    <row r="363" spans="2:8">
      <c r="B363" s="23"/>
      <c r="C363" s="23"/>
      <c r="D363" s="23"/>
      <c r="E363" s="23"/>
      <c r="F363" s="23"/>
      <c r="G363" s="23"/>
      <c r="H363" s="23"/>
    </row>
    <row r="364" spans="2:8">
      <c r="B364" s="23"/>
      <c r="C364" s="23"/>
      <c r="D364" s="23"/>
      <c r="E364" s="23"/>
      <c r="F364" s="23"/>
      <c r="G364" s="23"/>
      <c r="H364" s="23"/>
    </row>
    <row r="365" spans="2:8">
      <c r="B365" s="23"/>
      <c r="C365" s="23"/>
      <c r="D365" s="23"/>
      <c r="E365" s="23"/>
      <c r="F365" s="23"/>
      <c r="G365" s="23"/>
      <c r="H365" s="23"/>
    </row>
    <row r="366" spans="2:8">
      <c r="B366" s="23"/>
      <c r="C366" s="23"/>
      <c r="D366" s="23"/>
      <c r="E366" s="23"/>
      <c r="F366" s="23"/>
      <c r="G366" s="23"/>
      <c r="H366" s="23"/>
    </row>
    <row r="367" spans="2:8">
      <c r="B367" s="23"/>
      <c r="C367" s="23"/>
      <c r="D367" s="23"/>
      <c r="E367" s="23"/>
      <c r="F367" s="23"/>
      <c r="G367" s="23"/>
      <c r="H367" s="23"/>
    </row>
    <row r="368" spans="2:8">
      <c r="B368" s="23"/>
      <c r="C368" s="23"/>
      <c r="D368" s="23"/>
      <c r="E368" s="23"/>
      <c r="F368" s="23"/>
      <c r="G368" s="23"/>
      <c r="H368" s="23"/>
    </row>
    <row r="369" spans="2:8">
      <c r="B369" s="23"/>
      <c r="C369" s="23"/>
      <c r="D369" s="23"/>
      <c r="E369" s="23"/>
      <c r="F369" s="23"/>
      <c r="G369" s="23"/>
      <c r="H369" s="23"/>
    </row>
    <row r="370" spans="2:8">
      <c r="B370" s="23"/>
      <c r="C370" s="23"/>
      <c r="D370" s="23"/>
      <c r="E370" s="23"/>
      <c r="F370" s="23"/>
      <c r="G370" s="23"/>
      <c r="H370" s="23"/>
    </row>
    <row r="371" spans="2:8">
      <c r="B371" s="23"/>
      <c r="C371" s="23"/>
      <c r="D371" s="23"/>
      <c r="E371" s="23"/>
      <c r="F371" s="23"/>
      <c r="G371" s="23"/>
      <c r="H371" s="23"/>
    </row>
    <row r="372" spans="2:8">
      <c r="B372" s="23"/>
      <c r="C372" s="23"/>
      <c r="D372" s="23"/>
      <c r="E372" s="23"/>
      <c r="F372" s="23"/>
      <c r="G372" s="23"/>
      <c r="H372" s="23"/>
    </row>
    <row r="373" spans="2:8">
      <c r="B373" s="23"/>
      <c r="C373" s="23"/>
      <c r="D373" s="23"/>
      <c r="E373" s="23"/>
      <c r="F373" s="23"/>
      <c r="G373" s="23"/>
      <c r="H373" s="23"/>
    </row>
    <row r="374" spans="2:8">
      <c r="B374" s="23"/>
      <c r="C374" s="23"/>
      <c r="D374" s="23"/>
      <c r="E374" s="23"/>
      <c r="F374" s="23"/>
      <c r="G374" s="23"/>
      <c r="H374" s="23"/>
    </row>
    <row r="375" spans="2:8">
      <c r="B375" s="23"/>
      <c r="C375" s="23"/>
      <c r="D375" s="23"/>
      <c r="E375" s="23"/>
      <c r="F375" s="23"/>
      <c r="G375" s="23"/>
      <c r="H375" s="23"/>
    </row>
    <row r="376" spans="2:8">
      <c r="B376" s="23"/>
      <c r="C376" s="23"/>
      <c r="D376" s="23"/>
      <c r="E376" s="23"/>
      <c r="F376" s="23"/>
      <c r="G376" s="23"/>
      <c r="H376" s="23"/>
    </row>
    <row r="377" spans="2:8">
      <c r="B377" s="23"/>
      <c r="C377" s="23"/>
      <c r="D377" s="23"/>
      <c r="E377" s="23"/>
      <c r="F377" s="23"/>
      <c r="G377" s="23"/>
      <c r="H377" s="23"/>
    </row>
    <row r="378" spans="2:8">
      <c r="B378" s="23"/>
      <c r="C378" s="23"/>
      <c r="D378" s="23"/>
      <c r="E378" s="23"/>
      <c r="F378" s="23"/>
      <c r="G378" s="23"/>
      <c r="H378" s="23"/>
    </row>
    <row r="379" spans="2:8">
      <c r="B379" s="23"/>
      <c r="C379" s="23"/>
      <c r="D379" s="23"/>
      <c r="E379" s="23"/>
      <c r="F379" s="23"/>
      <c r="G379" s="23"/>
      <c r="H379" s="23"/>
    </row>
    <row r="380" spans="2:8">
      <c r="B380" s="23"/>
      <c r="C380" s="23"/>
      <c r="D380" s="23"/>
      <c r="E380" s="23"/>
      <c r="F380" s="23"/>
      <c r="G380" s="23"/>
      <c r="H380" s="23"/>
    </row>
    <row r="381" spans="2:8">
      <c r="B381" s="23"/>
      <c r="C381" s="23"/>
      <c r="D381" s="23"/>
      <c r="E381" s="23"/>
      <c r="F381" s="23"/>
      <c r="G381" s="23"/>
      <c r="H381" s="23"/>
    </row>
    <row r="382" spans="2:8">
      <c r="B382" s="23"/>
      <c r="C382" s="23"/>
      <c r="D382" s="23"/>
      <c r="E382" s="23"/>
      <c r="F382" s="23"/>
      <c r="G382" s="23"/>
      <c r="H382" s="23"/>
    </row>
    <row r="383" spans="2:8">
      <c r="B383" s="23"/>
      <c r="C383" s="23"/>
      <c r="D383" s="23"/>
      <c r="E383" s="23"/>
      <c r="F383" s="23"/>
      <c r="G383" s="23"/>
      <c r="H383" s="23"/>
    </row>
    <row r="384" spans="2:8">
      <c r="B384" s="23"/>
      <c r="C384" s="23"/>
      <c r="D384" s="23"/>
      <c r="E384" s="23"/>
      <c r="F384" s="23"/>
      <c r="G384" s="23"/>
      <c r="H384" s="23"/>
    </row>
    <row r="385" spans="2:8">
      <c r="B385" s="23"/>
      <c r="C385" s="23"/>
      <c r="D385" s="23"/>
      <c r="E385" s="23"/>
      <c r="F385" s="23"/>
      <c r="G385" s="23"/>
      <c r="H385" s="23"/>
    </row>
    <row r="386" spans="2:8">
      <c r="B386" s="23"/>
      <c r="C386" s="23"/>
      <c r="D386" s="23"/>
      <c r="E386" s="23"/>
      <c r="F386" s="23"/>
      <c r="G386" s="23"/>
      <c r="H386" s="23"/>
    </row>
    <row r="387" spans="2:8">
      <c r="B387" s="23"/>
      <c r="C387" s="23"/>
      <c r="D387" s="23"/>
      <c r="E387" s="23"/>
      <c r="F387" s="23"/>
      <c r="G387" s="23"/>
      <c r="H387" s="23"/>
    </row>
    <row r="388" spans="2:8">
      <c r="B388" s="23"/>
      <c r="C388" s="23"/>
      <c r="D388" s="23"/>
      <c r="E388" s="23"/>
      <c r="F388" s="23"/>
      <c r="G388" s="23"/>
      <c r="H388" s="23"/>
    </row>
    <row r="389" spans="2:8">
      <c r="B389" s="23"/>
      <c r="C389" s="23"/>
      <c r="D389" s="23"/>
      <c r="E389" s="23"/>
      <c r="F389" s="23"/>
      <c r="G389" s="23"/>
      <c r="H389" s="23"/>
    </row>
    <row r="390" spans="2:8">
      <c r="B390" s="23"/>
      <c r="C390" s="23"/>
      <c r="D390" s="23"/>
      <c r="E390" s="23"/>
      <c r="F390" s="23"/>
      <c r="G390" s="23"/>
      <c r="H390" s="23"/>
    </row>
    <row r="391" spans="2:8">
      <c r="B391" s="23"/>
      <c r="C391" s="23"/>
      <c r="D391" s="23"/>
      <c r="E391" s="23"/>
      <c r="F391" s="23"/>
      <c r="G391" s="23"/>
      <c r="H391" s="23"/>
    </row>
    <row r="392" spans="2:8">
      <c r="B392" s="23"/>
      <c r="C392" s="23"/>
      <c r="D392" s="23"/>
      <c r="E392" s="23"/>
      <c r="F392" s="23"/>
      <c r="G392" s="23"/>
      <c r="H392" s="23"/>
    </row>
    <row r="393" spans="2:8">
      <c r="B393" s="23"/>
      <c r="C393" s="23"/>
      <c r="D393" s="23"/>
      <c r="E393" s="23"/>
      <c r="F393" s="23"/>
      <c r="G393" s="23"/>
      <c r="H393" s="23"/>
    </row>
    <row r="394" spans="2:8">
      <c r="B394" s="23"/>
      <c r="C394" s="23"/>
      <c r="D394" s="23"/>
      <c r="E394" s="23"/>
      <c r="F394" s="23"/>
      <c r="G394" s="23"/>
      <c r="H394" s="23"/>
    </row>
    <row r="395" spans="2:8">
      <c r="B395" s="23"/>
      <c r="C395" s="23"/>
      <c r="D395" s="23"/>
      <c r="E395" s="23"/>
      <c r="F395" s="23"/>
      <c r="G395" s="23"/>
      <c r="H395" s="23"/>
    </row>
    <row r="396" spans="2:8">
      <c r="B396" s="23"/>
      <c r="C396" s="23"/>
      <c r="D396" s="23"/>
      <c r="E396" s="23"/>
      <c r="F396" s="23"/>
      <c r="G396" s="23"/>
      <c r="H396" s="23"/>
    </row>
    <row r="397" spans="2:8">
      <c r="B397" s="23"/>
      <c r="C397" s="23"/>
      <c r="D397" s="23"/>
      <c r="E397" s="23"/>
      <c r="F397" s="23"/>
      <c r="G397" s="23"/>
      <c r="H397" s="23"/>
    </row>
    <row r="398" spans="2:8">
      <c r="B398" s="23"/>
      <c r="C398" s="23"/>
      <c r="D398" s="23"/>
      <c r="E398" s="23"/>
      <c r="F398" s="23"/>
      <c r="G398" s="23"/>
      <c r="H398" s="23"/>
    </row>
    <row r="399" spans="2:8">
      <c r="B399" s="23"/>
      <c r="C399" s="23"/>
      <c r="D399" s="23"/>
      <c r="E399" s="23"/>
      <c r="F399" s="23"/>
      <c r="G399" s="23"/>
      <c r="H399" s="23"/>
    </row>
    <row r="400" spans="2:8">
      <c r="B400" s="23"/>
      <c r="C400" s="23"/>
      <c r="D400" s="23"/>
      <c r="E400" s="23"/>
      <c r="F400" s="23"/>
      <c r="G400" s="23"/>
      <c r="H400" s="23"/>
    </row>
    <row r="401" spans="2:8">
      <c r="B401" s="23"/>
      <c r="C401" s="23"/>
      <c r="D401" s="23"/>
      <c r="E401" s="23"/>
      <c r="F401" s="23"/>
      <c r="G401" s="23"/>
      <c r="H401" s="23"/>
    </row>
    <row r="402" spans="2:8">
      <c r="B402" s="23"/>
      <c r="C402" s="23"/>
      <c r="D402" s="23"/>
      <c r="E402" s="23"/>
      <c r="F402" s="23"/>
      <c r="G402" s="23"/>
      <c r="H402" s="23"/>
    </row>
    <row r="403" spans="2:8">
      <c r="B403" s="23"/>
      <c r="C403" s="23"/>
      <c r="D403" s="23"/>
      <c r="E403" s="23"/>
      <c r="F403" s="23"/>
      <c r="G403" s="23"/>
      <c r="H403" s="23"/>
    </row>
    <row r="404" spans="2:8">
      <c r="B404" s="23"/>
      <c r="C404" s="23"/>
      <c r="D404" s="23"/>
      <c r="E404" s="23"/>
      <c r="F404" s="23"/>
      <c r="G404" s="23"/>
      <c r="H404" s="23"/>
    </row>
    <row r="405" spans="2:8">
      <c r="B405" s="23"/>
      <c r="C405" s="23"/>
      <c r="D405" s="23"/>
      <c r="E405" s="23"/>
      <c r="F405" s="23"/>
      <c r="G405" s="23"/>
      <c r="H405" s="23"/>
    </row>
    <row r="406" spans="2:8">
      <c r="B406" s="23"/>
      <c r="C406" s="23"/>
      <c r="D406" s="23"/>
      <c r="E406" s="23"/>
      <c r="F406" s="23"/>
      <c r="G406" s="23"/>
      <c r="H406" s="23"/>
    </row>
    <row r="407" spans="2:8">
      <c r="B407" s="23"/>
      <c r="C407" s="23"/>
      <c r="D407" s="23"/>
      <c r="E407" s="23"/>
      <c r="F407" s="23"/>
      <c r="G407" s="23"/>
      <c r="H407" s="23"/>
    </row>
    <row r="408" spans="2:8">
      <c r="B408" s="23"/>
      <c r="C408" s="23"/>
      <c r="D408" s="23"/>
      <c r="E408" s="23"/>
      <c r="F408" s="23"/>
      <c r="G408" s="23"/>
      <c r="H408" s="23"/>
    </row>
    <row r="409" spans="2:8">
      <c r="B409" s="23"/>
      <c r="C409" s="23"/>
      <c r="D409" s="23"/>
      <c r="E409" s="23"/>
      <c r="F409" s="23"/>
      <c r="G409" s="23"/>
      <c r="H409" s="23"/>
    </row>
    <row r="410" spans="2:8">
      <c r="B410" s="23"/>
      <c r="C410" s="23"/>
      <c r="D410" s="23"/>
      <c r="E410" s="23"/>
      <c r="F410" s="23"/>
      <c r="G410" s="23"/>
      <c r="H410" s="23"/>
    </row>
    <row r="411" spans="2:8">
      <c r="B411" s="23"/>
      <c r="C411" s="23"/>
      <c r="D411" s="23"/>
      <c r="E411" s="23"/>
      <c r="F411" s="23"/>
      <c r="G411" s="23"/>
      <c r="H411" s="23"/>
    </row>
    <row r="412" spans="2:8">
      <c r="B412" s="23"/>
      <c r="C412" s="23"/>
      <c r="D412" s="23"/>
      <c r="E412" s="23"/>
      <c r="F412" s="23"/>
      <c r="G412" s="23"/>
      <c r="H412" s="23"/>
    </row>
    <row r="413" spans="2:8">
      <c r="B413" s="23"/>
      <c r="C413" s="23"/>
      <c r="D413" s="23"/>
      <c r="E413" s="23"/>
      <c r="F413" s="23"/>
      <c r="G413" s="23"/>
      <c r="H413" s="23"/>
    </row>
    <row r="414" spans="2:8">
      <c r="B414" s="23"/>
      <c r="C414" s="23"/>
      <c r="D414" s="23"/>
      <c r="E414" s="23"/>
      <c r="F414" s="23"/>
      <c r="G414" s="23"/>
      <c r="H414" s="23"/>
    </row>
    <row r="415" spans="2:8">
      <c r="B415" s="23"/>
      <c r="C415" s="23"/>
      <c r="D415" s="23"/>
      <c r="E415" s="23"/>
      <c r="F415" s="23"/>
      <c r="G415" s="23"/>
      <c r="H415" s="23"/>
    </row>
    <row r="416" spans="2:8">
      <c r="B416" s="23"/>
      <c r="C416" s="23"/>
      <c r="D416" s="23"/>
      <c r="E416" s="23"/>
      <c r="F416" s="23"/>
      <c r="G416" s="23"/>
      <c r="H416" s="23"/>
    </row>
    <row r="417" spans="2:8">
      <c r="B417" s="23"/>
      <c r="C417" s="23"/>
      <c r="D417" s="23"/>
      <c r="E417" s="23"/>
      <c r="F417" s="23"/>
      <c r="G417" s="23"/>
      <c r="H417" s="23"/>
    </row>
    <row r="418" spans="2:8">
      <c r="B418" s="23"/>
      <c r="C418" s="23"/>
      <c r="D418" s="23"/>
      <c r="E418" s="23"/>
      <c r="F418" s="23"/>
      <c r="G418" s="23"/>
      <c r="H418" s="23"/>
    </row>
    <row r="419" spans="2:8">
      <c r="B419" s="23"/>
      <c r="C419" s="23"/>
      <c r="D419" s="23"/>
      <c r="E419" s="23"/>
      <c r="F419" s="23"/>
      <c r="G419" s="23"/>
      <c r="H419" s="23"/>
    </row>
    <row r="420" spans="2:8">
      <c r="B420" s="23"/>
      <c r="C420" s="23"/>
      <c r="D420" s="23"/>
      <c r="E420" s="23"/>
      <c r="F420" s="23"/>
      <c r="G420" s="23"/>
      <c r="H420" s="23"/>
    </row>
    <row r="421" spans="2:8">
      <c r="B421" s="23"/>
      <c r="C421" s="23"/>
      <c r="D421" s="23"/>
      <c r="E421" s="23"/>
      <c r="F421" s="23"/>
      <c r="G421" s="23"/>
      <c r="H421" s="23"/>
    </row>
    <row r="422" spans="2:8">
      <c r="B422" s="23"/>
      <c r="C422" s="23"/>
      <c r="D422" s="23"/>
      <c r="E422" s="23"/>
      <c r="F422" s="23"/>
      <c r="G422" s="23"/>
      <c r="H422" s="23"/>
    </row>
    <row r="423" spans="2:8">
      <c r="B423" s="23"/>
      <c r="C423" s="23"/>
      <c r="D423" s="23"/>
      <c r="E423" s="23"/>
      <c r="F423" s="23"/>
      <c r="G423" s="23"/>
      <c r="H423" s="23"/>
    </row>
    <row r="424" spans="2:8">
      <c r="B424" s="23"/>
      <c r="C424" s="23"/>
      <c r="D424" s="23"/>
      <c r="E424" s="23"/>
      <c r="F424" s="23"/>
      <c r="G424" s="23"/>
      <c r="H424" s="23"/>
    </row>
    <row r="425" spans="2:8">
      <c r="B425" s="23"/>
      <c r="C425" s="23"/>
      <c r="D425" s="23"/>
      <c r="E425" s="23"/>
      <c r="F425" s="23"/>
      <c r="G425" s="23"/>
      <c r="H425" s="23"/>
    </row>
    <row r="426" spans="2:8">
      <c r="B426" s="23"/>
      <c r="C426" s="23"/>
      <c r="D426" s="23"/>
      <c r="E426" s="23"/>
      <c r="F426" s="23"/>
      <c r="G426" s="23"/>
      <c r="H426" s="23"/>
    </row>
    <row r="427" spans="2:8">
      <c r="B427" s="23"/>
      <c r="C427" s="23"/>
      <c r="D427" s="23"/>
      <c r="E427" s="23"/>
      <c r="F427" s="23"/>
      <c r="G427" s="23"/>
      <c r="H427" s="23"/>
    </row>
    <row r="428" spans="2:8">
      <c r="B428" s="23"/>
      <c r="C428" s="23"/>
      <c r="D428" s="23"/>
      <c r="E428" s="23"/>
      <c r="F428" s="23"/>
      <c r="G428" s="23"/>
      <c r="H428" s="23"/>
    </row>
    <row r="429" spans="2:8">
      <c r="B429" s="23"/>
      <c r="C429" s="23"/>
      <c r="D429" s="23"/>
      <c r="E429" s="23"/>
      <c r="F429" s="23"/>
      <c r="G429" s="23"/>
      <c r="H429" s="23"/>
    </row>
    <row r="430" spans="2:8">
      <c r="B430" s="23"/>
      <c r="C430" s="23"/>
      <c r="D430" s="23"/>
      <c r="E430" s="23"/>
      <c r="F430" s="23"/>
      <c r="G430" s="23"/>
      <c r="H430" s="23"/>
    </row>
    <row r="431" spans="2:8">
      <c r="B431" s="23"/>
      <c r="C431" s="23"/>
      <c r="D431" s="23"/>
      <c r="E431" s="23"/>
      <c r="F431" s="23"/>
      <c r="G431" s="23"/>
      <c r="H431" s="23"/>
    </row>
    <row r="432" spans="2:8">
      <c r="B432" s="23"/>
      <c r="C432" s="23"/>
      <c r="D432" s="23"/>
      <c r="E432" s="23"/>
      <c r="F432" s="23"/>
      <c r="G432" s="23"/>
      <c r="H432" s="23"/>
    </row>
    <row r="433" spans="2:8">
      <c r="B433" s="23"/>
      <c r="C433" s="23"/>
      <c r="D433" s="23"/>
      <c r="E433" s="23"/>
      <c r="F433" s="23"/>
      <c r="G433" s="23"/>
      <c r="H433" s="23"/>
    </row>
    <row r="434" spans="2:8">
      <c r="B434" s="23"/>
      <c r="C434" s="23"/>
      <c r="D434" s="23"/>
      <c r="E434" s="23"/>
      <c r="F434" s="23"/>
      <c r="G434" s="23"/>
      <c r="H434" s="23"/>
    </row>
    <row r="435" spans="2:8">
      <c r="B435" s="23"/>
      <c r="C435" s="23"/>
      <c r="D435" s="23"/>
      <c r="E435" s="23"/>
      <c r="F435" s="23"/>
      <c r="G435" s="23"/>
      <c r="H435" s="23"/>
    </row>
    <row r="436" spans="2:8">
      <c r="B436" s="23"/>
      <c r="C436" s="23"/>
      <c r="D436" s="23"/>
      <c r="E436" s="23"/>
      <c r="F436" s="23"/>
      <c r="G436" s="23"/>
      <c r="H436" s="23"/>
    </row>
    <row r="437" spans="2:8">
      <c r="B437" s="23"/>
      <c r="C437" s="23"/>
      <c r="D437" s="23"/>
      <c r="E437" s="23"/>
      <c r="F437" s="23"/>
      <c r="G437" s="23"/>
      <c r="H437" s="23"/>
    </row>
    <row r="438" spans="2:8">
      <c r="B438" s="23"/>
      <c r="C438" s="23"/>
      <c r="D438" s="23"/>
      <c r="E438" s="23"/>
      <c r="F438" s="23"/>
      <c r="G438" s="23"/>
      <c r="H438" s="23"/>
    </row>
    <row r="439" spans="2:8">
      <c r="B439" s="23"/>
      <c r="C439" s="23"/>
      <c r="D439" s="23"/>
      <c r="E439" s="23"/>
      <c r="F439" s="23"/>
      <c r="G439" s="23"/>
      <c r="H439" s="23"/>
    </row>
    <row r="440" spans="2:8">
      <c r="B440" s="23"/>
      <c r="C440" s="23"/>
      <c r="D440" s="23"/>
      <c r="E440" s="23"/>
      <c r="F440" s="23"/>
      <c r="G440" s="23"/>
      <c r="H440" s="23"/>
    </row>
    <row r="441" spans="2:8">
      <c r="B441" s="23"/>
      <c r="C441" s="23"/>
      <c r="D441" s="23"/>
      <c r="E441" s="23"/>
      <c r="F441" s="23"/>
      <c r="G441" s="23"/>
      <c r="H441" s="23"/>
    </row>
    <row r="442" spans="2:8">
      <c r="B442" s="23"/>
      <c r="C442" s="23"/>
      <c r="D442" s="23"/>
      <c r="E442" s="23"/>
      <c r="F442" s="23"/>
      <c r="G442" s="23"/>
      <c r="H442" s="23"/>
    </row>
    <row r="443" spans="2:8">
      <c r="B443" s="23"/>
      <c r="C443" s="23"/>
      <c r="D443" s="23"/>
      <c r="E443" s="23"/>
      <c r="F443" s="23"/>
      <c r="G443" s="23"/>
      <c r="H443" s="23"/>
    </row>
    <row r="444" spans="2:8">
      <c r="B444" s="23"/>
      <c r="C444" s="23"/>
      <c r="D444" s="23"/>
      <c r="E444" s="23"/>
      <c r="F444" s="23"/>
      <c r="G444" s="23"/>
      <c r="H444" s="23"/>
    </row>
    <row r="445" spans="2:8">
      <c r="B445" s="23"/>
      <c r="C445" s="23"/>
      <c r="D445" s="23"/>
      <c r="E445" s="23"/>
      <c r="F445" s="23"/>
      <c r="G445" s="23"/>
      <c r="H445" s="23"/>
    </row>
    <row r="446" spans="2:8">
      <c r="B446" s="23"/>
      <c r="C446" s="23"/>
      <c r="D446" s="23"/>
      <c r="E446" s="23"/>
      <c r="F446" s="23"/>
      <c r="G446" s="23"/>
      <c r="H446" s="23"/>
    </row>
    <row r="447" spans="2:8">
      <c r="B447" s="23"/>
      <c r="C447" s="23"/>
      <c r="D447" s="23"/>
      <c r="E447" s="23"/>
      <c r="F447" s="23"/>
      <c r="G447" s="23"/>
      <c r="H447" s="23"/>
    </row>
    <row r="448" spans="2:8">
      <c r="B448" s="23"/>
      <c r="C448" s="23"/>
      <c r="D448" s="23"/>
      <c r="E448" s="23"/>
      <c r="F448" s="23"/>
      <c r="G448" s="23"/>
      <c r="H448" s="23"/>
    </row>
    <row r="449" spans="2:8">
      <c r="B449" s="23"/>
      <c r="C449" s="23"/>
      <c r="D449" s="23"/>
      <c r="E449" s="23"/>
      <c r="F449" s="23"/>
      <c r="G449" s="23"/>
      <c r="H449" s="23"/>
    </row>
    <row r="450" spans="2:8">
      <c r="B450" s="23"/>
      <c r="C450" s="23"/>
      <c r="D450" s="23"/>
      <c r="E450" s="23"/>
      <c r="F450" s="23"/>
      <c r="G450" s="23"/>
      <c r="H450" s="23"/>
    </row>
    <row r="451" spans="2:8">
      <c r="B451" s="23"/>
      <c r="C451" s="23"/>
      <c r="D451" s="23"/>
      <c r="E451" s="23"/>
      <c r="F451" s="23"/>
      <c r="G451" s="23"/>
      <c r="H451" s="23"/>
    </row>
    <row r="452" spans="2:8">
      <c r="B452" s="23"/>
      <c r="C452" s="23"/>
      <c r="D452" s="23"/>
      <c r="E452" s="23"/>
      <c r="F452" s="23"/>
      <c r="G452" s="23"/>
      <c r="H452" s="23"/>
    </row>
    <row r="453" spans="2:8">
      <c r="B453" s="23"/>
      <c r="C453" s="23"/>
      <c r="D453" s="23"/>
      <c r="E453" s="23"/>
      <c r="F453" s="23"/>
      <c r="G453" s="23"/>
      <c r="H453" s="23"/>
    </row>
    <row r="454" spans="2:8">
      <c r="B454" s="23"/>
      <c r="C454" s="23"/>
      <c r="D454" s="23"/>
      <c r="E454" s="23"/>
      <c r="F454" s="23"/>
      <c r="G454" s="23"/>
      <c r="H454" s="23"/>
    </row>
    <row r="455" spans="2:8">
      <c r="B455" s="23"/>
      <c r="C455" s="23"/>
      <c r="D455" s="23"/>
      <c r="E455" s="23"/>
      <c r="F455" s="23"/>
      <c r="G455" s="23"/>
      <c r="H455" s="23"/>
    </row>
    <row r="456" spans="2:8">
      <c r="B456" s="23"/>
      <c r="C456" s="23"/>
      <c r="D456" s="23"/>
      <c r="E456" s="23"/>
      <c r="F456" s="23"/>
      <c r="G456" s="23"/>
      <c r="H456" s="23"/>
    </row>
    <row r="457" spans="2:8">
      <c r="B457" s="23"/>
      <c r="C457" s="23"/>
      <c r="D457" s="23"/>
      <c r="E457" s="23"/>
      <c r="F457" s="23"/>
      <c r="G457" s="23"/>
      <c r="H457" s="23"/>
    </row>
    <row r="458" spans="2:8">
      <c r="B458" s="23"/>
      <c r="C458" s="23"/>
      <c r="D458" s="23"/>
      <c r="E458" s="23"/>
      <c r="F458" s="23"/>
      <c r="G458" s="23"/>
      <c r="H458" s="23"/>
    </row>
    <row r="459" spans="2:8">
      <c r="B459" s="23"/>
      <c r="C459" s="23"/>
      <c r="D459" s="23"/>
      <c r="E459" s="23"/>
      <c r="F459" s="23"/>
      <c r="G459" s="23"/>
      <c r="H459" s="23"/>
    </row>
    <row r="460" spans="2:8">
      <c r="B460" s="23"/>
      <c r="C460" s="23"/>
      <c r="D460" s="23"/>
      <c r="E460" s="23"/>
      <c r="F460" s="23"/>
      <c r="G460" s="23"/>
      <c r="H460" s="23"/>
    </row>
    <row r="461" spans="2:8">
      <c r="B461" s="23"/>
      <c r="C461" s="23"/>
      <c r="D461" s="23"/>
      <c r="E461" s="23"/>
      <c r="F461" s="23"/>
      <c r="G461" s="23"/>
      <c r="H461" s="23"/>
    </row>
    <row r="462" spans="2:8">
      <c r="B462" s="23"/>
      <c r="C462" s="23"/>
      <c r="D462" s="23"/>
      <c r="E462" s="23"/>
      <c r="F462" s="23"/>
      <c r="G462" s="23"/>
      <c r="H462" s="23"/>
    </row>
    <row r="463" spans="2:8">
      <c r="B463" s="23"/>
      <c r="C463" s="23"/>
      <c r="D463" s="23"/>
      <c r="E463" s="23"/>
      <c r="F463" s="23"/>
      <c r="G463" s="23"/>
      <c r="H463" s="23"/>
    </row>
    <row r="464" spans="2:8">
      <c r="B464" s="23"/>
      <c r="C464" s="23"/>
      <c r="D464" s="23"/>
      <c r="E464" s="23"/>
      <c r="F464" s="23"/>
      <c r="G464" s="23"/>
      <c r="H464" s="23"/>
    </row>
    <row r="465" spans="2:8">
      <c r="B465" s="23"/>
      <c r="C465" s="23"/>
      <c r="D465" s="23"/>
      <c r="E465" s="23"/>
      <c r="F465" s="23"/>
      <c r="G465" s="23"/>
      <c r="H465" s="23"/>
    </row>
    <row r="466" spans="2:8">
      <c r="B466" s="23"/>
      <c r="C466" s="23"/>
      <c r="D466" s="23"/>
      <c r="E466" s="23"/>
      <c r="F466" s="23"/>
      <c r="G466" s="23"/>
      <c r="H466" s="23"/>
    </row>
    <row r="467" spans="2:8">
      <c r="B467" s="23"/>
      <c r="C467" s="23"/>
      <c r="D467" s="23"/>
      <c r="E467" s="23"/>
      <c r="F467" s="23"/>
      <c r="G467" s="23"/>
      <c r="H467" s="23"/>
    </row>
    <row r="468" spans="2:8">
      <c r="B468" s="23"/>
      <c r="C468" s="23"/>
      <c r="D468" s="23"/>
      <c r="E468" s="23"/>
      <c r="F468" s="23"/>
      <c r="G468" s="23"/>
      <c r="H468" s="23"/>
    </row>
    <row r="469" spans="2:8">
      <c r="B469" s="23"/>
      <c r="C469" s="23"/>
      <c r="D469" s="23"/>
      <c r="E469" s="23"/>
      <c r="F469" s="23"/>
      <c r="G469" s="23"/>
      <c r="H469" s="23"/>
    </row>
    <row r="470" spans="2:8">
      <c r="B470" s="23"/>
      <c r="C470" s="23"/>
      <c r="D470" s="23"/>
      <c r="E470" s="23"/>
      <c r="F470" s="23"/>
      <c r="G470" s="23"/>
      <c r="H470" s="23"/>
    </row>
    <row r="471" spans="2:8">
      <c r="B471" s="23"/>
      <c r="C471" s="23"/>
      <c r="D471" s="23"/>
      <c r="E471" s="23"/>
      <c r="F471" s="23"/>
      <c r="G471" s="23"/>
      <c r="H471" s="23"/>
    </row>
    <row r="472" spans="2:8">
      <c r="B472" s="23"/>
      <c r="C472" s="23"/>
      <c r="D472" s="23"/>
      <c r="E472" s="23"/>
      <c r="F472" s="23"/>
      <c r="G472" s="23"/>
      <c r="H472" s="23"/>
    </row>
    <row r="473" spans="2:8">
      <c r="B473" s="23"/>
      <c r="C473" s="23"/>
      <c r="D473" s="23"/>
      <c r="E473" s="23"/>
      <c r="F473" s="23"/>
      <c r="G473" s="23"/>
      <c r="H473" s="23"/>
    </row>
    <row r="474" spans="2:8">
      <c r="B474" s="23"/>
      <c r="C474" s="23"/>
      <c r="D474" s="23"/>
      <c r="E474" s="23"/>
      <c r="F474" s="23"/>
      <c r="G474" s="23"/>
      <c r="H474" s="23"/>
    </row>
    <row r="475" spans="2:8">
      <c r="B475" s="23"/>
      <c r="C475" s="23"/>
      <c r="D475" s="23"/>
      <c r="E475" s="23"/>
      <c r="F475" s="23"/>
      <c r="G475" s="23"/>
      <c r="H475" s="23"/>
    </row>
    <row r="476" spans="2:8">
      <c r="B476" s="23"/>
      <c r="C476" s="23"/>
      <c r="D476" s="23"/>
      <c r="E476" s="23"/>
      <c r="F476" s="23"/>
      <c r="G476" s="23"/>
      <c r="H476" s="23"/>
    </row>
    <row r="477" spans="2:8">
      <c r="B477" s="23"/>
      <c r="C477" s="23"/>
      <c r="D477" s="23"/>
      <c r="E477" s="23"/>
      <c r="F477" s="23"/>
      <c r="G477" s="23"/>
      <c r="H477" s="23"/>
    </row>
    <row r="478" spans="2:8">
      <c r="B478" s="23"/>
      <c r="C478" s="23"/>
      <c r="D478" s="23"/>
      <c r="E478" s="23"/>
      <c r="F478" s="23"/>
      <c r="G478" s="23"/>
      <c r="H478" s="23"/>
    </row>
    <row r="479" spans="2:8">
      <c r="B479" s="23"/>
      <c r="C479" s="23"/>
      <c r="D479" s="23"/>
      <c r="E479" s="23"/>
      <c r="F479" s="23"/>
      <c r="G479" s="23"/>
      <c r="H479" s="23"/>
    </row>
    <row r="480" spans="2:8">
      <c r="B480" s="23"/>
      <c r="C480" s="23"/>
      <c r="D480" s="23"/>
      <c r="E480" s="23"/>
      <c r="F480" s="23"/>
      <c r="G480" s="23"/>
      <c r="H480" s="23"/>
    </row>
    <row r="481" spans="2:8">
      <c r="B481" s="23"/>
      <c r="C481" s="23"/>
      <c r="D481" s="23"/>
      <c r="E481" s="23"/>
      <c r="F481" s="23"/>
      <c r="G481" s="23"/>
      <c r="H481" s="23"/>
    </row>
    <row r="482" spans="2:8">
      <c r="B482" s="23"/>
      <c r="C482" s="23"/>
      <c r="D482" s="23"/>
      <c r="E482" s="23"/>
      <c r="F482" s="23"/>
      <c r="G482" s="23"/>
      <c r="H482" s="23"/>
    </row>
    <row r="483" spans="2:8">
      <c r="B483" s="23"/>
      <c r="C483" s="23"/>
      <c r="D483" s="23"/>
      <c r="E483" s="23"/>
      <c r="F483" s="23"/>
      <c r="G483" s="23"/>
      <c r="H483" s="23"/>
    </row>
    <row r="484" spans="2:8">
      <c r="B484" s="23"/>
      <c r="C484" s="23"/>
      <c r="D484" s="23"/>
      <c r="E484" s="23"/>
      <c r="F484" s="23"/>
      <c r="G484" s="23"/>
      <c r="H484" s="23"/>
    </row>
    <row r="485" spans="2:8">
      <c r="B485" s="23"/>
      <c r="C485" s="23"/>
      <c r="D485" s="23"/>
      <c r="E485" s="23"/>
      <c r="F485" s="23"/>
      <c r="G485" s="23"/>
      <c r="H485" s="23"/>
    </row>
    <row r="486" spans="2:8">
      <c r="B486" s="23"/>
      <c r="C486" s="23"/>
      <c r="D486" s="23"/>
      <c r="E486" s="23"/>
      <c r="F486" s="23"/>
      <c r="G486" s="23"/>
      <c r="H486" s="23"/>
    </row>
    <row r="487" spans="2:8">
      <c r="B487" s="23"/>
      <c r="C487" s="23"/>
      <c r="D487" s="23"/>
      <c r="E487" s="23"/>
      <c r="F487" s="23"/>
      <c r="G487" s="23"/>
      <c r="H487" s="23"/>
    </row>
    <row r="488" spans="2:8">
      <c r="B488" s="23"/>
      <c r="C488" s="23"/>
      <c r="D488" s="23"/>
      <c r="E488" s="23"/>
      <c r="F488" s="23"/>
      <c r="G488" s="23"/>
      <c r="H488" s="23"/>
    </row>
    <row r="489" spans="2:8">
      <c r="B489" s="23"/>
      <c r="C489" s="23"/>
      <c r="D489" s="23"/>
      <c r="E489" s="23"/>
      <c r="F489" s="23"/>
      <c r="G489" s="23"/>
      <c r="H489" s="23"/>
    </row>
    <row r="490" spans="2:8">
      <c r="B490" s="23"/>
      <c r="C490" s="23"/>
      <c r="D490" s="23"/>
      <c r="E490" s="23"/>
      <c r="F490" s="23"/>
      <c r="G490" s="23"/>
      <c r="H490" s="23"/>
    </row>
    <row r="491" spans="2:8">
      <c r="B491" s="23"/>
      <c r="C491" s="23"/>
      <c r="D491" s="23"/>
      <c r="E491" s="23"/>
      <c r="F491" s="23"/>
      <c r="G491" s="23"/>
      <c r="H491" s="23"/>
    </row>
    <row r="492" spans="2:8">
      <c r="B492" s="23"/>
      <c r="C492" s="23"/>
      <c r="D492" s="23"/>
      <c r="E492" s="23"/>
      <c r="F492" s="23"/>
      <c r="G492" s="23"/>
      <c r="H492" s="23"/>
    </row>
    <row r="493" spans="2:8">
      <c r="B493" s="23"/>
      <c r="C493" s="23"/>
      <c r="D493" s="23"/>
      <c r="E493" s="23"/>
      <c r="F493" s="23"/>
      <c r="G493" s="23"/>
      <c r="H493" s="23"/>
    </row>
    <row r="494" spans="2:8">
      <c r="B494" s="23"/>
      <c r="C494" s="23"/>
      <c r="D494" s="23"/>
      <c r="E494" s="23"/>
      <c r="F494" s="23"/>
      <c r="G494" s="23"/>
      <c r="H494" s="23"/>
    </row>
    <row r="495" spans="2:8">
      <c r="B495" s="23"/>
      <c r="C495" s="23"/>
      <c r="D495" s="23"/>
      <c r="E495" s="23"/>
      <c r="F495" s="23"/>
      <c r="G495" s="23"/>
      <c r="H495" s="23"/>
    </row>
    <row r="496" spans="2:8">
      <c r="B496" s="23"/>
      <c r="C496" s="23"/>
      <c r="D496" s="23"/>
      <c r="E496" s="23"/>
      <c r="F496" s="23"/>
      <c r="G496" s="23"/>
      <c r="H496" s="23"/>
    </row>
    <row r="497" spans="2:8">
      <c r="B497" s="23"/>
      <c r="C497" s="23"/>
      <c r="D497" s="23"/>
      <c r="E497" s="23"/>
      <c r="F497" s="23"/>
      <c r="G497" s="23"/>
      <c r="H497" s="23"/>
    </row>
    <row r="498" spans="2:8">
      <c r="B498" s="23"/>
      <c r="C498" s="23"/>
      <c r="D498" s="23"/>
      <c r="E498" s="23"/>
      <c r="F498" s="23"/>
      <c r="G498" s="23"/>
      <c r="H498" s="23"/>
    </row>
    <row r="499" spans="2:8">
      <c r="B499" s="23"/>
      <c r="C499" s="23"/>
      <c r="D499" s="23"/>
      <c r="E499" s="23"/>
      <c r="F499" s="23"/>
      <c r="G499" s="23"/>
      <c r="H499" s="23"/>
    </row>
    <row r="500" spans="2:8">
      <c r="B500" s="23"/>
      <c r="C500" s="23"/>
      <c r="D500" s="23"/>
      <c r="E500" s="23"/>
      <c r="F500" s="23"/>
      <c r="G500" s="23"/>
      <c r="H500" s="23"/>
    </row>
    <row r="501" spans="2:8">
      <c r="B501" s="23"/>
      <c r="C501" s="23"/>
      <c r="D501" s="23"/>
      <c r="E501" s="23"/>
      <c r="F501" s="23"/>
      <c r="G501" s="23"/>
      <c r="H501" s="23"/>
    </row>
    <row r="502" spans="2:8">
      <c r="B502" s="23"/>
      <c r="C502" s="23"/>
      <c r="D502" s="23"/>
      <c r="E502" s="23"/>
      <c r="F502" s="23"/>
      <c r="G502" s="23"/>
      <c r="H502" s="23"/>
    </row>
    <row r="503" spans="2:8">
      <c r="B503" s="23"/>
      <c r="C503" s="23"/>
      <c r="D503" s="23"/>
      <c r="E503" s="23"/>
      <c r="F503" s="23"/>
      <c r="G503" s="23"/>
      <c r="H503" s="23"/>
    </row>
    <row r="504" spans="2:8">
      <c r="B504" s="23"/>
      <c r="C504" s="23"/>
      <c r="D504" s="23"/>
      <c r="E504" s="23"/>
      <c r="F504" s="23"/>
      <c r="G504" s="23"/>
      <c r="H504" s="23"/>
    </row>
  </sheetData>
  <mergeCells count="6">
    <mergeCell ref="D16:G25"/>
    <mergeCell ref="D6:D7"/>
    <mergeCell ref="E6:E7"/>
    <mergeCell ref="F6:F7"/>
    <mergeCell ref="G6:G7"/>
    <mergeCell ref="B10:H14"/>
  </mergeCells>
  <pageMargins left="0.59055118110236227" right="0" top="0.39370078740157483" bottom="0" header="0" footer="0"/>
  <pageSetup paperSize="9" scale="63" orientation="portrait" horizontalDpi="300" verticalDpi="300" r:id="rId1"/>
  <headerFooter scaleWithDoc="0"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31A10D-BFEC-41D6-84A8-80B7B2DD8D56}">
  <dimension ref="B1:L462"/>
  <sheetViews>
    <sheetView view="pageBreakPreview" topLeftCell="A40" zoomScale="63" zoomScaleNormal="100" zoomScaleSheetLayoutView="63" workbookViewId="0">
      <selection activeCell="M60" sqref="M60"/>
    </sheetView>
  </sheetViews>
  <sheetFormatPr defaultColWidth="10.28515625" defaultRowHeight="15"/>
  <cols>
    <col min="1" max="1" width="10.28515625" style="24"/>
    <col min="2" max="2" width="9.7109375" style="24" customWidth="1"/>
    <col min="3" max="3" width="10.7109375" style="24" customWidth="1"/>
    <col min="4" max="4" width="70.7109375" style="24" customWidth="1"/>
    <col min="5" max="5" width="6.7109375" style="24" customWidth="1"/>
    <col min="6" max="6" width="10.7109375" style="24" customWidth="1"/>
    <col min="7" max="7" width="11.7109375" style="24" customWidth="1"/>
    <col min="8" max="8" width="15.7109375" style="24" customWidth="1"/>
    <col min="9" max="9" width="1.7109375" style="24" customWidth="1"/>
    <col min="10" max="10" width="10.7109375" style="25" customWidth="1"/>
    <col min="11" max="12" width="10.7109375" style="24" customWidth="1"/>
    <col min="13" max="16384" width="10.28515625" style="24"/>
  </cols>
  <sheetData>
    <row r="1" spans="2:8" ht="15.75" thickBot="1"/>
    <row r="2" spans="2:8" ht="21.95" customHeight="1">
      <c r="B2" s="1"/>
      <c r="C2" s="2"/>
      <c r="D2" s="2"/>
      <c r="E2" s="3"/>
      <c r="F2" s="3"/>
      <c r="G2" s="3"/>
      <c r="H2" s="4"/>
    </row>
    <row r="3" spans="2:8" ht="30" customHeight="1">
      <c r="B3" s="6" t="str">
        <f>+works!B3</f>
        <v>Metsimaholo Local Municipality</v>
      </c>
      <c r="C3" s="7"/>
      <c r="D3" s="7"/>
      <c r="E3" s="7"/>
      <c r="F3" s="8"/>
      <c r="G3" s="8"/>
      <c r="H3" s="9"/>
    </row>
    <row r="4" spans="2:8" ht="21.95" customHeight="1" thickBot="1">
      <c r="B4" s="10" t="s">
        <v>359</v>
      </c>
      <c r="C4" s="11"/>
      <c r="D4" s="11"/>
      <c r="E4" s="12"/>
      <c r="F4" s="12"/>
      <c r="G4" s="12"/>
      <c r="H4" s="13"/>
    </row>
    <row r="5" spans="2:8" ht="9.9499999999999993" customHeight="1" thickBot="1">
      <c r="B5" s="14"/>
      <c r="C5" s="14"/>
      <c r="D5" s="14"/>
      <c r="E5" s="14"/>
      <c r="F5" s="14"/>
      <c r="G5" s="26"/>
      <c r="H5" s="14"/>
    </row>
    <row r="6" spans="2:8" ht="18" customHeight="1">
      <c r="B6" s="27" t="s">
        <v>0</v>
      </c>
      <c r="C6" s="28" t="s">
        <v>1</v>
      </c>
      <c r="D6" s="251" t="s">
        <v>2</v>
      </c>
      <c r="E6" s="253" t="s">
        <v>3</v>
      </c>
      <c r="F6" s="255" t="s">
        <v>4</v>
      </c>
      <c r="G6" s="257" t="s">
        <v>5</v>
      </c>
      <c r="H6" s="29" t="s">
        <v>6</v>
      </c>
    </row>
    <row r="7" spans="2:8" ht="18" customHeight="1" thickBot="1">
      <c r="B7" s="30" t="s">
        <v>7</v>
      </c>
      <c r="C7" s="31" t="s">
        <v>8</v>
      </c>
      <c r="D7" s="252"/>
      <c r="E7" s="254"/>
      <c r="F7" s="256"/>
      <c r="G7" s="258"/>
      <c r="H7" s="32" t="s">
        <v>9</v>
      </c>
    </row>
    <row r="8" spans="2:8" ht="21.95" customHeight="1">
      <c r="B8" s="33"/>
      <c r="C8" s="34" t="s">
        <v>10</v>
      </c>
      <c r="D8" s="35" t="s">
        <v>366</v>
      </c>
      <c r="E8" s="36"/>
      <c r="F8" s="36"/>
      <c r="G8" s="36"/>
      <c r="H8" s="37"/>
    </row>
    <row r="9" spans="2:8" ht="21.95" customHeight="1">
      <c r="B9" s="33"/>
      <c r="C9" s="34">
        <v>1200</v>
      </c>
      <c r="D9" s="38" t="s">
        <v>12</v>
      </c>
      <c r="E9" s="36"/>
      <c r="F9" s="36"/>
      <c r="G9" s="36"/>
      <c r="H9" s="37"/>
    </row>
    <row r="10" spans="2:8" ht="15" customHeight="1" thickBot="1">
      <c r="B10" s="33"/>
      <c r="C10" s="34"/>
      <c r="D10" s="39"/>
      <c r="E10" s="36"/>
      <c r="F10" s="36"/>
      <c r="G10" s="36"/>
      <c r="H10" s="37"/>
    </row>
    <row r="11" spans="2:8" ht="17.100000000000001" customHeight="1">
      <c r="B11" s="40"/>
      <c r="C11" s="41"/>
      <c r="D11" s="42"/>
      <c r="E11" s="41"/>
      <c r="F11" s="41"/>
      <c r="G11" s="43"/>
      <c r="H11" s="44"/>
    </row>
    <row r="12" spans="2:8" ht="17.100000000000001" customHeight="1">
      <c r="B12" s="45"/>
      <c r="C12" s="46"/>
      <c r="D12" s="46"/>
      <c r="E12" s="47"/>
      <c r="F12" s="48"/>
      <c r="G12" s="49"/>
      <c r="H12" s="50"/>
    </row>
    <row r="13" spans="2:8" ht="17.100000000000001" customHeight="1">
      <c r="B13" s="51">
        <v>1.1000000000000001</v>
      </c>
      <c r="C13" s="52"/>
      <c r="D13" s="53" t="s">
        <v>13</v>
      </c>
      <c r="E13" s="54"/>
      <c r="F13" s="55"/>
      <c r="G13" s="56"/>
      <c r="H13" s="57"/>
    </row>
    <row r="14" spans="2:8" ht="17.100000000000001" customHeight="1">
      <c r="B14" s="45"/>
      <c r="C14" s="58"/>
      <c r="D14" s="46"/>
      <c r="E14" s="47"/>
      <c r="F14" s="59"/>
      <c r="G14" s="49"/>
      <c r="H14" s="50"/>
    </row>
    <row r="15" spans="2:8" ht="17.100000000000001" customHeight="1">
      <c r="B15" s="45" t="s">
        <v>14</v>
      </c>
      <c r="C15" s="58" t="s">
        <v>15</v>
      </c>
      <c r="D15" s="46" t="s">
        <v>16</v>
      </c>
      <c r="E15" s="47" t="s">
        <v>17</v>
      </c>
      <c r="F15" s="59">
        <v>1</v>
      </c>
      <c r="G15" s="60"/>
      <c r="H15" s="50"/>
    </row>
    <row r="16" spans="2:8" ht="17.100000000000001" customHeight="1">
      <c r="B16" s="45"/>
      <c r="C16" s="58"/>
      <c r="D16" s="46" t="s">
        <v>18</v>
      </c>
      <c r="E16" s="47"/>
      <c r="F16" s="59"/>
      <c r="G16" s="49"/>
      <c r="H16" s="50"/>
    </row>
    <row r="17" spans="2:12" ht="17.100000000000001" customHeight="1">
      <c r="B17" s="45" t="s">
        <v>19</v>
      </c>
      <c r="C17" s="58" t="s">
        <v>20</v>
      </c>
      <c r="D17" s="46" t="s">
        <v>21</v>
      </c>
      <c r="E17" s="47" t="s">
        <v>17</v>
      </c>
      <c r="F17" s="59">
        <v>1</v>
      </c>
      <c r="G17" s="60"/>
      <c r="H17" s="50"/>
    </row>
    <row r="18" spans="2:12" ht="17.100000000000001" customHeight="1">
      <c r="B18" s="45"/>
      <c r="C18" s="58"/>
      <c r="D18" s="46" t="s">
        <v>22</v>
      </c>
      <c r="E18" s="47"/>
      <c r="F18" s="59"/>
      <c r="G18" s="49"/>
      <c r="H18" s="50"/>
      <c r="J18" s="61"/>
      <c r="K18" s="61"/>
      <c r="L18" s="61"/>
    </row>
    <row r="19" spans="2:12" ht="17.100000000000001" customHeight="1">
      <c r="B19" s="45"/>
      <c r="C19" s="58"/>
      <c r="D19" s="62" t="s">
        <v>23</v>
      </c>
      <c r="E19" s="47"/>
      <c r="F19" s="59"/>
      <c r="G19" s="49"/>
      <c r="H19" s="50"/>
      <c r="J19" s="61"/>
      <c r="K19" s="61"/>
      <c r="L19" s="61"/>
    </row>
    <row r="20" spans="2:12" ht="17.100000000000001" customHeight="1">
      <c r="B20" s="45"/>
      <c r="C20" s="58"/>
      <c r="D20" s="46"/>
      <c r="E20" s="47"/>
      <c r="F20" s="59"/>
      <c r="G20" s="60"/>
      <c r="H20" s="50"/>
      <c r="J20" s="63"/>
      <c r="K20" s="61"/>
      <c r="L20" s="61"/>
    </row>
    <row r="21" spans="2:12" ht="17.100000000000001" customHeight="1">
      <c r="B21" s="51">
        <v>1.2</v>
      </c>
      <c r="C21" s="52"/>
      <c r="D21" s="53" t="s">
        <v>24</v>
      </c>
      <c r="E21" s="54"/>
      <c r="F21" s="64"/>
      <c r="G21" s="56"/>
      <c r="H21" s="57"/>
    </row>
    <row r="22" spans="2:12" ht="17.100000000000001" customHeight="1">
      <c r="B22" s="45"/>
      <c r="C22" s="58"/>
      <c r="D22" s="46"/>
      <c r="E22" s="47"/>
      <c r="F22" s="59"/>
      <c r="G22" s="60"/>
      <c r="H22" s="50"/>
    </row>
    <row r="23" spans="2:12" ht="17.100000000000001" customHeight="1">
      <c r="B23" s="45" t="s">
        <v>25</v>
      </c>
      <c r="C23" s="58" t="s">
        <v>26</v>
      </c>
      <c r="D23" s="46" t="s">
        <v>27</v>
      </c>
      <c r="E23" s="47" t="s">
        <v>28</v>
      </c>
      <c r="F23" s="59">
        <v>1</v>
      </c>
      <c r="G23" s="60">
        <v>30000</v>
      </c>
      <c r="H23" s="50">
        <f>ROUND(F23*G23,2)</f>
        <v>30000</v>
      </c>
    </row>
    <row r="24" spans="2:12" ht="17.100000000000001" customHeight="1">
      <c r="B24" s="45"/>
      <c r="C24" s="58"/>
      <c r="D24" s="46" t="s">
        <v>29</v>
      </c>
      <c r="E24" s="47"/>
      <c r="F24" s="59"/>
      <c r="G24" s="60"/>
      <c r="H24" s="50"/>
    </row>
    <row r="25" spans="2:12" ht="17.100000000000001" customHeight="1">
      <c r="B25" s="45"/>
      <c r="C25" s="58"/>
      <c r="D25" s="46" t="s">
        <v>30</v>
      </c>
      <c r="E25" s="47"/>
      <c r="F25" s="59"/>
      <c r="G25" s="60"/>
      <c r="H25" s="50"/>
    </row>
    <row r="26" spans="2:12" ht="17.100000000000001" customHeight="1">
      <c r="B26" s="45"/>
      <c r="C26" s="58"/>
      <c r="D26" s="62" t="s">
        <v>31</v>
      </c>
      <c r="E26" s="47"/>
      <c r="F26" s="59"/>
      <c r="G26" s="60"/>
      <c r="H26" s="50"/>
    </row>
    <row r="27" spans="2:12" ht="17.100000000000001" customHeight="1">
      <c r="B27" s="45"/>
      <c r="C27" s="58"/>
      <c r="D27" s="46"/>
      <c r="E27" s="47"/>
      <c r="F27" s="59"/>
      <c r="G27" s="60"/>
      <c r="H27" s="50"/>
    </row>
    <row r="28" spans="2:12" ht="17.100000000000001" customHeight="1">
      <c r="B28" s="51">
        <v>1.3</v>
      </c>
      <c r="C28" s="52"/>
      <c r="D28" s="53" t="s">
        <v>32</v>
      </c>
      <c r="E28" s="54"/>
      <c r="F28" s="64"/>
      <c r="G28" s="56"/>
      <c r="H28" s="57"/>
    </row>
    <row r="29" spans="2:12" ht="17.100000000000001" customHeight="1">
      <c r="B29" s="45"/>
      <c r="C29" s="58"/>
      <c r="D29" s="46"/>
      <c r="E29" s="47"/>
      <c r="F29" s="59"/>
      <c r="G29" s="60"/>
      <c r="H29" s="50"/>
    </row>
    <row r="30" spans="2:12" ht="17.100000000000001" customHeight="1">
      <c r="B30" s="45" t="s">
        <v>33</v>
      </c>
      <c r="C30" s="58"/>
      <c r="D30" s="46" t="s">
        <v>34</v>
      </c>
      <c r="E30" s="47" t="s">
        <v>17</v>
      </c>
      <c r="F30" s="59">
        <v>1</v>
      </c>
      <c r="G30" s="60"/>
      <c r="H30" s="50"/>
    </row>
    <row r="31" spans="2:12" ht="17.100000000000001" customHeight="1">
      <c r="B31" s="45"/>
      <c r="C31" s="58"/>
      <c r="D31" s="46" t="s">
        <v>35</v>
      </c>
      <c r="E31" s="47"/>
      <c r="F31" s="59"/>
      <c r="G31" s="60"/>
      <c r="H31" s="50"/>
    </row>
    <row r="32" spans="2:12" ht="17.100000000000001" customHeight="1">
      <c r="B32" s="45"/>
      <c r="C32" s="58"/>
      <c r="D32" s="46" t="s">
        <v>36</v>
      </c>
      <c r="E32" s="47"/>
      <c r="F32" s="59"/>
      <c r="G32" s="60"/>
      <c r="H32" s="50"/>
    </row>
    <row r="33" spans="2:8" ht="17.100000000000001" customHeight="1">
      <c r="B33" s="45"/>
      <c r="C33" s="58"/>
      <c r="D33" s="46" t="s">
        <v>37</v>
      </c>
      <c r="E33" s="47"/>
      <c r="F33" s="59"/>
      <c r="G33" s="60"/>
      <c r="H33" s="50"/>
    </row>
    <row r="34" spans="2:8" ht="17.100000000000001" customHeight="1">
      <c r="B34" s="45"/>
      <c r="C34" s="58"/>
      <c r="D34" s="46" t="s">
        <v>38</v>
      </c>
      <c r="E34" s="47"/>
      <c r="F34" s="59"/>
      <c r="G34" s="60"/>
      <c r="H34" s="50"/>
    </row>
    <row r="35" spans="2:8" ht="17.100000000000001" customHeight="1">
      <c r="B35" s="45"/>
      <c r="C35" s="58"/>
      <c r="D35" s="46" t="s">
        <v>39</v>
      </c>
      <c r="E35" s="47"/>
      <c r="F35" s="59"/>
      <c r="G35" s="60"/>
      <c r="H35" s="50"/>
    </row>
    <row r="36" spans="2:8" ht="17.100000000000001" customHeight="1">
      <c r="B36" s="45"/>
      <c r="C36" s="58"/>
      <c r="D36" s="62" t="s">
        <v>40</v>
      </c>
      <c r="E36" s="47"/>
      <c r="F36" s="59"/>
      <c r="G36" s="60"/>
      <c r="H36" s="50"/>
    </row>
    <row r="37" spans="2:8" ht="17.100000000000001" customHeight="1">
      <c r="B37" s="45"/>
      <c r="C37" s="58"/>
      <c r="D37" s="62" t="s">
        <v>41</v>
      </c>
      <c r="E37" s="47"/>
      <c r="F37" s="59"/>
      <c r="G37" s="60"/>
      <c r="H37" s="50"/>
    </row>
    <row r="38" spans="2:8" ht="17.100000000000001" customHeight="1">
      <c r="B38" s="45"/>
      <c r="C38" s="58"/>
      <c r="D38" s="62" t="s">
        <v>42</v>
      </c>
      <c r="E38" s="47"/>
      <c r="F38" s="59"/>
      <c r="G38" s="60"/>
      <c r="H38" s="50"/>
    </row>
    <row r="39" spans="2:8" ht="17.100000000000001" customHeight="1">
      <c r="B39" s="45"/>
      <c r="C39" s="58"/>
      <c r="D39" s="62"/>
      <c r="E39" s="47"/>
      <c r="F39" s="59"/>
      <c r="G39" s="60"/>
      <c r="H39" s="50"/>
    </row>
    <row r="40" spans="2:8" ht="17.100000000000001" customHeight="1">
      <c r="B40" s="45"/>
      <c r="C40" s="58"/>
      <c r="D40" s="46"/>
      <c r="E40" s="47"/>
      <c r="F40" s="59"/>
      <c r="G40" s="60"/>
      <c r="H40" s="50"/>
    </row>
    <row r="41" spans="2:8" ht="17.100000000000001" customHeight="1">
      <c r="B41" s="45"/>
      <c r="C41" s="58"/>
      <c r="D41" s="46"/>
      <c r="E41" s="47"/>
      <c r="F41" s="59"/>
      <c r="G41" s="60"/>
      <c r="H41" s="50"/>
    </row>
    <row r="42" spans="2:8" ht="17.100000000000001" customHeight="1">
      <c r="B42" s="45"/>
      <c r="C42" s="58"/>
      <c r="D42" s="46"/>
      <c r="E42" s="47"/>
      <c r="F42" s="59"/>
      <c r="G42" s="60"/>
      <c r="H42" s="50"/>
    </row>
    <row r="43" spans="2:8" ht="17.100000000000001" customHeight="1">
      <c r="B43" s="45"/>
      <c r="C43" s="58"/>
      <c r="D43" s="46"/>
      <c r="E43" s="47"/>
      <c r="F43" s="59"/>
      <c r="G43" s="60"/>
      <c r="H43" s="50"/>
    </row>
    <row r="44" spans="2:8" ht="17.100000000000001" customHeight="1">
      <c r="B44" s="45"/>
      <c r="C44" s="58"/>
      <c r="D44" s="46"/>
      <c r="E44" s="47"/>
      <c r="F44" s="59"/>
      <c r="G44" s="60"/>
      <c r="H44" s="50"/>
    </row>
    <row r="45" spans="2:8" ht="17.100000000000001" customHeight="1">
      <c r="B45" s="45"/>
      <c r="C45" s="58"/>
      <c r="D45" s="46"/>
      <c r="E45" s="47"/>
      <c r="F45" s="59"/>
      <c r="G45" s="60"/>
      <c r="H45" s="50"/>
    </row>
    <row r="46" spans="2:8" ht="17.100000000000001" customHeight="1">
      <c r="B46" s="45"/>
      <c r="C46" s="58"/>
      <c r="D46" s="46"/>
      <c r="E46" s="47"/>
      <c r="F46" s="59"/>
      <c r="G46" s="60"/>
      <c r="H46" s="50"/>
    </row>
    <row r="47" spans="2:8" ht="17.100000000000001" customHeight="1">
      <c r="B47" s="45"/>
      <c r="C47" s="58"/>
      <c r="D47" s="46"/>
      <c r="E47" s="47"/>
      <c r="F47" s="59"/>
      <c r="G47" s="60"/>
      <c r="H47" s="50"/>
    </row>
    <row r="48" spans="2:8" ht="17.100000000000001" customHeight="1">
      <c r="B48" s="45"/>
      <c r="C48" s="58"/>
      <c r="D48" s="46"/>
      <c r="E48" s="47"/>
      <c r="F48" s="59"/>
      <c r="G48" s="60"/>
      <c r="H48" s="50"/>
    </row>
    <row r="49" spans="2:9" ht="17.100000000000001" customHeight="1">
      <c r="B49" s="45"/>
      <c r="C49" s="58"/>
      <c r="D49" s="46"/>
      <c r="E49" s="47"/>
      <c r="F49" s="59"/>
      <c r="G49" s="60"/>
      <c r="H49" s="50"/>
    </row>
    <row r="50" spans="2:9" ht="17.100000000000001" customHeight="1">
      <c r="B50" s="45"/>
      <c r="C50" s="58"/>
      <c r="D50" s="46"/>
      <c r="E50" s="47"/>
      <c r="F50" s="59"/>
      <c r="G50" s="60"/>
      <c r="H50" s="50"/>
    </row>
    <row r="51" spans="2:9" ht="17.100000000000001" customHeight="1">
      <c r="B51" s="45"/>
      <c r="C51" s="58"/>
      <c r="D51" s="46"/>
      <c r="E51" s="47"/>
      <c r="F51" s="59"/>
      <c r="G51" s="60"/>
      <c r="H51" s="50"/>
    </row>
    <row r="52" spans="2:9" ht="17.100000000000001" customHeight="1">
      <c r="B52" s="45"/>
      <c r="C52" s="58"/>
      <c r="D52" s="46"/>
      <c r="E52" s="47"/>
      <c r="F52" s="59"/>
      <c r="G52" s="60"/>
      <c r="H52" s="50"/>
    </row>
    <row r="53" spans="2:9" ht="17.100000000000001" customHeight="1">
      <c r="B53" s="45"/>
      <c r="C53" s="58"/>
      <c r="D53" s="46"/>
      <c r="E53" s="47"/>
      <c r="F53" s="59"/>
      <c r="G53" s="60"/>
      <c r="H53" s="50"/>
    </row>
    <row r="54" spans="2:9" ht="17.100000000000001" customHeight="1">
      <c r="B54" s="45"/>
      <c r="C54" s="58"/>
      <c r="D54" s="46"/>
      <c r="E54" s="47"/>
      <c r="F54" s="59"/>
      <c r="G54" s="60"/>
      <c r="H54" s="50"/>
    </row>
    <row r="55" spans="2:9" ht="17.100000000000001" customHeight="1">
      <c r="B55" s="45"/>
      <c r="C55" s="58"/>
      <c r="D55" s="46"/>
      <c r="E55" s="47"/>
      <c r="F55" s="59"/>
      <c r="G55" s="60"/>
      <c r="H55" s="50"/>
    </row>
    <row r="56" spans="2:9" ht="17.100000000000001" customHeight="1">
      <c r="B56" s="45"/>
      <c r="C56" s="58"/>
      <c r="D56" s="46"/>
      <c r="E56" s="47"/>
      <c r="F56" s="59"/>
      <c r="G56" s="60"/>
      <c r="H56" s="50"/>
    </row>
    <row r="57" spans="2:9" ht="17.100000000000001" customHeight="1">
      <c r="B57" s="45"/>
      <c r="C57" s="58"/>
      <c r="D57" s="46"/>
      <c r="E57" s="47"/>
      <c r="F57" s="65"/>
      <c r="G57" s="60"/>
      <c r="H57" s="50"/>
    </row>
    <row r="58" spans="2:9" ht="17.100000000000001" customHeight="1">
      <c r="B58" s="45"/>
      <c r="C58" s="58"/>
      <c r="D58" s="46"/>
      <c r="E58" s="47"/>
      <c r="F58" s="59"/>
      <c r="G58" s="60"/>
      <c r="H58" s="50"/>
    </row>
    <row r="59" spans="2:9" ht="17.100000000000001" customHeight="1">
      <c r="B59" s="45"/>
      <c r="C59" s="58"/>
      <c r="D59" s="46"/>
      <c r="E59" s="47"/>
      <c r="F59" s="59"/>
      <c r="G59" s="60"/>
      <c r="H59" s="50"/>
    </row>
    <row r="60" spans="2:9" ht="17.100000000000001" customHeight="1" thickBot="1">
      <c r="B60" s="66"/>
      <c r="C60" s="67"/>
      <c r="D60" s="67"/>
      <c r="E60" s="68"/>
      <c r="F60" s="69"/>
      <c r="G60" s="70"/>
      <c r="H60" s="71"/>
    </row>
    <row r="61" spans="2:9" ht="24.95" customHeight="1" thickBot="1">
      <c r="B61" s="249" t="str">
        <f>D8&amp;" total carried to Summary page"</f>
        <v>Schedule A total carried to Summary page</v>
      </c>
      <c r="C61" s="250"/>
      <c r="D61" s="250"/>
      <c r="E61" s="250"/>
      <c r="F61" s="250"/>
      <c r="G61" s="250"/>
      <c r="H61" s="72"/>
    </row>
    <row r="62" spans="2:9" ht="9.9499999999999993" customHeight="1">
      <c r="B62" s="21"/>
      <c r="C62" s="21"/>
      <c r="D62" s="21"/>
      <c r="E62" s="21"/>
      <c r="F62" s="21"/>
      <c r="G62" s="21"/>
      <c r="H62" s="21"/>
    </row>
    <row r="63" spans="2:9">
      <c r="B63" s="22"/>
      <c r="C63" s="22"/>
      <c r="D63" s="22"/>
      <c r="E63" s="22"/>
      <c r="F63" s="22"/>
      <c r="G63" s="22"/>
      <c r="H63" s="22"/>
      <c r="I63" s="5"/>
    </row>
    <row r="64" spans="2:9">
      <c r="B64" s="23"/>
      <c r="C64" s="23"/>
      <c r="D64" s="23"/>
      <c r="E64" s="23"/>
      <c r="F64" s="23"/>
      <c r="G64" s="23"/>
      <c r="H64" s="23"/>
      <c r="I64" s="5"/>
    </row>
    <row r="65" spans="2:9">
      <c r="B65" s="23"/>
      <c r="C65" s="23"/>
      <c r="D65" s="23"/>
      <c r="E65" s="23"/>
      <c r="F65" s="23"/>
      <c r="G65" s="23"/>
      <c r="H65" s="23"/>
      <c r="I65" s="5"/>
    </row>
    <row r="66" spans="2:9">
      <c r="B66" s="23"/>
      <c r="C66" s="23"/>
      <c r="D66" s="23"/>
      <c r="E66" s="23"/>
      <c r="F66" s="23"/>
      <c r="G66" s="23"/>
      <c r="H66" s="23"/>
      <c r="I66" s="5"/>
    </row>
    <row r="67" spans="2:9">
      <c r="B67" s="25"/>
      <c r="C67" s="25"/>
      <c r="D67" s="25"/>
      <c r="E67" s="25"/>
      <c r="F67" s="25"/>
      <c r="G67" s="25"/>
      <c r="H67" s="25"/>
    </row>
    <row r="68" spans="2:9">
      <c r="B68" s="25"/>
      <c r="C68" s="25"/>
      <c r="D68" s="25"/>
      <c r="E68" s="25"/>
      <c r="F68" s="25"/>
      <c r="G68" s="25"/>
      <c r="H68" s="25"/>
    </row>
    <row r="69" spans="2:9">
      <c r="B69" s="25"/>
      <c r="C69" s="25"/>
      <c r="D69" s="25"/>
      <c r="E69" s="25"/>
      <c r="F69" s="25"/>
      <c r="G69" s="25"/>
      <c r="H69" s="25"/>
    </row>
    <row r="70" spans="2:9">
      <c r="B70" s="25"/>
      <c r="C70" s="25"/>
      <c r="D70" s="25"/>
      <c r="E70" s="25"/>
      <c r="F70" s="25"/>
      <c r="G70" s="25"/>
      <c r="H70" s="25"/>
    </row>
    <row r="71" spans="2:9">
      <c r="B71" s="25"/>
      <c r="C71" s="25"/>
      <c r="D71" s="25"/>
      <c r="E71" s="25"/>
      <c r="F71" s="25"/>
      <c r="G71" s="25"/>
      <c r="H71" s="25"/>
    </row>
    <row r="72" spans="2:9">
      <c r="B72" s="25"/>
      <c r="C72" s="25"/>
      <c r="D72" s="25"/>
      <c r="E72" s="25"/>
      <c r="F72" s="25"/>
      <c r="G72" s="25"/>
      <c r="H72" s="25"/>
    </row>
    <row r="73" spans="2:9">
      <c r="B73" s="25"/>
      <c r="C73" s="25"/>
      <c r="D73" s="25"/>
      <c r="E73" s="25"/>
      <c r="F73" s="25"/>
      <c r="G73" s="25"/>
      <c r="H73" s="25"/>
    </row>
    <row r="74" spans="2:9">
      <c r="B74" s="25"/>
      <c r="C74" s="25"/>
      <c r="D74" s="25"/>
      <c r="E74" s="25"/>
      <c r="F74" s="25"/>
      <c r="G74" s="25"/>
      <c r="H74" s="25"/>
    </row>
    <row r="75" spans="2:9">
      <c r="B75" s="25"/>
      <c r="C75" s="25"/>
      <c r="D75" s="25"/>
      <c r="E75" s="25"/>
      <c r="F75" s="25"/>
      <c r="G75" s="25"/>
      <c r="H75" s="25"/>
    </row>
    <row r="76" spans="2:9">
      <c r="B76" s="25"/>
      <c r="C76" s="25"/>
      <c r="D76" s="25"/>
      <c r="E76" s="25"/>
      <c r="F76" s="25"/>
      <c r="G76" s="25"/>
      <c r="H76" s="25"/>
    </row>
    <row r="77" spans="2:9">
      <c r="B77" s="25"/>
      <c r="C77" s="25"/>
      <c r="D77" s="25"/>
      <c r="E77" s="25"/>
      <c r="F77" s="25"/>
      <c r="G77" s="25"/>
      <c r="H77" s="25"/>
    </row>
    <row r="78" spans="2:9">
      <c r="B78" s="25"/>
      <c r="C78" s="25"/>
      <c r="D78" s="25"/>
      <c r="E78" s="25"/>
      <c r="F78" s="25"/>
      <c r="G78" s="25"/>
      <c r="H78" s="25"/>
    </row>
    <row r="79" spans="2:9">
      <c r="B79" s="25"/>
      <c r="C79" s="25"/>
      <c r="D79" s="25"/>
      <c r="E79" s="25"/>
      <c r="F79" s="25"/>
      <c r="G79" s="25"/>
      <c r="H79" s="25"/>
    </row>
    <row r="80" spans="2:9">
      <c r="B80" s="25"/>
      <c r="C80" s="25"/>
      <c r="D80" s="25"/>
      <c r="E80" s="25"/>
      <c r="F80" s="25"/>
      <c r="G80" s="25"/>
      <c r="H80" s="25"/>
    </row>
    <row r="81" spans="2:8">
      <c r="B81" s="25"/>
      <c r="C81" s="25"/>
      <c r="D81" s="25"/>
      <c r="E81" s="25"/>
      <c r="F81" s="25"/>
      <c r="G81" s="25"/>
      <c r="H81" s="25"/>
    </row>
    <row r="82" spans="2:8">
      <c r="B82" s="25"/>
      <c r="C82" s="25"/>
      <c r="D82" s="25"/>
      <c r="E82" s="25"/>
      <c r="F82" s="25"/>
      <c r="G82" s="25"/>
      <c r="H82" s="25"/>
    </row>
    <row r="83" spans="2:8">
      <c r="B83" s="25"/>
      <c r="C83" s="25"/>
      <c r="D83" s="25"/>
      <c r="E83" s="25"/>
      <c r="F83" s="25"/>
      <c r="G83" s="25"/>
      <c r="H83" s="25"/>
    </row>
    <row r="84" spans="2:8">
      <c r="B84" s="25"/>
      <c r="C84" s="25"/>
      <c r="D84" s="25"/>
      <c r="E84" s="25"/>
      <c r="F84" s="25"/>
      <c r="G84" s="25"/>
      <c r="H84" s="25"/>
    </row>
    <row r="85" spans="2:8">
      <c r="B85" s="25"/>
      <c r="C85" s="25"/>
      <c r="D85" s="25"/>
      <c r="E85" s="25"/>
      <c r="F85" s="25"/>
      <c r="G85" s="25"/>
      <c r="H85" s="25"/>
    </row>
    <row r="86" spans="2:8">
      <c r="B86" s="25"/>
      <c r="C86" s="25"/>
      <c r="D86" s="25"/>
      <c r="E86" s="25"/>
      <c r="F86" s="25"/>
      <c r="G86" s="25"/>
      <c r="H86" s="25"/>
    </row>
    <row r="87" spans="2:8">
      <c r="B87" s="25"/>
      <c r="C87" s="25"/>
      <c r="D87" s="25"/>
      <c r="E87" s="25"/>
      <c r="F87" s="25"/>
      <c r="G87" s="25"/>
      <c r="H87" s="25"/>
    </row>
    <row r="88" spans="2:8">
      <c r="B88" s="25"/>
      <c r="C88" s="25"/>
      <c r="D88" s="25"/>
      <c r="E88" s="25"/>
      <c r="F88" s="25"/>
      <c r="G88" s="25"/>
      <c r="H88" s="25"/>
    </row>
    <row r="89" spans="2:8">
      <c r="B89" s="25"/>
      <c r="C89" s="25"/>
      <c r="D89" s="25"/>
      <c r="E89" s="25"/>
      <c r="F89" s="25"/>
      <c r="G89" s="25"/>
      <c r="H89" s="25"/>
    </row>
    <row r="90" spans="2:8">
      <c r="B90" s="25"/>
      <c r="C90" s="25"/>
      <c r="D90" s="25"/>
      <c r="E90" s="25"/>
      <c r="F90" s="25"/>
      <c r="G90" s="25"/>
      <c r="H90" s="25"/>
    </row>
    <row r="91" spans="2:8">
      <c r="B91" s="25"/>
      <c r="C91" s="25"/>
      <c r="D91" s="25"/>
      <c r="E91" s="25"/>
      <c r="F91" s="25"/>
      <c r="G91" s="25"/>
      <c r="H91" s="25"/>
    </row>
    <row r="92" spans="2:8">
      <c r="B92" s="25"/>
      <c r="C92" s="25"/>
      <c r="D92" s="25"/>
      <c r="E92" s="25"/>
      <c r="F92" s="25"/>
      <c r="G92" s="25"/>
      <c r="H92" s="25"/>
    </row>
    <row r="93" spans="2:8">
      <c r="B93" s="25"/>
      <c r="C93" s="25"/>
      <c r="D93" s="25"/>
      <c r="E93" s="25"/>
      <c r="F93" s="25"/>
      <c r="G93" s="25"/>
      <c r="H93" s="25"/>
    </row>
    <row r="94" spans="2:8">
      <c r="B94" s="25"/>
      <c r="C94" s="25"/>
      <c r="D94" s="25"/>
      <c r="E94" s="25"/>
      <c r="F94" s="25"/>
      <c r="G94" s="25"/>
      <c r="H94" s="25"/>
    </row>
    <row r="95" spans="2:8">
      <c r="B95" s="25"/>
      <c r="C95" s="25"/>
      <c r="D95" s="25"/>
      <c r="E95" s="25"/>
      <c r="F95" s="25"/>
      <c r="G95" s="25"/>
      <c r="H95" s="25"/>
    </row>
    <row r="96" spans="2:8">
      <c r="B96" s="25"/>
      <c r="C96" s="25"/>
      <c r="D96" s="25"/>
      <c r="E96" s="25"/>
      <c r="F96" s="25"/>
      <c r="G96" s="25"/>
      <c r="H96" s="25"/>
    </row>
    <row r="97" spans="2:8">
      <c r="B97" s="25"/>
      <c r="C97" s="25"/>
      <c r="D97" s="25"/>
      <c r="E97" s="25"/>
      <c r="F97" s="25"/>
      <c r="G97" s="25"/>
      <c r="H97" s="25"/>
    </row>
    <row r="98" spans="2:8">
      <c r="B98" s="25"/>
      <c r="C98" s="25"/>
      <c r="D98" s="25"/>
      <c r="E98" s="25"/>
      <c r="F98" s="25"/>
      <c r="G98" s="25"/>
      <c r="H98" s="25"/>
    </row>
    <row r="99" spans="2:8">
      <c r="B99" s="25"/>
      <c r="C99" s="25"/>
      <c r="D99" s="25"/>
      <c r="E99" s="25"/>
      <c r="F99" s="25"/>
      <c r="G99" s="25"/>
      <c r="H99" s="25"/>
    </row>
    <row r="100" spans="2:8">
      <c r="B100" s="25"/>
      <c r="C100" s="25"/>
      <c r="D100" s="25"/>
      <c r="E100" s="25"/>
      <c r="F100" s="25"/>
      <c r="G100" s="25"/>
      <c r="H100" s="25"/>
    </row>
    <row r="101" spans="2:8">
      <c r="B101" s="25"/>
      <c r="C101" s="25"/>
      <c r="D101" s="25"/>
      <c r="E101" s="25"/>
      <c r="F101" s="25"/>
      <c r="G101" s="25"/>
      <c r="H101" s="25"/>
    </row>
    <row r="102" spans="2:8">
      <c r="B102" s="25"/>
      <c r="C102" s="25"/>
      <c r="D102" s="25"/>
      <c r="E102" s="25"/>
      <c r="F102" s="25"/>
      <c r="G102" s="25"/>
      <c r="H102" s="25"/>
    </row>
    <row r="103" spans="2:8">
      <c r="B103" s="25"/>
      <c r="C103" s="25"/>
      <c r="D103" s="25"/>
      <c r="E103" s="25"/>
      <c r="F103" s="25"/>
      <c r="G103" s="25"/>
      <c r="H103" s="25"/>
    </row>
    <row r="104" spans="2:8">
      <c r="B104" s="25"/>
      <c r="C104" s="25"/>
      <c r="D104" s="25"/>
      <c r="E104" s="25"/>
      <c r="F104" s="25"/>
      <c r="G104" s="25"/>
      <c r="H104" s="25"/>
    </row>
    <row r="105" spans="2:8">
      <c r="B105" s="25"/>
      <c r="C105" s="25"/>
      <c r="D105" s="25"/>
      <c r="E105" s="25"/>
      <c r="F105" s="25"/>
      <c r="G105" s="25"/>
      <c r="H105" s="25"/>
    </row>
    <row r="106" spans="2:8">
      <c r="B106" s="25"/>
      <c r="C106" s="25"/>
      <c r="D106" s="25"/>
      <c r="E106" s="25"/>
      <c r="F106" s="25"/>
      <c r="G106" s="25"/>
      <c r="H106" s="25"/>
    </row>
    <row r="107" spans="2:8">
      <c r="B107" s="25"/>
      <c r="C107" s="25"/>
      <c r="D107" s="25"/>
      <c r="E107" s="25"/>
      <c r="F107" s="25"/>
      <c r="G107" s="25"/>
      <c r="H107" s="25"/>
    </row>
    <row r="108" spans="2:8">
      <c r="B108" s="25"/>
      <c r="C108" s="25"/>
      <c r="D108" s="25"/>
      <c r="E108" s="25"/>
      <c r="F108" s="25"/>
      <c r="G108" s="25"/>
      <c r="H108" s="25"/>
    </row>
    <row r="109" spans="2:8">
      <c r="B109" s="25"/>
      <c r="C109" s="25"/>
      <c r="D109" s="25"/>
      <c r="E109" s="25"/>
      <c r="F109" s="25"/>
      <c r="G109" s="25"/>
      <c r="H109" s="25"/>
    </row>
    <row r="110" spans="2:8">
      <c r="B110" s="25"/>
      <c r="C110" s="25"/>
      <c r="D110" s="25"/>
      <c r="E110" s="25"/>
      <c r="F110" s="25"/>
      <c r="G110" s="25"/>
      <c r="H110" s="25"/>
    </row>
    <row r="111" spans="2:8">
      <c r="B111" s="25"/>
      <c r="C111" s="25"/>
      <c r="D111" s="25"/>
      <c r="E111" s="25"/>
      <c r="F111" s="25"/>
      <c r="G111" s="25"/>
      <c r="H111" s="25"/>
    </row>
    <row r="112" spans="2:8">
      <c r="B112" s="25"/>
      <c r="C112" s="25"/>
      <c r="D112" s="25"/>
      <c r="E112" s="25"/>
      <c r="F112" s="25"/>
      <c r="G112" s="25"/>
      <c r="H112" s="25"/>
    </row>
    <row r="113" spans="2:8">
      <c r="B113" s="25"/>
      <c r="C113" s="25"/>
      <c r="D113" s="25"/>
      <c r="E113" s="25"/>
      <c r="F113" s="25"/>
      <c r="G113" s="25"/>
      <c r="H113" s="25"/>
    </row>
    <row r="114" spans="2:8">
      <c r="B114" s="25"/>
      <c r="C114" s="25"/>
      <c r="D114" s="25"/>
      <c r="E114" s="25"/>
      <c r="F114" s="25"/>
      <c r="G114" s="25"/>
      <c r="H114" s="25"/>
    </row>
    <row r="115" spans="2:8">
      <c r="B115" s="25"/>
      <c r="C115" s="25"/>
      <c r="D115" s="25"/>
      <c r="E115" s="25"/>
      <c r="F115" s="25"/>
      <c r="G115" s="25"/>
      <c r="H115" s="25"/>
    </row>
    <row r="116" spans="2:8">
      <c r="B116" s="25"/>
      <c r="C116" s="25"/>
      <c r="D116" s="25"/>
      <c r="E116" s="25"/>
      <c r="F116" s="25"/>
      <c r="G116" s="25"/>
      <c r="H116" s="25"/>
    </row>
    <row r="117" spans="2:8">
      <c r="B117" s="25"/>
      <c r="C117" s="25"/>
      <c r="D117" s="25"/>
      <c r="E117" s="25"/>
      <c r="F117" s="25"/>
      <c r="G117" s="25"/>
      <c r="H117" s="25"/>
    </row>
    <row r="118" spans="2:8">
      <c r="B118" s="25"/>
      <c r="C118" s="25"/>
      <c r="D118" s="25"/>
      <c r="E118" s="25"/>
      <c r="F118" s="25"/>
      <c r="G118" s="25"/>
      <c r="H118" s="25"/>
    </row>
    <row r="119" spans="2:8">
      <c r="B119" s="25"/>
      <c r="C119" s="25"/>
      <c r="D119" s="25"/>
      <c r="E119" s="25"/>
      <c r="F119" s="25"/>
      <c r="G119" s="25"/>
      <c r="H119" s="25"/>
    </row>
    <row r="120" spans="2:8">
      <c r="B120" s="25"/>
      <c r="C120" s="25"/>
      <c r="D120" s="25"/>
      <c r="E120" s="25"/>
      <c r="F120" s="25"/>
      <c r="G120" s="25"/>
      <c r="H120" s="25"/>
    </row>
    <row r="121" spans="2:8">
      <c r="B121" s="25"/>
      <c r="C121" s="25"/>
      <c r="D121" s="25"/>
      <c r="E121" s="25"/>
      <c r="F121" s="25"/>
      <c r="G121" s="25"/>
      <c r="H121" s="25"/>
    </row>
    <row r="122" spans="2:8">
      <c r="B122" s="25"/>
      <c r="C122" s="25"/>
      <c r="D122" s="25"/>
      <c r="E122" s="25"/>
      <c r="F122" s="25"/>
      <c r="G122" s="25"/>
      <c r="H122" s="25"/>
    </row>
    <row r="123" spans="2:8">
      <c r="B123" s="25"/>
      <c r="C123" s="25"/>
      <c r="D123" s="25"/>
      <c r="E123" s="25"/>
      <c r="F123" s="25"/>
      <c r="G123" s="25"/>
      <c r="H123" s="25"/>
    </row>
    <row r="124" spans="2:8">
      <c r="B124" s="25"/>
      <c r="C124" s="25"/>
      <c r="D124" s="25"/>
      <c r="E124" s="25"/>
      <c r="F124" s="25"/>
      <c r="G124" s="25"/>
      <c r="H124" s="25"/>
    </row>
    <row r="125" spans="2:8">
      <c r="B125" s="25"/>
      <c r="C125" s="25"/>
      <c r="D125" s="25"/>
      <c r="E125" s="25"/>
      <c r="F125" s="25"/>
      <c r="G125" s="25"/>
      <c r="H125" s="25"/>
    </row>
    <row r="126" spans="2:8">
      <c r="B126" s="25"/>
      <c r="C126" s="25"/>
      <c r="D126" s="25"/>
      <c r="E126" s="25"/>
      <c r="F126" s="25"/>
      <c r="G126" s="25"/>
      <c r="H126" s="25"/>
    </row>
    <row r="127" spans="2:8">
      <c r="B127" s="25"/>
      <c r="C127" s="25"/>
      <c r="D127" s="25"/>
      <c r="E127" s="25"/>
      <c r="F127" s="25"/>
      <c r="G127" s="25"/>
      <c r="H127" s="25"/>
    </row>
    <row r="128" spans="2:8">
      <c r="B128" s="25"/>
      <c r="C128" s="25"/>
      <c r="D128" s="25"/>
      <c r="E128" s="25"/>
      <c r="F128" s="25"/>
      <c r="G128" s="25"/>
      <c r="H128" s="25"/>
    </row>
    <row r="129" spans="2:8">
      <c r="B129" s="25"/>
      <c r="C129" s="25"/>
      <c r="D129" s="25"/>
      <c r="E129" s="25"/>
      <c r="F129" s="25"/>
      <c r="G129" s="25"/>
      <c r="H129" s="25"/>
    </row>
    <row r="130" spans="2:8">
      <c r="B130" s="25"/>
      <c r="C130" s="25"/>
      <c r="D130" s="25"/>
      <c r="E130" s="25"/>
      <c r="F130" s="25"/>
      <c r="G130" s="25"/>
      <c r="H130" s="25"/>
    </row>
    <row r="131" spans="2:8">
      <c r="B131" s="25"/>
      <c r="C131" s="25"/>
      <c r="D131" s="25"/>
      <c r="E131" s="25"/>
      <c r="F131" s="25"/>
      <c r="G131" s="25"/>
      <c r="H131" s="25"/>
    </row>
    <row r="132" spans="2:8">
      <c r="B132" s="25"/>
      <c r="C132" s="25"/>
      <c r="D132" s="25"/>
      <c r="E132" s="25"/>
      <c r="F132" s="25"/>
      <c r="G132" s="25"/>
      <c r="H132" s="25"/>
    </row>
    <row r="133" spans="2:8">
      <c r="B133" s="25"/>
      <c r="C133" s="25"/>
      <c r="D133" s="25"/>
      <c r="E133" s="25"/>
      <c r="F133" s="25"/>
      <c r="G133" s="25"/>
      <c r="H133" s="25"/>
    </row>
    <row r="134" spans="2:8">
      <c r="B134" s="25"/>
      <c r="C134" s="25"/>
      <c r="D134" s="25"/>
      <c r="E134" s="25"/>
      <c r="F134" s="25"/>
      <c r="G134" s="25"/>
      <c r="H134" s="25"/>
    </row>
    <row r="135" spans="2:8">
      <c r="B135" s="25"/>
      <c r="C135" s="25"/>
      <c r="D135" s="25"/>
      <c r="E135" s="25"/>
      <c r="F135" s="25"/>
      <c r="G135" s="25"/>
      <c r="H135" s="25"/>
    </row>
    <row r="136" spans="2:8">
      <c r="B136" s="25"/>
      <c r="C136" s="25"/>
      <c r="D136" s="25"/>
      <c r="E136" s="25"/>
      <c r="F136" s="25"/>
      <c r="G136" s="25"/>
      <c r="H136" s="25"/>
    </row>
    <row r="137" spans="2:8">
      <c r="B137" s="25"/>
      <c r="C137" s="25"/>
      <c r="D137" s="25"/>
      <c r="E137" s="25"/>
      <c r="F137" s="25"/>
      <c r="G137" s="25"/>
      <c r="H137" s="25"/>
    </row>
    <row r="138" spans="2:8">
      <c r="B138" s="25"/>
      <c r="C138" s="25"/>
      <c r="D138" s="25"/>
      <c r="E138" s="25"/>
      <c r="F138" s="25"/>
      <c r="G138" s="25"/>
      <c r="H138" s="25"/>
    </row>
    <row r="139" spans="2:8">
      <c r="B139" s="25"/>
      <c r="C139" s="25"/>
      <c r="D139" s="25"/>
      <c r="E139" s="25"/>
      <c r="F139" s="25"/>
      <c r="G139" s="25"/>
      <c r="H139" s="25"/>
    </row>
    <row r="140" spans="2:8">
      <c r="B140" s="25"/>
      <c r="C140" s="25"/>
      <c r="D140" s="25"/>
      <c r="E140" s="25"/>
      <c r="F140" s="25"/>
      <c r="G140" s="25"/>
      <c r="H140" s="25"/>
    </row>
    <row r="141" spans="2:8">
      <c r="B141" s="25"/>
      <c r="C141" s="25"/>
      <c r="D141" s="25"/>
      <c r="E141" s="25"/>
      <c r="F141" s="25"/>
      <c r="G141" s="25"/>
      <c r="H141" s="25"/>
    </row>
    <row r="142" spans="2:8">
      <c r="B142" s="25"/>
      <c r="C142" s="25"/>
      <c r="D142" s="25"/>
      <c r="E142" s="25"/>
      <c r="F142" s="25"/>
      <c r="G142" s="25"/>
      <c r="H142" s="25"/>
    </row>
    <row r="143" spans="2:8">
      <c r="B143" s="25"/>
      <c r="C143" s="25"/>
      <c r="D143" s="25"/>
      <c r="E143" s="25"/>
      <c r="F143" s="25"/>
      <c r="G143" s="25"/>
      <c r="H143" s="25"/>
    </row>
    <row r="144" spans="2:8">
      <c r="B144" s="25"/>
      <c r="C144" s="25"/>
      <c r="D144" s="25"/>
      <c r="E144" s="25"/>
      <c r="F144" s="25"/>
      <c r="G144" s="25"/>
      <c r="H144" s="25"/>
    </row>
    <row r="145" spans="2:8">
      <c r="B145" s="25"/>
      <c r="C145" s="25"/>
      <c r="D145" s="25"/>
      <c r="E145" s="25"/>
      <c r="F145" s="25"/>
      <c r="G145" s="25"/>
      <c r="H145" s="25"/>
    </row>
    <row r="146" spans="2:8">
      <c r="B146" s="25"/>
      <c r="C146" s="25"/>
      <c r="D146" s="25"/>
      <c r="E146" s="25"/>
      <c r="F146" s="25"/>
      <c r="G146" s="25"/>
      <c r="H146" s="25"/>
    </row>
    <row r="147" spans="2:8">
      <c r="B147" s="25"/>
      <c r="C147" s="25"/>
      <c r="D147" s="25"/>
      <c r="E147" s="25"/>
      <c r="F147" s="25"/>
      <c r="G147" s="25"/>
      <c r="H147" s="25"/>
    </row>
    <row r="148" spans="2:8">
      <c r="B148" s="25"/>
      <c r="C148" s="25"/>
      <c r="D148" s="25"/>
      <c r="E148" s="25"/>
      <c r="F148" s="25"/>
      <c r="G148" s="25"/>
      <c r="H148" s="25"/>
    </row>
    <row r="149" spans="2:8">
      <c r="B149" s="25"/>
      <c r="C149" s="25"/>
      <c r="D149" s="25"/>
      <c r="E149" s="25"/>
      <c r="F149" s="25"/>
      <c r="G149" s="25"/>
      <c r="H149" s="25"/>
    </row>
    <row r="150" spans="2:8">
      <c r="B150" s="25"/>
      <c r="C150" s="25"/>
      <c r="D150" s="25"/>
      <c r="E150" s="25"/>
      <c r="F150" s="25"/>
      <c r="G150" s="25"/>
      <c r="H150" s="25"/>
    </row>
    <row r="151" spans="2:8">
      <c r="B151" s="25"/>
      <c r="C151" s="25"/>
      <c r="D151" s="25"/>
      <c r="E151" s="25"/>
      <c r="F151" s="25"/>
      <c r="G151" s="25"/>
      <c r="H151" s="25"/>
    </row>
    <row r="152" spans="2:8">
      <c r="B152" s="25"/>
      <c r="C152" s="25"/>
      <c r="D152" s="25"/>
      <c r="E152" s="25"/>
      <c r="F152" s="25"/>
      <c r="G152" s="25"/>
      <c r="H152" s="25"/>
    </row>
    <row r="153" spans="2:8">
      <c r="B153" s="25"/>
      <c r="C153" s="25"/>
      <c r="D153" s="25"/>
      <c r="E153" s="25"/>
      <c r="F153" s="25"/>
      <c r="G153" s="25"/>
      <c r="H153" s="25"/>
    </row>
    <row r="154" spans="2:8">
      <c r="B154" s="25"/>
      <c r="C154" s="25"/>
      <c r="D154" s="25"/>
      <c r="E154" s="25"/>
      <c r="F154" s="25"/>
      <c r="G154" s="25"/>
      <c r="H154" s="25"/>
    </row>
    <row r="155" spans="2:8">
      <c r="B155" s="25"/>
      <c r="C155" s="25"/>
      <c r="D155" s="25"/>
      <c r="E155" s="25"/>
      <c r="F155" s="25"/>
      <c r="G155" s="25"/>
      <c r="H155" s="25"/>
    </row>
    <row r="156" spans="2:8">
      <c r="B156" s="25"/>
      <c r="C156" s="25"/>
      <c r="D156" s="25"/>
      <c r="E156" s="25"/>
      <c r="F156" s="25"/>
      <c r="G156" s="25"/>
      <c r="H156" s="25"/>
    </row>
    <row r="157" spans="2:8">
      <c r="B157" s="25"/>
      <c r="C157" s="25"/>
      <c r="D157" s="25"/>
      <c r="E157" s="25"/>
      <c r="F157" s="25"/>
      <c r="G157" s="25"/>
      <c r="H157" s="25"/>
    </row>
    <row r="158" spans="2:8">
      <c r="B158" s="25"/>
      <c r="C158" s="25"/>
      <c r="D158" s="25"/>
      <c r="E158" s="25"/>
      <c r="F158" s="25"/>
      <c r="G158" s="25"/>
      <c r="H158" s="25"/>
    </row>
    <row r="159" spans="2:8">
      <c r="B159" s="25"/>
      <c r="C159" s="25"/>
      <c r="D159" s="25"/>
      <c r="E159" s="25"/>
      <c r="F159" s="25"/>
      <c r="G159" s="25"/>
      <c r="H159" s="25"/>
    </row>
    <row r="160" spans="2:8">
      <c r="B160" s="25"/>
      <c r="C160" s="25"/>
      <c r="D160" s="25"/>
      <c r="E160" s="25"/>
      <c r="F160" s="25"/>
      <c r="G160" s="25"/>
      <c r="H160" s="25"/>
    </row>
    <row r="161" spans="2:8">
      <c r="B161" s="25"/>
      <c r="C161" s="25"/>
      <c r="D161" s="25"/>
      <c r="E161" s="25"/>
      <c r="F161" s="25"/>
      <c r="G161" s="25"/>
      <c r="H161" s="25"/>
    </row>
    <row r="162" spans="2:8">
      <c r="B162" s="25"/>
      <c r="C162" s="25"/>
      <c r="D162" s="25"/>
      <c r="E162" s="25"/>
      <c r="F162" s="25"/>
      <c r="G162" s="25"/>
      <c r="H162" s="25"/>
    </row>
    <row r="163" spans="2:8">
      <c r="B163" s="25"/>
      <c r="C163" s="25"/>
      <c r="D163" s="25"/>
      <c r="E163" s="25"/>
      <c r="F163" s="25"/>
      <c r="G163" s="25"/>
      <c r="H163" s="25"/>
    </row>
    <row r="164" spans="2:8">
      <c r="B164" s="25"/>
      <c r="C164" s="25"/>
      <c r="D164" s="25"/>
      <c r="E164" s="25"/>
      <c r="F164" s="25"/>
      <c r="G164" s="25"/>
      <c r="H164" s="25"/>
    </row>
    <row r="165" spans="2:8">
      <c r="B165" s="25"/>
      <c r="C165" s="25"/>
      <c r="D165" s="25"/>
      <c r="E165" s="25"/>
      <c r="F165" s="25"/>
      <c r="G165" s="25"/>
      <c r="H165" s="25"/>
    </row>
    <row r="166" spans="2:8">
      <c r="B166" s="25"/>
      <c r="C166" s="25"/>
      <c r="D166" s="25"/>
      <c r="E166" s="25"/>
      <c r="F166" s="25"/>
      <c r="G166" s="25"/>
      <c r="H166" s="25"/>
    </row>
    <row r="167" spans="2:8">
      <c r="B167" s="25"/>
      <c r="C167" s="25"/>
      <c r="D167" s="25"/>
      <c r="E167" s="25"/>
      <c r="F167" s="25"/>
      <c r="G167" s="25"/>
      <c r="H167" s="25"/>
    </row>
    <row r="168" spans="2:8">
      <c r="B168" s="25"/>
      <c r="C168" s="25"/>
      <c r="D168" s="25"/>
      <c r="E168" s="25"/>
      <c r="F168" s="25"/>
      <c r="G168" s="25"/>
      <c r="H168" s="25"/>
    </row>
    <row r="169" spans="2:8">
      <c r="B169" s="25"/>
      <c r="C169" s="25"/>
      <c r="D169" s="25"/>
      <c r="E169" s="25"/>
      <c r="F169" s="25"/>
      <c r="G169" s="25"/>
      <c r="H169" s="25"/>
    </row>
    <row r="170" spans="2:8">
      <c r="B170" s="25"/>
      <c r="C170" s="25"/>
      <c r="D170" s="25"/>
      <c r="E170" s="25"/>
      <c r="F170" s="25"/>
      <c r="G170" s="25"/>
      <c r="H170" s="25"/>
    </row>
    <row r="171" spans="2:8">
      <c r="B171" s="25"/>
      <c r="C171" s="25"/>
      <c r="D171" s="25"/>
      <c r="E171" s="25"/>
      <c r="F171" s="25"/>
      <c r="G171" s="25"/>
      <c r="H171" s="25"/>
    </row>
    <row r="172" spans="2:8">
      <c r="B172" s="25"/>
      <c r="C172" s="25"/>
      <c r="D172" s="25"/>
      <c r="E172" s="25"/>
      <c r="F172" s="25"/>
      <c r="G172" s="25"/>
      <c r="H172" s="25"/>
    </row>
    <row r="173" spans="2:8">
      <c r="B173" s="25"/>
      <c r="C173" s="25"/>
      <c r="D173" s="25"/>
      <c r="E173" s="25"/>
      <c r="F173" s="25"/>
      <c r="G173" s="25"/>
      <c r="H173" s="25"/>
    </row>
    <row r="174" spans="2:8">
      <c r="B174" s="25"/>
      <c r="C174" s="25"/>
      <c r="D174" s="25"/>
      <c r="E174" s="25"/>
      <c r="F174" s="25"/>
      <c r="G174" s="25"/>
      <c r="H174" s="25"/>
    </row>
    <row r="175" spans="2:8">
      <c r="B175" s="25"/>
      <c r="C175" s="25"/>
      <c r="D175" s="25"/>
      <c r="E175" s="25"/>
      <c r="F175" s="25"/>
      <c r="G175" s="25"/>
      <c r="H175" s="25"/>
    </row>
    <row r="176" spans="2:8">
      <c r="B176" s="25"/>
      <c r="C176" s="25"/>
      <c r="D176" s="25"/>
      <c r="E176" s="25"/>
      <c r="F176" s="25"/>
      <c r="G176" s="25"/>
      <c r="H176" s="25"/>
    </row>
    <row r="177" spans="2:8">
      <c r="B177" s="25"/>
      <c r="C177" s="25"/>
      <c r="D177" s="25"/>
      <c r="E177" s="25"/>
      <c r="F177" s="25"/>
      <c r="G177" s="25"/>
      <c r="H177" s="25"/>
    </row>
    <row r="178" spans="2:8">
      <c r="B178" s="25"/>
      <c r="C178" s="25"/>
      <c r="D178" s="25"/>
      <c r="E178" s="25"/>
      <c r="F178" s="25"/>
      <c r="G178" s="25"/>
      <c r="H178" s="25"/>
    </row>
    <row r="179" spans="2:8">
      <c r="B179" s="25"/>
      <c r="C179" s="25"/>
      <c r="D179" s="25"/>
      <c r="E179" s="25"/>
      <c r="F179" s="25"/>
      <c r="G179" s="25"/>
      <c r="H179" s="25"/>
    </row>
    <row r="180" spans="2:8">
      <c r="B180" s="25"/>
      <c r="C180" s="25"/>
      <c r="D180" s="25"/>
      <c r="E180" s="25"/>
      <c r="F180" s="25"/>
      <c r="G180" s="25"/>
      <c r="H180" s="25"/>
    </row>
    <row r="181" spans="2:8">
      <c r="B181" s="25"/>
      <c r="C181" s="25"/>
      <c r="D181" s="25"/>
      <c r="E181" s="25"/>
      <c r="F181" s="25"/>
      <c r="G181" s="25"/>
      <c r="H181" s="25"/>
    </row>
    <row r="182" spans="2:8">
      <c r="B182" s="25"/>
      <c r="C182" s="25"/>
      <c r="D182" s="25"/>
      <c r="E182" s="25"/>
      <c r="F182" s="25"/>
      <c r="G182" s="25"/>
      <c r="H182" s="25"/>
    </row>
    <row r="183" spans="2:8">
      <c r="B183" s="25"/>
      <c r="C183" s="25"/>
      <c r="D183" s="25"/>
      <c r="E183" s="25"/>
      <c r="F183" s="25"/>
      <c r="G183" s="25"/>
      <c r="H183" s="25"/>
    </row>
    <row r="184" spans="2:8">
      <c r="B184" s="25"/>
      <c r="C184" s="25"/>
      <c r="D184" s="25"/>
      <c r="E184" s="25"/>
      <c r="F184" s="25"/>
      <c r="G184" s="25"/>
      <c r="H184" s="25"/>
    </row>
    <row r="185" spans="2:8">
      <c r="B185" s="25"/>
      <c r="C185" s="25"/>
      <c r="D185" s="25"/>
      <c r="E185" s="25"/>
      <c r="F185" s="25"/>
      <c r="G185" s="25"/>
      <c r="H185" s="25"/>
    </row>
    <row r="186" spans="2:8">
      <c r="B186" s="25"/>
      <c r="C186" s="25"/>
      <c r="D186" s="25"/>
      <c r="E186" s="25"/>
      <c r="F186" s="25"/>
      <c r="G186" s="25"/>
      <c r="H186" s="25"/>
    </row>
    <row r="187" spans="2:8">
      <c r="B187" s="25"/>
      <c r="C187" s="25"/>
      <c r="D187" s="25"/>
      <c r="E187" s="25"/>
      <c r="F187" s="25"/>
      <c r="G187" s="25"/>
      <c r="H187" s="25"/>
    </row>
    <row r="188" spans="2:8">
      <c r="B188" s="25"/>
      <c r="C188" s="25"/>
      <c r="D188" s="25"/>
      <c r="E188" s="25"/>
      <c r="F188" s="25"/>
      <c r="G188" s="25"/>
      <c r="H188" s="25"/>
    </row>
    <row r="189" spans="2:8">
      <c r="B189" s="25"/>
      <c r="C189" s="25"/>
      <c r="D189" s="25"/>
      <c r="E189" s="25"/>
      <c r="F189" s="25"/>
      <c r="G189" s="25"/>
      <c r="H189" s="25"/>
    </row>
    <row r="190" spans="2:8">
      <c r="B190" s="25"/>
      <c r="C190" s="25"/>
      <c r="D190" s="25"/>
      <c r="E190" s="25"/>
      <c r="F190" s="25"/>
      <c r="G190" s="25"/>
      <c r="H190" s="25"/>
    </row>
    <row r="191" spans="2:8">
      <c r="B191" s="25"/>
      <c r="C191" s="25"/>
      <c r="D191" s="25"/>
      <c r="E191" s="25"/>
      <c r="F191" s="25"/>
      <c r="G191" s="25"/>
      <c r="H191" s="25"/>
    </row>
    <row r="192" spans="2:8">
      <c r="B192" s="25"/>
      <c r="C192" s="25"/>
      <c r="D192" s="25"/>
      <c r="E192" s="25"/>
      <c r="F192" s="25"/>
      <c r="G192" s="25"/>
      <c r="H192" s="25"/>
    </row>
    <row r="193" spans="2:8">
      <c r="B193" s="25"/>
      <c r="C193" s="25"/>
      <c r="D193" s="25"/>
      <c r="E193" s="25"/>
      <c r="F193" s="25"/>
      <c r="G193" s="25"/>
      <c r="H193" s="25"/>
    </row>
    <row r="194" spans="2:8">
      <c r="B194" s="25"/>
      <c r="C194" s="25"/>
      <c r="D194" s="25"/>
      <c r="E194" s="25"/>
      <c r="F194" s="25"/>
      <c r="G194" s="25"/>
      <c r="H194" s="25"/>
    </row>
    <row r="195" spans="2:8">
      <c r="B195" s="25"/>
      <c r="C195" s="25"/>
      <c r="D195" s="25"/>
      <c r="E195" s="25"/>
      <c r="F195" s="25"/>
      <c r="G195" s="25"/>
      <c r="H195" s="25"/>
    </row>
    <row r="196" spans="2:8">
      <c r="B196" s="25"/>
      <c r="C196" s="25"/>
      <c r="D196" s="25"/>
      <c r="E196" s="25"/>
      <c r="F196" s="25"/>
      <c r="G196" s="25"/>
      <c r="H196" s="25"/>
    </row>
    <row r="197" spans="2:8">
      <c r="B197" s="25"/>
      <c r="C197" s="25"/>
      <c r="D197" s="25"/>
      <c r="E197" s="25"/>
      <c r="F197" s="25"/>
      <c r="G197" s="25"/>
      <c r="H197" s="25"/>
    </row>
    <row r="198" spans="2:8">
      <c r="B198" s="25"/>
      <c r="C198" s="25"/>
      <c r="D198" s="25"/>
      <c r="E198" s="25"/>
      <c r="F198" s="25"/>
      <c r="G198" s="25"/>
      <c r="H198" s="25"/>
    </row>
    <row r="199" spans="2:8">
      <c r="B199" s="25"/>
      <c r="C199" s="25"/>
      <c r="D199" s="25"/>
      <c r="E199" s="25"/>
      <c r="F199" s="25"/>
      <c r="G199" s="25"/>
      <c r="H199" s="25"/>
    </row>
    <row r="200" spans="2:8">
      <c r="B200" s="25"/>
      <c r="C200" s="25"/>
      <c r="D200" s="25"/>
      <c r="E200" s="25"/>
      <c r="F200" s="25"/>
      <c r="G200" s="25"/>
      <c r="H200" s="25"/>
    </row>
    <row r="201" spans="2:8">
      <c r="B201" s="25"/>
      <c r="C201" s="25"/>
      <c r="D201" s="25"/>
      <c r="E201" s="25"/>
      <c r="F201" s="25"/>
      <c r="G201" s="25"/>
      <c r="H201" s="25"/>
    </row>
    <row r="202" spans="2:8">
      <c r="B202" s="25"/>
      <c r="C202" s="25"/>
      <c r="D202" s="25"/>
      <c r="E202" s="25"/>
      <c r="F202" s="25"/>
      <c r="G202" s="25"/>
      <c r="H202" s="25"/>
    </row>
    <row r="203" spans="2:8">
      <c r="B203" s="25"/>
      <c r="C203" s="25"/>
      <c r="D203" s="25"/>
      <c r="E203" s="25"/>
      <c r="F203" s="25"/>
      <c r="G203" s="25"/>
      <c r="H203" s="25"/>
    </row>
    <row r="204" spans="2:8">
      <c r="B204" s="25"/>
      <c r="C204" s="25"/>
      <c r="D204" s="25"/>
      <c r="E204" s="25"/>
      <c r="F204" s="25"/>
      <c r="G204" s="25"/>
      <c r="H204" s="25"/>
    </row>
    <row r="205" spans="2:8">
      <c r="B205" s="25"/>
      <c r="C205" s="25"/>
      <c r="D205" s="25"/>
      <c r="E205" s="25"/>
      <c r="F205" s="25"/>
      <c r="G205" s="25"/>
      <c r="H205" s="25"/>
    </row>
    <row r="206" spans="2:8">
      <c r="B206" s="25"/>
      <c r="C206" s="25"/>
      <c r="D206" s="25"/>
      <c r="E206" s="25"/>
      <c r="F206" s="25"/>
      <c r="G206" s="25"/>
      <c r="H206" s="25"/>
    </row>
    <row r="207" spans="2:8">
      <c r="B207" s="25"/>
      <c r="C207" s="25"/>
      <c r="D207" s="25"/>
      <c r="E207" s="25"/>
      <c r="F207" s="25"/>
      <c r="G207" s="25"/>
      <c r="H207" s="25"/>
    </row>
    <row r="208" spans="2:8">
      <c r="B208" s="25"/>
      <c r="C208" s="25"/>
      <c r="D208" s="25"/>
      <c r="E208" s="25"/>
      <c r="F208" s="25"/>
      <c r="G208" s="25"/>
      <c r="H208" s="25"/>
    </row>
    <row r="209" spans="2:8">
      <c r="B209" s="25"/>
      <c r="C209" s="25"/>
      <c r="D209" s="25"/>
      <c r="E209" s="25"/>
      <c r="F209" s="25"/>
      <c r="G209" s="25"/>
      <c r="H209" s="25"/>
    </row>
    <row r="210" spans="2:8">
      <c r="B210" s="25"/>
      <c r="C210" s="25"/>
      <c r="D210" s="25"/>
      <c r="E210" s="25"/>
      <c r="F210" s="25"/>
      <c r="G210" s="25"/>
      <c r="H210" s="25"/>
    </row>
    <row r="211" spans="2:8">
      <c r="B211" s="25"/>
      <c r="C211" s="25"/>
      <c r="D211" s="25"/>
      <c r="E211" s="25"/>
      <c r="F211" s="25"/>
      <c r="G211" s="25"/>
      <c r="H211" s="25"/>
    </row>
    <row r="212" spans="2:8">
      <c r="B212" s="25"/>
      <c r="C212" s="25"/>
      <c r="D212" s="25"/>
      <c r="E212" s="25"/>
      <c r="F212" s="25"/>
      <c r="G212" s="25"/>
      <c r="H212" s="25"/>
    </row>
    <row r="213" spans="2:8">
      <c r="B213" s="25"/>
      <c r="C213" s="25"/>
      <c r="D213" s="25"/>
      <c r="E213" s="25"/>
      <c r="F213" s="25"/>
      <c r="G213" s="25"/>
      <c r="H213" s="25"/>
    </row>
    <row r="214" spans="2:8">
      <c r="B214" s="25"/>
      <c r="C214" s="25"/>
      <c r="D214" s="25"/>
      <c r="E214" s="25"/>
      <c r="F214" s="25"/>
      <c r="G214" s="25"/>
      <c r="H214" s="25"/>
    </row>
    <row r="215" spans="2:8">
      <c r="B215" s="25"/>
      <c r="C215" s="25"/>
      <c r="D215" s="25"/>
      <c r="E215" s="25"/>
      <c r="F215" s="25"/>
      <c r="G215" s="25"/>
      <c r="H215" s="25"/>
    </row>
    <row r="216" spans="2:8">
      <c r="B216" s="25"/>
      <c r="C216" s="25"/>
      <c r="D216" s="25"/>
      <c r="E216" s="25"/>
      <c r="F216" s="25"/>
      <c r="G216" s="25"/>
      <c r="H216" s="25"/>
    </row>
    <row r="217" spans="2:8">
      <c r="B217" s="25"/>
      <c r="C217" s="25"/>
      <c r="D217" s="25"/>
      <c r="E217" s="25"/>
      <c r="F217" s="25"/>
      <c r="G217" s="25"/>
      <c r="H217" s="25"/>
    </row>
    <row r="218" spans="2:8">
      <c r="B218" s="25"/>
      <c r="C218" s="25"/>
      <c r="D218" s="25"/>
      <c r="E218" s="25"/>
      <c r="F218" s="25"/>
      <c r="G218" s="25"/>
      <c r="H218" s="25"/>
    </row>
    <row r="219" spans="2:8">
      <c r="B219" s="25"/>
      <c r="C219" s="25"/>
      <c r="D219" s="25"/>
      <c r="E219" s="25"/>
      <c r="F219" s="25"/>
      <c r="G219" s="25"/>
      <c r="H219" s="25"/>
    </row>
    <row r="220" spans="2:8">
      <c r="B220" s="25"/>
      <c r="C220" s="25"/>
      <c r="D220" s="25"/>
      <c r="E220" s="25"/>
      <c r="F220" s="25"/>
      <c r="G220" s="25"/>
      <c r="H220" s="25"/>
    </row>
    <row r="221" spans="2:8">
      <c r="B221" s="25"/>
      <c r="C221" s="25"/>
      <c r="D221" s="25"/>
      <c r="E221" s="25"/>
      <c r="F221" s="25"/>
      <c r="G221" s="25"/>
      <c r="H221" s="25"/>
    </row>
    <row r="222" spans="2:8">
      <c r="B222" s="25"/>
      <c r="C222" s="25"/>
      <c r="D222" s="25"/>
      <c r="E222" s="25"/>
      <c r="F222" s="25"/>
      <c r="G222" s="25"/>
      <c r="H222" s="25"/>
    </row>
    <row r="223" spans="2:8">
      <c r="B223" s="25"/>
      <c r="C223" s="25"/>
      <c r="D223" s="25"/>
      <c r="E223" s="25"/>
      <c r="F223" s="25"/>
      <c r="G223" s="25"/>
      <c r="H223" s="25"/>
    </row>
    <row r="224" spans="2:8">
      <c r="B224" s="25"/>
      <c r="C224" s="25"/>
      <c r="D224" s="25"/>
      <c r="E224" s="25"/>
      <c r="F224" s="25"/>
      <c r="G224" s="25"/>
      <c r="H224" s="25"/>
    </row>
    <row r="225" spans="2:8">
      <c r="B225" s="25"/>
      <c r="C225" s="25"/>
      <c r="D225" s="25"/>
      <c r="E225" s="25"/>
      <c r="F225" s="25"/>
      <c r="G225" s="25"/>
      <c r="H225" s="25"/>
    </row>
    <row r="226" spans="2:8">
      <c r="B226" s="25"/>
      <c r="C226" s="25"/>
      <c r="D226" s="25"/>
      <c r="E226" s="25"/>
      <c r="F226" s="25"/>
      <c r="G226" s="25"/>
      <c r="H226" s="25"/>
    </row>
    <row r="227" spans="2:8">
      <c r="B227" s="25"/>
      <c r="C227" s="25"/>
      <c r="D227" s="25"/>
      <c r="E227" s="25"/>
      <c r="F227" s="25"/>
      <c r="G227" s="25"/>
      <c r="H227" s="25"/>
    </row>
    <row r="228" spans="2:8">
      <c r="B228" s="25"/>
      <c r="C228" s="25"/>
      <c r="D228" s="25"/>
      <c r="E228" s="25"/>
      <c r="F228" s="25"/>
      <c r="G228" s="25"/>
      <c r="H228" s="25"/>
    </row>
    <row r="229" spans="2:8">
      <c r="B229" s="25"/>
      <c r="C229" s="25"/>
      <c r="D229" s="25"/>
      <c r="E229" s="25"/>
      <c r="F229" s="25"/>
      <c r="G229" s="25"/>
      <c r="H229" s="25"/>
    </row>
    <row r="230" spans="2:8">
      <c r="B230" s="25"/>
      <c r="C230" s="25"/>
      <c r="D230" s="25"/>
      <c r="E230" s="25"/>
      <c r="F230" s="25"/>
      <c r="G230" s="25"/>
      <c r="H230" s="25"/>
    </row>
    <row r="231" spans="2:8">
      <c r="B231" s="25"/>
      <c r="C231" s="25"/>
      <c r="D231" s="25"/>
      <c r="E231" s="25"/>
      <c r="F231" s="25"/>
      <c r="G231" s="25"/>
      <c r="H231" s="25"/>
    </row>
    <row r="232" spans="2:8">
      <c r="B232" s="25"/>
      <c r="C232" s="25"/>
      <c r="D232" s="25"/>
      <c r="E232" s="25"/>
      <c r="F232" s="25"/>
      <c r="G232" s="25"/>
      <c r="H232" s="25"/>
    </row>
    <row r="233" spans="2:8">
      <c r="B233" s="25"/>
      <c r="C233" s="25"/>
      <c r="D233" s="25"/>
      <c r="E233" s="25"/>
      <c r="F233" s="25"/>
      <c r="G233" s="25"/>
      <c r="H233" s="25"/>
    </row>
    <row r="234" spans="2:8">
      <c r="B234" s="25"/>
      <c r="C234" s="25"/>
      <c r="D234" s="25"/>
      <c r="E234" s="25"/>
      <c r="F234" s="25"/>
      <c r="G234" s="25"/>
      <c r="H234" s="25"/>
    </row>
    <row r="235" spans="2:8">
      <c r="B235" s="25"/>
      <c r="C235" s="25"/>
      <c r="D235" s="25"/>
      <c r="E235" s="25"/>
      <c r="F235" s="25"/>
      <c r="G235" s="25"/>
      <c r="H235" s="25"/>
    </row>
    <row r="236" spans="2:8">
      <c r="B236" s="25"/>
      <c r="C236" s="25"/>
      <c r="D236" s="25"/>
      <c r="E236" s="25"/>
      <c r="F236" s="25"/>
      <c r="G236" s="25"/>
      <c r="H236" s="25"/>
    </row>
    <row r="237" spans="2:8">
      <c r="B237" s="25"/>
      <c r="C237" s="25"/>
      <c r="D237" s="25"/>
      <c r="E237" s="25"/>
      <c r="F237" s="25"/>
      <c r="G237" s="25"/>
      <c r="H237" s="25"/>
    </row>
    <row r="238" spans="2:8">
      <c r="B238" s="25"/>
      <c r="C238" s="25"/>
      <c r="D238" s="25"/>
      <c r="E238" s="25"/>
      <c r="F238" s="25"/>
      <c r="G238" s="25"/>
      <c r="H238" s="25"/>
    </row>
    <row r="239" spans="2:8">
      <c r="B239" s="25"/>
      <c r="C239" s="25"/>
      <c r="D239" s="25"/>
      <c r="E239" s="25"/>
      <c r="F239" s="25"/>
      <c r="G239" s="25"/>
      <c r="H239" s="25"/>
    </row>
    <row r="240" spans="2:8">
      <c r="B240" s="25"/>
      <c r="C240" s="25"/>
      <c r="D240" s="25"/>
      <c r="E240" s="25"/>
      <c r="F240" s="25"/>
      <c r="G240" s="25"/>
      <c r="H240" s="25"/>
    </row>
    <row r="241" spans="2:8">
      <c r="B241" s="25"/>
      <c r="C241" s="25"/>
      <c r="D241" s="25"/>
      <c r="E241" s="25"/>
      <c r="F241" s="25"/>
      <c r="G241" s="25"/>
      <c r="H241" s="25"/>
    </row>
    <row r="242" spans="2:8">
      <c r="B242" s="25"/>
      <c r="C242" s="25"/>
      <c r="D242" s="25"/>
      <c r="E242" s="25"/>
      <c r="F242" s="25"/>
      <c r="G242" s="25"/>
      <c r="H242" s="25"/>
    </row>
    <row r="243" spans="2:8">
      <c r="B243" s="25"/>
      <c r="C243" s="25"/>
      <c r="D243" s="25"/>
      <c r="E243" s="25"/>
      <c r="F243" s="25"/>
      <c r="G243" s="25"/>
      <c r="H243" s="25"/>
    </row>
    <row r="244" spans="2:8">
      <c r="B244" s="25"/>
      <c r="C244" s="25"/>
      <c r="D244" s="25"/>
      <c r="E244" s="25"/>
      <c r="F244" s="25"/>
      <c r="G244" s="25"/>
      <c r="H244" s="25"/>
    </row>
    <row r="245" spans="2:8">
      <c r="B245" s="25"/>
      <c r="C245" s="25"/>
      <c r="D245" s="25"/>
      <c r="E245" s="25"/>
      <c r="F245" s="25"/>
      <c r="G245" s="25"/>
      <c r="H245" s="25"/>
    </row>
    <row r="246" spans="2:8">
      <c r="B246" s="25"/>
      <c r="C246" s="25"/>
      <c r="D246" s="25"/>
      <c r="E246" s="25"/>
      <c r="F246" s="25"/>
      <c r="G246" s="25"/>
      <c r="H246" s="25"/>
    </row>
    <row r="247" spans="2:8">
      <c r="B247" s="25"/>
      <c r="C247" s="25"/>
      <c r="D247" s="25"/>
      <c r="E247" s="25"/>
      <c r="F247" s="25"/>
      <c r="G247" s="25"/>
      <c r="H247" s="25"/>
    </row>
    <row r="248" spans="2:8">
      <c r="B248" s="25"/>
      <c r="C248" s="25"/>
      <c r="D248" s="25"/>
      <c r="E248" s="25"/>
      <c r="F248" s="25"/>
      <c r="G248" s="25"/>
      <c r="H248" s="25"/>
    </row>
    <row r="249" spans="2:8">
      <c r="B249" s="25"/>
      <c r="C249" s="25"/>
      <c r="D249" s="25"/>
      <c r="E249" s="25"/>
      <c r="F249" s="25"/>
      <c r="G249" s="25"/>
      <c r="H249" s="25"/>
    </row>
    <row r="250" spans="2:8">
      <c r="B250" s="25"/>
      <c r="C250" s="25"/>
      <c r="D250" s="25"/>
      <c r="E250" s="25"/>
      <c r="F250" s="25"/>
      <c r="G250" s="25"/>
      <c r="H250" s="25"/>
    </row>
    <row r="251" spans="2:8">
      <c r="B251" s="25"/>
      <c r="C251" s="25"/>
      <c r="D251" s="25"/>
      <c r="E251" s="25"/>
      <c r="F251" s="25"/>
      <c r="G251" s="25"/>
      <c r="H251" s="25"/>
    </row>
    <row r="252" spans="2:8">
      <c r="B252" s="25"/>
      <c r="C252" s="25"/>
      <c r="D252" s="25"/>
      <c r="E252" s="25"/>
      <c r="F252" s="25"/>
      <c r="G252" s="25"/>
      <c r="H252" s="25"/>
    </row>
    <row r="253" spans="2:8">
      <c r="B253" s="25"/>
      <c r="C253" s="25"/>
      <c r="D253" s="25"/>
      <c r="E253" s="25"/>
      <c r="F253" s="25"/>
      <c r="G253" s="25"/>
      <c r="H253" s="25"/>
    </row>
    <row r="254" spans="2:8">
      <c r="B254" s="25"/>
      <c r="C254" s="25"/>
      <c r="D254" s="25"/>
      <c r="E254" s="25"/>
      <c r="F254" s="25"/>
      <c r="G254" s="25"/>
      <c r="H254" s="25"/>
    </row>
    <row r="255" spans="2:8">
      <c r="B255" s="25"/>
      <c r="C255" s="25"/>
      <c r="D255" s="25"/>
      <c r="E255" s="25"/>
      <c r="F255" s="25"/>
      <c r="G255" s="25"/>
      <c r="H255" s="25"/>
    </row>
    <row r="256" spans="2:8">
      <c r="B256" s="25"/>
      <c r="C256" s="25"/>
      <c r="D256" s="25"/>
      <c r="E256" s="25"/>
      <c r="F256" s="25"/>
      <c r="G256" s="25"/>
      <c r="H256" s="25"/>
    </row>
    <row r="257" spans="2:8">
      <c r="B257" s="25"/>
      <c r="C257" s="25"/>
      <c r="D257" s="25"/>
      <c r="E257" s="25"/>
      <c r="F257" s="25"/>
      <c r="G257" s="25"/>
      <c r="H257" s="25"/>
    </row>
    <row r="258" spans="2:8">
      <c r="B258" s="25"/>
      <c r="C258" s="25"/>
      <c r="D258" s="25"/>
      <c r="E258" s="25"/>
      <c r="F258" s="25"/>
      <c r="G258" s="25"/>
      <c r="H258" s="25"/>
    </row>
    <row r="259" spans="2:8">
      <c r="B259" s="25"/>
      <c r="C259" s="25"/>
      <c r="D259" s="25"/>
      <c r="E259" s="25"/>
      <c r="F259" s="25"/>
      <c r="G259" s="25"/>
      <c r="H259" s="25"/>
    </row>
    <row r="260" spans="2:8">
      <c r="B260" s="25"/>
      <c r="C260" s="25"/>
      <c r="D260" s="25"/>
      <c r="E260" s="25"/>
      <c r="F260" s="25"/>
      <c r="G260" s="25"/>
      <c r="H260" s="25"/>
    </row>
    <row r="261" spans="2:8">
      <c r="B261" s="25"/>
      <c r="C261" s="25"/>
      <c r="D261" s="25"/>
      <c r="E261" s="25"/>
      <c r="F261" s="25"/>
      <c r="G261" s="25"/>
      <c r="H261" s="25"/>
    </row>
    <row r="262" spans="2:8">
      <c r="B262" s="25"/>
      <c r="C262" s="25"/>
      <c r="D262" s="25"/>
      <c r="E262" s="25"/>
      <c r="F262" s="25"/>
      <c r="G262" s="25"/>
      <c r="H262" s="25"/>
    </row>
    <row r="263" spans="2:8">
      <c r="B263" s="25"/>
      <c r="C263" s="25"/>
      <c r="D263" s="25"/>
      <c r="E263" s="25"/>
      <c r="F263" s="25"/>
      <c r="G263" s="25"/>
      <c r="H263" s="25"/>
    </row>
    <row r="264" spans="2:8">
      <c r="B264" s="25"/>
      <c r="C264" s="25"/>
      <c r="D264" s="25"/>
      <c r="E264" s="25"/>
      <c r="F264" s="25"/>
      <c r="G264" s="25"/>
      <c r="H264" s="25"/>
    </row>
    <row r="265" spans="2:8">
      <c r="B265" s="25"/>
      <c r="C265" s="25"/>
      <c r="D265" s="25"/>
      <c r="E265" s="25"/>
      <c r="F265" s="25"/>
      <c r="G265" s="25"/>
      <c r="H265" s="25"/>
    </row>
    <row r="266" spans="2:8">
      <c r="B266" s="25"/>
      <c r="C266" s="25"/>
      <c r="D266" s="25"/>
      <c r="E266" s="25"/>
      <c r="F266" s="25"/>
      <c r="G266" s="25"/>
      <c r="H266" s="25"/>
    </row>
    <row r="267" spans="2:8">
      <c r="B267" s="25"/>
      <c r="C267" s="25"/>
      <c r="D267" s="25"/>
      <c r="E267" s="25"/>
      <c r="F267" s="25"/>
      <c r="G267" s="25"/>
      <c r="H267" s="25"/>
    </row>
    <row r="268" spans="2:8">
      <c r="B268" s="25"/>
      <c r="C268" s="25"/>
      <c r="D268" s="25"/>
      <c r="E268" s="25"/>
      <c r="F268" s="25"/>
      <c r="G268" s="25"/>
      <c r="H268" s="25"/>
    </row>
    <row r="269" spans="2:8">
      <c r="B269" s="25"/>
      <c r="C269" s="25"/>
      <c r="D269" s="25"/>
      <c r="E269" s="25"/>
      <c r="F269" s="25"/>
      <c r="G269" s="25"/>
      <c r="H269" s="25"/>
    </row>
    <row r="270" spans="2:8">
      <c r="B270" s="25"/>
      <c r="C270" s="25"/>
      <c r="D270" s="25"/>
      <c r="E270" s="25"/>
      <c r="F270" s="25"/>
      <c r="G270" s="25"/>
      <c r="H270" s="25"/>
    </row>
    <row r="271" spans="2:8">
      <c r="B271" s="25"/>
      <c r="C271" s="25"/>
      <c r="D271" s="25"/>
      <c r="E271" s="25"/>
      <c r="F271" s="25"/>
      <c r="G271" s="25"/>
      <c r="H271" s="25"/>
    </row>
    <row r="272" spans="2:8">
      <c r="B272" s="25"/>
      <c r="C272" s="25"/>
      <c r="D272" s="25"/>
      <c r="E272" s="25"/>
      <c r="F272" s="25"/>
      <c r="G272" s="25"/>
      <c r="H272" s="25"/>
    </row>
    <row r="273" spans="2:8">
      <c r="B273" s="25"/>
      <c r="C273" s="25"/>
      <c r="D273" s="25"/>
      <c r="E273" s="25"/>
      <c r="F273" s="25"/>
      <c r="G273" s="25"/>
      <c r="H273" s="25"/>
    </row>
    <row r="274" spans="2:8">
      <c r="B274" s="25"/>
      <c r="C274" s="25"/>
      <c r="D274" s="25"/>
      <c r="E274" s="25"/>
      <c r="F274" s="25"/>
      <c r="G274" s="25"/>
      <c r="H274" s="25"/>
    </row>
    <row r="275" spans="2:8">
      <c r="B275" s="25"/>
      <c r="C275" s="25"/>
      <c r="D275" s="25"/>
      <c r="E275" s="25"/>
      <c r="F275" s="25"/>
      <c r="G275" s="25"/>
      <c r="H275" s="25"/>
    </row>
    <row r="276" spans="2:8">
      <c r="B276" s="25"/>
      <c r="C276" s="25"/>
      <c r="D276" s="25"/>
      <c r="E276" s="25"/>
      <c r="F276" s="25"/>
      <c r="G276" s="25"/>
      <c r="H276" s="25"/>
    </row>
    <row r="277" spans="2:8">
      <c r="B277" s="25"/>
      <c r="C277" s="25"/>
      <c r="D277" s="25"/>
      <c r="E277" s="25"/>
      <c r="F277" s="25"/>
      <c r="G277" s="25"/>
      <c r="H277" s="25"/>
    </row>
    <row r="278" spans="2:8">
      <c r="B278" s="25"/>
      <c r="C278" s="25"/>
      <c r="D278" s="25"/>
      <c r="E278" s="25"/>
      <c r="F278" s="25"/>
      <c r="G278" s="25"/>
      <c r="H278" s="25"/>
    </row>
    <row r="279" spans="2:8">
      <c r="B279" s="25"/>
      <c r="C279" s="25"/>
      <c r="D279" s="25"/>
      <c r="E279" s="25"/>
      <c r="F279" s="25"/>
      <c r="G279" s="25"/>
      <c r="H279" s="25"/>
    </row>
    <row r="280" spans="2:8">
      <c r="B280" s="25"/>
      <c r="C280" s="25"/>
      <c r="D280" s="25"/>
      <c r="E280" s="25"/>
      <c r="F280" s="25"/>
      <c r="G280" s="25"/>
      <c r="H280" s="25"/>
    </row>
    <row r="281" spans="2:8">
      <c r="B281" s="25"/>
      <c r="C281" s="25"/>
      <c r="D281" s="25"/>
      <c r="E281" s="25"/>
      <c r="F281" s="25"/>
      <c r="G281" s="25"/>
      <c r="H281" s="25"/>
    </row>
    <row r="282" spans="2:8">
      <c r="B282" s="25"/>
      <c r="C282" s="25"/>
      <c r="D282" s="25"/>
      <c r="E282" s="25"/>
      <c r="F282" s="25"/>
      <c r="G282" s="25"/>
      <c r="H282" s="25"/>
    </row>
    <row r="283" spans="2:8">
      <c r="B283" s="25"/>
      <c r="C283" s="25"/>
      <c r="D283" s="25"/>
      <c r="E283" s="25"/>
      <c r="F283" s="25"/>
      <c r="G283" s="25"/>
      <c r="H283" s="25"/>
    </row>
    <row r="284" spans="2:8">
      <c r="B284" s="25"/>
      <c r="C284" s="25"/>
      <c r="D284" s="25"/>
      <c r="E284" s="25"/>
      <c r="F284" s="25"/>
      <c r="G284" s="25"/>
      <c r="H284" s="25"/>
    </row>
    <row r="285" spans="2:8">
      <c r="B285" s="25"/>
      <c r="C285" s="25"/>
      <c r="D285" s="25"/>
      <c r="E285" s="25"/>
      <c r="F285" s="25"/>
      <c r="G285" s="25"/>
      <c r="H285" s="25"/>
    </row>
    <row r="286" spans="2:8">
      <c r="B286" s="25"/>
      <c r="C286" s="25"/>
      <c r="D286" s="25"/>
      <c r="E286" s="25"/>
      <c r="F286" s="25"/>
      <c r="G286" s="25"/>
      <c r="H286" s="25"/>
    </row>
    <row r="287" spans="2:8">
      <c r="B287" s="25"/>
      <c r="C287" s="25"/>
      <c r="D287" s="25"/>
      <c r="E287" s="25"/>
      <c r="F287" s="25"/>
      <c r="G287" s="25"/>
      <c r="H287" s="25"/>
    </row>
    <row r="288" spans="2:8">
      <c r="B288" s="25"/>
      <c r="C288" s="25"/>
      <c r="D288" s="25"/>
      <c r="E288" s="25"/>
      <c r="F288" s="25"/>
      <c r="G288" s="25"/>
      <c r="H288" s="25"/>
    </row>
    <row r="289" spans="2:8">
      <c r="B289" s="25"/>
      <c r="C289" s="25"/>
      <c r="D289" s="25"/>
      <c r="E289" s="25"/>
      <c r="F289" s="25"/>
      <c r="G289" s="25"/>
      <c r="H289" s="25"/>
    </row>
    <row r="290" spans="2:8">
      <c r="B290" s="25"/>
      <c r="C290" s="25"/>
      <c r="D290" s="25"/>
      <c r="E290" s="25"/>
      <c r="F290" s="25"/>
      <c r="G290" s="25"/>
      <c r="H290" s="25"/>
    </row>
    <row r="291" spans="2:8">
      <c r="B291" s="25"/>
      <c r="C291" s="25"/>
      <c r="D291" s="25"/>
      <c r="E291" s="25"/>
      <c r="F291" s="25"/>
      <c r="G291" s="25"/>
      <c r="H291" s="25"/>
    </row>
    <row r="292" spans="2:8">
      <c r="B292" s="25"/>
      <c r="C292" s="25"/>
      <c r="D292" s="25"/>
      <c r="E292" s="25"/>
      <c r="F292" s="25"/>
      <c r="G292" s="25"/>
      <c r="H292" s="25"/>
    </row>
    <row r="293" spans="2:8">
      <c r="B293" s="25"/>
      <c r="C293" s="25"/>
      <c r="D293" s="25"/>
      <c r="E293" s="25"/>
      <c r="F293" s="25"/>
      <c r="G293" s="25"/>
      <c r="H293" s="25"/>
    </row>
    <row r="294" spans="2:8">
      <c r="B294" s="25"/>
      <c r="C294" s="25"/>
      <c r="D294" s="25"/>
      <c r="E294" s="25"/>
      <c r="F294" s="25"/>
      <c r="G294" s="25"/>
      <c r="H294" s="25"/>
    </row>
    <row r="295" spans="2:8">
      <c r="B295" s="25"/>
      <c r="C295" s="25"/>
      <c r="D295" s="25"/>
      <c r="E295" s="25"/>
      <c r="F295" s="25"/>
      <c r="G295" s="25"/>
      <c r="H295" s="25"/>
    </row>
    <row r="296" spans="2:8">
      <c r="B296" s="25"/>
      <c r="C296" s="25"/>
      <c r="D296" s="25"/>
      <c r="E296" s="25"/>
      <c r="F296" s="25"/>
      <c r="G296" s="25"/>
      <c r="H296" s="25"/>
    </row>
    <row r="297" spans="2:8">
      <c r="B297" s="25"/>
      <c r="C297" s="25"/>
      <c r="D297" s="25"/>
      <c r="E297" s="25"/>
      <c r="F297" s="25"/>
      <c r="G297" s="25"/>
      <c r="H297" s="25"/>
    </row>
    <row r="298" spans="2:8">
      <c r="B298" s="25"/>
      <c r="C298" s="25"/>
      <c r="D298" s="25"/>
      <c r="E298" s="25"/>
      <c r="F298" s="25"/>
      <c r="G298" s="25"/>
      <c r="H298" s="25"/>
    </row>
    <row r="299" spans="2:8">
      <c r="B299" s="25"/>
      <c r="C299" s="25"/>
      <c r="D299" s="25"/>
      <c r="E299" s="25"/>
      <c r="F299" s="25"/>
      <c r="G299" s="25"/>
      <c r="H299" s="25"/>
    </row>
    <row r="300" spans="2:8">
      <c r="B300" s="25"/>
      <c r="C300" s="25"/>
      <c r="D300" s="25"/>
      <c r="E300" s="25"/>
      <c r="F300" s="25"/>
      <c r="G300" s="25"/>
      <c r="H300" s="25"/>
    </row>
    <row r="301" spans="2:8">
      <c r="B301" s="25"/>
      <c r="C301" s="25"/>
      <c r="D301" s="25"/>
      <c r="E301" s="25"/>
      <c r="F301" s="25"/>
      <c r="G301" s="25"/>
      <c r="H301" s="25"/>
    </row>
    <row r="302" spans="2:8">
      <c r="B302" s="25"/>
      <c r="C302" s="25"/>
      <c r="D302" s="25"/>
      <c r="E302" s="25"/>
      <c r="F302" s="25"/>
      <c r="G302" s="25"/>
      <c r="H302" s="25"/>
    </row>
    <row r="303" spans="2:8">
      <c r="B303" s="25"/>
      <c r="C303" s="25"/>
      <c r="D303" s="25"/>
      <c r="E303" s="25"/>
      <c r="F303" s="25"/>
      <c r="G303" s="25"/>
      <c r="H303" s="25"/>
    </row>
    <row r="304" spans="2:8">
      <c r="B304" s="25"/>
      <c r="C304" s="25"/>
      <c r="D304" s="25"/>
      <c r="E304" s="25"/>
      <c r="F304" s="25"/>
      <c r="G304" s="25"/>
      <c r="H304" s="25"/>
    </row>
    <row r="305" spans="2:8">
      <c r="B305" s="25"/>
      <c r="C305" s="25"/>
      <c r="D305" s="25"/>
      <c r="E305" s="25"/>
      <c r="F305" s="25"/>
      <c r="G305" s="25"/>
      <c r="H305" s="25"/>
    </row>
    <row r="306" spans="2:8">
      <c r="B306" s="25"/>
      <c r="C306" s="25"/>
      <c r="D306" s="25"/>
      <c r="E306" s="25"/>
      <c r="F306" s="25"/>
      <c r="G306" s="25"/>
      <c r="H306" s="25"/>
    </row>
    <row r="307" spans="2:8">
      <c r="B307" s="25"/>
      <c r="C307" s="25"/>
      <c r="D307" s="25"/>
      <c r="E307" s="25"/>
      <c r="F307" s="25"/>
      <c r="G307" s="25"/>
      <c r="H307" s="25"/>
    </row>
    <row r="308" spans="2:8">
      <c r="B308" s="25"/>
      <c r="C308" s="25"/>
      <c r="D308" s="25"/>
      <c r="E308" s="25"/>
      <c r="F308" s="25"/>
      <c r="G308" s="25"/>
      <c r="H308" s="25"/>
    </row>
    <row r="309" spans="2:8">
      <c r="B309" s="25"/>
      <c r="C309" s="25"/>
      <c r="D309" s="25"/>
      <c r="E309" s="25"/>
      <c r="F309" s="25"/>
      <c r="G309" s="25"/>
      <c r="H309" s="25"/>
    </row>
    <row r="310" spans="2:8">
      <c r="B310" s="25"/>
      <c r="C310" s="25"/>
      <c r="D310" s="25"/>
      <c r="E310" s="25"/>
      <c r="F310" s="25"/>
      <c r="G310" s="25"/>
      <c r="H310" s="25"/>
    </row>
    <row r="311" spans="2:8">
      <c r="B311" s="25"/>
      <c r="C311" s="25"/>
      <c r="D311" s="25"/>
      <c r="E311" s="25"/>
      <c r="F311" s="25"/>
      <c r="G311" s="25"/>
      <c r="H311" s="25"/>
    </row>
    <row r="312" spans="2:8">
      <c r="B312" s="25"/>
      <c r="C312" s="25"/>
      <c r="D312" s="25"/>
      <c r="E312" s="25"/>
      <c r="F312" s="25"/>
      <c r="G312" s="25"/>
      <c r="H312" s="25"/>
    </row>
    <row r="313" spans="2:8">
      <c r="B313" s="25"/>
      <c r="C313" s="25"/>
      <c r="D313" s="25"/>
      <c r="E313" s="25"/>
      <c r="F313" s="25"/>
      <c r="G313" s="25"/>
      <c r="H313" s="25"/>
    </row>
    <row r="314" spans="2:8">
      <c r="B314" s="25"/>
      <c r="C314" s="25"/>
      <c r="D314" s="25"/>
      <c r="E314" s="25"/>
      <c r="F314" s="25"/>
      <c r="G314" s="25"/>
      <c r="H314" s="25"/>
    </row>
    <row r="315" spans="2:8">
      <c r="B315" s="25"/>
      <c r="C315" s="25"/>
      <c r="D315" s="25"/>
      <c r="E315" s="25"/>
      <c r="F315" s="25"/>
      <c r="G315" s="25"/>
      <c r="H315" s="25"/>
    </row>
    <row r="316" spans="2:8">
      <c r="B316" s="25"/>
      <c r="C316" s="25"/>
      <c r="D316" s="25"/>
      <c r="E316" s="25"/>
      <c r="F316" s="25"/>
      <c r="G316" s="25"/>
      <c r="H316" s="25"/>
    </row>
    <row r="317" spans="2:8">
      <c r="B317" s="25"/>
      <c r="C317" s="25"/>
      <c r="D317" s="25"/>
      <c r="E317" s="25"/>
      <c r="F317" s="25"/>
      <c r="G317" s="25"/>
      <c r="H317" s="25"/>
    </row>
    <row r="318" spans="2:8">
      <c r="B318" s="25"/>
      <c r="C318" s="25"/>
      <c r="D318" s="25"/>
      <c r="E318" s="25"/>
      <c r="F318" s="25"/>
      <c r="G318" s="25"/>
      <c r="H318" s="25"/>
    </row>
    <row r="319" spans="2:8">
      <c r="B319" s="25"/>
      <c r="C319" s="25"/>
      <c r="D319" s="25"/>
      <c r="E319" s="25"/>
      <c r="F319" s="25"/>
      <c r="G319" s="25"/>
      <c r="H319" s="25"/>
    </row>
    <row r="320" spans="2:8">
      <c r="B320" s="25"/>
      <c r="C320" s="25"/>
      <c r="D320" s="25"/>
      <c r="E320" s="25"/>
      <c r="F320" s="25"/>
      <c r="G320" s="25"/>
      <c r="H320" s="25"/>
    </row>
    <row r="321" spans="2:8">
      <c r="B321" s="25"/>
      <c r="C321" s="25"/>
      <c r="D321" s="25"/>
      <c r="E321" s="25"/>
      <c r="F321" s="25"/>
      <c r="G321" s="25"/>
      <c r="H321" s="25"/>
    </row>
    <row r="322" spans="2:8">
      <c r="B322" s="25"/>
      <c r="C322" s="25"/>
      <c r="D322" s="25"/>
      <c r="E322" s="25"/>
      <c r="F322" s="25"/>
      <c r="G322" s="25"/>
      <c r="H322" s="25"/>
    </row>
    <row r="323" spans="2:8">
      <c r="B323" s="25"/>
      <c r="C323" s="25"/>
      <c r="D323" s="25"/>
      <c r="E323" s="25"/>
      <c r="F323" s="25"/>
      <c r="G323" s="25"/>
      <c r="H323" s="25"/>
    </row>
    <row r="324" spans="2:8">
      <c r="B324" s="25"/>
      <c r="C324" s="25"/>
      <c r="D324" s="25"/>
      <c r="E324" s="25"/>
      <c r="F324" s="25"/>
      <c r="G324" s="25"/>
      <c r="H324" s="25"/>
    </row>
    <row r="325" spans="2:8">
      <c r="B325" s="25"/>
      <c r="C325" s="25"/>
      <c r="D325" s="25"/>
      <c r="E325" s="25"/>
      <c r="F325" s="25"/>
      <c r="G325" s="25"/>
      <c r="H325" s="25"/>
    </row>
    <row r="326" spans="2:8">
      <c r="B326" s="25"/>
      <c r="C326" s="25"/>
      <c r="D326" s="25"/>
      <c r="E326" s="25"/>
      <c r="F326" s="25"/>
      <c r="G326" s="25"/>
      <c r="H326" s="25"/>
    </row>
    <row r="327" spans="2:8">
      <c r="B327" s="25"/>
      <c r="C327" s="25"/>
      <c r="D327" s="25"/>
      <c r="E327" s="25"/>
      <c r="F327" s="25"/>
      <c r="G327" s="25"/>
      <c r="H327" s="25"/>
    </row>
    <row r="328" spans="2:8">
      <c r="B328" s="25"/>
      <c r="C328" s="25"/>
      <c r="D328" s="25"/>
      <c r="E328" s="25"/>
      <c r="F328" s="25"/>
      <c r="G328" s="25"/>
      <c r="H328" s="25"/>
    </row>
    <row r="329" spans="2:8">
      <c r="B329" s="25"/>
      <c r="C329" s="25"/>
      <c r="D329" s="25"/>
      <c r="E329" s="25"/>
      <c r="F329" s="25"/>
      <c r="G329" s="25"/>
      <c r="H329" s="25"/>
    </row>
    <row r="330" spans="2:8">
      <c r="B330" s="25"/>
      <c r="C330" s="25"/>
      <c r="D330" s="25"/>
      <c r="E330" s="25"/>
      <c r="F330" s="25"/>
      <c r="G330" s="25"/>
      <c r="H330" s="25"/>
    </row>
    <row r="331" spans="2:8">
      <c r="B331" s="25"/>
      <c r="C331" s="25"/>
      <c r="D331" s="25"/>
      <c r="E331" s="25"/>
      <c r="F331" s="25"/>
      <c r="G331" s="25"/>
      <c r="H331" s="25"/>
    </row>
    <row r="332" spans="2:8">
      <c r="B332" s="25"/>
      <c r="C332" s="25"/>
      <c r="D332" s="25"/>
      <c r="E332" s="25"/>
      <c r="F332" s="25"/>
      <c r="G332" s="25"/>
      <c r="H332" s="25"/>
    </row>
    <row r="333" spans="2:8">
      <c r="B333" s="25"/>
      <c r="C333" s="25"/>
      <c r="D333" s="25"/>
      <c r="E333" s="25"/>
      <c r="F333" s="25"/>
      <c r="G333" s="25"/>
      <c r="H333" s="25"/>
    </row>
    <row r="334" spans="2:8">
      <c r="B334" s="25"/>
      <c r="C334" s="25"/>
      <c r="D334" s="25"/>
      <c r="E334" s="25"/>
      <c r="F334" s="25"/>
      <c r="G334" s="25"/>
      <c r="H334" s="25"/>
    </row>
    <row r="335" spans="2:8">
      <c r="B335" s="25"/>
      <c r="C335" s="25"/>
      <c r="D335" s="25"/>
      <c r="E335" s="25"/>
      <c r="F335" s="25"/>
      <c r="G335" s="25"/>
      <c r="H335" s="25"/>
    </row>
    <row r="336" spans="2:8">
      <c r="B336" s="25"/>
      <c r="C336" s="25"/>
      <c r="D336" s="25"/>
      <c r="E336" s="25"/>
      <c r="F336" s="25"/>
      <c r="G336" s="25"/>
      <c r="H336" s="25"/>
    </row>
    <row r="337" spans="2:8">
      <c r="B337" s="25"/>
      <c r="C337" s="25"/>
      <c r="D337" s="25"/>
      <c r="E337" s="25"/>
      <c r="F337" s="25"/>
      <c r="G337" s="25"/>
      <c r="H337" s="25"/>
    </row>
    <row r="338" spans="2:8">
      <c r="B338" s="25"/>
      <c r="C338" s="25"/>
      <c r="D338" s="25"/>
      <c r="E338" s="25"/>
      <c r="F338" s="25"/>
      <c r="G338" s="25"/>
      <c r="H338" s="25"/>
    </row>
    <row r="339" spans="2:8">
      <c r="B339" s="25"/>
      <c r="C339" s="25"/>
      <c r="D339" s="25"/>
      <c r="E339" s="25"/>
      <c r="F339" s="25"/>
      <c r="G339" s="25"/>
      <c r="H339" s="25"/>
    </row>
    <row r="340" spans="2:8">
      <c r="B340" s="25"/>
      <c r="C340" s="25"/>
      <c r="D340" s="25"/>
      <c r="E340" s="25"/>
      <c r="F340" s="25"/>
      <c r="G340" s="25"/>
      <c r="H340" s="25"/>
    </row>
    <row r="341" spans="2:8">
      <c r="B341" s="25"/>
      <c r="C341" s="25"/>
      <c r="D341" s="25"/>
      <c r="E341" s="25"/>
      <c r="F341" s="25"/>
      <c r="G341" s="25"/>
      <c r="H341" s="25"/>
    </row>
    <row r="342" spans="2:8">
      <c r="B342" s="25"/>
      <c r="C342" s="25"/>
      <c r="D342" s="25"/>
      <c r="E342" s="25"/>
      <c r="F342" s="25"/>
      <c r="G342" s="25"/>
      <c r="H342" s="25"/>
    </row>
    <row r="343" spans="2:8">
      <c r="B343" s="25"/>
      <c r="C343" s="25"/>
      <c r="D343" s="25"/>
      <c r="E343" s="25"/>
      <c r="F343" s="25"/>
      <c r="G343" s="25"/>
      <c r="H343" s="25"/>
    </row>
    <row r="344" spans="2:8">
      <c r="B344" s="25"/>
      <c r="C344" s="25"/>
      <c r="D344" s="25"/>
      <c r="E344" s="25"/>
      <c r="F344" s="25"/>
      <c r="G344" s="25"/>
      <c r="H344" s="25"/>
    </row>
    <row r="345" spans="2:8">
      <c r="B345" s="25"/>
      <c r="C345" s="25"/>
      <c r="D345" s="25"/>
      <c r="E345" s="25"/>
      <c r="F345" s="25"/>
      <c r="G345" s="25"/>
      <c r="H345" s="25"/>
    </row>
    <row r="346" spans="2:8">
      <c r="B346" s="25"/>
      <c r="C346" s="25"/>
      <c r="D346" s="25"/>
      <c r="E346" s="25"/>
      <c r="F346" s="25"/>
      <c r="G346" s="25"/>
      <c r="H346" s="25"/>
    </row>
    <row r="347" spans="2:8">
      <c r="B347" s="25"/>
      <c r="C347" s="25"/>
      <c r="D347" s="25"/>
      <c r="E347" s="25"/>
      <c r="F347" s="25"/>
      <c r="G347" s="25"/>
      <c r="H347" s="25"/>
    </row>
    <row r="348" spans="2:8">
      <c r="B348" s="25"/>
      <c r="C348" s="25"/>
      <c r="D348" s="25"/>
      <c r="E348" s="25"/>
      <c r="F348" s="25"/>
      <c r="G348" s="25"/>
      <c r="H348" s="25"/>
    </row>
    <row r="349" spans="2:8">
      <c r="B349" s="25"/>
      <c r="C349" s="25"/>
      <c r="D349" s="25"/>
      <c r="E349" s="25"/>
      <c r="F349" s="25"/>
      <c r="G349" s="25"/>
      <c r="H349" s="25"/>
    </row>
    <row r="350" spans="2:8">
      <c r="B350" s="25"/>
      <c r="C350" s="25"/>
      <c r="D350" s="25"/>
      <c r="E350" s="25"/>
      <c r="F350" s="25"/>
      <c r="G350" s="25"/>
      <c r="H350" s="25"/>
    </row>
    <row r="351" spans="2:8">
      <c r="B351" s="25"/>
      <c r="C351" s="25"/>
      <c r="D351" s="25"/>
      <c r="E351" s="25"/>
      <c r="F351" s="25"/>
      <c r="G351" s="25"/>
      <c r="H351" s="25"/>
    </row>
    <row r="352" spans="2:8">
      <c r="B352" s="25"/>
      <c r="C352" s="25"/>
      <c r="D352" s="25"/>
      <c r="E352" s="25"/>
      <c r="F352" s="25"/>
      <c r="G352" s="25"/>
      <c r="H352" s="25"/>
    </row>
    <row r="353" spans="2:8">
      <c r="B353" s="25"/>
      <c r="C353" s="25"/>
      <c r="D353" s="25"/>
      <c r="E353" s="25"/>
      <c r="F353" s="25"/>
      <c r="G353" s="25"/>
      <c r="H353" s="25"/>
    </row>
    <row r="354" spans="2:8">
      <c r="B354" s="25"/>
      <c r="C354" s="25"/>
      <c r="D354" s="25"/>
      <c r="E354" s="25"/>
      <c r="F354" s="25"/>
      <c r="G354" s="25"/>
      <c r="H354" s="25"/>
    </row>
    <row r="355" spans="2:8">
      <c r="B355" s="25"/>
      <c r="C355" s="25"/>
      <c r="D355" s="25"/>
      <c r="E355" s="25"/>
      <c r="F355" s="25"/>
      <c r="G355" s="25"/>
      <c r="H355" s="25"/>
    </row>
    <row r="356" spans="2:8">
      <c r="B356" s="25"/>
      <c r="C356" s="25"/>
      <c r="D356" s="25"/>
      <c r="E356" s="25"/>
      <c r="F356" s="25"/>
      <c r="G356" s="25"/>
      <c r="H356" s="25"/>
    </row>
    <row r="357" spans="2:8">
      <c r="B357" s="25"/>
      <c r="C357" s="25"/>
      <c r="D357" s="25"/>
      <c r="E357" s="25"/>
      <c r="F357" s="25"/>
      <c r="G357" s="25"/>
      <c r="H357" s="25"/>
    </row>
    <row r="358" spans="2:8">
      <c r="B358" s="25"/>
      <c r="C358" s="25"/>
      <c r="D358" s="25"/>
      <c r="E358" s="25"/>
      <c r="F358" s="25"/>
      <c r="G358" s="25"/>
      <c r="H358" s="25"/>
    </row>
    <row r="359" spans="2:8">
      <c r="B359" s="25"/>
      <c r="C359" s="25"/>
      <c r="D359" s="25"/>
      <c r="E359" s="25"/>
      <c r="F359" s="25"/>
      <c r="G359" s="25"/>
      <c r="H359" s="25"/>
    </row>
    <row r="360" spans="2:8">
      <c r="B360" s="25"/>
      <c r="C360" s="25"/>
      <c r="D360" s="25"/>
      <c r="E360" s="25"/>
      <c r="F360" s="25"/>
      <c r="G360" s="25"/>
      <c r="H360" s="25"/>
    </row>
    <row r="361" spans="2:8">
      <c r="B361" s="25"/>
      <c r="C361" s="25"/>
      <c r="D361" s="25"/>
      <c r="E361" s="25"/>
      <c r="F361" s="25"/>
      <c r="G361" s="25"/>
      <c r="H361" s="25"/>
    </row>
    <row r="362" spans="2:8">
      <c r="B362" s="25"/>
      <c r="C362" s="25"/>
      <c r="D362" s="25"/>
      <c r="E362" s="25"/>
      <c r="F362" s="25"/>
      <c r="G362" s="25"/>
      <c r="H362" s="25"/>
    </row>
    <row r="363" spans="2:8">
      <c r="B363" s="25"/>
      <c r="C363" s="25"/>
      <c r="D363" s="25"/>
      <c r="E363" s="25"/>
      <c r="F363" s="25"/>
      <c r="G363" s="25"/>
      <c r="H363" s="25"/>
    </row>
    <row r="364" spans="2:8">
      <c r="B364" s="25"/>
      <c r="C364" s="25"/>
      <c r="D364" s="25"/>
      <c r="E364" s="25"/>
      <c r="F364" s="25"/>
      <c r="G364" s="25"/>
      <c r="H364" s="25"/>
    </row>
    <row r="365" spans="2:8">
      <c r="B365" s="25"/>
      <c r="C365" s="25"/>
      <c r="D365" s="25"/>
      <c r="E365" s="25"/>
      <c r="F365" s="25"/>
      <c r="G365" s="25"/>
      <c r="H365" s="25"/>
    </row>
    <row r="366" spans="2:8">
      <c r="B366" s="25"/>
      <c r="C366" s="25"/>
      <c r="D366" s="25"/>
      <c r="E366" s="25"/>
      <c r="F366" s="25"/>
      <c r="G366" s="25"/>
      <c r="H366" s="25"/>
    </row>
    <row r="367" spans="2:8">
      <c r="B367" s="25"/>
      <c r="C367" s="25"/>
      <c r="D367" s="25"/>
      <c r="E367" s="25"/>
      <c r="F367" s="25"/>
      <c r="G367" s="25"/>
      <c r="H367" s="25"/>
    </row>
    <row r="368" spans="2:8">
      <c r="B368" s="25"/>
      <c r="C368" s="25"/>
      <c r="D368" s="25"/>
      <c r="E368" s="25"/>
      <c r="F368" s="25"/>
      <c r="G368" s="25"/>
      <c r="H368" s="25"/>
    </row>
    <row r="369" spans="2:8">
      <c r="B369" s="25"/>
      <c r="C369" s="25"/>
      <c r="D369" s="25"/>
      <c r="E369" s="25"/>
      <c r="F369" s="25"/>
      <c r="G369" s="25"/>
      <c r="H369" s="25"/>
    </row>
    <row r="370" spans="2:8">
      <c r="B370" s="25"/>
      <c r="C370" s="25"/>
      <c r="D370" s="25"/>
      <c r="E370" s="25"/>
      <c r="F370" s="25"/>
      <c r="G370" s="25"/>
      <c r="H370" s="25"/>
    </row>
    <row r="371" spans="2:8">
      <c r="B371" s="25"/>
      <c r="C371" s="25"/>
      <c r="D371" s="25"/>
      <c r="E371" s="25"/>
      <c r="F371" s="25"/>
      <c r="G371" s="25"/>
      <c r="H371" s="25"/>
    </row>
    <row r="372" spans="2:8">
      <c r="B372" s="25"/>
      <c r="C372" s="25"/>
      <c r="D372" s="25"/>
      <c r="E372" s="25"/>
      <c r="F372" s="25"/>
      <c r="G372" s="25"/>
      <c r="H372" s="25"/>
    </row>
    <row r="373" spans="2:8">
      <c r="B373" s="25"/>
      <c r="C373" s="25"/>
      <c r="D373" s="25"/>
      <c r="E373" s="25"/>
      <c r="F373" s="25"/>
      <c r="G373" s="25"/>
      <c r="H373" s="25"/>
    </row>
    <row r="374" spans="2:8">
      <c r="B374" s="25"/>
      <c r="C374" s="25"/>
      <c r="D374" s="25"/>
      <c r="E374" s="25"/>
      <c r="F374" s="25"/>
      <c r="G374" s="25"/>
      <c r="H374" s="25"/>
    </row>
    <row r="375" spans="2:8">
      <c r="B375" s="25"/>
      <c r="C375" s="25"/>
      <c r="D375" s="25"/>
      <c r="E375" s="25"/>
      <c r="F375" s="25"/>
      <c r="G375" s="25"/>
      <c r="H375" s="25"/>
    </row>
    <row r="376" spans="2:8">
      <c r="B376" s="25"/>
      <c r="C376" s="25"/>
      <c r="D376" s="25"/>
      <c r="E376" s="25"/>
      <c r="F376" s="25"/>
      <c r="G376" s="25"/>
      <c r="H376" s="25"/>
    </row>
    <row r="377" spans="2:8">
      <c r="B377" s="25"/>
      <c r="C377" s="25"/>
      <c r="D377" s="25"/>
      <c r="E377" s="25"/>
      <c r="F377" s="25"/>
      <c r="G377" s="25"/>
      <c r="H377" s="25"/>
    </row>
    <row r="378" spans="2:8">
      <c r="B378" s="25"/>
      <c r="C378" s="25"/>
      <c r="D378" s="25"/>
      <c r="E378" s="25"/>
      <c r="F378" s="25"/>
      <c r="G378" s="25"/>
      <c r="H378" s="25"/>
    </row>
    <row r="379" spans="2:8">
      <c r="B379" s="25"/>
      <c r="C379" s="25"/>
      <c r="D379" s="25"/>
      <c r="E379" s="25"/>
      <c r="F379" s="25"/>
      <c r="G379" s="25"/>
      <c r="H379" s="25"/>
    </row>
    <row r="380" spans="2:8">
      <c r="B380" s="25"/>
      <c r="C380" s="25"/>
      <c r="D380" s="25"/>
      <c r="E380" s="25"/>
      <c r="F380" s="25"/>
      <c r="G380" s="25"/>
      <c r="H380" s="25"/>
    </row>
    <row r="381" spans="2:8">
      <c r="B381" s="25"/>
      <c r="C381" s="25"/>
      <c r="D381" s="25"/>
      <c r="E381" s="25"/>
      <c r="F381" s="25"/>
      <c r="G381" s="25"/>
      <c r="H381" s="25"/>
    </row>
    <row r="382" spans="2:8">
      <c r="B382" s="25"/>
      <c r="C382" s="25"/>
      <c r="D382" s="25"/>
      <c r="E382" s="25"/>
      <c r="F382" s="25"/>
      <c r="G382" s="25"/>
      <c r="H382" s="25"/>
    </row>
    <row r="383" spans="2:8">
      <c r="B383" s="25"/>
      <c r="C383" s="25"/>
      <c r="D383" s="25"/>
      <c r="E383" s="25"/>
      <c r="F383" s="25"/>
      <c r="G383" s="25"/>
      <c r="H383" s="25"/>
    </row>
    <row r="384" spans="2:8">
      <c r="B384" s="25"/>
      <c r="C384" s="25"/>
      <c r="D384" s="25"/>
      <c r="E384" s="25"/>
      <c r="F384" s="25"/>
      <c r="G384" s="25"/>
      <c r="H384" s="25"/>
    </row>
    <row r="385" spans="2:8">
      <c r="B385" s="25"/>
      <c r="C385" s="25"/>
      <c r="D385" s="25"/>
      <c r="E385" s="25"/>
      <c r="F385" s="25"/>
      <c r="G385" s="25"/>
      <c r="H385" s="25"/>
    </row>
    <row r="386" spans="2:8">
      <c r="B386" s="25"/>
      <c r="C386" s="25"/>
      <c r="D386" s="25"/>
      <c r="E386" s="25"/>
      <c r="F386" s="25"/>
      <c r="G386" s="25"/>
      <c r="H386" s="25"/>
    </row>
    <row r="387" spans="2:8">
      <c r="B387" s="25"/>
      <c r="C387" s="25"/>
      <c r="D387" s="25"/>
      <c r="E387" s="25"/>
      <c r="F387" s="25"/>
      <c r="G387" s="25"/>
      <c r="H387" s="25"/>
    </row>
    <row r="388" spans="2:8">
      <c r="B388" s="25"/>
      <c r="C388" s="25"/>
      <c r="D388" s="25"/>
      <c r="E388" s="25"/>
      <c r="F388" s="25"/>
      <c r="G388" s="25"/>
      <c r="H388" s="25"/>
    </row>
    <row r="389" spans="2:8">
      <c r="B389" s="25"/>
      <c r="C389" s="25"/>
      <c r="D389" s="25"/>
      <c r="E389" s="25"/>
      <c r="F389" s="25"/>
      <c r="G389" s="25"/>
      <c r="H389" s="25"/>
    </row>
    <row r="390" spans="2:8">
      <c r="B390" s="25"/>
      <c r="C390" s="25"/>
      <c r="D390" s="25"/>
      <c r="E390" s="25"/>
      <c r="F390" s="25"/>
      <c r="G390" s="25"/>
      <c r="H390" s="25"/>
    </row>
    <row r="391" spans="2:8">
      <c r="B391" s="25"/>
      <c r="C391" s="25"/>
      <c r="D391" s="25"/>
      <c r="E391" s="25"/>
      <c r="F391" s="25"/>
      <c r="G391" s="25"/>
      <c r="H391" s="25"/>
    </row>
    <row r="392" spans="2:8">
      <c r="B392" s="25"/>
      <c r="C392" s="25"/>
      <c r="D392" s="25"/>
      <c r="E392" s="25"/>
      <c r="F392" s="25"/>
      <c r="G392" s="25"/>
      <c r="H392" s="25"/>
    </row>
    <row r="393" spans="2:8">
      <c r="B393" s="25"/>
      <c r="C393" s="25"/>
      <c r="D393" s="25"/>
      <c r="E393" s="25"/>
      <c r="F393" s="25"/>
      <c r="G393" s="25"/>
      <c r="H393" s="25"/>
    </row>
    <row r="394" spans="2:8">
      <c r="B394" s="25"/>
      <c r="C394" s="25"/>
      <c r="D394" s="25"/>
      <c r="E394" s="25"/>
      <c r="F394" s="25"/>
      <c r="G394" s="25"/>
      <c r="H394" s="25"/>
    </row>
    <row r="395" spans="2:8">
      <c r="B395" s="25"/>
      <c r="C395" s="25"/>
      <c r="D395" s="25"/>
      <c r="E395" s="25"/>
      <c r="F395" s="25"/>
      <c r="G395" s="25"/>
      <c r="H395" s="25"/>
    </row>
    <row r="396" spans="2:8">
      <c r="B396" s="25"/>
      <c r="C396" s="25"/>
      <c r="D396" s="25"/>
      <c r="E396" s="25"/>
      <c r="F396" s="25"/>
      <c r="G396" s="25"/>
      <c r="H396" s="25"/>
    </row>
    <row r="397" spans="2:8">
      <c r="B397" s="25"/>
      <c r="C397" s="25"/>
      <c r="D397" s="25"/>
      <c r="E397" s="25"/>
      <c r="F397" s="25"/>
      <c r="G397" s="25"/>
      <c r="H397" s="25"/>
    </row>
    <row r="398" spans="2:8">
      <c r="B398" s="25"/>
      <c r="C398" s="25"/>
      <c r="D398" s="25"/>
      <c r="E398" s="25"/>
      <c r="F398" s="25"/>
      <c r="G398" s="25"/>
      <c r="H398" s="25"/>
    </row>
    <row r="399" spans="2:8">
      <c r="B399" s="25"/>
      <c r="C399" s="25"/>
      <c r="D399" s="25"/>
      <c r="E399" s="25"/>
      <c r="F399" s="25"/>
      <c r="G399" s="25"/>
      <c r="H399" s="25"/>
    </row>
    <row r="400" spans="2:8">
      <c r="B400" s="25"/>
      <c r="C400" s="25"/>
      <c r="D400" s="25"/>
      <c r="E400" s="25"/>
      <c r="F400" s="25"/>
      <c r="G400" s="25"/>
      <c r="H400" s="25"/>
    </row>
    <row r="401" spans="2:8">
      <c r="B401" s="25"/>
      <c r="C401" s="25"/>
      <c r="D401" s="25"/>
      <c r="E401" s="25"/>
      <c r="F401" s="25"/>
      <c r="G401" s="25"/>
      <c r="H401" s="25"/>
    </row>
    <row r="402" spans="2:8">
      <c r="B402" s="25"/>
      <c r="C402" s="25"/>
      <c r="D402" s="25"/>
      <c r="E402" s="25"/>
      <c r="F402" s="25"/>
      <c r="G402" s="25"/>
      <c r="H402" s="25"/>
    </row>
    <row r="403" spans="2:8">
      <c r="B403" s="25"/>
      <c r="C403" s="25"/>
      <c r="D403" s="25"/>
      <c r="E403" s="25"/>
      <c r="F403" s="25"/>
      <c r="G403" s="25"/>
      <c r="H403" s="25"/>
    </row>
    <row r="404" spans="2:8">
      <c r="B404" s="25"/>
      <c r="C404" s="25"/>
      <c r="D404" s="25"/>
      <c r="E404" s="25"/>
      <c r="F404" s="25"/>
      <c r="G404" s="25"/>
      <c r="H404" s="25"/>
    </row>
    <row r="405" spans="2:8">
      <c r="B405" s="25"/>
      <c r="C405" s="25"/>
      <c r="D405" s="25"/>
      <c r="E405" s="25"/>
      <c r="F405" s="25"/>
      <c r="G405" s="25"/>
      <c r="H405" s="25"/>
    </row>
    <row r="406" spans="2:8">
      <c r="B406" s="25"/>
      <c r="C406" s="25"/>
      <c r="D406" s="25"/>
      <c r="E406" s="25"/>
      <c r="F406" s="25"/>
      <c r="G406" s="25"/>
      <c r="H406" s="25"/>
    </row>
    <row r="407" spans="2:8">
      <c r="B407" s="25"/>
      <c r="C407" s="25"/>
      <c r="D407" s="25"/>
      <c r="E407" s="25"/>
      <c r="F407" s="25"/>
      <c r="G407" s="25"/>
      <c r="H407" s="25"/>
    </row>
    <row r="408" spans="2:8">
      <c r="B408" s="25"/>
      <c r="C408" s="25"/>
      <c r="D408" s="25"/>
      <c r="E408" s="25"/>
      <c r="F408" s="25"/>
      <c r="G408" s="25"/>
      <c r="H408" s="25"/>
    </row>
    <row r="409" spans="2:8">
      <c r="B409" s="25"/>
      <c r="C409" s="25"/>
      <c r="D409" s="25"/>
      <c r="E409" s="25"/>
      <c r="F409" s="25"/>
      <c r="G409" s="25"/>
      <c r="H409" s="25"/>
    </row>
    <row r="410" spans="2:8">
      <c r="B410" s="25"/>
      <c r="C410" s="25"/>
      <c r="D410" s="25"/>
      <c r="E410" s="25"/>
      <c r="F410" s="25"/>
      <c r="G410" s="25"/>
      <c r="H410" s="25"/>
    </row>
    <row r="411" spans="2:8">
      <c r="B411" s="25"/>
      <c r="C411" s="25"/>
      <c r="D411" s="25"/>
      <c r="E411" s="25"/>
      <c r="F411" s="25"/>
      <c r="G411" s="25"/>
      <c r="H411" s="25"/>
    </row>
    <row r="412" spans="2:8">
      <c r="B412" s="25"/>
      <c r="C412" s="25"/>
      <c r="D412" s="25"/>
      <c r="E412" s="25"/>
      <c r="F412" s="25"/>
      <c r="G412" s="25"/>
      <c r="H412" s="25"/>
    </row>
    <row r="413" spans="2:8">
      <c r="B413" s="25"/>
      <c r="C413" s="25"/>
      <c r="D413" s="25"/>
      <c r="E413" s="25"/>
      <c r="F413" s="25"/>
      <c r="G413" s="25"/>
      <c r="H413" s="25"/>
    </row>
    <row r="414" spans="2:8">
      <c r="B414" s="25"/>
      <c r="C414" s="25"/>
      <c r="D414" s="25"/>
      <c r="E414" s="25"/>
      <c r="F414" s="25"/>
      <c r="G414" s="25"/>
      <c r="H414" s="25"/>
    </row>
    <row r="415" spans="2:8">
      <c r="B415" s="25"/>
      <c r="C415" s="25"/>
      <c r="D415" s="25"/>
      <c r="E415" s="25"/>
      <c r="F415" s="25"/>
      <c r="G415" s="25"/>
      <c r="H415" s="25"/>
    </row>
    <row r="416" spans="2:8">
      <c r="B416" s="25"/>
      <c r="C416" s="25"/>
      <c r="D416" s="25"/>
      <c r="E416" s="25"/>
      <c r="F416" s="25"/>
      <c r="G416" s="25"/>
      <c r="H416" s="25"/>
    </row>
    <row r="417" spans="2:8">
      <c r="B417" s="25"/>
      <c r="C417" s="25"/>
      <c r="D417" s="25"/>
      <c r="E417" s="25"/>
      <c r="F417" s="25"/>
      <c r="G417" s="25"/>
      <c r="H417" s="25"/>
    </row>
    <row r="418" spans="2:8">
      <c r="B418" s="25"/>
      <c r="C418" s="25"/>
      <c r="D418" s="25"/>
      <c r="E418" s="25"/>
      <c r="F418" s="25"/>
      <c r="G418" s="25"/>
      <c r="H418" s="25"/>
    </row>
    <row r="419" spans="2:8">
      <c r="B419" s="25"/>
      <c r="C419" s="25"/>
      <c r="D419" s="25"/>
      <c r="E419" s="25"/>
      <c r="F419" s="25"/>
      <c r="G419" s="25"/>
      <c r="H419" s="25"/>
    </row>
    <row r="420" spans="2:8">
      <c r="B420" s="25"/>
      <c r="C420" s="25"/>
      <c r="D420" s="25"/>
      <c r="E420" s="25"/>
      <c r="F420" s="25"/>
      <c r="G420" s="25"/>
      <c r="H420" s="25"/>
    </row>
    <row r="421" spans="2:8">
      <c r="B421" s="25"/>
      <c r="C421" s="25"/>
      <c r="D421" s="25"/>
      <c r="E421" s="25"/>
      <c r="F421" s="25"/>
      <c r="G421" s="25"/>
      <c r="H421" s="25"/>
    </row>
    <row r="422" spans="2:8">
      <c r="B422" s="25"/>
      <c r="C422" s="25"/>
      <c r="D422" s="25"/>
      <c r="E422" s="25"/>
      <c r="F422" s="25"/>
      <c r="G422" s="25"/>
      <c r="H422" s="25"/>
    </row>
    <row r="423" spans="2:8">
      <c r="B423" s="25"/>
      <c r="C423" s="25"/>
      <c r="D423" s="25"/>
      <c r="E423" s="25"/>
      <c r="F423" s="25"/>
      <c r="G423" s="25"/>
      <c r="H423" s="25"/>
    </row>
    <row r="424" spans="2:8">
      <c r="B424" s="25"/>
      <c r="C424" s="25"/>
      <c r="D424" s="25"/>
      <c r="E424" s="25"/>
      <c r="F424" s="25"/>
      <c r="G424" s="25"/>
      <c r="H424" s="25"/>
    </row>
    <row r="425" spans="2:8">
      <c r="B425" s="25"/>
      <c r="C425" s="25"/>
      <c r="D425" s="25"/>
      <c r="E425" s="25"/>
      <c r="F425" s="25"/>
      <c r="G425" s="25"/>
      <c r="H425" s="25"/>
    </row>
    <row r="426" spans="2:8">
      <c r="B426" s="25"/>
      <c r="C426" s="25"/>
      <c r="D426" s="25"/>
      <c r="E426" s="25"/>
      <c r="F426" s="25"/>
      <c r="G426" s="25"/>
      <c r="H426" s="25"/>
    </row>
    <row r="427" spans="2:8">
      <c r="B427" s="25"/>
      <c r="C427" s="25"/>
      <c r="D427" s="25"/>
      <c r="E427" s="25"/>
      <c r="F427" s="25"/>
      <c r="G427" s="25"/>
      <c r="H427" s="25"/>
    </row>
    <row r="428" spans="2:8">
      <c r="B428" s="25"/>
      <c r="C428" s="25"/>
      <c r="D428" s="25"/>
      <c r="E428" s="25"/>
      <c r="F428" s="25"/>
      <c r="G428" s="25"/>
      <c r="H428" s="25"/>
    </row>
    <row r="429" spans="2:8">
      <c r="B429" s="25"/>
      <c r="C429" s="25"/>
      <c r="D429" s="25"/>
      <c r="E429" s="25"/>
      <c r="F429" s="25"/>
      <c r="G429" s="25"/>
      <c r="H429" s="25"/>
    </row>
    <row r="430" spans="2:8">
      <c r="B430" s="25"/>
      <c r="C430" s="25"/>
      <c r="D430" s="25"/>
      <c r="E430" s="25"/>
      <c r="F430" s="25"/>
      <c r="G430" s="25"/>
      <c r="H430" s="25"/>
    </row>
    <row r="431" spans="2:8">
      <c r="B431" s="25"/>
      <c r="C431" s="25"/>
      <c r="D431" s="25"/>
      <c r="E431" s="25"/>
      <c r="F431" s="25"/>
      <c r="G431" s="25"/>
      <c r="H431" s="25"/>
    </row>
    <row r="432" spans="2:8">
      <c r="B432" s="25"/>
      <c r="C432" s="25"/>
      <c r="D432" s="25"/>
      <c r="E432" s="25"/>
      <c r="F432" s="25"/>
      <c r="G432" s="25"/>
      <c r="H432" s="25"/>
    </row>
    <row r="433" spans="2:8">
      <c r="B433" s="25"/>
      <c r="C433" s="25"/>
      <c r="D433" s="25"/>
      <c r="E433" s="25"/>
      <c r="F433" s="25"/>
      <c r="G433" s="25"/>
      <c r="H433" s="25"/>
    </row>
    <row r="434" spans="2:8">
      <c r="B434" s="25"/>
      <c r="C434" s="25"/>
      <c r="D434" s="25"/>
      <c r="E434" s="25"/>
      <c r="F434" s="25"/>
      <c r="G434" s="25"/>
      <c r="H434" s="25"/>
    </row>
    <row r="435" spans="2:8">
      <c r="B435" s="25"/>
      <c r="C435" s="25"/>
      <c r="D435" s="25"/>
      <c r="E435" s="25"/>
      <c r="F435" s="25"/>
      <c r="G435" s="25"/>
      <c r="H435" s="25"/>
    </row>
    <row r="436" spans="2:8">
      <c r="B436" s="25"/>
      <c r="C436" s="25"/>
      <c r="D436" s="25"/>
      <c r="E436" s="25"/>
      <c r="F436" s="25"/>
      <c r="G436" s="25"/>
      <c r="H436" s="25"/>
    </row>
    <row r="437" spans="2:8">
      <c r="B437" s="25"/>
      <c r="C437" s="25"/>
      <c r="D437" s="25"/>
      <c r="E437" s="25"/>
      <c r="F437" s="25"/>
      <c r="G437" s="25"/>
      <c r="H437" s="25"/>
    </row>
    <row r="438" spans="2:8">
      <c r="B438" s="25"/>
      <c r="C438" s="25"/>
      <c r="D438" s="25"/>
      <c r="E438" s="25"/>
      <c r="F438" s="25"/>
      <c r="G438" s="25"/>
      <c r="H438" s="25"/>
    </row>
    <row r="439" spans="2:8">
      <c r="B439" s="25"/>
      <c r="C439" s="25"/>
      <c r="D439" s="25"/>
      <c r="E439" s="25"/>
      <c r="F439" s="25"/>
      <c r="G439" s="25"/>
      <c r="H439" s="25"/>
    </row>
    <row r="440" spans="2:8">
      <c r="B440" s="25"/>
      <c r="C440" s="25"/>
      <c r="D440" s="25"/>
      <c r="E440" s="25"/>
      <c r="F440" s="25"/>
      <c r="G440" s="25"/>
      <c r="H440" s="25"/>
    </row>
    <row r="441" spans="2:8">
      <c r="B441" s="25"/>
      <c r="C441" s="25"/>
      <c r="D441" s="25"/>
      <c r="E441" s="25"/>
      <c r="F441" s="25"/>
      <c r="G441" s="25"/>
      <c r="H441" s="25"/>
    </row>
    <row r="442" spans="2:8">
      <c r="B442" s="25"/>
      <c r="C442" s="25"/>
      <c r="D442" s="25"/>
      <c r="E442" s="25"/>
      <c r="F442" s="25"/>
      <c r="G442" s="25"/>
      <c r="H442" s="25"/>
    </row>
    <row r="443" spans="2:8">
      <c r="B443" s="25"/>
      <c r="C443" s="25"/>
      <c r="D443" s="25"/>
      <c r="E443" s="25"/>
      <c r="F443" s="25"/>
      <c r="G443" s="25"/>
      <c r="H443" s="25"/>
    </row>
    <row r="444" spans="2:8">
      <c r="B444" s="25"/>
      <c r="C444" s="25"/>
      <c r="D444" s="25"/>
      <c r="E444" s="25"/>
      <c r="F444" s="25"/>
      <c r="G444" s="25"/>
      <c r="H444" s="25"/>
    </row>
    <row r="445" spans="2:8">
      <c r="B445" s="25"/>
      <c r="C445" s="25"/>
      <c r="D445" s="25"/>
      <c r="E445" s="25"/>
      <c r="F445" s="25"/>
      <c r="G445" s="25"/>
      <c r="H445" s="25"/>
    </row>
    <row r="446" spans="2:8">
      <c r="B446" s="25"/>
      <c r="C446" s="25"/>
      <c r="D446" s="25"/>
      <c r="E446" s="25"/>
      <c r="F446" s="25"/>
      <c r="G446" s="25"/>
      <c r="H446" s="25"/>
    </row>
    <row r="447" spans="2:8">
      <c r="B447" s="25"/>
      <c r="C447" s="25"/>
      <c r="D447" s="25"/>
      <c r="E447" s="25"/>
      <c r="F447" s="25"/>
      <c r="G447" s="25"/>
      <c r="H447" s="25"/>
    </row>
    <row r="448" spans="2:8">
      <c r="B448" s="25"/>
      <c r="C448" s="25"/>
      <c r="D448" s="25"/>
      <c r="E448" s="25"/>
      <c r="F448" s="25"/>
      <c r="G448" s="25"/>
      <c r="H448" s="25"/>
    </row>
    <row r="449" spans="2:8">
      <c r="B449" s="25"/>
      <c r="C449" s="25"/>
      <c r="D449" s="25"/>
      <c r="E449" s="25"/>
      <c r="F449" s="25"/>
      <c r="G449" s="25"/>
      <c r="H449" s="25"/>
    </row>
    <row r="450" spans="2:8">
      <c r="B450" s="25"/>
      <c r="C450" s="25"/>
      <c r="D450" s="25"/>
      <c r="E450" s="25"/>
      <c r="F450" s="25"/>
      <c r="G450" s="25"/>
      <c r="H450" s="25"/>
    </row>
    <row r="451" spans="2:8">
      <c r="B451" s="25"/>
      <c r="C451" s="25"/>
      <c r="D451" s="25"/>
      <c r="E451" s="25"/>
      <c r="F451" s="25"/>
      <c r="G451" s="25"/>
      <c r="H451" s="25"/>
    </row>
    <row r="452" spans="2:8">
      <c r="B452" s="25"/>
      <c r="C452" s="25"/>
      <c r="D452" s="25"/>
      <c r="E452" s="25"/>
      <c r="F452" s="25"/>
      <c r="G452" s="25"/>
      <c r="H452" s="25"/>
    </row>
    <row r="453" spans="2:8">
      <c r="B453" s="25"/>
      <c r="C453" s="25"/>
      <c r="D453" s="25"/>
      <c r="E453" s="25"/>
      <c r="F453" s="25"/>
      <c r="G453" s="25"/>
      <c r="H453" s="25"/>
    </row>
    <row r="454" spans="2:8">
      <c r="B454" s="25"/>
      <c r="C454" s="25"/>
      <c r="D454" s="25"/>
      <c r="E454" s="25"/>
      <c r="F454" s="25"/>
      <c r="G454" s="25"/>
      <c r="H454" s="25"/>
    </row>
    <row r="455" spans="2:8">
      <c r="B455" s="25"/>
      <c r="C455" s="25"/>
      <c r="D455" s="25"/>
      <c r="E455" s="25"/>
      <c r="F455" s="25"/>
      <c r="G455" s="25"/>
      <c r="H455" s="25"/>
    </row>
    <row r="456" spans="2:8">
      <c r="B456" s="25"/>
      <c r="C456" s="25"/>
      <c r="D456" s="25"/>
      <c r="E456" s="25"/>
      <c r="F456" s="25"/>
      <c r="G456" s="25"/>
      <c r="H456" s="25"/>
    </row>
    <row r="457" spans="2:8">
      <c r="B457" s="25"/>
      <c r="C457" s="25"/>
      <c r="D457" s="25"/>
      <c r="E457" s="25"/>
      <c r="F457" s="25"/>
      <c r="G457" s="25"/>
      <c r="H457" s="25"/>
    </row>
    <row r="458" spans="2:8">
      <c r="B458" s="25"/>
      <c r="C458" s="25"/>
      <c r="D458" s="25"/>
      <c r="E458" s="25"/>
      <c r="F458" s="25"/>
      <c r="G458" s="25"/>
      <c r="H458" s="25"/>
    </row>
    <row r="459" spans="2:8">
      <c r="B459" s="25"/>
      <c r="C459" s="25"/>
      <c r="D459" s="25"/>
      <c r="E459" s="25"/>
      <c r="F459" s="25"/>
      <c r="G459" s="25"/>
      <c r="H459" s="25"/>
    </row>
    <row r="460" spans="2:8">
      <c r="B460" s="25"/>
      <c r="C460" s="25"/>
      <c r="D460" s="25"/>
      <c r="E460" s="25"/>
      <c r="F460" s="25"/>
      <c r="G460" s="25"/>
      <c r="H460" s="25"/>
    </row>
    <row r="461" spans="2:8">
      <c r="B461" s="25"/>
      <c r="C461" s="25"/>
      <c r="D461" s="25"/>
      <c r="E461" s="25"/>
      <c r="F461" s="25"/>
      <c r="G461" s="25"/>
      <c r="H461" s="25"/>
    </row>
    <row r="462" spans="2:8">
      <c r="B462" s="25"/>
      <c r="C462" s="25"/>
      <c r="D462" s="25"/>
      <c r="E462" s="25"/>
      <c r="F462" s="25"/>
      <c r="G462" s="25"/>
      <c r="H462" s="25"/>
    </row>
  </sheetData>
  <mergeCells count="5">
    <mergeCell ref="D6:D7"/>
    <mergeCell ref="E6:E7"/>
    <mergeCell ref="F6:F7"/>
    <mergeCell ref="G6:G7"/>
    <mergeCell ref="B61:G61"/>
  </mergeCells>
  <pageMargins left="0.7" right="0.7" top="0.75" bottom="0.75" header="0.3" footer="0.3"/>
  <pageSetup paperSize="9" scale="60" orientation="portrait" copies="8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40FEEC-90A0-4444-B4CF-35D5774ACA89}">
  <sheetPr>
    <tabColor rgb="FF99CCFF"/>
  </sheetPr>
  <dimension ref="B1:J469"/>
  <sheetViews>
    <sheetView showGridLines="0" view="pageBreakPreview" topLeftCell="A46" zoomScale="65" zoomScaleNormal="100" zoomScaleSheetLayoutView="65" workbookViewId="0">
      <selection activeCell="H76" sqref="H76"/>
    </sheetView>
  </sheetViews>
  <sheetFormatPr defaultColWidth="9.140625" defaultRowHeight="15"/>
  <cols>
    <col min="1" max="1" width="9.140625" style="73"/>
    <col min="2" max="2" width="9.7109375" style="73" customWidth="1"/>
    <col min="3" max="3" width="10.7109375" style="73" customWidth="1"/>
    <col min="4" max="4" width="70.7109375" style="73" customWidth="1"/>
    <col min="5" max="5" width="6.7109375" style="73" customWidth="1"/>
    <col min="6" max="6" width="10.7109375" style="73" customWidth="1"/>
    <col min="7" max="7" width="11.7109375" style="73" customWidth="1"/>
    <col min="8" max="8" width="15.7109375" style="73" customWidth="1"/>
    <col min="9" max="9" width="1.7109375" style="73" customWidth="1"/>
    <col min="10" max="16384" width="9.140625" style="73"/>
  </cols>
  <sheetData>
    <row r="1" spans="2:10" ht="21.95" customHeight="1">
      <c r="B1" s="1"/>
      <c r="C1" s="2"/>
      <c r="D1" s="2"/>
      <c r="E1" s="3"/>
      <c r="F1" s="3"/>
      <c r="G1" s="3"/>
      <c r="H1" s="4"/>
    </row>
    <row r="2" spans="2:10" ht="30" customHeight="1">
      <c r="B2" s="6" t="str">
        <f>+works!B3</f>
        <v>Metsimaholo Local Municipality</v>
      </c>
      <c r="C2" s="7"/>
      <c r="D2" s="7"/>
      <c r="E2" s="7"/>
      <c r="F2" s="8"/>
      <c r="G2" s="8"/>
      <c r="H2" s="9"/>
    </row>
    <row r="3" spans="2:10" ht="21.95" customHeight="1" thickBot="1">
      <c r="B3" s="10" t="str">
        <f>+works!B4</f>
        <v>Construction of stormwater channels in Themba Khubeka</v>
      </c>
      <c r="C3" s="11"/>
      <c r="D3" s="11"/>
      <c r="E3" s="12"/>
      <c r="F3" s="12"/>
      <c r="G3" s="12"/>
      <c r="H3" s="13"/>
    </row>
    <row r="4" spans="2:10" ht="9.9499999999999993" customHeight="1" thickBot="1">
      <c r="B4" s="14"/>
      <c r="C4" s="14"/>
      <c r="D4" s="14"/>
      <c r="E4" s="14"/>
      <c r="F4" s="14"/>
      <c r="G4" s="14"/>
      <c r="H4" s="14"/>
    </row>
    <row r="5" spans="2:10" ht="18" customHeight="1">
      <c r="B5" s="27" t="s">
        <v>0</v>
      </c>
      <c r="C5" s="28" t="s">
        <v>1</v>
      </c>
      <c r="D5" s="251" t="s">
        <v>2</v>
      </c>
      <c r="E5" s="253" t="s">
        <v>3</v>
      </c>
      <c r="F5" s="255" t="s">
        <v>4</v>
      </c>
      <c r="G5" s="257" t="s">
        <v>5</v>
      </c>
      <c r="H5" s="29" t="s">
        <v>6</v>
      </c>
    </row>
    <row r="6" spans="2:10" ht="18" customHeight="1" thickBot="1">
      <c r="B6" s="30" t="s">
        <v>7</v>
      </c>
      <c r="C6" s="31" t="s">
        <v>8</v>
      </c>
      <c r="D6" s="252"/>
      <c r="E6" s="254"/>
      <c r="F6" s="256"/>
      <c r="G6" s="258"/>
      <c r="H6" s="32" t="s">
        <v>9</v>
      </c>
    </row>
    <row r="7" spans="2:10" ht="21.95" customHeight="1">
      <c r="B7" s="33"/>
      <c r="C7" s="74" t="s">
        <v>10</v>
      </c>
      <c r="D7" s="35" t="s">
        <v>11</v>
      </c>
      <c r="E7" s="36"/>
      <c r="F7" s="36"/>
      <c r="G7" s="36"/>
      <c r="H7" s="37"/>
    </row>
    <row r="8" spans="2:10" ht="21.95" customHeight="1">
      <c r="B8" s="33"/>
      <c r="C8" s="74" t="s">
        <v>43</v>
      </c>
      <c r="D8" s="38" t="s">
        <v>109</v>
      </c>
      <c r="E8" s="36"/>
      <c r="F8" s="36"/>
      <c r="G8" s="36"/>
      <c r="H8" s="37"/>
      <c r="J8" s="75"/>
    </row>
    <row r="9" spans="2:10" ht="15" customHeight="1" thickBot="1">
      <c r="B9" s="33"/>
      <c r="C9" s="74"/>
      <c r="D9" s="39" t="s">
        <v>107</v>
      </c>
      <c r="E9" s="36"/>
      <c r="F9" s="36"/>
      <c r="G9" s="36"/>
      <c r="H9" s="37"/>
    </row>
    <row r="10" spans="2:10" ht="17.100000000000001" customHeight="1">
      <c r="B10" s="40"/>
      <c r="C10" s="41"/>
      <c r="D10" s="42"/>
      <c r="E10" s="41"/>
      <c r="F10" s="41"/>
      <c r="G10" s="43"/>
      <c r="H10" s="44"/>
    </row>
    <row r="11" spans="2:10" ht="17.100000000000001" customHeight="1">
      <c r="B11" s="45"/>
      <c r="C11" s="76"/>
      <c r="D11" s="46"/>
      <c r="E11" s="47"/>
      <c r="F11" s="59"/>
      <c r="G11" s="49"/>
      <c r="H11" s="50"/>
    </row>
    <row r="12" spans="2:10" ht="17.100000000000001" customHeight="1">
      <c r="B12" s="45"/>
      <c r="C12" s="58"/>
      <c r="D12" s="77" t="s">
        <v>44</v>
      </c>
      <c r="E12" s="47"/>
      <c r="F12" s="59"/>
      <c r="G12" s="60"/>
      <c r="H12" s="50"/>
    </row>
    <row r="13" spans="2:10" ht="17.100000000000001" customHeight="1">
      <c r="B13" s="45"/>
      <c r="C13" s="58"/>
      <c r="D13" s="78"/>
      <c r="E13" s="47"/>
      <c r="F13" s="59"/>
      <c r="G13" s="60"/>
      <c r="H13" s="50"/>
    </row>
    <row r="14" spans="2:10" ht="17.100000000000001" customHeight="1">
      <c r="B14" s="51">
        <v>2.2000000000000002</v>
      </c>
      <c r="C14" s="79"/>
      <c r="D14" s="80" t="s">
        <v>212</v>
      </c>
      <c r="E14" s="54"/>
      <c r="F14" s="64"/>
      <c r="G14" s="56"/>
      <c r="H14" s="57"/>
    </row>
    <row r="15" spans="2:10" ht="17.100000000000001" customHeight="1">
      <c r="B15" s="92"/>
      <c r="C15" s="93"/>
      <c r="D15" s="67"/>
      <c r="E15" s="94"/>
      <c r="F15" s="114"/>
      <c r="G15" s="90"/>
      <c r="H15" s="95"/>
    </row>
    <row r="16" spans="2:10" ht="17.100000000000001" customHeight="1">
      <c r="B16" s="92" t="s">
        <v>115</v>
      </c>
      <c r="C16" s="93"/>
      <c r="D16" s="67" t="s">
        <v>210</v>
      </c>
      <c r="E16" s="94" t="s">
        <v>55</v>
      </c>
      <c r="F16" s="82">
        <v>280</v>
      </c>
      <c r="G16" s="90"/>
      <c r="H16" s="88"/>
    </row>
    <row r="17" spans="2:9" ht="17.100000000000001" customHeight="1">
      <c r="B17" s="92"/>
      <c r="C17" s="93"/>
      <c r="D17" s="67" t="s">
        <v>211</v>
      </c>
      <c r="E17" s="94"/>
      <c r="F17" s="114"/>
      <c r="G17" s="90"/>
      <c r="H17" s="95"/>
    </row>
    <row r="18" spans="2:9" ht="17.100000000000001" customHeight="1">
      <c r="B18" s="92"/>
      <c r="C18" s="93"/>
      <c r="D18" s="67" t="s">
        <v>213</v>
      </c>
      <c r="E18" s="94"/>
      <c r="F18" s="114"/>
      <c r="G18" s="90"/>
      <c r="H18" s="95"/>
    </row>
    <row r="19" spans="2:9" ht="17.100000000000001" customHeight="1">
      <c r="B19" s="92"/>
      <c r="C19" s="93"/>
      <c r="D19" s="67" t="s">
        <v>214</v>
      </c>
      <c r="E19" s="94"/>
      <c r="F19" s="114"/>
      <c r="G19" s="90"/>
      <c r="H19" s="95"/>
    </row>
    <row r="20" spans="2:9" ht="17.100000000000001" customHeight="1">
      <c r="B20" s="92"/>
      <c r="C20" s="93"/>
      <c r="D20" s="67" t="s">
        <v>215</v>
      </c>
      <c r="E20" s="94"/>
      <c r="F20" s="114"/>
      <c r="G20" s="90"/>
      <c r="H20" s="95"/>
    </row>
    <row r="21" spans="2:9" ht="17.100000000000001" customHeight="1">
      <c r="B21" s="45"/>
      <c r="C21" s="58"/>
      <c r="D21" s="78"/>
      <c r="E21" s="47"/>
      <c r="F21" s="59"/>
      <c r="G21" s="49"/>
      <c r="H21" s="50"/>
    </row>
    <row r="22" spans="2:9" ht="17.100000000000001" customHeight="1">
      <c r="B22" s="45"/>
      <c r="C22" s="58"/>
      <c r="D22" s="122"/>
      <c r="E22" s="83"/>
      <c r="F22" s="82"/>
      <c r="G22" s="84"/>
      <c r="H22" s="50"/>
    </row>
    <row r="23" spans="2:9" ht="17.100000000000001" customHeight="1">
      <c r="B23" s="45"/>
      <c r="C23" s="58"/>
      <c r="D23" s="46"/>
      <c r="E23" s="83"/>
      <c r="F23" s="59"/>
      <c r="G23" s="84"/>
      <c r="H23" s="88"/>
      <c r="I23" s="85"/>
    </row>
    <row r="24" spans="2:9" ht="17.100000000000001" customHeight="1">
      <c r="B24" s="45"/>
      <c r="C24" s="58"/>
      <c r="D24" s="86"/>
      <c r="E24" s="83"/>
      <c r="F24" s="87"/>
      <c r="G24" s="84"/>
      <c r="H24" s="50"/>
      <c r="I24" s="85"/>
    </row>
    <row r="25" spans="2:9" ht="17.100000000000001" customHeight="1">
      <c r="B25" s="45"/>
      <c r="C25" s="58"/>
      <c r="D25" s="122"/>
      <c r="E25" s="47"/>
      <c r="F25" s="59"/>
      <c r="G25" s="60"/>
      <c r="H25" s="50"/>
    </row>
    <row r="26" spans="2:9" ht="17.100000000000001" customHeight="1">
      <c r="B26" s="45"/>
      <c r="C26" s="58"/>
      <c r="D26" s="86"/>
      <c r="E26" s="47"/>
      <c r="F26" s="59"/>
      <c r="G26" s="60"/>
      <c r="H26" s="88"/>
    </row>
    <row r="27" spans="2:9" ht="17.100000000000001" customHeight="1">
      <c r="B27" s="45"/>
      <c r="C27" s="58"/>
      <c r="D27" s="86"/>
      <c r="E27" s="47"/>
      <c r="F27" s="59"/>
      <c r="G27" s="60"/>
      <c r="H27" s="50"/>
    </row>
    <row r="28" spans="2:9" ht="17.100000000000001" customHeight="1">
      <c r="B28" s="45"/>
      <c r="C28" s="58"/>
      <c r="D28" s="122"/>
      <c r="E28" s="47"/>
      <c r="F28" s="59"/>
      <c r="G28" s="60"/>
      <c r="H28" s="50"/>
    </row>
    <row r="29" spans="2:9" ht="17.100000000000001" customHeight="1">
      <c r="B29" s="45"/>
      <c r="C29" s="58"/>
      <c r="D29" s="46"/>
      <c r="E29" s="47"/>
      <c r="F29" s="59"/>
      <c r="G29" s="60"/>
      <c r="H29" s="88"/>
    </row>
    <row r="30" spans="2:9" ht="17.100000000000001" customHeight="1">
      <c r="B30" s="45"/>
      <c r="C30" s="58"/>
      <c r="D30" s="46"/>
      <c r="E30" s="47"/>
      <c r="F30" s="59"/>
      <c r="G30" s="60"/>
      <c r="H30" s="50"/>
    </row>
    <row r="31" spans="2:9" ht="17.100000000000001" customHeight="1">
      <c r="B31" s="45"/>
      <c r="C31" s="58"/>
      <c r="D31" s="46"/>
      <c r="E31" s="47"/>
      <c r="F31" s="59"/>
      <c r="G31" s="60"/>
      <c r="H31" s="88"/>
    </row>
    <row r="32" spans="2:9" ht="17.100000000000001" customHeight="1">
      <c r="B32" s="45"/>
      <c r="C32" s="58"/>
      <c r="D32" s="46"/>
      <c r="E32" s="47"/>
      <c r="F32" s="89"/>
      <c r="G32" s="60"/>
      <c r="H32" s="88"/>
    </row>
    <row r="33" spans="2:8" ht="17.100000000000001" customHeight="1">
      <c r="B33" s="92"/>
      <c r="C33" s="58"/>
      <c r="D33" s="46"/>
      <c r="E33" s="47"/>
      <c r="F33" s="59"/>
      <c r="G33" s="60"/>
      <c r="H33" s="88"/>
    </row>
    <row r="34" spans="2:8" ht="17.100000000000001" customHeight="1">
      <c r="B34" s="92"/>
      <c r="C34" s="58"/>
      <c r="D34" s="46"/>
      <c r="E34" s="47"/>
      <c r="F34" s="59"/>
      <c r="G34" s="60"/>
      <c r="H34" s="50"/>
    </row>
    <row r="35" spans="2:8" ht="17.100000000000001" customHeight="1">
      <c r="B35" s="92"/>
      <c r="C35" s="93"/>
      <c r="D35" s="67"/>
      <c r="E35" s="94"/>
      <c r="F35" s="114"/>
      <c r="G35" s="90"/>
      <c r="H35" s="95"/>
    </row>
    <row r="36" spans="2:8" ht="17.100000000000001" customHeight="1">
      <c r="B36" s="123"/>
      <c r="C36" s="124"/>
      <c r="D36" s="125"/>
      <c r="E36" s="126"/>
      <c r="F36" s="127"/>
      <c r="G36" s="128"/>
      <c r="H36" s="129"/>
    </row>
    <row r="37" spans="2:8" ht="17.100000000000001" customHeight="1">
      <c r="B37" s="92"/>
      <c r="C37" s="93"/>
      <c r="D37" s="67"/>
      <c r="E37" s="94"/>
      <c r="F37" s="114"/>
      <c r="G37" s="90"/>
      <c r="H37" s="95"/>
    </row>
    <row r="38" spans="2:8" ht="17.100000000000001" customHeight="1">
      <c r="B38" s="92"/>
      <c r="C38" s="93"/>
      <c r="D38" s="67"/>
      <c r="E38" s="94"/>
      <c r="F38" s="82"/>
      <c r="G38" s="90"/>
      <c r="H38" s="88"/>
    </row>
    <row r="39" spans="2:8" ht="17.100000000000001" customHeight="1">
      <c r="B39" s="92"/>
      <c r="C39" s="93"/>
      <c r="D39" s="67"/>
      <c r="E39" s="94"/>
      <c r="F39" s="114"/>
      <c r="G39" s="90"/>
      <c r="H39" s="95"/>
    </row>
    <row r="40" spans="2:8" ht="17.100000000000001" customHeight="1">
      <c r="B40" s="92"/>
      <c r="C40" s="93"/>
      <c r="D40" s="67"/>
      <c r="E40" s="94"/>
      <c r="F40" s="114"/>
      <c r="G40" s="90"/>
      <c r="H40" s="95"/>
    </row>
    <row r="41" spans="2:8" ht="17.100000000000001" customHeight="1">
      <c r="B41" s="92"/>
      <c r="C41" s="93"/>
      <c r="D41" s="67"/>
      <c r="E41" s="94"/>
      <c r="F41" s="114"/>
      <c r="G41" s="90"/>
      <c r="H41" s="95"/>
    </row>
    <row r="42" spans="2:8" ht="17.100000000000001" customHeight="1">
      <c r="B42" s="92"/>
      <c r="C42" s="93"/>
      <c r="D42" s="67"/>
      <c r="E42" s="94"/>
      <c r="F42" s="114"/>
      <c r="G42" s="90"/>
      <c r="H42" s="95"/>
    </row>
    <row r="43" spans="2:8" ht="17.100000000000001" customHeight="1">
      <c r="B43" s="45"/>
      <c r="C43" s="58"/>
      <c r="D43" s="78"/>
      <c r="E43" s="47"/>
      <c r="F43" s="59"/>
      <c r="G43" s="49"/>
      <c r="H43" s="50"/>
    </row>
    <row r="44" spans="2:8" ht="17.100000000000001" customHeight="1">
      <c r="B44" s="123"/>
      <c r="C44" s="124"/>
      <c r="D44" s="125"/>
      <c r="E44" s="126"/>
      <c r="F44" s="127"/>
      <c r="G44" s="128"/>
      <c r="H44" s="129"/>
    </row>
    <row r="45" spans="2:8" ht="17.100000000000001" customHeight="1">
      <c r="B45" s="45"/>
      <c r="C45" s="58"/>
      <c r="D45" s="78"/>
      <c r="E45" s="47"/>
      <c r="F45" s="59"/>
      <c r="G45" s="49"/>
      <c r="H45" s="50"/>
    </row>
    <row r="46" spans="2:8" ht="17.100000000000001" customHeight="1">
      <c r="B46" s="45"/>
      <c r="C46" s="58"/>
      <c r="D46" s="122"/>
      <c r="E46" s="47"/>
      <c r="F46" s="59"/>
      <c r="G46" s="60"/>
      <c r="H46" s="88"/>
    </row>
    <row r="47" spans="2:8" ht="17.100000000000001" customHeight="1">
      <c r="B47" s="45"/>
      <c r="C47" s="58"/>
      <c r="D47" s="46"/>
      <c r="E47" s="47"/>
      <c r="F47" s="89"/>
      <c r="G47" s="90"/>
      <c r="H47" s="88"/>
    </row>
    <row r="48" spans="2:8" ht="17.100000000000001" customHeight="1">
      <c r="B48" s="45"/>
      <c r="C48" s="58"/>
      <c r="D48" s="46"/>
      <c r="E48" s="47"/>
      <c r="F48" s="89"/>
      <c r="G48" s="90"/>
      <c r="H48" s="50"/>
    </row>
    <row r="49" spans="2:10" ht="17.100000000000001" customHeight="1">
      <c r="B49" s="45"/>
      <c r="C49" s="58"/>
      <c r="D49" s="86"/>
      <c r="E49" s="47"/>
      <c r="F49" s="59"/>
      <c r="G49" s="60"/>
      <c r="H49" s="50"/>
    </row>
    <row r="50" spans="2:10" ht="17.100000000000001" customHeight="1">
      <c r="B50" s="45"/>
      <c r="C50" s="58"/>
      <c r="D50" s="46"/>
      <c r="E50" s="47"/>
      <c r="F50" s="89"/>
      <c r="G50" s="90"/>
      <c r="H50" s="88"/>
    </row>
    <row r="51" spans="2:10" ht="17.100000000000001" customHeight="1">
      <c r="B51" s="45"/>
      <c r="C51" s="58"/>
      <c r="D51" s="46"/>
      <c r="E51" s="47"/>
      <c r="F51" s="59"/>
      <c r="G51" s="60"/>
      <c r="H51" s="50"/>
    </row>
    <row r="52" spans="2:10" ht="17.100000000000001" customHeight="1">
      <c r="B52" s="45"/>
      <c r="C52" s="58"/>
      <c r="D52" s="86"/>
      <c r="E52" s="47"/>
      <c r="F52" s="89"/>
      <c r="G52" s="90"/>
      <c r="H52" s="50"/>
    </row>
    <row r="53" spans="2:10" ht="17.100000000000001" customHeight="1">
      <c r="B53" s="45"/>
      <c r="C53" s="58"/>
      <c r="D53" s="46"/>
      <c r="E53" s="47"/>
      <c r="F53" s="89"/>
      <c r="G53" s="90"/>
      <c r="H53" s="88"/>
    </row>
    <row r="54" spans="2:10" ht="17.100000000000001" customHeight="1">
      <c r="B54" s="92"/>
      <c r="C54" s="93"/>
      <c r="D54" s="67"/>
      <c r="E54" s="94"/>
      <c r="F54" s="114"/>
      <c r="G54" s="90"/>
      <c r="H54" s="95"/>
    </row>
    <row r="55" spans="2:10" ht="17.100000000000001" customHeight="1">
      <c r="B55" s="45"/>
      <c r="C55" s="93"/>
      <c r="D55" s="67"/>
      <c r="E55" s="94"/>
      <c r="F55" s="114"/>
      <c r="G55" s="90"/>
      <c r="H55" s="95"/>
    </row>
    <row r="56" spans="2:10" ht="17.100000000000001" customHeight="1">
      <c r="B56" s="92"/>
      <c r="C56" s="93"/>
      <c r="D56" s="67"/>
      <c r="E56" s="94"/>
      <c r="F56" s="114"/>
      <c r="G56" s="90"/>
      <c r="H56" s="95"/>
    </row>
    <row r="57" spans="2:10" ht="17.100000000000001" customHeight="1">
      <c r="B57" s="92"/>
      <c r="C57" s="93"/>
      <c r="D57" s="67"/>
      <c r="E57" s="94"/>
      <c r="F57" s="114"/>
      <c r="G57" s="90"/>
      <c r="H57" s="95"/>
    </row>
    <row r="58" spans="2:10" ht="17.100000000000001" customHeight="1">
      <c r="B58" s="92"/>
      <c r="C58" s="93"/>
      <c r="D58" s="67"/>
      <c r="E58" s="94"/>
      <c r="F58" s="114"/>
      <c r="G58" s="90"/>
      <c r="H58" s="95"/>
    </row>
    <row r="59" spans="2:10" ht="17.100000000000001" customHeight="1" thickBot="1">
      <c r="B59" s="96"/>
      <c r="C59" s="97"/>
      <c r="D59" s="98"/>
      <c r="E59" s="99"/>
      <c r="F59" s="100"/>
      <c r="G59" s="101"/>
      <c r="H59" s="102"/>
    </row>
    <row r="60" spans="2:10" ht="24.95" customHeight="1" thickBot="1">
      <c r="B60" s="249" t="str">
        <f>D7&amp;" total carried to summary page"</f>
        <v>Schedule 1 total carried to summary page</v>
      </c>
      <c r="C60" s="250"/>
      <c r="D60" s="250"/>
      <c r="E60" s="250"/>
      <c r="F60" s="250"/>
      <c r="G60" s="250"/>
      <c r="H60" s="103"/>
    </row>
    <row r="61" spans="2:10" ht="9.9499999999999993" customHeight="1">
      <c r="B61" s="21"/>
      <c r="C61" s="21"/>
      <c r="D61" s="21"/>
      <c r="E61" s="21"/>
      <c r="F61" s="21"/>
      <c r="G61" s="21"/>
      <c r="H61" s="21"/>
    </row>
    <row r="62" spans="2:10">
      <c r="B62" s="22"/>
      <c r="C62" s="22"/>
      <c r="D62" s="22"/>
      <c r="E62" s="22"/>
      <c r="F62" s="22"/>
      <c r="G62" s="22"/>
      <c r="H62" s="22"/>
      <c r="I62" s="5"/>
      <c r="J62" s="5"/>
    </row>
    <row r="63" spans="2:10">
      <c r="B63" s="23"/>
      <c r="C63" s="23"/>
      <c r="D63" s="23"/>
      <c r="E63" s="23"/>
      <c r="F63" s="23"/>
      <c r="G63" s="23"/>
      <c r="H63" s="23"/>
      <c r="I63" s="5"/>
      <c r="J63" s="5"/>
    </row>
    <row r="64" spans="2:10">
      <c r="B64" s="23"/>
      <c r="C64" s="23"/>
      <c r="D64" s="23"/>
      <c r="E64" s="23"/>
      <c r="F64" s="23"/>
      <c r="G64" s="23"/>
      <c r="H64" s="23"/>
      <c r="I64" s="5"/>
      <c r="J64" s="5"/>
    </row>
    <row r="65" spans="2:10">
      <c r="B65" s="23"/>
      <c r="C65" s="23"/>
      <c r="D65" s="23"/>
      <c r="E65" s="23"/>
      <c r="F65" s="23"/>
      <c r="G65" s="23"/>
      <c r="H65" s="23"/>
      <c r="I65" s="5"/>
      <c r="J65" s="5"/>
    </row>
    <row r="66" spans="2:10">
      <c r="B66" s="22"/>
      <c r="C66" s="22"/>
      <c r="D66" s="22"/>
      <c r="E66" s="22"/>
      <c r="F66" s="22"/>
      <c r="G66" s="22"/>
      <c r="H66" s="22"/>
    </row>
    <row r="67" spans="2:10">
      <c r="B67" s="22"/>
      <c r="C67" s="22"/>
      <c r="D67" s="22"/>
      <c r="E67" s="22"/>
      <c r="F67" s="22"/>
      <c r="G67" s="22"/>
      <c r="H67" s="22"/>
    </row>
    <row r="68" spans="2:10">
      <c r="B68" s="22"/>
      <c r="C68" s="22"/>
      <c r="D68" s="22"/>
      <c r="E68" s="22"/>
      <c r="F68" s="22"/>
      <c r="G68" s="22"/>
      <c r="H68" s="22"/>
    </row>
    <row r="69" spans="2:10">
      <c r="B69" s="22"/>
      <c r="C69" s="22"/>
      <c r="D69" s="22"/>
      <c r="E69" s="22"/>
      <c r="F69" s="22"/>
      <c r="G69" s="22"/>
      <c r="H69" s="22"/>
    </row>
    <row r="70" spans="2:10">
      <c r="B70" s="22"/>
      <c r="C70" s="22"/>
      <c r="D70" s="22"/>
      <c r="E70" s="22"/>
      <c r="F70" s="22"/>
      <c r="G70" s="22"/>
      <c r="H70" s="22"/>
    </row>
    <row r="71" spans="2:10">
      <c r="B71" s="22"/>
      <c r="C71" s="22"/>
      <c r="D71" s="22"/>
      <c r="E71" s="22"/>
      <c r="F71" s="22"/>
      <c r="G71" s="22"/>
      <c r="H71" s="22"/>
    </row>
    <row r="72" spans="2:10">
      <c r="B72" s="22"/>
      <c r="C72" s="22"/>
      <c r="D72" s="22"/>
      <c r="E72" s="22"/>
      <c r="F72" s="22"/>
      <c r="G72" s="22"/>
      <c r="H72" s="22"/>
    </row>
    <row r="73" spans="2:10">
      <c r="B73" s="22"/>
      <c r="C73" s="22"/>
      <c r="D73" s="22"/>
      <c r="E73" s="22"/>
      <c r="F73" s="22"/>
      <c r="G73" s="22"/>
      <c r="H73" s="22"/>
    </row>
    <row r="74" spans="2:10">
      <c r="B74" s="22"/>
      <c r="C74" s="22"/>
      <c r="D74" s="22"/>
      <c r="E74" s="22"/>
      <c r="F74" s="22"/>
      <c r="G74" s="22"/>
      <c r="H74" s="22"/>
    </row>
    <row r="75" spans="2:10">
      <c r="B75" s="22"/>
      <c r="C75" s="22"/>
      <c r="D75" s="22"/>
      <c r="E75" s="22"/>
      <c r="F75" s="22"/>
      <c r="G75" s="22"/>
      <c r="H75" s="22"/>
    </row>
    <row r="76" spans="2:10">
      <c r="B76" s="22"/>
      <c r="C76" s="22"/>
      <c r="D76" s="22"/>
      <c r="E76" s="22"/>
      <c r="F76" s="22"/>
      <c r="G76" s="22"/>
      <c r="H76" s="22"/>
    </row>
    <row r="77" spans="2:10">
      <c r="B77" s="22"/>
      <c r="C77" s="22"/>
      <c r="D77" s="22"/>
      <c r="E77" s="22"/>
      <c r="F77" s="22"/>
      <c r="G77" s="22"/>
      <c r="H77" s="22"/>
    </row>
    <row r="78" spans="2:10">
      <c r="B78" s="22"/>
      <c r="C78" s="22"/>
      <c r="D78" s="22"/>
      <c r="E78" s="22"/>
      <c r="F78" s="22"/>
      <c r="G78" s="22"/>
      <c r="H78" s="22"/>
    </row>
    <row r="79" spans="2:10">
      <c r="B79" s="22"/>
      <c r="C79" s="22"/>
      <c r="D79" s="22"/>
      <c r="E79" s="22"/>
      <c r="F79" s="22"/>
      <c r="G79" s="22"/>
      <c r="H79" s="22"/>
    </row>
    <row r="80" spans="2:10">
      <c r="B80" s="22"/>
      <c r="C80" s="22"/>
      <c r="D80" s="22"/>
      <c r="E80" s="22"/>
      <c r="F80" s="22"/>
      <c r="G80" s="22"/>
      <c r="H80" s="22"/>
    </row>
    <row r="81" spans="2:8">
      <c r="B81" s="22"/>
      <c r="C81" s="22"/>
      <c r="D81" s="22"/>
      <c r="E81" s="22"/>
      <c r="F81" s="22"/>
      <c r="G81" s="22"/>
      <c r="H81" s="22"/>
    </row>
    <row r="82" spans="2:8">
      <c r="B82" s="22"/>
      <c r="C82" s="22"/>
      <c r="D82" s="22"/>
      <c r="E82" s="22"/>
      <c r="F82" s="22"/>
      <c r="G82" s="22"/>
      <c r="H82" s="22"/>
    </row>
    <row r="83" spans="2:8">
      <c r="B83" s="22"/>
      <c r="C83" s="22"/>
      <c r="D83" s="22"/>
      <c r="E83" s="22"/>
      <c r="F83" s="22"/>
      <c r="G83" s="22"/>
      <c r="H83" s="22"/>
    </row>
    <row r="84" spans="2:8">
      <c r="B84" s="22"/>
      <c r="C84" s="22"/>
      <c r="D84" s="22"/>
      <c r="E84" s="22"/>
      <c r="F84" s="22"/>
      <c r="G84" s="22"/>
      <c r="H84" s="22"/>
    </row>
    <row r="85" spans="2:8">
      <c r="B85" s="22"/>
      <c r="C85" s="22"/>
      <c r="D85" s="22"/>
      <c r="E85" s="22"/>
      <c r="F85" s="22"/>
      <c r="G85" s="22"/>
      <c r="H85" s="22"/>
    </row>
    <row r="86" spans="2:8">
      <c r="B86" s="22"/>
      <c r="C86" s="22"/>
      <c r="D86" s="22"/>
      <c r="E86" s="22"/>
      <c r="F86" s="22"/>
      <c r="G86" s="22"/>
      <c r="H86" s="22"/>
    </row>
    <row r="87" spans="2:8">
      <c r="B87" s="22"/>
      <c r="C87" s="22"/>
      <c r="D87" s="22"/>
      <c r="E87" s="22"/>
      <c r="F87" s="22"/>
      <c r="G87" s="22"/>
      <c r="H87" s="22"/>
    </row>
    <row r="88" spans="2:8">
      <c r="B88" s="22"/>
      <c r="C88" s="22"/>
      <c r="D88" s="22"/>
      <c r="E88" s="22"/>
      <c r="F88" s="22"/>
      <c r="G88" s="22"/>
      <c r="H88" s="22"/>
    </row>
    <row r="89" spans="2:8">
      <c r="B89" s="22"/>
      <c r="C89" s="22"/>
      <c r="D89" s="22"/>
      <c r="E89" s="22"/>
      <c r="F89" s="22"/>
      <c r="G89" s="22"/>
      <c r="H89" s="22"/>
    </row>
    <row r="90" spans="2:8">
      <c r="B90" s="22"/>
      <c r="C90" s="22"/>
      <c r="D90" s="22"/>
      <c r="E90" s="22"/>
      <c r="F90" s="22"/>
      <c r="G90" s="22"/>
      <c r="H90" s="22"/>
    </row>
    <row r="91" spans="2:8">
      <c r="B91" s="22"/>
      <c r="C91" s="22"/>
      <c r="D91" s="22"/>
      <c r="E91" s="22"/>
      <c r="F91" s="22"/>
      <c r="G91" s="22"/>
      <c r="H91" s="22"/>
    </row>
    <row r="92" spans="2:8">
      <c r="B92" s="22"/>
      <c r="C92" s="22"/>
      <c r="D92" s="22"/>
      <c r="E92" s="22"/>
      <c r="F92" s="22"/>
      <c r="G92" s="22"/>
      <c r="H92" s="22"/>
    </row>
    <row r="93" spans="2:8">
      <c r="B93" s="22"/>
      <c r="C93" s="22"/>
      <c r="D93" s="22"/>
      <c r="E93" s="22"/>
      <c r="F93" s="22"/>
      <c r="G93" s="22"/>
      <c r="H93" s="22"/>
    </row>
    <row r="94" spans="2:8">
      <c r="B94" s="22"/>
      <c r="C94" s="22"/>
      <c r="D94" s="22"/>
      <c r="E94" s="22"/>
      <c r="F94" s="22"/>
      <c r="G94" s="22"/>
      <c r="H94" s="22"/>
    </row>
    <row r="95" spans="2:8">
      <c r="B95" s="22"/>
      <c r="C95" s="22"/>
      <c r="D95" s="22"/>
      <c r="E95" s="22"/>
      <c r="F95" s="22"/>
      <c r="G95" s="22"/>
      <c r="H95" s="22"/>
    </row>
    <row r="96" spans="2:8">
      <c r="B96" s="22"/>
      <c r="C96" s="22"/>
      <c r="D96" s="22"/>
      <c r="E96" s="22"/>
      <c r="F96" s="22"/>
      <c r="G96" s="22"/>
      <c r="H96" s="22"/>
    </row>
    <row r="97" spans="2:8">
      <c r="B97" s="22"/>
      <c r="C97" s="22"/>
      <c r="D97" s="22"/>
      <c r="E97" s="22"/>
      <c r="F97" s="22"/>
      <c r="G97" s="22"/>
      <c r="H97" s="22"/>
    </row>
    <row r="98" spans="2:8">
      <c r="B98" s="22"/>
      <c r="C98" s="22"/>
      <c r="D98" s="22"/>
      <c r="E98" s="22"/>
      <c r="F98" s="22"/>
      <c r="G98" s="22"/>
      <c r="H98" s="22"/>
    </row>
    <row r="99" spans="2:8">
      <c r="B99" s="22"/>
      <c r="C99" s="22"/>
      <c r="D99" s="22"/>
      <c r="E99" s="22"/>
      <c r="F99" s="22"/>
      <c r="G99" s="22"/>
      <c r="H99" s="22"/>
    </row>
    <row r="100" spans="2:8">
      <c r="B100" s="22"/>
      <c r="C100" s="22"/>
      <c r="D100" s="22"/>
      <c r="E100" s="22"/>
      <c r="F100" s="22"/>
      <c r="G100" s="22"/>
      <c r="H100" s="22"/>
    </row>
    <row r="101" spans="2:8">
      <c r="B101" s="22"/>
      <c r="C101" s="22"/>
      <c r="D101" s="22"/>
      <c r="E101" s="22"/>
      <c r="F101" s="22"/>
      <c r="G101" s="22"/>
      <c r="H101" s="22"/>
    </row>
    <row r="102" spans="2:8">
      <c r="B102" s="22"/>
      <c r="C102" s="22"/>
      <c r="D102" s="22"/>
      <c r="E102" s="22"/>
      <c r="F102" s="22"/>
      <c r="G102" s="22"/>
      <c r="H102" s="22"/>
    </row>
    <row r="103" spans="2:8">
      <c r="B103" s="22"/>
      <c r="C103" s="22"/>
      <c r="D103" s="22"/>
      <c r="E103" s="22"/>
      <c r="F103" s="22"/>
      <c r="G103" s="22"/>
      <c r="H103" s="22"/>
    </row>
    <row r="104" spans="2:8">
      <c r="B104" s="22"/>
      <c r="C104" s="22"/>
      <c r="D104" s="22"/>
      <c r="E104" s="22"/>
      <c r="F104" s="22"/>
      <c r="G104" s="22"/>
      <c r="H104" s="22"/>
    </row>
    <row r="105" spans="2:8">
      <c r="B105" s="22"/>
      <c r="C105" s="22"/>
      <c r="D105" s="22"/>
      <c r="E105" s="22"/>
      <c r="F105" s="22"/>
      <c r="G105" s="22"/>
      <c r="H105" s="22"/>
    </row>
    <row r="106" spans="2:8">
      <c r="B106" s="22"/>
      <c r="C106" s="22"/>
      <c r="D106" s="22"/>
      <c r="E106" s="22"/>
      <c r="F106" s="22"/>
      <c r="G106" s="22"/>
      <c r="H106" s="22"/>
    </row>
    <row r="107" spans="2:8">
      <c r="B107" s="22"/>
      <c r="C107" s="22"/>
      <c r="D107" s="22"/>
      <c r="E107" s="22"/>
      <c r="F107" s="22"/>
      <c r="G107" s="22"/>
      <c r="H107" s="22"/>
    </row>
    <row r="108" spans="2:8">
      <c r="B108" s="22"/>
      <c r="C108" s="22"/>
      <c r="D108" s="22"/>
      <c r="E108" s="22"/>
      <c r="F108" s="22"/>
      <c r="G108" s="22"/>
      <c r="H108" s="22"/>
    </row>
    <row r="109" spans="2:8">
      <c r="B109" s="22"/>
      <c r="C109" s="22"/>
      <c r="D109" s="22"/>
      <c r="E109" s="22"/>
      <c r="F109" s="22"/>
      <c r="G109" s="22"/>
      <c r="H109" s="22"/>
    </row>
    <row r="110" spans="2:8">
      <c r="B110" s="22"/>
      <c r="C110" s="22"/>
      <c r="D110" s="22"/>
      <c r="E110" s="22"/>
      <c r="F110" s="22"/>
      <c r="G110" s="22"/>
      <c r="H110" s="22"/>
    </row>
    <row r="111" spans="2:8">
      <c r="B111" s="22"/>
      <c r="C111" s="22"/>
      <c r="D111" s="22"/>
      <c r="E111" s="22"/>
      <c r="F111" s="22"/>
      <c r="G111" s="22"/>
      <c r="H111" s="22"/>
    </row>
    <row r="112" spans="2:8">
      <c r="B112" s="22"/>
      <c r="C112" s="22"/>
      <c r="D112" s="22"/>
      <c r="E112" s="22"/>
      <c r="F112" s="22"/>
      <c r="G112" s="22"/>
      <c r="H112" s="22"/>
    </row>
    <row r="113" spans="2:8">
      <c r="B113" s="22"/>
      <c r="C113" s="22"/>
      <c r="D113" s="22"/>
      <c r="E113" s="22"/>
      <c r="F113" s="22"/>
      <c r="G113" s="22"/>
      <c r="H113" s="22"/>
    </row>
    <row r="114" spans="2:8">
      <c r="B114" s="22"/>
      <c r="C114" s="22"/>
      <c r="D114" s="22"/>
      <c r="E114" s="22"/>
      <c r="F114" s="22"/>
      <c r="G114" s="22"/>
      <c r="H114" s="22"/>
    </row>
    <row r="115" spans="2:8">
      <c r="B115" s="22"/>
      <c r="C115" s="22"/>
      <c r="D115" s="22"/>
      <c r="E115" s="22"/>
      <c r="F115" s="22"/>
      <c r="G115" s="22"/>
      <c r="H115" s="22"/>
    </row>
    <row r="116" spans="2:8">
      <c r="B116" s="22"/>
      <c r="C116" s="22"/>
      <c r="D116" s="22"/>
      <c r="E116" s="22"/>
      <c r="F116" s="22"/>
      <c r="G116" s="22"/>
      <c r="H116" s="22"/>
    </row>
    <row r="117" spans="2:8">
      <c r="B117" s="22"/>
      <c r="C117" s="22"/>
      <c r="D117" s="22"/>
      <c r="E117" s="22"/>
      <c r="F117" s="22"/>
      <c r="G117" s="22"/>
      <c r="H117" s="22"/>
    </row>
    <row r="118" spans="2:8">
      <c r="B118" s="22"/>
      <c r="C118" s="22"/>
      <c r="D118" s="22"/>
      <c r="E118" s="22"/>
      <c r="F118" s="22"/>
      <c r="G118" s="22"/>
      <c r="H118" s="22"/>
    </row>
    <row r="119" spans="2:8">
      <c r="B119" s="22"/>
      <c r="C119" s="22"/>
      <c r="D119" s="22"/>
      <c r="E119" s="22"/>
      <c r="F119" s="22"/>
      <c r="G119" s="22"/>
      <c r="H119" s="22"/>
    </row>
    <row r="120" spans="2:8">
      <c r="B120" s="22"/>
      <c r="C120" s="22"/>
      <c r="D120" s="22"/>
      <c r="E120" s="22"/>
      <c r="F120" s="22"/>
      <c r="G120" s="22"/>
      <c r="H120" s="22"/>
    </row>
    <row r="121" spans="2:8">
      <c r="B121" s="22"/>
      <c r="C121" s="22"/>
      <c r="D121" s="22"/>
      <c r="E121" s="22"/>
      <c r="F121" s="22"/>
      <c r="G121" s="22"/>
      <c r="H121" s="22"/>
    </row>
    <row r="122" spans="2:8">
      <c r="B122" s="22"/>
      <c r="C122" s="22"/>
      <c r="D122" s="22"/>
      <c r="E122" s="22"/>
      <c r="F122" s="22"/>
      <c r="G122" s="22"/>
      <c r="H122" s="22"/>
    </row>
    <row r="123" spans="2:8">
      <c r="B123" s="22"/>
      <c r="C123" s="22"/>
      <c r="D123" s="22"/>
      <c r="E123" s="22"/>
      <c r="F123" s="22"/>
      <c r="G123" s="22"/>
      <c r="H123" s="22"/>
    </row>
    <row r="124" spans="2:8">
      <c r="B124" s="22"/>
      <c r="C124" s="22"/>
      <c r="D124" s="22"/>
      <c r="E124" s="22"/>
      <c r="F124" s="22"/>
      <c r="G124" s="22"/>
      <c r="H124" s="22"/>
    </row>
    <row r="125" spans="2:8">
      <c r="B125" s="22"/>
      <c r="C125" s="22"/>
      <c r="D125" s="22"/>
      <c r="E125" s="22"/>
      <c r="F125" s="22"/>
      <c r="G125" s="22"/>
      <c r="H125" s="22"/>
    </row>
    <row r="126" spans="2:8">
      <c r="B126" s="22"/>
      <c r="C126" s="22"/>
      <c r="D126" s="22"/>
      <c r="E126" s="22"/>
      <c r="F126" s="22"/>
      <c r="G126" s="22"/>
      <c r="H126" s="22"/>
    </row>
    <row r="127" spans="2:8">
      <c r="B127" s="22"/>
      <c r="C127" s="22"/>
      <c r="D127" s="22"/>
      <c r="E127" s="22"/>
      <c r="F127" s="22"/>
      <c r="G127" s="22"/>
      <c r="H127" s="22"/>
    </row>
    <row r="128" spans="2:8">
      <c r="B128" s="22"/>
      <c r="C128" s="22"/>
      <c r="D128" s="22"/>
      <c r="E128" s="22"/>
      <c r="F128" s="22"/>
      <c r="G128" s="22"/>
      <c r="H128" s="22"/>
    </row>
    <row r="129" spans="2:8">
      <c r="B129" s="22"/>
      <c r="C129" s="22"/>
      <c r="D129" s="22"/>
      <c r="E129" s="22"/>
      <c r="F129" s="22"/>
      <c r="G129" s="22"/>
      <c r="H129" s="22"/>
    </row>
    <row r="130" spans="2:8">
      <c r="B130" s="22"/>
      <c r="C130" s="22"/>
      <c r="D130" s="22"/>
      <c r="E130" s="22"/>
      <c r="F130" s="22"/>
      <c r="G130" s="22"/>
      <c r="H130" s="22"/>
    </row>
    <row r="131" spans="2:8">
      <c r="B131" s="22"/>
      <c r="C131" s="22"/>
      <c r="D131" s="22"/>
      <c r="E131" s="22"/>
      <c r="F131" s="22"/>
      <c r="G131" s="22"/>
      <c r="H131" s="22"/>
    </row>
    <row r="132" spans="2:8">
      <c r="B132" s="22"/>
      <c r="C132" s="22"/>
      <c r="D132" s="22"/>
      <c r="E132" s="22"/>
      <c r="F132" s="22"/>
      <c r="G132" s="22"/>
      <c r="H132" s="22"/>
    </row>
    <row r="133" spans="2:8">
      <c r="B133" s="22"/>
      <c r="C133" s="22"/>
      <c r="D133" s="22"/>
      <c r="E133" s="22"/>
      <c r="F133" s="22"/>
      <c r="G133" s="22"/>
      <c r="H133" s="22"/>
    </row>
    <row r="134" spans="2:8">
      <c r="B134" s="22"/>
      <c r="C134" s="22"/>
      <c r="D134" s="22"/>
      <c r="E134" s="22"/>
      <c r="F134" s="22"/>
      <c r="G134" s="22"/>
      <c r="H134" s="22"/>
    </row>
    <row r="135" spans="2:8">
      <c r="B135" s="22"/>
      <c r="C135" s="22"/>
      <c r="D135" s="22"/>
      <c r="E135" s="22"/>
      <c r="F135" s="22"/>
      <c r="G135" s="22"/>
      <c r="H135" s="22"/>
    </row>
    <row r="136" spans="2:8">
      <c r="B136" s="22"/>
      <c r="C136" s="22"/>
      <c r="D136" s="22"/>
      <c r="E136" s="22"/>
      <c r="F136" s="22"/>
      <c r="G136" s="22"/>
      <c r="H136" s="22"/>
    </row>
    <row r="137" spans="2:8">
      <c r="B137" s="22"/>
      <c r="C137" s="22"/>
      <c r="D137" s="22"/>
      <c r="E137" s="22"/>
      <c r="F137" s="22"/>
      <c r="G137" s="22"/>
      <c r="H137" s="22"/>
    </row>
    <row r="138" spans="2:8">
      <c r="B138" s="22"/>
      <c r="C138" s="22"/>
      <c r="D138" s="22"/>
      <c r="E138" s="22"/>
      <c r="F138" s="22"/>
      <c r="G138" s="22"/>
      <c r="H138" s="22"/>
    </row>
    <row r="139" spans="2:8">
      <c r="B139" s="22"/>
      <c r="C139" s="22"/>
      <c r="D139" s="22"/>
      <c r="E139" s="22"/>
      <c r="F139" s="22"/>
      <c r="G139" s="22"/>
      <c r="H139" s="22"/>
    </row>
    <row r="140" spans="2:8">
      <c r="B140" s="22"/>
      <c r="C140" s="22"/>
      <c r="D140" s="22"/>
      <c r="E140" s="22"/>
      <c r="F140" s="22"/>
      <c r="G140" s="22"/>
      <c r="H140" s="22"/>
    </row>
    <row r="141" spans="2:8">
      <c r="B141" s="22"/>
      <c r="C141" s="22"/>
      <c r="D141" s="22"/>
      <c r="E141" s="22"/>
      <c r="F141" s="22"/>
      <c r="G141" s="22"/>
      <c r="H141" s="22"/>
    </row>
    <row r="142" spans="2:8">
      <c r="B142" s="22"/>
      <c r="C142" s="22"/>
      <c r="D142" s="22"/>
      <c r="E142" s="22"/>
      <c r="F142" s="22"/>
      <c r="G142" s="22"/>
      <c r="H142" s="22"/>
    </row>
    <row r="143" spans="2:8">
      <c r="B143" s="22"/>
      <c r="C143" s="22"/>
      <c r="D143" s="22"/>
      <c r="E143" s="22"/>
      <c r="F143" s="22"/>
      <c r="G143" s="22"/>
      <c r="H143" s="22"/>
    </row>
    <row r="144" spans="2:8">
      <c r="B144" s="22"/>
      <c r="C144" s="22"/>
      <c r="D144" s="22"/>
      <c r="E144" s="22"/>
      <c r="F144" s="22"/>
      <c r="G144" s="22"/>
      <c r="H144" s="22"/>
    </row>
    <row r="145" spans="2:8">
      <c r="B145" s="22"/>
      <c r="C145" s="22"/>
      <c r="D145" s="22"/>
      <c r="E145" s="22"/>
      <c r="F145" s="22"/>
      <c r="G145" s="22"/>
      <c r="H145" s="22"/>
    </row>
    <row r="146" spans="2:8">
      <c r="B146" s="22"/>
      <c r="C146" s="22"/>
      <c r="D146" s="22"/>
      <c r="E146" s="22"/>
      <c r="F146" s="22"/>
      <c r="G146" s="22"/>
      <c r="H146" s="22"/>
    </row>
    <row r="147" spans="2:8">
      <c r="B147" s="22"/>
      <c r="C147" s="22"/>
      <c r="D147" s="22"/>
      <c r="E147" s="22"/>
      <c r="F147" s="22"/>
      <c r="G147" s="22"/>
      <c r="H147" s="22"/>
    </row>
    <row r="148" spans="2:8">
      <c r="B148" s="22"/>
      <c r="C148" s="22"/>
      <c r="D148" s="22"/>
      <c r="E148" s="22"/>
      <c r="F148" s="22"/>
      <c r="G148" s="22"/>
      <c r="H148" s="22"/>
    </row>
    <row r="149" spans="2:8">
      <c r="B149" s="22"/>
      <c r="C149" s="22"/>
      <c r="D149" s="22"/>
      <c r="E149" s="22"/>
      <c r="F149" s="22"/>
      <c r="G149" s="22"/>
      <c r="H149" s="22"/>
    </row>
    <row r="150" spans="2:8">
      <c r="B150" s="22"/>
      <c r="C150" s="22"/>
      <c r="D150" s="22"/>
      <c r="E150" s="22"/>
      <c r="F150" s="22"/>
      <c r="G150" s="22"/>
      <c r="H150" s="22"/>
    </row>
    <row r="151" spans="2:8">
      <c r="B151" s="22"/>
      <c r="C151" s="22"/>
      <c r="D151" s="22"/>
      <c r="E151" s="22"/>
      <c r="F151" s="22"/>
      <c r="G151" s="22"/>
      <c r="H151" s="22"/>
    </row>
    <row r="152" spans="2:8">
      <c r="B152" s="22"/>
      <c r="C152" s="22"/>
      <c r="D152" s="22"/>
      <c r="E152" s="22"/>
      <c r="F152" s="22"/>
      <c r="G152" s="22"/>
      <c r="H152" s="22"/>
    </row>
    <row r="153" spans="2:8">
      <c r="B153" s="22"/>
      <c r="C153" s="22"/>
      <c r="D153" s="22"/>
      <c r="E153" s="22"/>
      <c r="F153" s="22"/>
      <c r="G153" s="22"/>
      <c r="H153" s="22"/>
    </row>
    <row r="154" spans="2:8">
      <c r="B154" s="22"/>
      <c r="C154" s="22"/>
      <c r="D154" s="22"/>
      <c r="E154" s="22"/>
      <c r="F154" s="22"/>
      <c r="G154" s="22"/>
      <c r="H154" s="22"/>
    </row>
    <row r="155" spans="2:8">
      <c r="B155" s="22"/>
      <c r="C155" s="22"/>
      <c r="D155" s="22"/>
      <c r="E155" s="22"/>
      <c r="F155" s="22"/>
      <c r="G155" s="22"/>
      <c r="H155" s="22"/>
    </row>
    <row r="156" spans="2:8">
      <c r="B156" s="22"/>
      <c r="C156" s="22"/>
      <c r="D156" s="22"/>
      <c r="E156" s="22"/>
      <c r="F156" s="22"/>
      <c r="G156" s="22"/>
      <c r="H156" s="22"/>
    </row>
    <row r="157" spans="2:8">
      <c r="B157" s="22"/>
      <c r="C157" s="22"/>
      <c r="D157" s="22"/>
      <c r="E157" s="22"/>
      <c r="F157" s="22"/>
      <c r="G157" s="22"/>
      <c r="H157" s="22"/>
    </row>
    <row r="158" spans="2:8">
      <c r="B158" s="22"/>
      <c r="C158" s="22"/>
      <c r="D158" s="22"/>
      <c r="E158" s="22"/>
      <c r="F158" s="22"/>
      <c r="G158" s="22"/>
      <c r="H158" s="22"/>
    </row>
    <row r="159" spans="2:8">
      <c r="B159" s="22"/>
      <c r="C159" s="22"/>
      <c r="D159" s="22"/>
      <c r="E159" s="22"/>
      <c r="F159" s="22"/>
      <c r="G159" s="22"/>
      <c r="H159" s="22"/>
    </row>
    <row r="160" spans="2:8">
      <c r="B160" s="22"/>
      <c r="C160" s="22"/>
      <c r="D160" s="22"/>
      <c r="E160" s="22"/>
      <c r="F160" s="22"/>
      <c r="G160" s="22"/>
      <c r="H160" s="22"/>
    </row>
    <row r="161" spans="2:8">
      <c r="B161" s="22"/>
      <c r="C161" s="22"/>
      <c r="D161" s="22"/>
      <c r="E161" s="22"/>
      <c r="F161" s="22"/>
      <c r="G161" s="22"/>
      <c r="H161" s="22"/>
    </row>
    <row r="162" spans="2:8">
      <c r="B162" s="22"/>
      <c r="C162" s="22"/>
      <c r="D162" s="22"/>
      <c r="E162" s="22"/>
      <c r="F162" s="22"/>
      <c r="G162" s="22"/>
      <c r="H162" s="22"/>
    </row>
    <row r="163" spans="2:8">
      <c r="B163" s="22"/>
      <c r="C163" s="22"/>
      <c r="D163" s="22"/>
      <c r="E163" s="22"/>
      <c r="F163" s="22"/>
      <c r="G163" s="22"/>
      <c r="H163" s="22"/>
    </row>
    <row r="164" spans="2:8">
      <c r="B164" s="22"/>
      <c r="C164" s="22"/>
      <c r="D164" s="22"/>
      <c r="E164" s="22"/>
      <c r="F164" s="22"/>
      <c r="G164" s="22"/>
      <c r="H164" s="22"/>
    </row>
    <row r="165" spans="2:8">
      <c r="B165" s="22"/>
      <c r="C165" s="22"/>
      <c r="D165" s="22"/>
      <c r="E165" s="22"/>
      <c r="F165" s="22"/>
      <c r="G165" s="22"/>
      <c r="H165" s="22"/>
    </row>
    <row r="166" spans="2:8">
      <c r="B166" s="22"/>
      <c r="C166" s="22"/>
      <c r="D166" s="22"/>
      <c r="E166" s="22"/>
      <c r="F166" s="22"/>
      <c r="G166" s="22"/>
      <c r="H166" s="22"/>
    </row>
    <row r="167" spans="2:8">
      <c r="B167" s="22"/>
      <c r="C167" s="22"/>
      <c r="D167" s="22"/>
      <c r="E167" s="22"/>
      <c r="F167" s="22"/>
      <c r="G167" s="22"/>
      <c r="H167" s="22"/>
    </row>
    <row r="168" spans="2:8">
      <c r="B168" s="22"/>
      <c r="C168" s="22"/>
      <c r="D168" s="22"/>
      <c r="E168" s="22"/>
      <c r="F168" s="22"/>
      <c r="G168" s="22"/>
      <c r="H168" s="22"/>
    </row>
    <row r="169" spans="2:8">
      <c r="B169" s="22"/>
      <c r="C169" s="22"/>
      <c r="D169" s="22"/>
      <c r="E169" s="22"/>
      <c r="F169" s="22"/>
      <c r="G169" s="22"/>
      <c r="H169" s="22"/>
    </row>
    <row r="170" spans="2:8">
      <c r="B170" s="22"/>
      <c r="C170" s="22"/>
      <c r="D170" s="22"/>
      <c r="E170" s="22"/>
      <c r="F170" s="22"/>
      <c r="G170" s="22"/>
      <c r="H170" s="22"/>
    </row>
    <row r="171" spans="2:8">
      <c r="B171" s="22"/>
      <c r="C171" s="22"/>
      <c r="D171" s="22"/>
      <c r="E171" s="22"/>
      <c r="F171" s="22"/>
      <c r="G171" s="22"/>
      <c r="H171" s="22"/>
    </row>
    <row r="172" spans="2:8">
      <c r="B172" s="22"/>
      <c r="C172" s="22"/>
      <c r="D172" s="22"/>
      <c r="E172" s="22"/>
      <c r="F172" s="22"/>
      <c r="G172" s="22"/>
      <c r="H172" s="22"/>
    </row>
    <row r="173" spans="2:8">
      <c r="B173" s="22"/>
      <c r="C173" s="22"/>
      <c r="D173" s="22"/>
      <c r="E173" s="22"/>
      <c r="F173" s="22"/>
      <c r="G173" s="22"/>
      <c r="H173" s="22"/>
    </row>
    <row r="174" spans="2:8">
      <c r="B174" s="22"/>
      <c r="C174" s="22"/>
      <c r="D174" s="22"/>
      <c r="E174" s="22"/>
      <c r="F174" s="22"/>
      <c r="G174" s="22"/>
      <c r="H174" s="22"/>
    </row>
    <row r="175" spans="2:8">
      <c r="B175" s="22"/>
      <c r="C175" s="22"/>
      <c r="D175" s="22"/>
      <c r="E175" s="22"/>
      <c r="F175" s="22"/>
      <c r="G175" s="22"/>
      <c r="H175" s="22"/>
    </row>
    <row r="176" spans="2:8">
      <c r="B176" s="22"/>
      <c r="C176" s="22"/>
      <c r="D176" s="22"/>
      <c r="E176" s="22"/>
      <c r="F176" s="22"/>
      <c r="G176" s="22"/>
      <c r="H176" s="22"/>
    </row>
    <row r="177" spans="2:8">
      <c r="B177" s="22"/>
      <c r="C177" s="22"/>
      <c r="D177" s="22"/>
      <c r="E177" s="22"/>
      <c r="F177" s="22"/>
      <c r="G177" s="22"/>
      <c r="H177" s="22"/>
    </row>
    <row r="178" spans="2:8">
      <c r="B178" s="22"/>
      <c r="C178" s="22"/>
      <c r="D178" s="22"/>
      <c r="E178" s="22"/>
      <c r="F178" s="22"/>
      <c r="G178" s="22"/>
      <c r="H178" s="22"/>
    </row>
    <row r="179" spans="2:8">
      <c r="B179" s="22"/>
      <c r="C179" s="22"/>
      <c r="D179" s="22"/>
      <c r="E179" s="22"/>
      <c r="F179" s="22"/>
      <c r="G179" s="22"/>
      <c r="H179" s="22"/>
    </row>
    <row r="180" spans="2:8">
      <c r="B180" s="22"/>
      <c r="C180" s="22"/>
      <c r="D180" s="22"/>
      <c r="E180" s="22"/>
      <c r="F180" s="22"/>
      <c r="G180" s="22"/>
      <c r="H180" s="22"/>
    </row>
    <row r="181" spans="2:8">
      <c r="B181" s="22"/>
      <c r="C181" s="22"/>
      <c r="D181" s="22"/>
      <c r="E181" s="22"/>
      <c r="F181" s="22"/>
      <c r="G181" s="22"/>
      <c r="H181" s="22"/>
    </row>
    <row r="182" spans="2:8">
      <c r="B182" s="22"/>
      <c r="C182" s="22"/>
      <c r="D182" s="22"/>
      <c r="E182" s="22"/>
      <c r="F182" s="22"/>
      <c r="G182" s="22"/>
      <c r="H182" s="22"/>
    </row>
    <row r="183" spans="2:8">
      <c r="B183" s="22"/>
      <c r="C183" s="22"/>
      <c r="D183" s="22"/>
      <c r="E183" s="22"/>
      <c r="F183" s="22"/>
      <c r="G183" s="22"/>
      <c r="H183" s="22"/>
    </row>
    <row r="184" spans="2:8">
      <c r="B184" s="22"/>
      <c r="C184" s="22"/>
      <c r="D184" s="22"/>
      <c r="E184" s="22"/>
      <c r="F184" s="22"/>
      <c r="G184" s="22"/>
      <c r="H184" s="22"/>
    </row>
    <row r="185" spans="2:8">
      <c r="B185" s="22"/>
      <c r="C185" s="22"/>
      <c r="D185" s="22"/>
      <c r="E185" s="22"/>
      <c r="F185" s="22"/>
      <c r="G185" s="22"/>
      <c r="H185" s="22"/>
    </row>
    <row r="186" spans="2:8">
      <c r="B186" s="22"/>
      <c r="C186" s="22"/>
      <c r="D186" s="22"/>
      <c r="E186" s="22"/>
      <c r="F186" s="22"/>
      <c r="G186" s="22"/>
      <c r="H186" s="22"/>
    </row>
    <row r="187" spans="2:8">
      <c r="B187" s="22"/>
      <c r="C187" s="22"/>
      <c r="D187" s="22"/>
      <c r="E187" s="22"/>
      <c r="F187" s="22"/>
      <c r="G187" s="22"/>
      <c r="H187" s="22"/>
    </row>
    <row r="188" spans="2:8">
      <c r="B188" s="22"/>
      <c r="C188" s="22"/>
      <c r="D188" s="22"/>
      <c r="E188" s="22"/>
      <c r="F188" s="22"/>
      <c r="G188" s="22"/>
      <c r="H188" s="22"/>
    </row>
    <row r="189" spans="2:8">
      <c r="B189" s="22"/>
      <c r="C189" s="22"/>
      <c r="D189" s="22"/>
      <c r="E189" s="22"/>
      <c r="F189" s="22"/>
      <c r="G189" s="22"/>
      <c r="H189" s="22"/>
    </row>
    <row r="190" spans="2:8">
      <c r="B190" s="22"/>
      <c r="C190" s="22"/>
      <c r="D190" s="22"/>
      <c r="E190" s="22"/>
      <c r="F190" s="22"/>
      <c r="G190" s="22"/>
      <c r="H190" s="22"/>
    </row>
    <row r="191" spans="2:8">
      <c r="B191" s="22"/>
      <c r="C191" s="22"/>
      <c r="D191" s="22"/>
      <c r="E191" s="22"/>
      <c r="F191" s="22"/>
      <c r="G191" s="22"/>
      <c r="H191" s="22"/>
    </row>
    <row r="192" spans="2:8">
      <c r="B192" s="22"/>
      <c r="C192" s="22"/>
      <c r="D192" s="22"/>
      <c r="E192" s="22"/>
      <c r="F192" s="22"/>
      <c r="G192" s="22"/>
      <c r="H192" s="22"/>
    </row>
    <row r="193" spans="2:8">
      <c r="B193" s="22"/>
      <c r="C193" s="22"/>
      <c r="D193" s="22"/>
      <c r="E193" s="22"/>
      <c r="F193" s="22"/>
      <c r="G193" s="22"/>
      <c r="H193" s="22"/>
    </row>
    <row r="194" spans="2:8">
      <c r="B194" s="22"/>
      <c r="C194" s="22"/>
      <c r="D194" s="22"/>
      <c r="E194" s="22"/>
      <c r="F194" s="22"/>
      <c r="G194" s="22"/>
      <c r="H194" s="22"/>
    </row>
    <row r="195" spans="2:8">
      <c r="B195" s="22"/>
      <c r="C195" s="22"/>
      <c r="D195" s="22"/>
      <c r="E195" s="22"/>
      <c r="F195" s="22"/>
      <c r="G195" s="22"/>
      <c r="H195" s="22"/>
    </row>
    <row r="196" spans="2:8">
      <c r="B196" s="22"/>
      <c r="C196" s="22"/>
      <c r="D196" s="22"/>
      <c r="E196" s="22"/>
      <c r="F196" s="22"/>
      <c r="G196" s="22"/>
      <c r="H196" s="22"/>
    </row>
    <row r="197" spans="2:8">
      <c r="B197" s="22"/>
      <c r="C197" s="22"/>
      <c r="D197" s="22"/>
      <c r="E197" s="22"/>
      <c r="F197" s="22"/>
      <c r="G197" s="22"/>
      <c r="H197" s="22"/>
    </row>
    <row r="198" spans="2:8">
      <c r="B198" s="22"/>
      <c r="C198" s="22"/>
      <c r="D198" s="22"/>
      <c r="E198" s="22"/>
      <c r="F198" s="22"/>
      <c r="G198" s="22"/>
      <c r="H198" s="22"/>
    </row>
    <row r="199" spans="2:8">
      <c r="B199" s="22"/>
      <c r="C199" s="22"/>
      <c r="D199" s="22"/>
      <c r="E199" s="22"/>
      <c r="F199" s="22"/>
      <c r="G199" s="22"/>
      <c r="H199" s="22"/>
    </row>
    <row r="200" spans="2:8">
      <c r="B200" s="22"/>
      <c r="C200" s="22"/>
      <c r="D200" s="22"/>
      <c r="E200" s="22"/>
      <c r="F200" s="22"/>
      <c r="G200" s="22"/>
      <c r="H200" s="22"/>
    </row>
    <row r="201" spans="2:8">
      <c r="B201" s="22"/>
      <c r="C201" s="22"/>
      <c r="D201" s="22"/>
      <c r="E201" s="22"/>
      <c r="F201" s="22"/>
      <c r="G201" s="22"/>
      <c r="H201" s="22"/>
    </row>
    <row r="202" spans="2:8">
      <c r="B202" s="22"/>
      <c r="C202" s="22"/>
      <c r="D202" s="22"/>
      <c r="E202" s="22"/>
      <c r="F202" s="22"/>
      <c r="G202" s="22"/>
      <c r="H202" s="22"/>
    </row>
    <row r="203" spans="2:8">
      <c r="B203" s="22"/>
      <c r="C203" s="22"/>
      <c r="D203" s="22"/>
      <c r="E203" s="22"/>
      <c r="F203" s="22"/>
      <c r="G203" s="22"/>
      <c r="H203" s="22"/>
    </row>
    <row r="204" spans="2:8">
      <c r="B204" s="22"/>
      <c r="C204" s="22"/>
      <c r="D204" s="22"/>
      <c r="E204" s="22"/>
      <c r="F204" s="22"/>
      <c r="G204" s="22"/>
      <c r="H204" s="22"/>
    </row>
    <row r="205" spans="2:8">
      <c r="B205" s="22"/>
      <c r="C205" s="22"/>
      <c r="D205" s="22"/>
      <c r="E205" s="22"/>
      <c r="F205" s="22"/>
      <c r="G205" s="22"/>
      <c r="H205" s="22"/>
    </row>
    <row r="206" spans="2:8">
      <c r="B206" s="22"/>
      <c r="C206" s="22"/>
      <c r="D206" s="22"/>
      <c r="E206" s="22"/>
      <c r="F206" s="22"/>
      <c r="G206" s="22"/>
      <c r="H206" s="22"/>
    </row>
    <row r="207" spans="2:8">
      <c r="B207" s="22"/>
      <c r="C207" s="22"/>
      <c r="D207" s="22"/>
      <c r="E207" s="22"/>
      <c r="F207" s="22"/>
      <c r="G207" s="22"/>
      <c r="H207" s="22"/>
    </row>
    <row r="208" spans="2:8">
      <c r="B208" s="22"/>
      <c r="C208" s="22"/>
      <c r="D208" s="22"/>
      <c r="E208" s="22"/>
      <c r="F208" s="22"/>
      <c r="G208" s="22"/>
      <c r="H208" s="22"/>
    </row>
    <row r="209" spans="2:8">
      <c r="B209" s="22"/>
      <c r="C209" s="22"/>
      <c r="D209" s="22"/>
      <c r="E209" s="22"/>
      <c r="F209" s="22"/>
      <c r="G209" s="22"/>
      <c r="H209" s="22"/>
    </row>
    <row r="210" spans="2:8">
      <c r="B210" s="22"/>
      <c r="C210" s="22"/>
      <c r="D210" s="22"/>
      <c r="E210" s="22"/>
      <c r="F210" s="22"/>
      <c r="G210" s="22"/>
      <c r="H210" s="22"/>
    </row>
    <row r="211" spans="2:8">
      <c r="B211" s="22"/>
      <c r="C211" s="22"/>
      <c r="D211" s="22"/>
      <c r="E211" s="22"/>
      <c r="F211" s="22"/>
      <c r="G211" s="22"/>
      <c r="H211" s="22"/>
    </row>
    <row r="212" spans="2:8">
      <c r="B212" s="22"/>
      <c r="C212" s="22"/>
      <c r="D212" s="22"/>
      <c r="E212" s="22"/>
      <c r="F212" s="22"/>
      <c r="G212" s="22"/>
      <c r="H212" s="22"/>
    </row>
    <row r="213" spans="2:8">
      <c r="B213" s="22"/>
      <c r="C213" s="22"/>
      <c r="D213" s="22"/>
      <c r="E213" s="22"/>
      <c r="F213" s="22"/>
      <c r="G213" s="22"/>
      <c r="H213" s="22"/>
    </row>
    <row r="214" spans="2:8">
      <c r="B214" s="22"/>
      <c r="C214" s="22"/>
      <c r="D214" s="22"/>
      <c r="E214" s="22"/>
      <c r="F214" s="22"/>
      <c r="G214" s="22"/>
      <c r="H214" s="22"/>
    </row>
    <row r="215" spans="2:8">
      <c r="B215" s="22"/>
      <c r="C215" s="22"/>
      <c r="D215" s="22"/>
      <c r="E215" s="22"/>
      <c r="F215" s="22"/>
      <c r="G215" s="22"/>
      <c r="H215" s="22"/>
    </row>
    <row r="216" spans="2:8">
      <c r="B216" s="22"/>
      <c r="C216" s="22"/>
      <c r="D216" s="22"/>
      <c r="E216" s="22"/>
      <c r="F216" s="22"/>
      <c r="G216" s="22"/>
      <c r="H216" s="22"/>
    </row>
    <row r="217" spans="2:8">
      <c r="B217" s="22"/>
      <c r="C217" s="22"/>
      <c r="D217" s="22"/>
      <c r="E217" s="22"/>
      <c r="F217" s="22"/>
      <c r="G217" s="22"/>
      <c r="H217" s="22"/>
    </row>
    <row r="218" spans="2:8">
      <c r="B218" s="22"/>
      <c r="C218" s="22"/>
      <c r="D218" s="22"/>
      <c r="E218" s="22"/>
      <c r="F218" s="22"/>
      <c r="G218" s="22"/>
      <c r="H218" s="22"/>
    </row>
    <row r="219" spans="2:8">
      <c r="B219" s="22"/>
      <c r="C219" s="22"/>
      <c r="D219" s="22"/>
      <c r="E219" s="22"/>
      <c r="F219" s="22"/>
      <c r="G219" s="22"/>
      <c r="H219" s="22"/>
    </row>
    <row r="220" spans="2:8">
      <c r="B220" s="22"/>
      <c r="C220" s="22"/>
      <c r="D220" s="22"/>
      <c r="E220" s="22"/>
      <c r="F220" s="22"/>
      <c r="G220" s="22"/>
      <c r="H220" s="22"/>
    </row>
    <row r="221" spans="2:8">
      <c r="B221" s="22"/>
      <c r="C221" s="22"/>
      <c r="D221" s="22"/>
      <c r="E221" s="22"/>
      <c r="F221" s="22"/>
      <c r="G221" s="22"/>
      <c r="H221" s="22"/>
    </row>
    <row r="222" spans="2:8">
      <c r="B222" s="22"/>
      <c r="C222" s="22"/>
      <c r="D222" s="22"/>
      <c r="E222" s="22"/>
      <c r="F222" s="22"/>
      <c r="G222" s="22"/>
      <c r="H222" s="22"/>
    </row>
    <row r="223" spans="2:8">
      <c r="B223" s="22"/>
      <c r="C223" s="22"/>
      <c r="D223" s="22"/>
      <c r="E223" s="22"/>
      <c r="F223" s="22"/>
      <c r="G223" s="22"/>
      <c r="H223" s="22"/>
    </row>
    <row r="224" spans="2:8">
      <c r="B224" s="22"/>
      <c r="C224" s="22"/>
      <c r="D224" s="22"/>
      <c r="E224" s="22"/>
      <c r="F224" s="22"/>
      <c r="G224" s="22"/>
      <c r="H224" s="22"/>
    </row>
    <row r="225" spans="2:8">
      <c r="B225" s="22"/>
      <c r="C225" s="22"/>
      <c r="D225" s="22"/>
      <c r="E225" s="22"/>
      <c r="F225" s="22"/>
      <c r="G225" s="22"/>
      <c r="H225" s="22"/>
    </row>
    <row r="226" spans="2:8">
      <c r="B226" s="22"/>
      <c r="C226" s="22"/>
      <c r="D226" s="22"/>
      <c r="E226" s="22"/>
      <c r="F226" s="22"/>
      <c r="G226" s="22"/>
      <c r="H226" s="22"/>
    </row>
    <row r="227" spans="2:8">
      <c r="B227" s="22"/>
      <c r="C227" s="22"/>
      <c r="D227" s="22"/>
      <c r="E227" s="22"/>
      <c r="F227" s="22"/>
      <c r="G227" s="22"/>
      <c r="H227" s="22"/>
    </row>
    <row r="228" spans="2:8">
      <c r="B228" s="22"/>
      <c r="C228" s="22"/>
      <c r="D228" s="22"/>
      <c r="E228" s="22"/>
      <c r="F228" s="22"/>
      <c r="G228" s="22"/>
      <c r="H228" s="22"/>
    </row>
    <row r="229" spans="2:8">
      <c r="B229" s="22"/>
      <c r="C229" s="22"/>
      <c r="D229" s="22"/>
      <c r="E229" s="22"/>
      <c r="F229" s="22"/>
      <c r="G229" s="22"/>
      <c r="H229" s="22"/>
    </row>
    <row r="230" spans="2:8">
      <c r="B230" s="22"/>
      <c r="C230" s="22"/>
      <c r="D230" s="22"/>
      <c r="E230" s="22"/>
      <c r="F230" s="22"/>
      <c r="G230" s="22"/>
      <c r="H230" s="22"/>
    </row>
    <row r="231" spans="2:8">
      <c r="B231" s="22"/>
      <c r="C231" s="22"/>
      <c r="D231" s="22"/>
      <c r="E231" s="22"/>
      <c r="F231" s="22"/>
      <c r="G231" s="22"/>
      <c r="H231" s="22"/>
    </row>
    <row r="232" spans="2:8">
      <c r="B232" s="22"/>
      <c r="C232" s="22"/>
      <c r="D232" s="22"/>
      <c r="E232" s="22"/>
      <c r="F232" s="22"/>
      <c r="G232" s="22"/>
      <c r="H232" s="22"/>
    </row>
    <row r="233" spans="2:8">
      <c r="B233" s="22"/>
      <c r="C233" s="22"/>
      <c r="D233" s="22"/>
      <c r="E233" s="22"/>
      <c r="F233" s="22"/>
      <c r="G233" s="22"/>
      <c r="H233" s="22"/>
    </row>
    <row r="234" spans="2:8">
      <c r="B234" s="22"/>
      <c r="C234" s="22"/>
      <c r="D234" s="22"/>
      <c r="E234" s="22"/>
      <c r="F234" s="22"/>
      <c r="G234" s="22"/>
      <c r="H234" s="22"/>
    </row>
    <row r="235" spans="2:8">
      <c r="B235" s="22"/>
      <c r="C235" s="22"/>
      <c r="D235" s="22"/>
      <c r="E235" s="22"/>
      <c r="F235" s="22"/>
      <c r="G235" s="22"/>
      <c r="H235" s="22"/>
    </row>
    <row r="236" spans="2:8">
      <c r="B236" s="22"/>
      <c r="C236" s="22"/>
      <c r="D236" s="22"/>
      <c r="E236" s="22"/>
      <c r="F236" s="22"/>
      <c r="G236" s="22"/>
      <c r="H236" s="22"/>
    </row>
    <row r="237" spans="2:8">
      <c r="B237" s="22"/>
      <c r="C237" s="22"/>
      <c r="D237" s="22"/>
      <c r="E237" s="22"/>
      <c r="F237" s="22"/>
      <c r="G237" s="22"/>
      <c r="H237" s="22"/>
    </row>
    <row r="238" spans="2:8">
      <c r="B238" s="22"/>
      <c r="C238" s="22"/>
      <c r="D238" s="22"/>
      <c r="E238" s="22"/>
      <c r="F238" s="22"/>
      <c r="G238" s="22"/>
      <c r="H238" s="22"/>
    </row>
    <row r="239" spans="2:8">
      <c r="B239" s="22"/>
      <c r="C239" s="22"/>
      <c r="D239" s="22"/>
      <c r="E239" s="22"/>
      <c r="F239" s="22"/>
      <c r="G239" s="22"/>
      <c r="H239" s="22"/>
    </row>
    <row r="240" spans="2:8">
      <c r="B240" s="22"/>
      <c r="C240" s="22"/>
      <c r="D240" s="22"/>
      <c r="E240" s="22"/>
      <c r="F240" s="22"/>
      <c r="G240" s="22"/>
      <c r="H240" s="22"/>
    </row>
    <row r="241" spans="2:8">
      <c r="B241" s="22"/>
      <c r="C241" s="22"/>
      <c r="D241" s="22"/>
      <c r="E241" s="22"/>
      <c r="F241" s="22"/>
      <c r="G241" s="22"/>
      <c r="H241" s="22"/>
    </row>
    <row r="242" spans="2:8">
      <c r="B242" s="22"/>
      <c r="C242" s="22"/>
      <c r="D242" s="22"/>
      <c r="E242" s="22"/>
      <c r="F242" s="22"/>
      <c r="G242" s="22"/>
      <c r="H242" s="22"/>
    </row>
    <row r="243" spans="2:8">
      <c r="B243" s="22"/>
      <c r="C243" s="22"/>
      <c r="D243" s="22"/>
      <c r="E243" s="22"/>
      <c r="F243" s="22"/>
      <c r="G243" s="22"/>
      <c r="H243" s="22"/>
    </row>
    <row r="244" spans="2:8">
      <c r="B244" s="22"/>
      <c r="C244" s="22"/>
      <c r="D244" s="22"/>
      <c r="E244" s="22"/>
      <c r="F244" s="22"/>
      <c r="G244" s="22"/>
      <c r="H244" s="22"/>
    </row>
    <row r="245" spans="2:8">
      <c r="B245" s="22"/>
      <c r="C245" s="22"/>
      <c r="D245" s="22"/>
      <c r="E245" s="22"/>
      <c r="F245" s="22"/>
      <c r="G245" s="22"/>
      <c r="H245" s="22"/>
    </row>
    <row r="246" spans="2:8">
      <c r="B246" s="22"/>
      <c r="C246" s="22"/>
      <c r="D246" s="22"/>
      <c r="E246" s="22"/>
      <c r="F246" s="22"/>
      <c r="G246" s="22"/>
      <c r="H246" s="22"/>
    </row>
    <row r="247" spans="2:8">
      <c r="B247" s="22"/>
      <c r="C247" s="22"/>
      <c r="D247" s="22"/>
      <c r="E247" s="22"/>
      <c r="F247" s="22"/>
      <c r="G247" s="22"/>
      <c r="H247" s="22"/>
    </row>
    <row r="248" spans="2:8">
      <c r="B248" s="22"/>
      <c r="C248" s="22"/>
      <c r="D248" s="22"/>
      <c r="E248" s="22"/>
      <c r="F248" s="22"/>
      <c r="G248" s="22"/>
      <c r="H248" s="22"/>
    </row>
    <row r="249" spans="2:8">
      <c r="B249" s="22"/>
      <c r="C249" s="22"/>
      <c r="D249" s="22"/>
      <c r="E249" s="22"/>
      <c r="F249" s="22"/>
      <c r="G249" s="22"/>
      <c r="H249" s="22"/>
    </row>
    <row r="250" spans="2:8">
      <c r="B250" s="22"/>
      <c r="C250" s="22"/>
      <c r="D250" s="22"/>
      <c r="E250" s="22"/>
      <c r="F250" s="22"/>
      <c r="G250" s="22"/>
      <c r="H250" s="22"/>
    </row>
    <row r="251" spans="2:8">
      <c r="B251" s="22"/>
      <c r="C251" s="22"/>
      <c r="D251" s="22"/>
      <c r="E251" s="22"/>
      <c r="F251" s="22"/>
      <c r="G251" s="22"/>
      <c r="H251" s="22"/>
    </row>
    <row r="252" spans="2:8">
      <c r="B252" s="22"/>
      <c r="C252" s="22"/>
      <c r="D252" s="22"/>
      <c r="E252" s="22"/>
      <c r="F252" s="22"/>
      <c r="G252" s="22"/>
      <c r="H252" s="22"/>
    </row>
    <row r="253" spans="2:8">
      <c r="B253" s="22"/>
      <c r="C253" s="22"/>
      <c r="D253" s="22"/>
      <c r="E253" s="22"/>
      <c r="F253" s="22"/>
      <c r="G253" s="22"/>
      <c r="H253" s="22"/>
    </row>
    <row r="254" spans="2:8">
      <c r="B254" s="22"/>
      <c r="C254" s="22"/>
      <c r="D254" s="22"/>
      <c r="E254" s="22"/>
      <c r="F254" s="22"/>
      <c r="G254" s="22"/>
      <c r="H254" s="22"/>
    </row>
    <row r="255" spans="2:8">
      <c r="B255" s="22"/>
      <c r="C255" s="22"/>
      <c r="D255" s="22"/>
      <c r="E255" s="22"/>
      <c r="F255" s="22"/>
      <c r="G255" s="22"/>
      <c r="H255" s="22"/>
    </row>
    <row r="256" spans="2:8">
      <c r="B256" s="22"/>
      <c r="C256" s="22"/>
      <c r="D256" s="22"/>
      <c r="E256" s="22"/>
      <c r="F256" s="22"/>
      <c r="G256" s="22"/>
      <c r="H256" s="22"/>
    </row>
    <row r="257" spans="2:8">
      <c r="B257" s="22"/>
      <c r="C257" s="22"/>
      <c r="D257" s="22"/>
      <c r="E257" s="22"/>
      <c r="F257" s="22"/>
      <c r="G257" s="22"/>
      <c r="H257" s="22"/>
    </row>
    <row r="258" spans="2:8">
      <c r="B258" s="22"/>
      <c r="C258" s="22"/>
      <c r="D258" s="22"/>
      <c r="E258" s="22"/>
      <c r="F258" s="22"/>
      <c r="G258" s="22"/>
      <c r="H258" s="22"/>
    </row>
    <row r="259" spans="2:8">
      <c r="B259" s="22"/>
      <c r="C259" s="22"/>
      <c r="D259" s="22"/>
      <c r="E259" s="22"/>
      <c r="F259" s="22"/>
      <c r="G259" s="22"/>
      <c r="H259" s="22"/>
    </row>
    <row r="260" spans="2:8">
      <c r="B260" s="22"/>
      <c r="C260" s="22"/>
      <c r="D260" s="22"/>
      <c r="E260" s="22"/>
      <c r="F260" s="22"/>
      <c r="G260" s="22"/>
      <c r="H260" s="22"/>
    </row>
    <row r="261" spans="2:8">
      <c r="B261" s="22"/>
      <c r="C261" s="22"/>
      <c r="D261" s="22"/>
      <c r="E261" s="22"/>
      <c r="F261" s="22"/>
      <c r="G261" s="22"/>
      <c r="H261" s="22"/>
    </row>
    <row r="262" spans="2:8">
      <c r="B262" s="22"/>
      <c r="C262" s="22"/>
      <c r="D262" s="22"/>
      <c r="E262" s="22"/>
      <c r="F262" s="22"/>
      <c r="G262" s="22"/>
      <c r="H262" s="22"/>
    </row>
    <row r="263" spans="2:8">
      <c r="B263" s="22"/>
      <c r="C263" s="22"/>
      <c r="D263" s="22"/>
      <c r="E263" s="22"/>
      <c r="F263" s="22"/>
      <c r="G263" s="22"/>
      <c r="H263" s="22"/>
    </row>
    <row r="264" spans="2:8">
      <c r="B264" s="22"/>
      <c r="C264" s="22"/>
      <c r="D264" s="22"/>
      <c r="E264" s="22"/>
      <c r="F264" s="22"/>
      <c r="G264" s="22"/>
      <c r="H264" s="22"/>
    </row>
    <row r="265" spans="2:8">
      <c r="B265" s="22"/>
      <c r="C265" s="22"/>
      <c r="D265" s="22"/>
      <c r="E265" s="22"/>
      <c r="F265" s="22"/>
      <c r="G265" s="22"/>
      <c r="H265" s="22"/>
    </row>
    <row r="266" spans="2:8">
      <c r="B266" s="22"/>
      <c r="C266" s="22"/>
      <c r="D266" s="22"/>
      <c r="E266" s="22"/>
      <c r="F266" s="22"/>
      <c r="G266" s="22"/>
      <c r="H266" s="22"/>
    </row>
    <row r="267" spans="2:8">
      <c r="B267" s="22"/>
      <c r="C267" s="22"/>
      <c r="D267" s="22"/>
      <c r="E267" s="22"/>
      <c r="F267" s="22"/>
      <c r="G267" s="22"/>
      <c r="H267" s="22"/>
    </row>
    <row r="268" spans="2:8">
      <c r="B268" s="22"/>
      <c r="C268" s="22"/>
      <c r="D268" s="22"/>
      <c r="E268" s="22"/>
      <c r="F268" s="22"/>
      <c r="G268" s="22"/>
      <c r="H268" s="22"/>
    </row>
    <row r="269" spans="2:8">
      <c r="B269" s="22"/>
      <c r="C269" s="22"/>
      <c r="D269" s="22"/>
      <c r="E269" s="22"/>
      <c r="F269" s="22"/>
      <c r="G269" s="22"/>
      <c r="H269" s="22"/>
    </row>
    <row r="270" spans="2:8">
      <c r="B270" s="22"/>
      <c r="C270" s="22"/>
      <c r="D270" s="22"/>
      <c r="E270" s="22"/>
      <c r="F270" s="22"/>
      <c r="G270" s="22"/>
      <c r="H270" s="22"/>
    </row>
    <row r="271" spans="2:8">
      <c r="B271" s="22"/>
      <c r="C271" s="22"/>
      <c r="D271" s="22"/>
      <c r="E271" s="22"/>
      <c r="F271" s="22"/>
      <c r="G271" s="22"/>
      <c r="H271" s="22"/>
    </row>
    <row r="272" spans="2:8">
      <c r="B272" s="22"/>
      <c r="C272" s="22"/>
      <c r="D272" s="22"/>
      <c r="E272" s="22"/>
      <c r="F272" s="22"/>
      <c r="G272" s="22"/>
      <c r="H272" s="22"/>
    </row>
    <row r="273" spans="2:8">
      <c r="B273" s="22"/>
      <c r="C273" s="22"/>
      <c r="D273" s="22"/>
      <c r="E273" s="22"/>
      <c r="F273" s="22"/>
      <c r="G273" s="22"/>
      <c r="H273" s="22"/>
    </row>
    <row r="274" spans="2:8">
      <c r="B274" s="22"/>
      <c r="C274" s="22"/>
      <c r="D274" s="22"/>
      <c r="E274" s="22"/>
      <c r="F274" s="22"/>
      <c r="G274" s="22"/>
      <c r="H274" s="22"/>
    </row>
    <row r="275" spans="2:8">
      <c r="B275" s="22"/>
      <c r="C275" s="22"/>
      <c r="D275" s="22"/>
      <c r="E275" s="22"/>
      <c r="F275" s="22"/>
      <c r="G275" s="22"/>
      <c r="H275" s="22"/>
    </row>
    <row r="276" spans="2:8">
      <c r="B276" s="22"/>
      <c r="C276" s="22"/>
      <c r="D276" s="22"/>
      <c r="E276" s="22"/>
      <c r="F276" s="22"/>
      <c r="G276" s="22"/>
      <c r="H276" s="22"/>
    </row>
    <row r="277" spans="2:8">
      <c r="B277" s="22"/>
      <c r="C277" s="22"/>
      <c r="D277" s="22"/>
      <c r="E277" s="22"/>
      <c r="F277" s="22"/>
      <c r="G277" s="22"/>
      <c r="H277" s="22"/>
    </row>
    <row r="278" spans="2:8">
      <c r="B278" s="22"/>
      <c r="C278" s="22"/>
      <c r="D278" s="22"/>
      <c r="E278" s="22"/>
      <c r="F278" s="22"/>
      <c r="G278" s="22"/>
      <c r="H278" s="22"/>
    </row>
    <row r="279" spans="2:8">
      <c r="B279" s="22"/>
      <c r="C279" s="22"/>
      <c r="D279" s="22"/>
      <c r="E279" s="22"/>
      <c r="F279" s="22"/>
      <c r="G279" s="22"/>
      <c r="H279" s="22"/>
    </row>
    <row r="280" spans="2:8">
      <c r="B280" s="22"/>
      <c r="C280" s="22"/>
      <c r="D280" s="22"/>
      <c r="E280" s="22"/>
      <c r="F280" s="22"/>
      <c r="G280" s="22"/>
      <c r="H280" s="22"/>
    </row>
    <row r="281" spans="2:8">
      <c r="B281" s="22"/>
      <c r="C281" s="22"/>
      <c r="D281" s="22"/>
      <c r="E281" s="22"/>
      <c r="F281" s="22"/>
      <c r="G281" s="22"/>
      <c r="H281" s="22"/>
    </row>
    <row r="282" spans="2:8">
      <c r="B282" s="22"/>
      <c r="C282" s="22"/>
      <c r="D282" s="22"/>
      <c r="E282" s="22"/>
      <c r="F282" s="22"/>
      <c r="G282" s="22"/>
      <c r="H282" s="22"/>
    </row>
    <row r="283" spans="2:8">
      <c r="B283" s="22"/>
      <c r="C283" s="22"/>
      <c r="D283" s="22"/>
      <c r="E283" s="22"/>
      <c r="F283" s="22"/>
      <c r="G283" s="22"/>
      <c r="H283" s="22"/>
    </row>
    <row r="284" spans="2:8">
      <c r="B284" s="22"/>
      <c r="C284" s="22"/>
      <c r="D284" s="22"/>
      <c r="E284" s="22"/>
      <c r="F284" s="22"/>
      <c r="G284" s="22"/>
      <c r="H284" s="22"/>
    </row>
    <row r="285" spans="2:8">
      <c r="B285" s="22"/>
      <c r="C285" s="22"/>
      <c r="D285" s="22"/>
      <c r="E285" s="22"/>
      <c r="F285" s="22"/>
      <c r="G285" s="22"/>
      <c r="H285" s="22"/>
    </row>
    <row r="286" spans="2:8">
      <c r="B286" s="22"/>
      <c r="C286" s="22"/>
      <c r="D286" s="22"/>
      <c r="E286" s="22"/>
      <c r="F286" s="22"/>
      <c r="G286" s="22"/>
      <c r="H286" s="22"/>
    </row>
    <row r="287" spans="2:8">
      <c r="B287" s="22"/>
      <c r="C287" s="22"/>
      <c r="D287" s="22"/>
      <c r="E287" s="22"/>
      <c r="F287" s="22"/>
      <c r="G287" s="22"/>
      <c r="H287" s="22"/>
    </row>
    <row r="288" spans="2:8">
      <c r="B288" s="22"/>
      <c r="C288" s="22"/>
      <c r="D288" s="22"/>
      <c r="E288" s="22"/>
      <c r="F288" s="22"/>
      <c r="G288" s="22"/>
      <c r="H288" s="22"/>
    </row>
    <row r="289" spans="2:8">
      <c r="B289" s="22"/>
      <c r="C289" s="22"/>
      <c r="D289" s="22"/>
      <c r="E289" s="22"/>
      <c r="F289" s="22"/>
      <c r="G289" s="22"/>
      <c r="H289" s="22"/>
    </row>
    <row r="290" spans="2:8">
      <c r="B290" s="22"/>
      <c r="C290" s="22"/>
      <c r="D290" s="22"/>
      <c r="E290" s="22"/>
      <c r="F290" s="22"/>
      <c r="G290" s="22"/>
      <c r="H290" s="22"/>
    </row>
    <row r="291" spans="2:8">
      <c r="B291" s="22"/>
      <c r="C291" s="22"/>
      <c r="D291" s="22"/>
      <c r="E291" s="22"/>
      <c r="F291" s="22"/>
      <c r="G291" s="22"/>
      <c r="H291" s="22"/>
    </row>
    <row r="292" spans="2:8">
      <c r="B292" s="22"/>
      <c r="C292" s="22"/>
      <c r="D292" s="22"/>
      <c r="E292" s="22"/>
      <c r="F292" s="22"/>
      <c r="G292" s="22"/>
      <c r="H292" s="22"/>
    </row>
    <row r="293" spans="2:8">
      <c r="B293" s="22"/>
      <c r="C293" s="22"/>
      <c r="D293" s="22"/>
      <c r="E293" s="22"/>
      <c r="F293" s="22"/>
      <c r="G293" s="22"/>
      <c r="H293" s="22"/>
    </row>
    <row r="294" spans="2:8">
      <c r="B294" s="22"/>
      <c r="C294" s="22"/>
      <c r="D294" s="22"/>
      <c r="E294" s="22"/>
      <c r="F294" s="22"/>
      <c r="G294" s="22"/>
      <c r="H294" s="22"/>
    </row>
    <row r="295" spans="2:8">
      <c r="B295" s="22"/>
      <c r="C295" s="22"/>
      <c r="D295" s="22"/>
      <c r="E295" s="22"/>
      <c r="F295" s="22"/>
      <c r="G295" s="22"/>
      <c r="H295" s="22"/>
    </row>
    <row r="296" spans="2:8">
      <c r="B296" s="22"/>
      <c r="C296" s="22"/>
      <c r="D296" s="22"/>
      <c r="E296" s="22"/>
      <c r="F296" s="22"/>
      <c r="G296" s="22"/>
      <c r="H296" s="22"/>
    </row>
    <row r="297" spans="2:8">
      <c r="B297" s="22"/>
      <c r="C297" s="22"/>
      <c r="D297" s="22"/>
      <c r="E297" s="22"/>
      <c r="F297" s="22"/>
      <c r="G297" s="22"/>
      <c r="H297" s="22"/>
    </row>
    <row r="298" spans="2:8">
      <c r="B298" s="22"/>
      <c r="C298" s="22"/>
      <c r="D298" s="22"/>
      <c r="E298" s="22"/>
      <c r="F298" s="22"/>
      <c r="G298" s="22"/>
      <c r="H298" s="22"/>
    </row>
    <row r="299" spans="2:8">
      <c r="B299" s="22"/>
      <c r="C299" s="22"/>
      <c r="D299" s="22"/>
      <c r="E299" s="22"/>
      <c r="F299" s="22"/>
      <c r="G299" s="22"/>
      <c r="H299" s="22"/>
    </row>
    <row r="300" spans="2:8">
      <c r="B300" s="22"/>
      <c r="C300" s="22"/>
      <c r="D300" s="22"/>
      <c r="E300" s="22"/>
      <c r="F300" s="22"/>
      <c r="G300" s="22"/>
      <c r="H300" s="22"/>
    </row>
    <row r="301" spans="2:8">
      <c r="B301" s="22"/>
      <c r="C301" s="22"/>
      <c r="D301" s="22"/>
      <c r="E301" s="22"/>
      <c r="F301" s="22"/>
      <c r="G301" s="22"/>
      <c r="H301" s="22"/>
    </row>
    <row r="302" spans="2:8">
      <c r="B302" s="22"/>
      <c r="C302" s="22"/>
      <c r="D302" s="22"/>
      <c r="E302" s="22"/>
      <c r="F302" s="22"/>
      <c r="G302" s="22"/>
      <c r="H302" s="22"/>
    </row>
    <row r="303" spans="2:8">
      <c r="B303" s="22"/>
      <c r="C303" s="22"/>
      <c r="D303" s="22"/>
      <c r="E303" s="22"/>
      <c r="F303" s="22"/>
      <c r="G303" s="22"/>
      <c r="H303" s="22"/>
    </row>
    <row r="304" spans="2:8">
      <c r="B304" s="22"/>
      <c r="C304" s="22"/>
      <c r="D304" s="22"/>
      <c r="E304" s="22"/>
      <c r="F304" s="22"/>
      <c r="G304" s="22"/>
      <c r="H304" s="22"/>
    </row>
    <row r="305" spans="2:8">
      <c r="B305" s="22"/>
      <c r="C305" s="22"/>
      <c r="D305" s="22"/>
      <c r="E305" s="22"/>
      <c r="F305" s="22"/>
      <c r="G305" s="22"/>
      <c r="H305" s="22"/>
    </row>
    <row r="306" spans="2:8">
      <c r="B306" s="22"/>
      <c r="C306" s="22"/>
      <c r="D306" s="22"/>
      <c r="E306" s="22"/>
      <c r="F306" s="22"/>
      <c r="G306" s="22"/>
      <c r="H306" s="22"/>
    </row>
    <row r="307" spans="2:8">
      <c r="B307" s="22"/>
      <c r="C307" s="22"/>
      <c r="D307" s="22"/>
      <c r="E307" s="22"/>
      <c r="F307" s="22"/>
      <c r="G307" s="22"/>
      <c r="H307" s="22"/>
    </row>
    <row r="308" spans="2:8">
      <c r="B308" s="22"/>
      <c r="C308" s="22"/>
      <c r="D308" s="22"/>
      <c r="E308" s="22"/>
      <c r="F308" s="22"/>
      <c r="G308" s="22"/>
      <c r="H308" s="22"/>
    </row>
    <row r="309" spans="2:8">
      <c r="B309" s="22"/>
      <c r="C309" s="22"/>
      <c r="D309" s="22"/>
      <c r="E309" s="22"/>
      <c r="F309" s="22"/>
      <c r="G309" s="22"/>
      <c r="H309" s="22"/>
    </row>
    <row r="310" spans="2:8">
      <c r="B310" s="22"/>
      <c r="C310" s="22"/>
      <c r="D310" s="22"/>
      <c r="E310" s="22"/>
      <c r="F310" s="22"/>
      <c r="G310" s="22"/>
      <c r="H310" s="22"/>
    </row>
    <row r="311" spans="2:8">
      <c r="B311" s="22"/>
      <c r="C311" s="22"/>
      <c r="D311" s="22"/>
      <c r="E311" s="22"/>
      <c r="F311" s="22"/>
      <c r="G311" s="22"/>
      <c r="H311" s="22"/>
    </row>
    <row r="312" spans="2:8">
      <c r="B312" s="22"/>
      <c r="C312" s="22"/>
      <c r="D312" s="22"/>
      <c r="E312" s="22"/>
      <c r="F312" s="22"/>
      <c r="G312" s="22"/>
      <c r="H312" s="22"/>
    </row>
    <row r="313" spans="2:8">
      <c r="B313" s="22"/>
      <c r="C313" s="22"/>
      <c r="D313" s="22"/>
      <c r="E313" s="22"/>
      <c r="F313" s="22"/>
      <c r="G313" s="22"/>
      <c r="H313" s="22"/>
    </row>
    <row r="314" spans="2:8">
      <c r="B314" s="22"/>
      <c r="C314" s="22"/>
      <c r="D314" s="22"/>
      <c r="E314" s="22"/>
      <c r="F314" s="22"/>
      <c r="G314" s="22"/>
      <c r="H314" s="22"/>
    </row>
    <row r="315" spans="2:8">
      <c r="B315" s="22"/>
      <c r="C315" s="22"/>
      <c r="D315" s="22"/>
      <c r="E315" s="22"/>
      <c r="F315" s="22"/>
      <c r="G315" s="22"/>
      <c r="H315" s="22"/>
    </row>
    <row r="316" spans="2:8">
      <c r="B316" s="22"/>
      <c r="C316" s="22"/>
      <c r="D316" s="22"/>
      <c r="E316" s="22"/>
      <c r="F316" s="22"/>
      <c r="G316" s="22"/>
      <c r="H316" s="22"/>
    </row>
    <row r="317" spans="2:8">
      <c r="B317" s="22"/>
      <c r="C317" s="22"/>
      <c r="D317" s="22"/>
      <c r="E317" s="22"/>
      <c r="F317" s="22"/>
      <c r="G317" s="22"/>
      <c r="H317" s="22"/>
    </row>
    <row r="318" spans="2:8">
      <c r="B318" s="22"/>
      <c r="C318" s="22"/>
      <c r="D318" s="22"/>
      <c r="E318" s="22"/>
      <c r="F318" s="22"/>
      <c r="G318" s="22"/>
      <c r="H318" s="22"/>
    </row>
    <row r="319" spans="2:8">
      <c r="B319" s="22"/>
      <c r="C319" s="22"/>
      <c r="D319" s="22"/>
      <c r="E319" s="22"/>
      <c r="F319" s="22"/>
      <c r="G319" s="22"/>
      <c r="H319" s="22"/>
    </row>
    <row r="320" spans="2:8">
      <c r="B320" s="22"/>
      <c r="C320" s="22"/>
      <c r="D320" s="22"/>
      <c r="E320" s="22"/>
      <c r="F320" s="22"/>
      <c r="G320" s="22"/>
      <c r="H320" s="22"/>
    </row>
    <row r="321" spans="2:8">
      <c r="B321" s="22"/>
      <c r="C321" s="22"/>
      <c r="D321" s="22"/>
      <c r="E321" s="22"/>
      <c r="F321" s="22"/>
      <c r="G321" s="22"/>
      <c r="H321" s="22"/>
    </row>
    <row r="322" spans="2:8">
      <c r="B322" s="22"/>
      <c r="C322" s="22"/>
      <c r="D322" s="22"/>
      <c r="E322" s="22"/>
      <c r="F322" s="22"/>
      <c r="G322" s="22"/>
      <c r="H322" s="22"/>
    </row>
    <row r="323" spans="2:8">
      <c r="B323" s="22"/>
      <c r="C323" s="22"/>
      <c r="D323" s="22"/>
      <c r="E323" s="22"/>
      <c r="F323" s="22"/>
      <c r="G323" s="22"/>
      <c r="H323" s="22"/>
    </row>
    <row r="324" spans="2:8">
      <c r="B324" s="22"/>
      <c r="C324" s="22"/>
      <c r="D324" s="22"/>
      <c r="E324" s="22"/>
      <c r="F324" s="22"/>
      <c r="G324" s="22"/>
      <c r="H324" s="22"/>
    </row>
    <row r="325" spans="2:8">
      <c r="B325" s="22"/>
      <c r="C325" s="22"/>
      <c r="D325" s="22"/>
      <c r="E325" s="22"/>
      <c r="F325" s="22"/>
      <c r="G325" s="22"/>
      <c r="H325" s="22"/>
    </row>
    <row r="326" spans="2:8">
      <c r="B326" s="22"/>
      <c r="C326" s="22"/>
      <c r="D326" s="22"/>
      <c r="E326" s="22"/>
      <c r="F326" s="22"/>
      <c r="G326" s="22"/>
      <c r="H326" s="22"/>
    </row>
    <row r="327" spans="2:8">
      <c r="B327" s="22"/>
      <c r="C327" s="22"/>
      <c r="D327" s="22"/>
      <c r="E327" s="22"/>
      <c r="F327" s="22"/>
      <c r="G327" s="22"/>
      <c r="H327" s="22"/>
    </row>
    <row r="328" spans="2:8">
      <c r="B328" s="22"/>
      <c r="C328" s="22"/>
      <c r="D328" s="22"/>
      <c r="E328" s="22"/>
      <c r="F328" s="22"/>
      <c r="G328" s="22"/>
      <c r="H328" s="22"/>
    </row>
    <row r="329" spans="2:8">
      <c r="B329" s="22"/>
      <c r="C329" s="22"/>
      <c r="D329" s="22"/>
      <c r="E329" s="22"/>
      <c r="F329" s="22"/>
      <c r="G329" s="22"/>
      <c r="H329" s="22"/>
    </row>
    <row r="330" spans="2:8">
      <c r="B330" s="22"/>
      <c r="C330" s="22"/>
      <c r="D330" s="22"/>
      <c r="E330" s="22"/>
      <c r="F330" s="22"/>
      <c r="G330" s="22"/>
      <c r="H330" s="22"/>
    </row>
    <row r="331" spans="2:8">
      <c r="B331" s="22"/>
      <c r="C331" s="22"/>
      <c r="D331" s="22"/>
      <c r="E331" s="22"/>
      <c r="F331" s="22"/>
      <c r="G331" s="22"/>
      <c r="H331" s="22"/>
    </row>
    <row r="332" spans="2:8">
      <c r="B332" s="22"/>
      <c r="C332" s="22"/>
      <c r="D332" s="22"/>
      <c r="E332" s="22"/>
      <c r="F332" s="22"/>
      <c r="G332" s="22"/>
      <c r="H332" s="22"/>
    </row>
    <row r="333" spans="2:8">
      <c r="B333" s="22"/>
      <c r="C333" s="22"/>
      <c r="D333" s="22"/>
      <c r="E333" s="22"/>
      <c r="F333" s="22"/>
      <c r="G333" s="22"/>
      <c r="H333" s="22"/>
    </row>
    <row r="334" spans="2:8">
      <c r="B334" s="22"/>
      <c r="C334" s="22"/>
      <c r="D334" s="22"/>
      <c r="E334" s="22"/>
      <c r="F334" s="22"/>
      <c r="G334" s="22"/>
      <c r="H334" s="22"/>
    </row>
    <row r="335" spans="2:8">
      <c r="B335" s="22"/>
      <c r="C335" s="22"/>
      <c r="D335" s="22"/>
      <c r="E335" s="22"/>
      <c r="F335" s="22"/>
      <c r="G335" s="22"/>
      <c r="H335" s="22"/>
    </row>
    <row r="336" spans="2:8">
      <c r="B336" s="22"/>
      <c r="C336" s="22"/>
      <c r="D336" s="22"/>
      <c r="E336" s="22"/>
      <c r="F336" s="22"/>
      <c r="G336" s="22"/>
      <c r="H336" s="22"/>
    </row>
    <row r="337" spans="2:8">
      <c r="B337" s="22"/>
      <c r="C337" s="22"/>
      <c r="D337" s="22"/>
      <c r="E337" s="22"/>
      <c r="F337" s="22"/>
      <c r="G337" s="22"/>
      <c r="H337" s="22"/>
    </row>
    <row r="338" spans="2:8">
      <c r="B338" s="22"/>
      <c r="C338" s="22"/>
      <c r="D338" s="22"/>
      <c r="E338" s="22"/>
      <c r="F338" s="22"/>
      <c r="G338" s="22"/>
      <c r="H338" s="22"/>
    </row>
    <row r="339" spans="2:8">
      <c r="B339" s="22"/>
      <c r="C339" s="22"/>
      <c r="D339" s="22"/>
      <c r="E339" s="22"/>
      <c r="F339" s="22"/>
      <c r="G339" s="22"/>
      <c r="H339" s="22"/>
    </row>
    <row r="340" spans="2:8">
      <c r="B340" s="22"/>
      <c r="C340" s="22"/>
      <c r="D340" s="22"/>
      <c r="E340" s="22"/>
      <c r="F340" s="22"/>
      <c r="G340" s="22"/>
      <c r="H340" s="22"/>
    </row>
    <row r="341" spans="2:8">
      <c r="B341" s="22"/>
      <c r="C341" s="22"/>
      <c r="D341" s="22"/>
      <c r="E341" s="22"/>
      <c r="F341" s="22"/>
      <c r="G341" s="22"/>
      <c r="H341" s="22"/>
    </row>
    <row r="342" spans="2:8">
      <c r="B342" s="22"/>
      <c r="C342" s="22"/>
      <c r="D342" s="22"/>
      <c r="E342" s="22"/>
      <c r="F342" s="22"/>
      <c r="G342" s="22"/>
      <c r="H342" s="22"/>
    </row>
    <row r="343" spans="2:8">
      <c r="B343" s="22"/>
      <c r="C343" s="22"/>
      <c r="D343" s="22"/>
      <c r="E343" s="22"/>
      <c r="F343" s="22"/>
      <c r="G343" s="22"/>
      <c r="H343" s="22"/>
    </row>
    <row r="344" spans="2:8">
      <c r="B344" s="22"/>
      <c r="C344" s="22"/>
      <c r="D344" s="22"/>
      <c r="E344" s="22"/>
      <c r="F344" s="22"/>
      <c r="G344" s="22"/>
      <c r="H344" s="22"/>
    </row>
    <row r="345" spans="2:8">
      <c r="B345" s="22"/>
      <c r="C345" s="22"/>
      <c r="D345" s="22"/>
      <c r="E345" s="22"/>
      <c r="F345" s="22"/>
      <c r="G345" s="22"/>
      <c r="H345" s="22"/>
    </row>
    <row r="346" spans="2:8">
      <c r="B346" s="22"/>
      <c r="C346" s="22"/>
      <c r="D346" s="22"/>
      <c r="E346" s="22"/>
      <c r="F346" s="22"/>
      <c r="G346" s="22"/>
      <c r="H346" s="22"/>
    </row>
    <row r="347" spans="2:8">
      <c r="B347" s="22"/>
      <c r="C347" s="22"/>
      <c r="D347" s="22"/>
      <c r="E347" s="22"/>
      <c r="F347" s="22"/>
      <c r="G347" s="22"/>
      <c r="H347" s="22"/>
    </row>
    <row r="348" spans="2:8">
      <c r="B348" s="22"/>
      <c r="C348" s="22"/>
      <c r="D348" s="22"/>
      <c r="E348" s="22"/>
      <c r="F348" s="22"/>
      <c r="G348" s="22"/>
      <c r="H348" s="22"/>
    </row>
    <row r="349" spans="2:8">
      <c r="B349" s="22"/>
      <c r="C349" s="22"/>
      <c r="D349" s="22"/>
      <c r="E349" s="22"/>
      <c r="F349" s="22"/>
      <c r="G349" s="22"/>
      <c r="H349" s="22"/>
    </row>
    <row r="350" spans="2:8">
      <c r="B350" s="22"/>
      <c r="C350" s="22"/>
      <c r="D350" s="22"/>
      <c r="E350" s="22"/>
      <c r="F350" s="22"/>
      <c r="G350" s="22"/>
      <c r="H350" s="22"/>
    </row>
    <row r="351" spans="2:8">
      <c r="B351" s="22"/>
      <c r="C351" s="22"/>
      <c r="D351" s="22"/>
      <c r="E351" s="22"/>
      <c r="F351" s="22"/>
      <c r="G351" s="22"/>
      <c r="H351" s="22"/>
    </row>
    <row r="352" spans="2:8">
      <c r="B352" s="22"/>
      <c r="C352" s="22"/>
      <c r="D352" s="22"/>
      <c r="E352" s="22"/>
      <c r="F352" s="22"/>
      <c r="G352" s="22"/>
      <c r="H352" s="22"/>
    </row>
    <row r="353" spans="2:8">
      <c r="B353" s="22"/>
      <c r="C353" s="22"/>
      <c r="D353" s="22"/>
      <c r="E353" s="22"/>
      <c r="F353" s="22"/>
      <c r="G353" s="22"/>
      <c r="H353" s="22"/>
    </row>
    <row r="354" spans="2:8">
      <c r="B354" s="22"/>
      <c r="C354" s="22"/>
      <c r="D354" s="22"/>
      <c r="E354" s="22"/>
      <c r="F354" s="22"/>
      <c r="G354" s="22"/>
      <c r="H354" s="22"/>
    </row>
    <row r="355" spans="2:8">
      <c r="B355" s="22"/>
      <c r="C355" s="22"/>
      <c r="D355" s="22"/>
      <c r="E355" s="22"/>
      <c r="F355" s="22"/>
      <c r="G355" s="22"/>
      <c r="H355" s="22"/>
    </row>
    <row r="356" spans="2:8">
      <c r="B356" s="22"/>
      <c r="C356" s="22"/>
      <c r="D356" s="22"/>
      <c r="E356" s="22"/>
      <c r="F356" s="22"/>
      <c r="G356" s="22"/>
      <c r="H356" s="22"/>
    </row>
    <row r="357" spans="2:8">
      <c r="B357" s="22"/>
      <c r="C357" s="22"/>
      <c r="D357" s="22"/>
      <c r="E357" s="22"/>
      <c r="F357" s="22"/>
      <c r="G357" s="22"/>
      <c r="H357" s="22"/>
    </row>
    <row r="358" spans="2:8">
      <c r="B358" s="22"/>
      <c r="C358" s="22"/>
      <c r="D358" s="22"/>
      <c r="E358" s="22"/>
      <c r="F358" s="22"/>
      <c r="G358" s="22"/>
      <c r="H358" s="22"/>
    </row>
    <row r="359" spans="2:8">
      <c r="B359" s="22"/>
      <c r="C359" s="22"/>
      <c r="D359" s="22"/>
      <c r="E359" s="22"/>
      <c r="F359" s="22"/>
      <c r="G359" s="22"/>
      <c r="H359" s="22"/>
    </row>
    <row r="360" spans="2:8">
      <c r="B360" s="22"/>
      <c r="C360" s="22"/>
      <c r="D360" s="22"/>
      <c r="E360" s="22"/>
      <c r="F360" s="22"/>
      <c r="G360" s="22"/>
      <c r="H360" s="22"/>
    </row>
    <row r="361" spans="2:8">
      <c r="B361" s="22"/>
      <c r="C361" s="22"/>
      <c r="D361" s="22"/>
      <c r="E361" s="22"/>
      <c r="F361" s="22"/>
      <c r="G361" s="22"/>
      <c r="H361" s="22"/>
    </row>
    <row r="362" spans="2:8">
      <c r="B362" s="22"/>
      <c r="C362" s="22"/>
      <c r="D362" s="22"/>
      <c r="E362" s="22"/>
      <c r="F362" s="22"/>
      <c r="G362" s="22"/>
      <c r="H362" s="22"/>
    </row>
    <row r="363" spans="2:8">
      <c r="B363" s="22"/>
      <c r="C363" s="22"/>
      <c r="D363" s="22"/>
      <c r="E363" s="22"/>
      <c r="F363" s="22"/>
      <c r="G363" s="22"/>
      <c r="H363" s="22"/>
    </row>
    <row r="364" spans="2:8">
      <c r="B364" s="22"/>
      <c r="C364" s="22"/>
      <c r="D364" s="22"/>
      <c r="E364" s="22"/>
      <c r="F364" s="22"/>
      <c r="G364" s="22"/>
      <c r="H364" s="22"/>
    </row>
    <row r="365" spans="2:8">
      <c r="B365" s="22"/>
      <c r="C365" s="22"/>
      <c r="D365" s="22"/>
      <c r="E365" s="22"/>
      <c r="F365" s="22"/>
      <c r="G365" s="22"/>
      <c r="H365" s="22"/>
    </row>
    <row r="366" spans="2:8">
      <c r="B366" s="22"/>
      <c r="C366" s="22"/>
      <c r="D366" s="22"/>
      <c r="E366" s="22"/>
      <c r="F366" s="22"/>
      <c r="G366" s="22"/>
      <c r="H366" s="22"/>
    </row>
    <row r="367" spans="2:8">
      <c r="B367" s="22"/>
      <c r="C367" s="22"/>
      <c r="D367" s="22"/>
      <c r="E367" s="22"/>
      <c r="F367" s="22"/>
      <c r="G367" s="22"/>
      <c r="H367" s="22"/>
    </row>
    <row r="368" spans="2:8">
      <c r="B368" s="22"/>
      <c r="C368" s="22"/>
      <c r="D368" s="22"/>
      <c r="E368" s="22"/>
      <c r="F368" s="22"/>
      <c r="G368" s="22"/>
      <c r="H368" s="22"/>
    </row>
    <row r="369" spans="2:8">
      <c r="B369" s="22"/>
      <c r="C369" s="22"/>
      <c r="D369" s="22"/>
      <c r="E369" s="22"/>
      <c r="F369" s="22"/>
      <c r="G369" s="22"/>
      <c r="H369" s="22"/>
    </row>
    <row r="370" spans="2:8">
      <c r="B370" s="22"/>
      <c r="C370" s="22"/>
      <c r="D370" s="22"/>
      <c r="E370" s="22"/>
      <c r="F370" s="22"/>
      <c r="G370" s="22"/>
      <c r="H370" s="22"/>
    </row>
    <row r="371" spans="2:8">
      <c r="B371" s="22"/>
      <c r="C371" s="22"/>
      <c r="D371" s="22"/>
      <c r="E371" s="22"/>
      <c r="F371" s="22"/>
      <c r="G371" s="22"/>
      <c r="H371" s="22"/>
    </row>
    <row r="372" spans="2:8">
      <c r="B372" s="22"/>
      <c r="C372" s="22"/>
      <c r="D372" s="22"/>
      <c r="E372" s="22"/>
      <c r="F372" s="22"/>
      <c r="G372" s="22"/>
      <c r="H372" s="22"/>
    </row>
    <row r="373" spans="2:8">
      <c r="B373" s="22"/>
      <c r="C373" s="22"/>
      <c r="D373" s="22"/>
      <c r="E373" s="22"/>
      <c r="F373" s="22"/>
      <c r="G373" s="22"/>
      <c r="H373" s="22"/>
    </row>
    <row r="374" spans="2:8">
      <c r="B374" s="22"/>
      <c r="C374" s="22"/>
      <c r="D374" s="22"/>
      <c r="E374" s="22"/>
      <c r="F374" s="22"/>
      <c r="G374" s="22"/>
      <c r="H374" s="22"/>
    </row>
    <row r="375" spans="2:8">
      <c r="B375" s="22"/>
      <c r="C375" s="22"/>
      <c r="D375" s="22"/>
      <c r="E375" s="22"/>
      <c r="F375" s="22"/>
      <c r="G375" s="22"/>
      <c r="H375" s="22"/>
    </row>
    <row r="376" spans="2:8">
      <c r="B376" s="22"/>
      <c r="C376" s="22"/>
      <c r="D376" s="22"/>
      <c r="E376" s="22"/>
      <c r="F376" s="22"/>
      <c r="G376" s="22"/>
      <c r="H376" s="22"/>
    </row>
    <row r="377" spans="2:8">
      <c r="B377" s="22"/>
      <c r="C377" s="22"/>
      <c r="D377" s="22"/>
      <c r="E377" s="22"/>
      <c r="F377" s="22"/>
      <c r="G377" s="22"/>
      <c r="H377" s="22"/>
    </row>
    <row r="378" spans="2:8">
      <c r="B378" s="22"/>
      <c r="C378" s="22"/>
      <c r="D378" s="22"/>
      <c r="E378" s="22"/>
      <c r="F378" s="22"/>
      <c r="G378" s="22"/>
      <c r="H378" s="22"/>
    </row>
    <row r="379" spans="2:8">
      <c r="B379" s="22"/>
      <c r="C379" s="22"/>
      <c r="D379" s="22"/>
      <c r="E379" s="22"/>
      <c r="F379" s="22"/>
      <c r="G379" s="22"/>
      <c r="H379" s="22"/>
    </row>
    <row r="380" spans="2:8">
      <c r="B380" s="22"/>
      <c r="C380" s="22"/>
      <c r="D380" s="22"/>
      <c r="E380" s="22"/>
      <c r="F380" s="22"/>
      <c r="G380" s="22"/>
      <c r="H380" s="22"/>
    </row>
    <row r="381" spans="2:8">
      <c r="B381" s="22"/>
      <c r="C381" s="22"/>
      <c r="D381" s="22"/>
      <c r="E381" s="22"/>
      <c r="F381" s="22"/>
      <c r="G381" s="22"/>
      <c r="H381" s="22"/>
    </row>
    <row r="382" spans="2:8">
      <c r="B382" s="22"/>
      <c r="C382" s="22"/>
      <c r="D382" s="22"/>
      <c r="E382" s="22"/>
      <c r="F382" s="22"/>
      <c r="G382" s="22"/>
      <c r="H382" s="22"/>
    </row>
    <row r="383" spans="2:8">
      <c r="B383" s="22"/>
      <c r="C383" s="22"/>
      <c r="D383" s="22"/>
      <c r="E383" s="22"/>
      <c r="F383" s="22"/>
      <c r="G383" s="22"/>
      <c r="H383" s="22"/>
    </row>
    <row r="384" spans="2:8">
      <c r="B384" s="22"/>
      <c r="C384" s="22"/>
      <c r="D384" s="22"/>
      <c r="E384" s="22"/>
      <c r="F384" s="22"/>
      <c r="G384" s="22"/>
      <c r="H384" s="22"/>
    </row>
    <row r="385" spans="2:8">
      <c r="B385" s="22"/>
      <c r="C385" s="22"/>
      <c r="D385" s="22"/>
      <c r="E385" s="22"/>
      <c r="F385" s="22"/>
      <c r="G385" s="22"/>
      <c r="H385" s="22"/>
    </row>
    <row r="386" spans="2:8">
      <c r="B386" s="22"/>
      <c r="C386" s="22"/>
      <c r="D386" s="22"/>
      <c r="E386" s="22"/>
      <c r="F386" s="22"/>
      <c r="G386" s="22"/>
      <c r="H386" s="22"/>
    </row>
    <row r="387" spans="2:8">
      <c r="B387" s="22"/>
      <c r="C387" s="22"/>
      <c r="D387" s="22"/>
      <c r="E387" s="22"/>
      <c r="F387" s="22"/>
      <c r="G387" s="22"/>
      <c r="H387" s="22"/>
    </row>
    <row r="388" spans="2:8">
      <c r="B388" s="22"/>
      <c r="C388" s="22"/>
      <c r="D388" s="22"/>
      <c r="E388" s="22"/>
      <c r="F388" s="22"/>
      <c r="G388" s="22"/>
      <c r="H388" s="22"/>
    </row>
    <row r="389" spans="2:8">
      <c r="B389" s="22"/>
      <c r="C389" s="22"/>
      <c r="D389" s="22"/>
      <c r="E389" s="22"/>
      <c r="F389" s="22"/>
      <c r="G389" s="22"/>
      <c r="H389" s="22"/>
    </row>
    <row r="390" spans="2:8">
      <c r="B390" s="22"/>
      <c r="C390" s="22"/>
      <c r="D390" s="22"/>
      <c r="E390" s="22"/>
      <c r="F390" s="22"/>
      <c r="G390" s="22"/>
      <c r="H390" s="22"/>
    </row>
    <row r="391" spans="2:8">
      <c r="B391" s="22"/>
      <c r="C391" s="22"/>
      <c r="D391" s="22"/>
      <c r="E391" s="22"/>
      <c r="F391" s="22"/>
      <c r="G391" s="22"/>
      <c r="H391" s="22"/>
    </row>
    <row r="392" spans="2:8">
      <c r="B392" s="22"/>
      <c r="C392" s="22"/>
      <c r="D392" s="22"/>
      <c r="E392" s="22"/>
      <c r="F392" s="22"/>
      <c r="G392" s="22"/>
      <c r="H392" s="22"/>
    </row>
    <row r="393" spans="2:8">
      <c r="B393" s="22"/>
      <c r="C393" s="22"/>
      <c r="D393" s="22"/>
      <c r="E393" s="22"/>
      <c r="F393" s="22"/>
      <c r="G393" s="22"/>
      <c r="H393" s="22"/>
    </row>
    <row r="394" spans="2:8">
      <c r="B394" s="22"/>
      <c r="C394" s="22"/>
      <c r="D394" s="22"/>
      <c r="E394" s="22"/>
      <c r="F394" s="22"/>
      <c r="G394" s="22"/>
      <c r="H394" s="22"/>
    </row>
    <row r="395" spans="2:8">
      <c r="B395" s="22"/>
      <c r="C395" s="22"/>
      <c r="D395" s="22"/>
      <c r="E395" s="22"/>
      <c r="F395" s="22"/>
      <c r="G395" s="22"/>
      <c r="H395" s="22"/>
    </row>
    <row r="396" spans="2:8">
      <c r="B396" s="22"/>
      <c r="C396" s="22"/>
      <c r="D396" s="22"/>
      <c r="E396" s="22"/>
      <c r="F396" s="22"/>
      <c r="G396" s="22"/>
      <c r="H396" s="22"/>
    </row>
    <row r="397" spans="2:8">
      <c r="B397" s="22"/>
      <c r="C397" s="22"/>
      <c r="D397" s="22"/>
      <c r="E397" s="22"/>
      <c r="F397" s="22"/>
      <c r="G397" s="22"/>
      <c r="H397" s="22"/>
    </row>
    <row r="398" spans="2:8">
      <c r="B398" s="22"/>
      <c r="C398" s="22"/>
      <c r="D398" s="22"/>
      <c r="E398" s="22"/>
      <c r="F398" s="22"/>
      <c r="G398" s="22"/>
      <c r="H398" s="22"/>
    </row>
    <row r="399" spans="2:8">
      <c r="B399" s="22"/>
      <c r="C399" s="22"/>
      <c r="D399" s="22"/>
      <c r="E399" s="22"/>
      <c r="F399" s="22"/>
      <c r="G399" s="22"/>
      <c r="H399" s="22"/>
    </row>
    <row r="400" spans="2:8">
      <c r="B400" s="22"/>
      <c r="C400" s="22"/>
      <c r="D400" s="22"/>
      <c r="E400" s="22"/>
      <c r="F400" s="22"/>
      <c r="G400" s="22"/>
      <c r="H400" s="22"/>
    </row>
    <row r="401" spans="2:8">
      <c r="B401" s="22"/>
      <c r="C401" s="22"/>
      <c r="D401" s="22"/>
      <c r="E401" s="22"/>
      <c r="F401" s="22"/>
      <c r="G401" s="22"/>
      <c r="H401" s="22"/>
    </row>
    <row r="402" spans="2:8">
      <c r="B402" s="22"/>
      <c r="C402" s="22"/>
      <c r="D402" s="22"/>
      <c r="E402" s="22"/>
      <c r="F402" s="22"/>
      <c r="G402" s="22"/>
      <c r="H402" s="22"/>
    </row>
    <row r="403" spans="2:8">
      <c r="B403" s="22"/>
      <c r="C403" s="22"/>
      <c r="D403" s="22"/>
      <c r="E403" s="22"/>
      <c r="F403" s="22"/>
      <c r="G403" s="22"/>
      <c r="H403" s="22"/>
    </row>
    <row r="404" spans="2:8">
      <c r="B404" s="22"/>
      <c r="C404" s="22"/>
      <c r="D404" s="22"/>
      <c r="E404" s="22"/>
      <c r="F404" s="22"/>
      <c r="G404" s="22"/>
      <c r="H404" s="22"/>
    </row>
    <row r="405" spans="2:8">
      <c r="B405" s="22"/>
      <c r="C405" s="22"/>
      <c r="D405" s="22"/>
      <c r="E405" s="22"/>
      <c r="F405" s="22"/>
      <c r="G405" s="22"/>
      <c r="H405" s="22"/>
    </row>
    <row r="406" spans="2:8">
      <c r="B406" s="22"/>
      <c r="C406" s="22"/>
      <c r="D406" s="22"/>
      <c r="E406" s="22"/>
      <c r="F406" s="22"/>
      <c r="G406" s="22"/>
      <c r="H406" s="22"/>
    </row>
    <row r="407" spans="2:8">
      <c r="B407" s="22"/>
      <c r="C407" s="22"/>
      <c r="D407" s="22"/>
      <c r="E407" s="22"/>
      <c r="F407" s="22"/>
      <c r="G407" s="22"/>
      <c r="H407" s="22"/>
    </row>
    <row r="408" spans="2:8">
      <c r="B408" s="22"/>
      <c r="C408" s="22"/>
      <c r="D408" s="22"/>
      <c r="E408" s="22"/>
      <c r="F408" s="22"/>
      <c r="G408" s="22"/>
      <c r="H408" s="22"/>
    </row>
    <row r="409" spans="2:8">
      <c r="B409" s="22"/>
      <c r="C409" s="22"/>
      <c r="D409" s="22"/>
      <c r="E409" s="22"/>
      <c r="F409" s="22"/>
      <c r="G409" s="22"/>
      <c r="H409" s="22"/>
    </row>
    <row r="410" spans="2:8">
      <c r="B410" s="22"/>
      <c r="C410" s="22"/>
      <c r="D410" s="22"/>
      <c r="E410" s="22"/>
      <c r="F410" s="22"/>
      <c r="G410" s="22"/>
      <c r="H410" s="22"/>
    </row>
    <row r="411" spans="2:8">
      <c r="B411" s="22"/>
      <c r="C411" s="22"/>
      <c r="D411" s="22"/>
      <c r="E411" s="22"/>
      <c r="F411" s="22"/>
      <c r="G411" s="22"/>
      <c r="H411" s="22"/>
    </row>
    <row r="412" spans="2:8">
      <c r="B412" s="22"/>
      <c r="C412" s="22"/>
      <c r="D412" s="22"/>
      <c r="E412" s="22"/>
      <c r="F412" s="22"/>
      <c r="G412" s="22"/>
      <c r="H412" s="22"/>
    </row>
    <row r="413" spans="2:8">
      <c r="B413" s="22"/>
      <c r="C413" s="22"/>
      <c r="D413" s="22"/>
      <c r="E413" s="22"/>
      <c r="F413" s="22"/>
      <c r="G413" s="22"/>
      <c r="H413" s="22"/>
    </row>
    <row r="414" spans="2:8">
      <c r="B414" s="22"/>
      <c r="C414" s="22"/>
      <c r="D414" s="22"/>
      <c r="E414" s="22"/>
      <c r="F414" s="22"/>
      <c r="G414" s="22"/>
      <c r="H414" s="22"/>
    </row>
    <row r="415" spans="2:8">
      <c r="B415" s="22"/>
      <c r="C415" s="22"/>
      <c r="D415" s="22"/>
      <c r="E415" s="22"/>
      <c r="F415" s="22"/>
      <c r="G415" s="22"/>
      <c r="H415" s="22"/>
    </row>
    <row r="416" spans="2:8">
      <c r="B416" s="22"/>
      <c r="C416" s="22"/>
      <c r="D416" s="22"/>
      <c r="E416" s="22"/>
      <c r="F416" s="22"/>
      <c r="G416" s="22"/>
      <c r="H416" s="22"/>
    </row>
    <row r="417" spans="2:8">
      <c r="B417" s="22"/>
      <c r="C417" s="22"/>
      <c r="D417" s="22"/>
      <c r="E417" s="22"/>
      <c r="F417" s="22"/>
      <c r="G417" s="22"/>
      <c r="H417" s="22"/>
    </row>
    <row r="418" spans="2:8">
      <c r="B418" s="22"/>
      <c r="C418" s="22"/>
      <c r="D418" s="22"/>
      <c r="E418" s="22"/>
      <c r="F418" s="22"/>
      <c r="G418" s="22"/>
      <c r="H418" s="22"/>
    </row>
    <row r="419" spans="2:8">
      <c r="B419" s="22"/>
      <c r="C419" s="22"/>
      <c r="D419" s="22"/>
      <c r="E419" s="22"/>
      <c r="F419" s="22"/>
      <c r="G419" s="22"/>
      <c r="H419" s="22"/>
    </row>
    <row r="420" spans="2:8">
      <c r="B420" s="22"/>
      <c r="C420" s="22"/>
      <c r="D420" s="22"/>
      <c r="E420" s="22"/>
      <c r="F420" s="22"/>
      <c r="G420" s="22"/>
      <c r="H420" s="22"/>
    </row>
    <row r="421" spans="2:8">
      <c r="B421" s="22"/>
      <c r="C421" s="22"/>
      <c r="D421" s="22"/>
      <c r="E421" s="22"/>
      <c r="F421" s="22"/>
      <c r="G421" s="22"/>
      <c r="H421" s="22"/>
    </row>
    <row r="422" spans="2:8">
      <c r="B422" s="22"/>
      <c r="C422" s="22"/>
      <c r="D422" s="22"/>
      <c r="E422" s="22"/>
      <c r="F422" s="22"/>
      <c r="G422" s="22"/>
      <c r="H422" s="22"/>
    </row>
    <row r="423" spans="2:8">
      <c r="B423" s="22"/>
      <c r="C423" s="22"/>
      <c r="D423" s="22"/>
      <c r="E423" s="22"/>
      <c r="F423" s="22"/>
      <c r="G423" s="22"/>
      <c r="H423" s="22"/>
    </row>
    <row r="424" spans="2:8">
      <c r="B424" s="22"/>
      <c r="C424" s="22"/>
      <c r="D424" s="22"/>
      <c r="E424" s="22"/>
      <c r="F424" s="22"/>
      <c r="G424" s="22"/>
      <c r="H424" s="22"/>
    </row>
    <row r="425" spans="2:8">
      <c r="B425" s="22"/>
      <c r="C425" s="22"/>
      <c r="D425" s="22"/>
      <c r="E425" s="22"/>
      <c r="F425" s="22"/>
      <c r="G425" s="22"/>
      <c r="H425" s="22"/>
    </row>
    <row r="426" spans="2:8">
      <c r="B426" s="22"/>
      <c r="C426" s="22"/>
      <c r="D426" s="22"/>
      <c r="E426" s="22"/>
      <c r="F426" s="22"/>
      <c r="G426" s="22"/>
      <c r="H426" s="22"/>
    </row>
    <row r="427" spans="2:8">
      <c r="B427" s="22"/>
      <c r="C427" s="22"/>
      <c r="D427" s="22"/>
      <c r="E427" s="22"/>
      <c r="F427" s="22"/>
      <c r="G427" s="22"/>
      <c r="H427" s="22"/>
    </row>
    <row r="428" spans="2:8">
      <c r="B428" s="22"/>
      <c r="C428" s="22"/>
      <c r="D428" s="22"/>
      <c r="E428" s="22"/>
      <c r="F428" s="22"/>
      <c r="G428" s="22"/>
      <c r="H428" s="22"/>
    </row>
    <row r="429" spans="2:8">
      <c r="B429" s="22"/>
      <c r="C429" s="22"/>
      <c r="D429" s="22"/>
      <c r="E429" s="22"/>
      <c r="F429" s="22"/>
      <c r="G429" s="22"/>
      <c r="H429" s="22"/>
    </row>
    <row r="430" spans="2:8">
      <c r="B430" s="22"/>
      <c r="C430" s="22"/>
      <c r="D430" s="22"/>
      <c r="E430" s="22"/>
      <c r="F430" s="22"/>
      <c r="G430" s="22"/>
      <c r="H430" s="22"/>
    </row>
    <row r="431" spans="2:8">
      <c r="B431" s="22"/>
      <c r="C431" s="22"/>
      <c r="D431" s="22"/>
      <c r="E431" s="22"/>
      <c r="F431" s="22"/>
      <c r="G431" s="22"/>
      <c r="H431" s="22"/>
    </row>
    <row r="432" spans="2:8">
      <c r="B432" s="22"/>
      <c r="C432" s="22"/>
      <c r="D432" s="22"/>
      <c r="E432" s="22"/>
      <c r="F432" s="22"/>
      <c r="G432" s="22"/>
      <c r="H432" s="22"/>
    </row>
    <row r="433" spans="2:8">
      <c r="B433" s="22"/>
      <c r="C433" s="22"/>
      <c r="D433" s="22"/>
      <c r="E433" s="22"/>
      <c r="F433" s="22"/>
      <c r="G433" s="22"/>
      <c r="H433" s="22"/>
    </row>
    <row r="434" spans="2:8">
      <c r="B434" s="22"/>
      <c r="C434" s="22"/>
      <c r="D434" s="22"/>
      <c r="E434" s="22"/>
      <c r="F434" s="22"/>
      <c r="G434" s="22"/>
      <c r="H434" s="22"/>
    </row>
    <row r="435" spans="2:8">
      <c r="B435" s="22"/>
      <c r="C435" s="22"/>
      <c r="D435" s="22"/>
      <c r="E435" s="22"/>
      <c r="F435" s="22"/>
      <c r="G435" s="22"/>
      <c r="H435" s="22"/>
    </row>
    <row r="436" spans="2:8">
      <c r="B436" s="22"/>
      <c r="C436" s="22"/>
      <c r="D436" s="22"/>
      <c r="E436" s="22"/>
      <c r="F436" s="22"/>
      <c r="G436" s="22"/>
      <c r="H436" s="22"/>
    </row>
    <row r="437" spans="2:8">
      <c r="B437" s="22"/>
      <c r="C437" s="22"/>
      <c r="D437" s="22"/>
      <c r="E437" s="22"/>
      <c r="F437" s="22"/>
      <c r="G437" s="22"/>
      <c r="H437" s="22"/>
    </row>
    <row r="438" spans="2:8">
      <c r="B438" s="22"/>
      <c r="C438" s="22"/>
      <c r="D438" s="22"/>
      <c r="E438" s="22"/>
      <c r="F438" s="22"/>
      <c r="G438" s="22"/>
      <c r="H438" s="22"/>
    </row>
    <row r="439" spans="2:8">
      <c r="B439" s="22"/>
      <c r="C439" s="22"/>
      <c r="D439" s="22"/>
      <c r="E439" s="22"/>
      <c r="F439" s="22"/>
      <c r="G439" s="22"/>
      <c r="H439" s="22"/>
    </row>
    <row r="440" spans="2:8">
      <c r="B440" s="22"/>
      <c r="C440" s="22"/>
      <c r="D440" s="22"/>
      <c r="E440" s="22"/>
      <c r="F440" s="22"/>
      <c r="G440" s="22"/>
      <c r="H440" s="22"/>
    </row>
    <row r="441" spans="2:8">
      <c r="B441" s="22"/>
      <c r="C441" s="22"/>
      <c r="D441" s="22"/>
      <c r="E441" s="22"/>
      <c r="F441" s="22"/>
      <c r="G441" s="22"/>
      <c r="H441" s="22"/>
    </row>
    <row r="442" spans="2:8">
      <c r="B442" s="22"/>
      <c r="C442" s="22"/>
      <c r="D442" s="22"/>
      <c r="E442" s="22"/>
      <c r="F442" s="22"/>
      <c r="G442" s="22"/>
      <c r="H442" s="22"/>
    </row>
    <row r="443" spans="2:8">
      <c r="B443" s="22"/>
      <c r="C443" s="22"/>
      <c r="D443" s="22"/>
      <c r="E443" s="22"/>
      <c r="F443" s="22"/>
      <c r="G443" s="22"/>
      <c r="H443" s="22"/>
    </row>
    <row r="444" spans="2:8">
      <c r="B444" s="22"/>
      <c r="C444" s="22"/>
      <c r="D444" s="22"/>
      <c r="E444" s="22"/>
      <c r="F444" s="22"/>
      <c r="G444" s="22"/>
      <c r="H444" s="22"/>
    </row>
    <row r="445" spans="2:8">
      <c r="B445" s="22"/>
      <c r="C445" s="22"/>
      <c r="D445" s="22"/>
      <c r="E445" s="22"/>
      <c r="F445" s="22"/>
      <c r="G445" s="22"/>
      <c r="H445" s="22"/>
    </row>
    <row r="446" spans="2:8">
      <c r="B446" s="22"/>
      <c r="C446" s="22"/>
      <c r="D446" s="22"/>
      <c r="E446" s="22"/>
      <c r="F446" s="22"/>
      <c r="G446" s="22"/>
      <c r="H446" s="22"/>
    </row>
    <row r="447" spans="2:8">
      <c r="B447" s="22"/>
      <c r="C447" s="22"/>
      <c r="D447" s="22"/>
      <c r="E447" s="22"/>
      <c r="F447" s="22"/>
      <c r="G447" s="22"/>
      <c r="H447" s="22"/>
    </row>
    <row r="448" spans="2:8">
      <c r="B448" s="22"/>
      <c r="C448" s="22"/>
      <c r="D448" s="22"/>
      <c r="E448" s="22"/>
      <c r="F448" s="22"/>
      <c r="G448" s="22"/>
      <c r="H448" s="22"/>
    </row>
    <row r="449" spans="2:8">
      <c r="B449" s="22"/>
      <c r="C449" s="22"/>
      <c r="D449" s="22"/>
      <c r="E449" s="22"/>
      <c r="F449" s="22"/>
      <c r="G449" s="22"/>
      <c r="H449" s="22"/>
    </row>
    <row r="450" spans="2:8">
      <c r="B450" s="22"/>
      <c r="C450" s="22"/>
      <c r="D450" s="22"/>
      <c r="E450" s="22"/>
      <c r="F450" s="22"/>
      <c r="G450" s="22"/>
      <c r="H450" s="22"/>
    </row>
    <row r="451" spans="2:8">
      <c r="B451" s="22"/>
      <c r="C451" s="22"/>
      <c r="D451" s="22"/>
      <c r="E451" s="22"/>
      <c r="F451" s="22"/>
      <c r="G451" s="22"/>
      <c r="H451" s="22"/>
    </row>
    <row r="452" spans="2:8">
      <c r="B452" s="22"/>
      <c r="C452" s="22"/>
      <c r="D452" s="22"/>
      <c r="E452" s="22"/>
      <c r="F452" s="22"/>
      <c r="G452" s="22"/>
      <c r="H452" s="22"/>
    </row>
    <row r="453" spans="2:8">
      <c r="B453" s="22"/>
      <c r="C453" s="22"/>
      <c r="D453" s="22"/>
      <c r="E453" s="22"/>
      <c r="F453" s="22"/>
      <c r="G453" s="22"/>
      <c r="H453" s="22"/>
    </row>
    <row r="454" spans="2:8">
      <c r="B454" s="22"/>
      <c r="C454" s="22"/>
      <c r="D454" s="22"/>
      <c r="E454" s="22"/>
      <c r="F454" s="22"/>
      <c r="G454" s="22"/>
      <c r="H454" s="22"/>
    </row>
    <row r="455" spans="2:8">
      <c r="B455" s="22"/>
      <c r="C455" s="22"/>
      <c r="D455" s="22"/>
      <c r="E455" s="22"/>
      <c r="F455" s="22"/>
      <c r="G455" s="22"/>
      <c r="H455" s="22"/>
    </row>
    <row r="456" spans="2:8">
      <c r="B456" s="22"/>
      <c r="C456" s="22"/>
      <c r="D456" s="22"/>
      <c r="E456" s="22"/>
      <c r="F456" s="22"/>
      <c r="G456" s="22"/>
      <c r="H456" s="22"/>
    </row>
    <row r="457" spans="2:8">
      <c r="B457" s="22"/>
      <c r="C457" s="22"/>
      <c r="D457" s="22"/>
      <c r="E457" s="22"/>
      <c r="F457" s="22"/>
      <c r="G457" s="22"/>
      <c r="H457" s="22"/>
    </row>
    <row r="458" spans="2:8">
      <c r="B458" s="22"/>
      <c r="C458" s="22"/>
      <c r="D458" s="22"/>
      <c r="E458" s="22"/>
      <c r="F458" s="22"/>
      <c r="G458" s="22"/>
      <c r="H458" s="22"/>
    </row>
    <row r="459" spans="2:8">
      <c r="B459" s="22"/>
      <c r="C459" s="22"/>
      <c r="D459" s="22"/>
      <c r="E459" s="22"/>
      <c r="F459" s="22"/>
      <c r="G459" s="22"/>
      <c r="H459" s="22"/>
    </row>
    <row r="460" spans="2:8">
      <c r="B460" s="22"/>
      <c r="C460" s="22"/>
      <c r="D460" s="22"/>
      <c r="E460" s="22"/>
      <c r="F460" s="22"/>
      <c r="G460" s="22"/>
      <c r="H460" s="22"/>
    </row>
    <row r="461" spans="2:8">
      <c r="B461" s="22"/>
      <c r="C461" s="22"/>
      <c r="D461" s="22"/>
      <c r="E461" s="22"/>
      <c r="F461" s="22"/>
      <c r="G461" s="22"/>
      <c r="H461" s="22"/>
    </row>
    <row r="462" spans="2:8">
      <c r="B462" s="22"/>
      <c r="C462" s="22"/>
      <c r="D462" s="22"/>
      <c r="E462" s="22"/>
      <c r="F462" s="22"/>
      <c r="G462" s="22"/>
      <c r="H462" s="22"/>
    </row>
    <row r="463" spans="2:8">
      <c r="B463" s="22"/>
      <c r="C463" s="22"/>
      <c r="D463" s="22"/>
      <c r="E463" s="22"/>
      <c r="F463" s="22"/>
      <c r="G463" s="22"/>
      <c r="H463" s="22"/>
    </row>
    <row r="464" spans="2:8">
      <c r="B464" s="22"/>
      <c r="C464" s="22"/>
      <c r="D464" s="22"/>
      <c r="E464" s="22"/>
      <c r="F464" s="22"/>
      <c r="G464" s="22"/>
      <c r="H464" s="22"/>
    </row>
    <row r="465" spans="2:8">
      <c r="B465" s="22"/>
      <c r="C465" s="22"/>
      <c r="D465" s="22"/>
      <c r="E465" s="22"/>
      <c r="F465" s="22"/>
      <c r="G465" s="22"/>
      <c r="H465" s="22"/>
    </row>
    <row r="466" spans="2:8">
      <c r="B466" s="22"/>
      <c r="C466" s="22"/>
      <c r="D466" s="22"/>
      <c r="E466" s="22"/>
      <c r="F466" s="22"/>
      <c r="G466" s="22"/>
      <c r="H466" s="22"/>
    </row>
    <row r="467" spans="2:8">
      <c r="B467" s="22"/>
      <c r="C467" s="22"/>
      <c r="D467" s="22"/>
      <c r="E467" s="22"/>
      <c r="F467" s="22"/>
      <c r="G467" s="22"/>
      <c r="H467" s="22"/>
    </row>
    <row r="468" spans="2:8">
      <c r="B468" s="22"/>
      <c r="C468" s="22"/>
      <c r="D468" s="22"/>
      <c r="E468" s="22"/>
      <c r="F468" s="22"/>
      <c r="G468" s="22"/>
      <c r="H468" s="22"/>
    </row>
    <row r="469" spans="2:8">
      <c r="B469" s="22"/>
      <c r="C469" s="22"/>
      <c r="D469" s="22"/>
      <c r="E469" s="22"/>
      <c r="F469" s="22"/>
      <c r="G469" s="22"/>
      <c r="H469" s="22"/>
    </row>
  </sheetData>
  <mergeCells count="5">
    <mergeCell ref="B60:G60"/>
    <mergeCell ref="D5:D6"/>
    <mergeCell ref="E5:E6"/>
    <mergeCell ref="F5:F6"/>
    <mergeCell ref="G5:G6"/>
  </mergeCells>
  <pageMargins left="0.59055118110236227" right="0" top="0.39370078740157483" bottom="0" header="0" footer="0"/>
  <pageSetup paperSize="9" scale="62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1160D0-A634-4559-91CF-D3BA78897847}">
  <sheetPr>
    <tabColor rgb="FF99CCFF"/>
  </sheetPr>
  <dimension ref="A1:I469"/>
  <sheetViews>
    <sheetView showGridLines="0" showRowColHeaders="0" view="pageLayout" topLeftCell="A25" zoomScaleNormal="100" zoomScaleSheetLayoutView="100" workbookViewId="0">
      <selection activeCell="C18" sqref="C18"/>
    </sheetView>
  </sheetViews>
  <sheetFormatPr defaultColWidth="9.140625" defaultRowHeight="15"/>
  <cols>
    <col min="1" max="1" width="9.7109375" style="73" customWidth="1"/>
    <col min="2" max="2" width="10.7109375" style="73" customWidth="1"/>
    <col min="3" max="3" width="70.7109375" style="73" customWidth="1"/>
    <col min="4" max="4" width="6.7109375" style="73" customWidth="1"/>
    <col min="5" max="5" width="10.7109375" style="73" customWidth="1"/>
    <col min="6" max="6" width="11.7109375" style="73" customWidth="1"/>
    <col min="7" max="7" width="15.7109375" style="73" customWidth="1"/>
    <col min="8" max="8" width="1.7109375" style="73" customWidth="1"/>
    <col min="9" max="16384" width="9.140625" style="73"/>
  </cols>
  <sheetData>
    <row r="1" spans="1:9" ht="21.95" customHeight="1">
      <c r="A1" s="1"/>
      <c r="B1" s="2"/>
      <c r="C1" s="2"/>
      <c r="D1" s="3"/>
      <c r="E1" s="3"/>
      <c r="F1" s="3"/>
      <c r="G1" s="4"/>
    </row>
    <row r="2" spans="1:9" ht="30" customHeight="1">
      <c r="A2" s="6" t="str">
        <f>+works!B3</f>
        <v>Metsimaholo Local Municipality</v>
      </c>
      <c r="B2" s="7"/>
      <c r="C2" s="7"/>
      <c r="D2" s="7"/>
      <c r="E2" s="8"/>
      <c r="F2" s="8"/>
      <c r="G2" s="9"/>
    </row>
    <row r="3" spans="1:9" ht="21.95" customHeight="1" thickBot="1">
      <c r="A3" s="10" t="str">
        <f>+works!B4</f>
        <v>Construction of stormwater channels in Themba Khubeka</v>
      </c>
      <c r="B3" s="11"/>
      <c r="C3" s="11"/>
      <c r="D3" s="12"/>
      <c r="E3" s="12"/>
      <c r="F3" s="12"/>
      <c r="G3" s="13"/>
    </row>
    <row r="4" spans="1:9" ht="9.9499999999999993" customHeight="1" thickBot="1">
      <c r="A4" s="14"/>
      <c r="B4" s="14"/>
      <c r="C4" s="14"/>
      <c r="D4" s="14"/>
      <c r="E4" s="14"/>
      <c r="F4" s="14"/>
      <c r="G4" s="14"/>
    </row>
    <row r="5" spans="1:9" ht="18" customHeight="1">
      <c r="A5" s="27" t="s">
        <v>0</v>
      </c>
      <c r="B5" s="28" t="s">
        <v>1</v>
      </c>
      <c r="C5" s="251" t="s">
        <v>2</v>
      </c>
      <c r="D5" s="253" t="s">
        <v>3</v>
      </c>
      <c r="E5" s="255" t="s">
        <v>4</v>
      </c>
      <c r="F5" s="257" t="s">
        <v>5</v>
      </c>
      <c r="G5" s="29" t="s">
        <v>6</v>
      </c>
    </row>
    <row r="6" spans="1:9" ht="18" customHeight="1" thickBot="1">
      <c r="A6" s="30" t="s">
        <v>7</v>
      </c>
      <c r="B6" s="31" t="s">
        <v>8</v>
      </c>
      <c r="C6" s="252"/>
      <c r="D6" s="254"/>
      <c r="E6" s="256"/>
      <c r="F6" s="258"/>
      <c r="G6" s="32" t="s">
        <v>9</v>
      </c>
    </row>
    <row r="7" spans="1:9" ht="21.95" customHeight="1">
      <c r="A7" s="33"/>
      <c r="B7" s="74" t="s">
        <v>10</v>
      </c>
      <c r="C7" s="35" t="s">
        <v>116</v>
      </c>
      <c r="D7" s="36"/>
      <c r="E7" s="36"/>
      <c r="F7" s="36"/>
      <c r="G7" s="37"/>
    </row>
    <row r="8" spans="1:9" ht="21.95" customHeight="1">
      <c r="A8" s="33"/>
      <c r="B8" s="74" t="s">
        <v>43</v>
      </c>
      <c r="C8" s="38" t="str">
        <f>+'2 street1-0to280-1'!D8</f>
        <v>Street 1 - from chainage 0 to chainage 280</v>
      </c>
      <c r="D8" s="36"/>
      <c r="E8" s="36"/>
      <c r="F8" s="36"/>
      <c r="G8" s="37"/>
      <c r="I8" s="75"/>
    </row>
    <row r="9" spans="1:9" ht="15" customHeight="1" thickBot="1">
      <c r="A9" s="33"/>
      <c r="B9" s="74"/>
      <c r="C9" s="39" t="s">
        <v>74</v>
      </c>
      <c r="D9" s="36"/>
      <c r="E9" s="36"/>
      <c r="F9" s="36"/>
      <c r="G9" s="37"/>
    </row>
    <row r="10" spans="1:9" ht="17.100000000000001" customHeight="1">
      <c r="A10" s="115"/>
      <c r="B10" s="116"/>
      <c r="C10" s="117"/>
      <c r="D10" s="116"/>
      <c r="E10" s="118"/>
      <c r="F10" s="119"/>
      <c r="G10" s="120"/>
    </row>
    <row r="11" spans="1:9" ht="17.100000000000001" customHeight="1">
      <c r="A11" s="45"/>
      <c r="B11" s="76"/>
      <c r="C11" s="46"/>
      <c r="D11" s="47"/>
      <c r="E11" s="59"/>
      <c r="F11" s="49"/>
      <c r="G11" s="50"/>
    </row>
    <row r="12" spans="1:9" ht="17.100000000000001" customHeight="1">
      <c r="A12" s="45"/>
      <c r="B12" s="58"/>
      <c r="C12" s="91" t="s">
        <v>83</v>
      </c>
      <c r="D12" s="47"/>
      <c r="E12" s="89"/>
      <c r="F12" s="90"/>
      <c r="G12" s="50"/>
    </row>
    <row r="13" spans="1:9" ht="17.100000000000001" customHeight="1">
      <c r="A13" s="45" t="s">
        <v>117</v>
      </c>
      <c r="B13" s="58"/>
      <c r="C13" s="46" t="s">
        <v>84</v>
      </c>
      <c r="D13" s="47" t="s">
        <v>48</v>
      </c>
      <c r="E13" s="89">
        <f>ROUNDUP(280*0.25*2,0)</f>
        <v>140</v>
      </c>
      <c r="F13" s="90"/>
      <c r="G13" s="88" t="s">
        <v>53</v>
      </c>
    </row>
    <row r="14" spans="1:9" ht="17.100000000000001" customHeight="1">
      <c r="A14" s="45"/>
      <c r="B14" s="58"/>
      <c r="C14" s="91" t="s">
        <v>79</v>
      </c>
      <c r="D14" s="47"/>
      <c r="E14" s="89"/>
      <c r="F14" s="90"/>
      <c r="G14" s="50"/>
    </row>
    <row r="15" spans="1:9" ht="17.100000000000001" customHeight="1">
      <c r="A15" s="45" t="s">
        <v>118</v>
      </c>
      <c r="B15" s="58" t="s">
        <v>80</v>
      </c>
      <c r="C15" s="46" t="s">
        <v>194</v>
      </c>
      <c r="D15" s="47" t="s">
        <v>55</v>
      </c>
      <c r="E15" s="89">
        <f>ROUNDUP(280/30*6,2)</f>
        <v>56</v>
      </c>
      <c r="F15" s="90"/>
      <c r="G15" s="88" t="s">
        <v>53</v>
      </c>
    </row>
    <row r="16" spans="1:9" ht="17.100000000000001" customHeight="1">
      <c r="A16" s="45"/>
      <c r="B16" s="58"/>
      <c r="C16" s="46" t="s">
        <v>195</v>
      </c>
      <c r="D16" s="47"/>
      <c r="E16" s="89"/>
      <c r="F16" s="90"/>
      <c r="G16" s="50"/>
    </row>
    <row r="17" spans="1:7" ht="17.100000000000001" customHeight="1">
      <c r="A17" s="45"/>
      <c r="B17" s="58"/>
      <c r="C17" s="113" t="s">
        <v>196</v>
      </c>
      <c r="D17" s="94"/>
      <c r="E17" s="114"/>
      <c r="F17" s="90"/>
      <c r="G17" s="50"/>
    </row>
    <row r="18" spans="1:7" ht="17.100000000000001" customHeight="1">
      <c r="A18" s="45"/>
      <c r="B18" s="93"/>
      <c r="C18" s="67"/>
      <c r="D18" s="94"/>
      <c r="E18" s="114"/>
      <c r="F18" s="90"/>
      <c r="G18" s="95"/>
    </row>
    <row r="19" spans="1:7" ht="17.100000000000001" customHeight="1">
      <c r="A19" s="51">
        <v>2.4</v>
      </c>
      <c r="B19" s="79"/>
      <c r="C19" s="80" t="s">
        <v>158</v>
      </c>
      <c r="D19" s="54"/>
      <c r="E19" s="64"/>
      <c r="F19" s="56"/>
      <c r="G19" s="57"/>
    </row>
    <row r="20" spans="1:7" ht="17.100000000000001" customHeight="1">
      <c r="A20" s="45"/>
      <c r="B20" s="58"/>
      <c r="C20" s="78"/>
      <c r="D20" s="47"/>
      <c r="E20" s="59"/>
      <c r="F20" s="49"/>
      <c r="G20" s="50"/>
    </row>
    <row r="21" spans="1:7" ht="17.100000000000001" customHeight="1">
      <c r="A21" s="45"/>
      <c r="B21" s="58"/>
      <c r="C21" s="81" t="s">
        <v>45</v>
      </c>
      <c r="D21" s="47"/>
      <c r="E21" s="59"/>
      <c r="F21" s="49"/>
      <c r="G21" s="50"/>
    </row>
    <row r="22" spans="1:7" ht="17.100000000000001" customHeight="1">
      <c r="A22" s="45" t="s">
        <v>125</v>
      </c>
      <c r="B22" s="58" t="s">
        <v>46</v>
      </c>
      <c r="C22" s="46" t="s">
        <v>47</v>
      </c>
      <c r="D22" s="47" t="s">
        <v>48</v>
      </c>
      <c r="E22" s="59">
        <f>ROUNDUP(E28,0)</f>
        <v>1932</v>
      </c>
      <c r="F22" s="60"/>
      <c r="G22" s="88" t="s">
        <v>53</v>
      </c>
    </row>
    <row r="23" spans="1:7" ht="17.100000000000001" customHeight="1">
      <c r="A23" s="45"/>
      <c r="B23" s="58"/>
      <c r="C23" s="62" t="s">
        <v>49</v>
      </c>
      <c r="D23" s="47"/>
      <c r="E23" s="59"/>
      <c r="F23" s="49"/>
      <c r="G23" s="50"/>
    </row>
    <row r="24" spans="1:7" ht="17.100000000000001" customHeight="1">
      <c r="A24" s="45"/>
      <c r="B24" s="58"/>
      <c r="C24" s="81" t="s">
        <v>191</v>
      </c>
      <c r="D24" s="47"/>
      <c r="E24" s="82"/>
      <c r="F24" s="60"/>
      <c r="G24" s="50"/>
    </row>
    <row r="25" spans="1:7" ht="17.100000000000001" customHeight="1">
      <c r="A25" s="45" t="s">
        <v>126</v>
      </c>
      <c r="B25" s="58"/>
      <c r="C25" s="86" t="s">
        <v>198</v>
      </c>
      <c r="D25" s="47" t="s">
        <v>50</v>
      </c>
      <c r="E25" s="82">
        <f>ROUNDUP(1208.74*37%,0)+ROUNDUP(E28*0.355,0)</f>
        <v>1134</v>
      </c>
      <c r="F25" s="60"/>
      <c r="G25" s="88" t="s">
        <v>53</v>
      </c>
    </row>
    <row r="26" spans="1:7" ht="17.100000000000001" customHeight="1">
      <c r="A26" s="45"/>
      <c r="B26" s="58"/>
      <c r="C26" s="46" t="s">
        <v>197</v>
      </c>
      <c r="D26" s="47"/>
      <c r="E26" s="82"/>
      <c r="F26" s="60"/>
      <c r="G26" s="50"/>
    </row>
    <row r="27" spans="1:7" ht="17.100000000000001" customHeight="1">
      <c r="A27" s="45"/>
      <c r="B27" s="58"/>
      <c r="C27" s="81" t="s">
        <v>110</v>
      </c>
      <c r="D27" s="83"/>
      <c r="E27" s="82"/>
      <c r="F27" s="84"/>
      <c r="G27" s="50"/>
    </row>
    <row r="28" spans="1:7" ht="17.100000000000001" customHeight="1">
      <c r="A28" s="45" t="s">
        <v>127</v>
      </c>
      <c r="B28" s="58" t="s">
        <v>51</v>
      </c>
      <c r="C28" s="46" t="s">
        <v>199</v>
      </c>
      <c r="D28" s="83" t="s">
        <v>48</v>
      </c>
      <c r="E28" s="59">
        <f>ROUNDUP(280*6.9,0)</f>
        <v>1932</v>
      </c>
      <c r="F28" s="84"/>
      <c r="G28" s="88" t="s">
        <v>53</v>
      </c>
    </row>
    <row r="29" spans="1:7" ht="17.100000000000001" customHeight="1">
      <c r="A29" s="45"/>
      <c r="B29" s="58"/>
      <c r="C29" s="86" t="s">
        <v>181</v>
      </c>
      <c r="D29" s="83"/>
      <c r="E29" s="87"/>
      <c r="F29" s="84"/>
      <c r="G29" s="50"/>
    </row>
    <row r="30" spans="1:7" ht="17.100000000000001" customHeight="1">
      <c r="A30" s="45"/>
      <c r="B30" s="58"/>
      <c r="C30" s="81" t="s">
        <v>200</v>
      </c>
      <c r="D30" s="47"/>
      <c r="E30" s="59"/>
      <c r="F30" s="60"/>
      <c r="G30" s="50"/>
    </row>
    <row r="31" spans="1:7" ht="17.100000000000001" customHeight="1">
      <c r="A31" s="45" t="s">
        <v>128</v>
      </c>
      <c r="B31" s="58" t="s">
        <v>52</v>
      </c>
      <c r="C31" s="86" t="s">
        <v>201</v>
      </c>
      <c r="D31" s="47" t="s">
        <v>50</v>
      </c>
      <c r="E31" s="59">
        <f>ROUNDUP(E28*0.15,0)</f>
        <v>290</v>
      </c>
      <c r="F31" s="60"/>
      <c r="G31" s="88" t="s">
        <v>53</v>
      </c>
    </row>
    <row r="32" spans="1:7" ht="17.100000000000001" customHeight="1">
      <c r="A32" s="45"/>
      <c r="B32" s="58"/>
      <c r="C32" s="86" t="s">
        <v>183</v>
      </c>
      <c r="D32" s="47"/>
      <c r="E32" s="59"/>
      <c r="F32" s="60"/>
      <c r="G32" s="50"/>
    </row>
    <row r="33" spans="1:7" ht="17.100000000000001" customHeight="1">
      <c r="A33" s="45"/>
      <c r="B33" s="58"/>
      <c r="C33" s="81" t="s">
        <v>85</v>
      </c>
      <c r="D33" s="47"/>
      <c r="E33" s="59"/>
      <c r="F33" s="60"/>
      <c r="G33" s="50"/>
    </row>
    <row r="34" spans="1:7" ht="17.100000000000001" customHeight="1">
      <c r="A34" s="45" t="s">
        <v>129</v>
      </c>
      <c r="B34" s="58" t="s">
        <v>54</v>
      </c>
      <c r="C34" s="46" t="s">
        <v>202</v>
      </c>
      <c r="D34" s="47" t="s">
        <v>50</v>
      </c>
      <c r="E34" s="59">
        <f>ROUNDUP(E28*0.125,0)</f>
        <v>242</v>
      </c>
      <c r="F34" s="60"/>
      <c r="G34" s="88" t="s">
        <v>53</v>
      </c>
    </row>
    <row r="35" spans="1:7" ht="17.100000000000001" customHeight="1">
      <c r="A35" s="45"/>
      <c r="B35" s="58"/>
      <c r="C35" s="46" t="s">
        <v>184</v>
      </c>
      <c r="D35" s="47"/>
      <c r="E35" s="59"/>
      <c r="F35" s="60"/>
      <c r="G35" s="50"/>
    </row>
    <row r="36" spans="1:7" ht="17.100000000000001" customHeight="1">
      <c r="A36" s="45" t="s">
        <v>130</v>
      </c>
      <c r="B36" s="58" t="s">
        <v>111</v>
      </c>
      <c r="C36" s="46" t="s">
        <v>112</v>
      </c>
      <c r="D36" s="47" t="s">
        <v>50</v>
      </c>
      <c r="E36" s="59">
        <f>+E34</f>
        <v>242</v>
      </c>
      <c r="F36" s="60"/>
      <c r="G36" s="88" t="s">
        <v>53</v>
      </c>
    </row>
    <row r="37" spans="1:7" ht="17.100000000000001" customHeight="1">
      <c r="A37" s="45" t="s">
        <v>131</v>
      </c>
      <c r="B37" s="58" t="s">
        <v>113</v>
      </c>
      <c r="C37" s="46" t="s">
        <v>186</v>
      </c>
      <c r="D37" s="47" t="s">
        <v>114</v>
      </c>
      <c r="E37" s="89">
        <f>ROUNDUP((E36*2.1*3%),2)</f>
        <v>15.25</v>
      </c>
      <c r="F37" s="60"/>
      <c r="G37" s="88" t="s">
        <v>53</v>
      </c>
    </row>
    <row r="38" spans="1:7" ht="17.100000000000001" customHeight="1">
      <c r="A38" s="92"/>
      <c r="B38" s="58"/>
      <c r="C38" s="81" t="s">
        <v>119</v>
      </c>
      <c r="D38" s="47"/>
      <c r="E38" s="59"/>
      <c r="F38" s="60"/>
      <c r="G38" s="88"/>
    </row>
    <row r="39" spans="1:7" ht="17.100000000000001" customHeight="1">
      <c r="A39" s="92" t="s">
        <v>132</v>
      </c>
      <c r="B39" s="58" t="s">
        <v>120</v>
      </c>
      <c r="C39" s="46" t="s">
        <v>121</v>
      </c>
      <c r="D39" s="47" t="s">
        <v>48</v>
      </c>
      <c r="E39" s="59">
        <f>ROUNDUP(280*6,0)</f>
        <v>1680</v>
      </c>
      <c r="F39" s="60"/>
      <c r="G39" s="88" t="s">
        <v>53</v>
      </c>
    </row>
    <row r="40" spans="1:7" ht="17.100000000000001" customHeight="1">
      <c r="A40" s="92"/>
      <c r="B40" s="58"/>
      <c r="C40" s="46" t="s">
        <v>122</v>
      </c>
      <c r="D40" s="47"/>
      <c r="E40" s="59"/>
      <c r="F40" s="60"/>
      <c r="G40" s="50"/>
    </row>
    <row r="41" spans="1:7" ht="17.100000000000001" customHeight="1">
      <c r="A41" s="92" t="s">
        <v>133</v>
      </c>
      <c r="B41" s="58" t="s">
        <v>123</v>
      </c>
      <c r="C41" s="46" t="s">
        <v>124</v>
      </c>
      <c r="D41" s="47" t="s">
        <v>55</v>
      </c>
      <c r="E41" s="59">
        <f>+E42+E43+E44</f>
        <v>574</v>
      </c>
      <c r="F41" s="60"/>
      <c r="G41" s="88" t="s">
        <v>53</v>
      </c>
    </row>
    <row r="42" spans="1:7" ht="17.100000000000001" customHeight="1">
      <c r="A42" s="92"/>
      <c r="B42" s="58"/>
      <c r="C42" s="81" t="s">
        <v>56</v>
      </c>
      <c r="D42" s="47"/>
      <c r="E42" s="59"/>
      <c r="F42" s="60"/>
      <c r="G42" s="50"/>
    </row>
    <row r="43" spans="1:7" ht="17.100000000000001" customHeight="1">
      <c r="A43" s="92" t="s">
        <v>134</v>
      </c>
      <c r="B43" s="58" t="s">
        <v>57</v>
      </c>
      <c r="C43" s="46" t="s">
        <v>58</v>
      </c>
      <c r="D43" s="47" t="s">
        <v>55</v>
      </c>
      <c r="E43" s="59">
        <f>ROUNDUP(280*2,0)</f>
        <v>560</v>
      </c>
      <c r="F43" s="60"/>
      <c r="G43" s="88" t="s">
        <v>53</v>
      </c>
    </row>
    <row r="44" spans="1:7" ht="17.100000000000001" customHeight="1">
      <c r="A44" s="92" t="s">
        <v>135</v>
      </c>
      <c r="B44" s="58" t="s">
        <v>57</v>
      </c>
      <c r="C44" s="46" t="s">
        <v>100</v>
      </c>
      <c r="D44" s="47" t="s">
        <v>55</v>
      </c>
      <c r="E44" s="59">
        <f>ROUNDUP(6.9*2,0)</f>
        <v>14</v>
      </c>
      <c r="F44" s="60"/>
      <c r="G44" s="88" t="s">
        <v>53</v>
      </c>
    </row>
    <row r="45" spans="1:7" ht="17.100000000000001" customHeight="1">
      <c r="A45" s="92"/>
      <c r="B45" s="93"/>
      <c r="C45" s="67"/>
      <c r="D45" s="94"/>
      <c r="E45" s="82"/>
      <c r="F45" s="90"/>
      <c r="G45" s="95"/>
    </row>
    <row r="46" spans="1:7" ht="17.100000000000001" customHeight="1">
      <c r="A46" s="92"/>
      <c r="B46" s="93"/>
      <c r="C46" s="67"/>
      <c r="D46" s="94"/>
      <c r="E46" s="82"/>
      <c r="F46" s="90"/>
      <c r="G46" s="95"/>
    </row>
    <row r="47" spans="1:7" ht="17.100000000000001" customHeight="1">
      <c r="A47" s="92"/>
      <c r="B47" s="93"/>
      <c r="C47" s="67"/>
      <c r="D47" s="94"/>
      <c r="E47" s="82"/>
      <c r="F47" s="90"/>
      <c r="G47" s="95"/>
    </row>
    <row r="48" spans="1:7" ht="17.100000000000001" customHeight="1">
      <c r="A48" s="92"/>
      <c r="B48" s="93"/>
      <c r="C48" s="67"/>
      <c r="D48" s="94"/>
      <c r="E48" s="82"/>
      <c r="F48" s="90"/>
      <c r="G48" s="95"/>
    </row>
    <row r="49" spans="1:9" ht="17.100000000000001" customHeight="1">
      <c r="A49" s="92"/>
      <c r="B49" s="93"/>
      <c r="C49" s="67"/>
      <c r="D49" s="94"/>
      <c r="E49" s="82"/>
      <c r="F49" s="90"/>
      <c r="G49" s="95"/>
    </row>
    <row r="50" spans="1:9" ht="17.100000000000001" customHeight="1">
      <c r="A50" s="92"/>
      <c r="B50" s="93"/>
      <c r="C50" s="67"/>
      <c r="D50" s="94"/>
      <c r="E50" s="82"/>
      <c r="F50" s="90"/>
      <c r="G50" s="95"/>
    </row>
    <row r="51" spans="1:9" ht="17.100000000000001" customHeight="1">
      <c r="A51" s="92"/>
      <c r="B51" s="93"/>
      <c r="C51" s="67"/>
      <c r="D51" s="94"/>
      <c r="E51" s="82"/>
      <c r="F51" s="90"/>
      <c r="G51" s="95"/>
    </row>
    <row r="52" spans="1:9" ht="17.100000000000001" customHeight="1">
      <c r="A52" s="92"/>
      <c r="B52" s="93"/>
      <c r="C52" s="67"/>
      <c r="D52" s="94"/>
      <c r="E52" s="82"/>
      <c r="F52" s="90"/>
      <c r="G52" s="95"/>
    </row>
    <row r="53" spans="1:9" ht="17.100000000000001" customHeight="1">
      <c r="A53" s="92"/>
      <c r="B53" s="93"/>
      <c r="C53" s="67"/>
      <c r="D53" s="94"/>
      <c r="E53" s="82"/>
      <c r="F53" s="90"/>
      <c r="G53" s="95"/>
    </row>
    <row r="54" spans="1:9" ht="17.100000000000001" customHeight="1">
      <c r="A54" s="92"/>
      <c r="B54" s="93"/>
      <c r="C54" s="67"/>
      <c r="D54" s="94"/>
      <c r="E54" s="82"/>
      <c r="F54" s="90"/>
      <c r="G54" s="95"/>
    </row>
    <row r="55" spans="1:9" ht="17.100000000000001" customHeight="1">
      <c r="A55" s="92"/>
      <c r="B55" s="93"/>
      <c r="C55" s="67"/>
      <c r="D55" s="94"/>
      <c r="E55" s="82"/>
      <c r="F55" s="90"/>
      <c r="G55" s="95"/>
    </row>
    <row r="56" spans="1:9" ht="17.100000000000001" customHeight="1">
      <c r="A56" s="92"/>
      <c r="B56" s="93"/>
      <c r="C56" s="67"/>
      <c r="D56" s="94"/>
      <c r="E56" s="82"/>
      <c r="F56" s="90"/>
      <c r="G56" s="95"/>
    </row>
    <row r="57" spans="1:9" ht="17.100000000000001" customHeight="1">
      <c r="A57" s="92"/>
      <c r="B57" s="93"/>
      <c r="C57" s="67"/>
      <c r="D57" s="94"/>
      <c r="E57" s="82"/>
      <c r="F57" s="90"/>
      <c r="G57" s="95"/>
    </row>
    <row r="58" spans="1:9" ht="17.100000000000001" customHeight="1">
      <c r="A58" s="92"/>
      <c r="B58" s="93"/>
      <c r="C58" s="67"/>
      <c r="D58" s="94"/>
      <c r="E58" s="82"/>
      <c r="F58" s="90"/>
      <c r="G58" s="95"/>
    </row>
    <row r="59" spans="1:9" ht="17.100000000000001" customHeight="1" thickBot="1">
      <c r="A59" s="96"/>
      <c r="B59" s="97"/>
      <c r="C59" s="98"/>
      <c r="D59" s="99"/>
      <c r="E59" s="100"/>
      <c r="F59" s="101"/>
      <c r="G59" s="102"/>
    </row>
    <row r="60" spans="1:9" ht="24.95" customHeight="1" thickBot="1">
      <c r="A60" s="249" t="str">
        <f>C7&amp;" total carried to summary page"</f>
        <v>Schedule 2 continued total carried to summary page</v>
      </c>
      <c r="B60" s="250"/>
      <c r="C60" s="250"/>
      <c r="D60" s="250"/>
      <c r="E60" s="250"/>
      <c r="F60" s="250"/>
      <c r="G60" s="103"/>
    </row>
    <row r="61" spans="1:9" ht="9.9499999999999993" customHeight="1">
      <c r="A61" s="21"/>
      <c r="B61" s="21"/>
      <c r="C61" s="21"/>
      <c r="D61" s="21"/>
      <c r="E61" s="21"/>
      <c r="F61" s="21"/>
      <c r="G61" s="21"/>
    </row>
    <row r="62" spans="1:9">
      <c r="A62" s="22"/>
      <c r="B62" s="22"/>
      <c r="C62" s="22"/>
      <c r="D62" s="22"/>
      <c r="E62" s="22"/>
      <c r="F62" s="22"/>
      <c r="G62" s="22"/>
      <c r="H62" s="5"/>
      <c r="I62" s="5"/>
    </row>
    <row r="63" spans="1:9">
      <c r="A63" s="23"/>
      <c r="B63" s="23"/>
      <c r="C63" s="23"/>
      <c r="D63" s="23"/>
      <c r="E63" s="23"/>
      <c r="F63" s="23"/>
      <c r="G63" s="23"/>
      <c r="H63" s="5"/>
      <c r="I63" s="5"/>
    </row>
    <row r="64" spans="1:9">
      <c r="A64" s="23"/>
      <c r="B64" s="23"/>
      <c r="C64" s="23"/>
      <c r="D64" s="23"/>
      <c r="E64" s="23"/>
      <c r="F64" s="23"/>
      <c r="G64" s="23"/>
      <c r="H64" s="5"/>
      <c r="I64" s="5"/>
    </row>
    <row r="65" spans="1:9">
      <c r="A65" s="23"/>
      <c r="B65" s="23"/>
      <c r="C65" s="23"/>
      <c r="D65" s="23"/>
      <c r="E65" s="23"/>
      <c r="F65" s="23"/>
      <c r="G65" s="23"/>
      <c r="H65" s="5"/>
      <c r="I65" s="5"/>
    </row>
    <row r="66" spans="1:9">
      <c r="A66" s="22"/>
      <c r="B66" s="22"/>
      <c r="C66" s="22"/>
      <c r="D66" s="22"/>
      <c r="E66" s="22"/>
      <c r="F66" s="22"/>
      <c r="G66" s="22"/>
    </row>
    <row r="67" spans="1:9">
      <c r="A67" s="22"/>
      <c r="B67" s="22"/>
      <c r="C67" s="22"/>
      <c r="D67" s="22"/>
      <c r="E67" s="22"/>
      <c r="F67" s="22"/>
      <c r="G67" s="22"/>
    </row>
    <row r="68" spans="1:9">
      <c r="A68" s="22"/>
      <c r="B68" s="22"/>
      <c r="C68" s="22"/>
      <c r="D68" s="22"/>
      <c r="E68" s="22"/>
      <c r="F68" s="22"/>
      <c r="G68" s="22"/>
    </row>
    <row r="69" spans="1:9">
      <c r="A69" s="22"/>
      <c r="B69" s="22"/>
      <c r="C69" s="22"/>
      <c r="D69" s="22"/>
      <c r="E69" s="22"/>
      <c r="F69" s="22"/>
      <c r="G69" s="22"/>
    </row>
    <row r="70" spans="1:9">
      <c r="A70" s="22"/>
      <c r="B70" s="22"/>
      <c r="C70" s="22"/>
      <c r="D70" s="22"/>
      <c r="E70" s="22"/>
      <c r="F70" s="22"/>
      <c r="G70" s="22"/>
    </row>
    <row r="71" spans="1:9">
      <c r="A71" s="22"/>
      <c r="B71" s="22"/>
      <c r="C71" s="22"/>
      <c r="D71" s="22"/>
      <c r="E71" s="22"/>
      <c r="F71" s="22"/>
      <c r="G71" s="22"/>
    </row>
    <row r="72" spans="1:9">
      <c r="A72" s="22"/>
      <c r="B72" s="22"/>
      <c r="C72" s="22"/>
      <c r="D72" s="22"/>
      <c r="E72" s="22"/>
      <c r="F72" s="22"/>
      <c r="G72" s="22"/>
    </row>
    <row r="73" spans="1:9">
      <c r="A73" s="22"/>
      <c r="B73" s="22"/>
      <c r="C73" s="22"/>
      <c r="D73" s="22"/>
      <c r="E73" s="22"/>
      <c r="F73" s="22"/>
      <c r="G73" s="22"/>
    </row>
    <row r="74" spans="1:9">
      <c r="A74" s="22"/>
      <c r="B74" s="22"/>
      <c r="C74" s="22"/>
      <c r="D74" s="22"/>
      <c r="E74" s="22"/>
      <c r="F74" s="22"/>
      <c r="G74" s="22"/>
    </row>
    <row r="75" spans="1:9">
      <c r="A75" s="22"/>
      <c r="B75" s="22"/>
      <c r="C75" s="22"/>
      <c r="D75" s="22"/>
      <c r="E75" s="22"/>
      <c r="F75" s="22"/>
      <c r="G75" s="22"/>
    </row>
    <row r="76" spans="1:9">
      <c r="A76" s="22"/>
      <c r="B76" s="22"/>
      <c r="C76" s="22"/>
      <c r="D76" s="22"/>
      <c r="E76" s="22"/>
      <c r="F76" s="22"/>
      <c r="G76" s="22"/>
    </row>
    <row r="77" spans="1:9">
      <c r="A77" s="22"/>
      <c r="B77" s="22"/>
      <c r="C77" s="22"/>
      <c r="D77" s="22"/>
      <c r="E77" s="22"/>
      <c r="F77" s="22"/>
      <c r="G77" s="22"/>
    </row>
    <row r="78" spans="1:9">
      <c r="A78" s="22"/>
      <c r="B78" s="22"/>
      <c r="C78" s="22"/>
      <c r="D78" s="22"/>
      <c r="E78" s="22"/>
      <c r="F78" s="22"/>
      <c r="G78" s="22"/>
    </row>
    <row r="79" spans="1:9">
      <c r="A79" s="22"/>
      <c r="B79" s="22"/>
      <c r="C79" s="22"/>
      <c r="D79" s="22"/>
      <c r="E79" s="22"/>
      <c r="F79" s="22"/>
      <c r="G79" s="22"/>
    </row>
    <row r="80" spans="1:9">
      <c r="A80" s="22"/>
      <c r="B80" s="22"/>
      <c r="C80" s="22"/>
      <c r="D80" s="22"/>
      <c r="E80" s="22"/>
      <c r="F80" s="22"/>
      <c r="G80" s="22"/>
    </row>
    <row r="81" spans="1:7">
      <c r="A81" s="22"/>
      <c r="B81" s="22"/>
      <c r="C81" s="22"/>
      <c r="D81" s="22"/>
      <c r="E81" s="22"/>
      <c r="F81" s="22"/>
      <c r="G81" s="22"/>
    </row>
    <row r="82" spans="1:7">
      <c r="A82" s="22"/>
      <c r="B82" s="22"/>
      <c r="C82" s="22"/>
      <c r="D82" s="22"/>
      <c r="E82" s="22"/>
      <c r="F82" s="22"/>
      <c r="G82" s="22"/>
    </row>
    <row r="83" spans="1:7">
      <c r="A83" s="22"/>
      <c r="B83" s="22"/>
      <c r="C83" s="22"/>
      <c r="D83" s="22"/>
      <c r="E83" s="22"/>
      <c r="F83" s="22"/>
      <c r="G83" s="22"/>
    </row>
    <row r="84" spans="1:7">
      <c r="A84" s="22"/>
      <c r="B84" s="22"/>
      <c r="C84" s="22"/>
      <c r="D84" s="22"/>
      <c r="E84" s="22"/>
      <c r="F84" s="22"/>
      <c r="G84" s="22"/>
    </row>
    <row r="85" spans="1:7">
      <c r="A85" s="22"/>
      <c r="B85" s="22"/>
      <c r="C85" s="22"/>
      <c r="D85" s="22"/>
      <c r="E85" s="22"/>
      <c r="F85" s="22"/>
      <c r="G85" s="22"/>
    </row>
    <row r="86" spans="1:7">
      <c r="A86" s="22"/>
      <c r="B86" s="22"/>
      <c r="C86" s="22"/>
      <c r="D86" s="22"/>
      <c r="E86" s="22"/>
      <c r="F86" s="22"/>
      <c r="G86" s="22"/>
    </row>
    <row r="87" spans="1:7">
      <c r="A87" s="22"/>
      <c r="B87" s="22"/>
      <c r="C87" s="22"/>
      <c r="D87" s="22"/>
      <c r="E87" s="22"/>
      <c r="F87" s="22"/>
      <c r="G87" s="22"/>
    </row>
    <row r="88" spans="1:7">
      <c r="A88" s="22"/>
      <c r="B88" s="22"/>
      <c r="C88" s="22"/>
      <c r="D88" s="22"/>
      <c r="E88" s="22"/>
      <c r="F88" s="22"/>
      <c r="G88" s="22"/>
    </row>
    <row r="89" spans="1:7">
      <c r="A89" s="22"/>
      <c r="B89" s="22"/>
      <c r="C89" s="22"/>
      <c r="D89" s="22"/>
      <c r="E89" s="22"/>
      <c r="F89" s="22"/>
      <c r="G89" s="22"/>
    </row>
    <row r="90" spans="1:7">
      <c r="A90" s="22"/>
      <c r="B90" s="22"/>
      <c r="C90" s="22"/>
      <c r="D90" s="22"/>
      <c r="E90" s="22"/>
      <c r="F90" s="22"/>
      <c r="G90" s="22"/>
    </row>
    <row r="91" spans="1:7">
      <c r="A91" s="22"/>
      <c r="B91" s="22"/>
      <c r="C91" s="22"/>
      <c r="D91" s="22"/>
      <c r="E91" s="22"/>
      <c r="F91" s="22"/>
      <c r="G91" s="22"/>
    </row>
    <row r="92" spans="1:7">
      <c r="A92" s="22"/>
      <c r="B92" s="22"/>
      <c r="C92" s="22"/>
      <c r="D92" s="22"/>
      <c r="E92" s="22"/>
      <c r="F92" s="22"/>
      <c r="G92" s="22"/>
    </row>
    <row r="93" spans="1:7">
      <c r="A93" s="22"/>
      <c r="B93" s="22"/>
      <c r="C93" s="22"/>
      <c r="D93" s="22"/>
      <c r="E93" s="22"/>
      <c r="F93" s="22"/>
      <c r="G93" s="22"/>
    </row>
    <row r="94" spans="1:7">
      <c r="A94" s="22"/>
      <c r="B94" s="22"/>
      <c r="C94" s="22"/>
      <c r="D94" s="22"/>
      <c r="E94" s="22"/>
      <c r="F94" s="22"/>
      <c r="G94" s="22"/>
    </row>
    <row r="95" spans="1:7">
      <c r="A95" s="22"/>
      <c r="B95" s="22"/>
      <c r="C95" s="22"/>
      <c r="D95" s="22"/>
      <c r="E95" s="22"/>
      <c r="F95" s="22"/>
      <c r="G95" s="22"/>
    </row>
    <row r="96" spans="1:7">
      <c r="A96" s="22"/>
      <c r="B96" s="22"/>
      <c r="C96" s="22"/>
      <c r="D96" s="22"/>
      <c r="E96" s="22"/>
      <c r="F96" s="22"/>
      <c r="G96" s="22"/>
    </row>
    <row r="97" spans="1:7">
      <c r="A97" s="22"/>
      <c r="B97" s="22"/>
      <c r="C97" s="22"/>
      <c r="D97" s="22"/>
      <c r="E97" s="22"/>
      <c r="F97" s="22"/>
      <c r="G97" s="22"/>
    </row>
    <row r="98" spans="1:7">
      <c r="A98" s="22"/>
      <c r="B98" s="22"/>
      <c r="C98" s="22"/>
      <c r="D98" s="22"/>
      <c r="E98" s="22"/>
      <c r="F98" s="22"/>
      <c r="G98" s="22"/>
    </row>
    <row r="99" spans="1:7">
      <c r="A99" s="22"/>
      <c r="B99" s="22"/>
      <c r="C99" s="22"/>
      <c r="D99" s="22"/>
      <c r="E99" s="22"/>
      <c r="F99" s="22"/>
      <c r="G99" s="22"/>
    </row>
    <row r="100" spans="1:7">
      <c r="A100" s="22"/>
      <c r="B100" s="22"/>
      <c r="C100" s="22"/>
      <c r="D100" s="22"/>
      <c r="E100" s="22"/>
      <c r="F100" s="22"/>
      <c r="G100" s="22"/>
    </row>
    <row r="101" spans="1:7">
      <c r="A101" s="22"/>
      <c r="B101" s="22"/>
      <c r="C101" s="22"/>
      <c r="D101" s="22"/>
      <c r="E101" s="22"/>
      <c r="F101" s="22"/>
      <c r="G101" s="22"/>
    </row>
    <row r="102" spans="1:7">
      <c r="A102" s="22"/>
      <c r="B102" s="22"/>
      <c r="C102" s="22"/>
      <c r="D102" s="22"/>
      <c r="E102" s="22"/>
      <c r="F102" s="22"/>
      <c r="G102" s="22"/>
    </row>
    <row r="103" spans="1:7">
      <c r="A103" s="22"/>
      <c r="B103" s="22"/>
      <c r="C103" s="22"/>
      <c r="D103" s="22"/>
      <c r="E103" s="22"/>
      <c r="F103" s="22"/>
      <c r="G103" s="22"/>
    </row>
    <row r="104" spans="1:7">
      <c r="A104" s="22"/>
      <c r="B104" s="22"/>
      <c r="C104" s="22"/>
      <c r="D104" s="22"/>
      <c r="E104" s="22"/>
      <c r="F104" s="22"/>
      <c r="G104" s="22"/>
    </row>
    <row r="105" spans="1:7">
      <c r="A105" s="22"/>
      <c r="B105" s="22"/>
      <c r="C105" s="22"/>
      <c r="D105" s="22"/>
      <c r="E105" s="22"/>
      <c r="F105" s="22"/>
      <c r="G105" s="22"/>
    </row>
    <row r="106" spans="1:7">
      <c r="A106" s="22"/>
      <c r="B106" s="22"/>
      <c r="C106" s="22"/>
      <c r="D106" s="22"/>
      <c r="E106" s="22"/>
      <c r="F106" s="22"/>
      <c r="G106" s="22"/>
    </row>
    <row r="107" spans="1:7">
      <c r="A107" s="22"/>
      <c r="B107" s="22"/>
      <c r="C107" s="22"/>
      <c r="D107" s="22"/>
      <c r="E107" s="22"/>
      <c r="F107" s="22"/>
      <c r="G107" s="22"/>
    </row>
    <row r="108" spans="1:7">
      <c r="A108" s="22"/>
      <c r="B108" s="22"/>
      <c r="C108" s="22"/>
      <c r="D108" s="22"/>
      <c r="E108" s="22"/>
      <c r="F108" s="22"/>
      <c r="G108" s="22"/>
    </row>
    <row r="109" spans="1:7">
      <c r="A109" s="22"/>
      <c r="B109" s="22"/>
      <c r="C109" s="22"/>
      <c r="D109" s="22"/>
      <c r="E109" s="22"/>
      <c r="F109" s="22"/>
      <c r="G109" s="22"/>
    </row>
    <row r="110" spans="1:7">
      <c r="A110" s="22"/>
      <c r="B110" s="22"/>
      <c r="C110" s="22"/>
      <c r="D110" s="22"/>
      <c r="E110" s="22"/>
      <c r="F110" s="22"/>
      <c r="G110" s="22"/>
    </row>
    <row r="111" spans="1:7">
      <c r="A111" s="22"/>
      <c r="B111" s="22"/>
      <c r="C111" s="22"/>
      <c r="D111" s="22"/>
      <c r="E111" s="22"/>
      <c r="F111" s="22"/>
      <c r="G111" s="22"/>
    </row>
    <row r="112" spans="1:7">
      <c r="A112" s="22"/>
      <c r="B112" s="22"/>
      <c r="C112" s="22"/>
      <c r="D112" s="22"/>
      <c r="E112" s="22"/>
      <c r="F112" s="22"/>
      <c r="G112" s="22"/>
    </row>
    <row r="113" spans="1:7">
      <c r="A113" s="22"/>
      <c r="B113" s="22"/>
      <c r="C113" s="22"/>
      <c r="D113" s="22"/>
      <c r="E113" s="22"/>
      <c r="F113" s="22"/>
      <c r="G113" s="22"/>
    </row>
    <row r="114" spans="1:7">
      <c r="A114" s="22"/>
      <c r="B114" s="22"/>
      <c r="C114" s="22"/>
      <c r="D114" s="22"/>
      <c r="E114" s="22"/>
      <c r="F114" s="22"/>
      <c r="G114" s="22"/>
    </row>
    <row r="115" spans="1:7">
      <c r="A115" s="22"/>
      <c r="B115" s="22"/>
      <c r="C115" s="22"/>
      <c r="D115" s="22"/>
      <c r="E115" s="22"/>
      <c r="F115" s="22"/>
      <c r="G115" s="22"/>
    </row>
    <row r="116" spans="1:7">
      <c r="A116" s="22"/>
      <c r="B116" s="22"/>
      <c r="C116" s="22"/>
      <c r="D116" s="22"/>
      <c r="E116" s="22"/>
      <c r="F116" s="22"/>
      <c r="G116" s="22"/>
    </row>
    <row r="117" spans="1:7">
      <c r="A117" s="22"/>
      <c r="B117" s="22"/>
      <c r="C117" s="22"/>
      <c r="D117" s="22"/>
      <c r="E117" s="22"/>
      <c r="F117" s="22"/>
      <c r="G117" s="22"/>
    </row>
    <row r="118" spans="1:7">
      <c r="A118" s="22"/>
      <c r="B118" s="22"/>
      <c r="C118" s="22"/>
      <c r="D118" s="22"/>
      <c r="E118" s="22"/>
      <c r="F118" s="22"/>
      <c r="G118" s="22"/>
    </row>
    <row r="119" spans="1:7">
      <c r="A119" s="22"/>
      <c r="B119" s="22"/>
      <c r="C119" s="22"/>
      <c r="D119" s="22"/>
      <c r="E119" s="22"/>
      <c r="F119" s="22"/>
      <c r="G119" s="22"/>
    </row>
    <row r="120" spans="1:7">
      <c r="A120" s="22"/>
      <c r="B120" s="22"/>
      <c r="C120" s="22"/>
      <c r="D120" s="22"/>
      <c r="E120" s="22"/>
      <c r="F120" s="22"/>
      <c r="G120" s="22"/>
    </row>
    <row r="121" spans="1:7">
      <c r="A121" s="22"/>
      <c r="B121" s="22"/>
      <c r="C121" s="22"/>
      <c r="D121" s="22"/>
      <c r="E121" s="22"/>
      <c r="F121" s="22"/>
      <c r="G121" s="22"/>
    </row>
    <row r="122" spans="1:7">
      <c r="A122" s="22"/>
      <c r="B122" s="22"/>
      <c r="C122" s="22"/>
      <c r="D122" s="22"/>
      <c r="E122" s="22"/>
      <c r="F122" s="22"/>
      <c r="G122" s="22"/>
    </row>
    <row r="123" spans="1:7">
      <c r="A123" s="22"/>
      <c r="B123" s="22"/>
      <c r="C123" s="22"/>
      <c r="D123" s="22"/>
      <c r="E123" s="22"/>
      <c r="F123" s="22"/>
      <c r="G123" s="22"/>
    </row>
    <row r="124" spans="1:7">
      <c r="A124" s="22"/>
      <c r="B124" s="22"/>
      <c r="C124" s="22"/>
      <c r="D124" s="22"/>
      <c r="E124" s="22"/>
      <c r="F124" s="22"/>
      <c r="G124" s="22"/>
    </row>
    <row r="125" spans="1:7">
      <c r="A125" s="22"/>
      <c r="B125" s="22"/>
      <c r="C125" s="22"/>
      <c r="D125" s="22"/>
      <c r="E125" s="22"/>
      <c r="F125" s="22"/>
      <c r="G125" s="22"/>
    </row>
    <row r="126" spans="1:7">
      <c r="A126" s="22"/>
      <c r="B126" s="22"/>
      <c r="C126" s="22"/>
      <c r="D126" s="22"/>
      <c r="E126" s="22"/>
      <c r="F126" s="22"/>
      <c r="G126" s="22"/>
    </row>
    <row r="127" spans="1:7">
      <c r="A127" s="22"/>
      <c r="B127" s="22"/>
      <c r="C127" s="22"/>
      <c r="D127" s="22"/>
      <c r="E127" s="22"/>
      <c r="F127" s="22"/>
      <c r="G127" s="22"/>
    </row>
    <row r="128" spans="1:7">
      <c r="A128" s="22"/>
      <c r="B128" s="22"/>
      <c r="C128" s="22"/>
      <c r="D128" s="22"/>
      <c r="E128" s="22"/>
      <c r="F128" s="22"/>
      <c r="G128" s="22"/>
    </row>
    <row r="129" spans="1:7">
      <c r="A129" s="22"/>
      <c r="B129" s="22"/>
      <c r="C129" s="22"/>
      <c r="D129" s="22"/>
      <c r="E129" s="22"/>
      <c r="F129" s="22"/>
      <c r="G129" s="22"/>
    </row>
    <row r="130" spans="1:7">
      <c r="A130" s="22"/>
      <c r="B130" s="22"/>
      <c r="C130" s="22"/>
      <c r="D130" s="22"/>
      <c r="E130" s="22"/>
      <c r="F130" s="22"/>
      <c r="G130" s="22"/>
    </row>
    <row r="131" spans="1:7">
      <c r="A131" s="22"/>
      <c r="B131" s="22"/>
      <c r="C131" s="22"/>
      <c r="D131" s="22"/>
      <c r="E131" s="22"/>
      <c r="F131" s="22"/>
      <c r="G131" s="22"/>
    </row>
    <row r="132" spans="1:7">
      <c r="A132" s="22"/>
      <c r="B132" s="22"/>
      <c r="C132" s="22"/>
      <c r="D132" s="22"/>
      <c r="E132" s="22"/>
      <c r="F132" s="22"/>
      <c r="G132" s="22"/>
    </row>
    <row r="133" spans="1:7">
      <c r="A133" s="22"/>
      <c r="B133" s="22"/>
      <c r="C133" s="22"/>
      <c r="D133" s="22"/>
      <c r="E133" s="22"/>
      <c r="F133" s="22"/>
      <c r="G133" s="22"/>
    </row>
    <row r="134" spans="1:7">
      <c r="A134" s="22"/>
      <c r="B134" s="22"/>
      <c r="C134" s="22"/>
      <c r="D134" s="22"/>
      <c r="E134" s="22"/>
      <c r="F134" s="22"/>
      <c r="G134" s="22"/>
    </row>
    <row r="135" spans="1:7">
      <c r="A135" s="22"/>
      <c r="B135" s="22"/>
      <c r="C135" s="22"/>
      <c r="D135" s="22"/>
      <c r="E135" s="22"/>
      <c r="F135" s="22"/>
      <c r="G135" s="22"/>
    </row>
    <row r="136" spans="1:7">
      <c r="A136" s="22"/>
      <c r="B136" s="22"/>
      <c r="C136" s="22"/>
      <c r="D136" s="22"/>
      <c r="E136" s="22"/>
      <c r="F136" s="22"/>
      <c r="G136" s="22"/>
    </row>
    <row r="137" spans="1:7">
      <c r="A137" s="22"/>
      <c r="B137" s="22"/>
      <c r="C137" s="22"/>
      <c r="D137" s="22"/>
      <c r="E137" s="22"/>
      <c r="F137" s="22"/>
      <c r="G137" s="22"/>
    </row>
    <row r="138" spans="1:7">
      <c r="A138" s="22"/>
      <c r="B138" s="22"/>
      <c r="C138" s="22"/>
      <c r="D138" s="22"/>
      <c r="E138" s="22"/>
      <c r="F138" s="22"/>
      <c r="G138" s="22"/>
    </row>
    <row r="139" spans="1:7">
      <c r="A139" s="22"/>
      <c r="B139" s="22"/>
      <c r="C139" s="22"/>
      <c r="D139" s="22"/>
      <c r="E139" s="22"/>
      <c r="F139" s="22"/>
      <c r="G139" s="22"/>
    </row>
    <row r="140" spans="1:7">
      <c r="A140" s="22"/>
      <c r="B140" s="22"/>
      <c r="C140" s="22"/>
      <c r="D140" s="22"/>
      <c r="E140" s="22"/>
      <c r="F140" s="22"/>
      <c r="G140" s="22"/>
    </row>
    <row r="141" spans="1:7">
      <c r="A141" s="22"/>
      <c r="B141" s="22"/>
      <c r="C141" s="22"/>
      <c r="D141" s="22"/>
      <c r="E141" s="22"/>
      <c r="F141" s="22"/>
      <c r="G141" s="22"/>
    </row>
    <row r="142" spans="1:7">
      <c r="A142" s="22"/>
      <c r="B142" s="22"/>
      <c r="C142" s="22"/>
      <c r="D142" s="22"/>
      <c r="E142" s="22"/>
      <c r="F142" s="22"/>
      <c r="G142" s="22"/>
    </row>
    <row r="143" spans="1:7">
      <c r="A143" s="22"/>
      <c r="B143" s="22"/>
      <c r="C143" s="22"/>
      <c r="D143" s="22"/>
      <c r="E143" s="22"/>
      <c r="F143" s="22"/>
      <c r="G143" s="22"/>
    </row>
    <row r="144" spans="1:7">
      <c r="A144" s="22"/>
      <c r="B144" s="22"/>
      <c r="C144" s="22"/>
      <c r="D144" s="22"/>
      <c r="E144" s="22"/>
      <c r="F144" s="22"/>
      <c r="G144" s="22"/>
    </row>
    <row r="145" spans="1:7">
      <c r="A145" s="22"/>
      <c r="B145" s="22"/>
      <c r="C145" s="22"/>
      <c r="D145" s="22"/>
      <c r="E145" s="22"/>
      <c r="F145" s="22"/>
      <c r="G145" s="22"/>
    </row>
    <row r="146" spans="1:7">
      <c r="A146" s="22"/>
      <c r="B146" s="22"/>
      <c r="C146" s="22"/>
      <c r="D146" s="22"/>
      <c r="E146" s="22"/>
      <c r="F146" s="22"/>
      <c r="G146" s="22"/>
    </row>
    <row r="147" spans="1:7">
      <c r="A147" s="22"/>
      <c r="B147" s="22"/>
      <c r="C147" s="22"/>
      <c r="D147" s="22"/>
      <c r="E147" s="22"/>
      <c r="F147" s="22"/>
      <c r="G147" s="22"/>
    </row>
    <row r="148" spans="1:7">
      <c r="A148" s="22"/>
      <c r="B148" s="22"/>
      <c r="C148" s="22"/>
      <c r="D148" s="22"/>
      <c r="E148" s="22"/>
      <c r="F148" s="22"/>
      <c r="G148" s="22"/>
    </row>
    <row r="149" spans="1:7">
      <c r="A149" s="22"/>
      <c r="B149" s="22"/>
      <c r="C149" s="22"/>
      <c r="D149" s="22"/>
      <c r="E149" s="22"/>
      <c r="F149" s="22"/>
      <c r="G149" s="22"/>
    </row>
    <row r="150" spans="1:7">
      <c r="A150" s="22"/>
      <c r="B150" s="22"/>
      <c r="C150" s="22"/>
      <c r="D150" s="22"/>
      <c r="E150" s="22"/>
      <c r="F150" s="22"/>
      <c r="G150" s="22"/>
    </row>
    <row r="151" spans="1:7">
      <c r="A151" s="22"/>
      <c r="B151" s="22"/>
      <c r="C151" s="22"/>
      <c r="D151" s="22"/>
      <c r="E151" s="22"/>
      <c r="F151" s="22"/>
      <c r="G151" s="22"/>
    </row>
    <row r="152" spans="1:7">
      <c r="A152" s="22"/>
      <c r="B152" s="22"/>
      <c r="C152" s="22"/>
      <c r="D152" s="22"/>
      <c r="E152" s="22"/>
      <c r="F152" s="22"/>
      <c r="G152" s="22"/>
    </row>
    <row r="153" spans="1:7">
      <c r="A153" s="22"/>
      <c r="B153" s="22"/>
      <c r="C153" s="22"/>
      <c r="D153" s="22"/>
      <c r="E153" s="22"/>
      <c r="F153" s="22"/>
      <c r="G153" s="22"/>
    </row>
    <row r="154" spans="1:7">
      <c r="A154" s="22"/>
      <c r="B154" s="22"/>
      <c r="C154" s="22"/>
      <c r="D154" s="22"/>
      <c r="E154" s="22"/>
      <c r="F154" s="22"/>
      <c r="G154" s="22"/>
    </row>
    <row r="155" spans="1:7">
      <c r="A155" s="22"/>
      <c r="B155" s="22"/>
      <c r="C155" s="22"/>
      <c r="D155" s="22"/>
      <c r="E155" s="22"/>
      <c r="F155" s="22"/>
      <c r="G155" s="22"/>
    </row>
    <row r="156" spans="1:7">
      <c r="A156" s="22"/>
      <c r="B156" s="22"/>
      <c r="C156" s="22"/>
      <c r="D156" s="22"/>
      <c r="E156" s="22"/>
      <c r="F156" s="22"/>
      <c r="G156" s="22"/>
    </row>
    <row r="157" spans="1:7">
      <c r="A157" s="22"/>
      <c r="B157" s="22"/>
      <c r="C157" s="22"/>
      <c r="D157" s="22"/>
      <c r="E157" s="22"/>
      <c r="F157" s="22"/>
      <c r="G157" s="22"/>
    </row>
    <row r="158" spans="1:7">
      <c r="A158" s="22"/>
      <c r="B158" s="22"/>
      <c r="C158" s="22"/>
      <c r="D158" s="22"/>
      <c r="E158" s="22"/>
      <c r="F158" s="22"/>
      <c r="G158" s="22"/>
    </row>
    <row r="159" spans="1:7">
      <c r="A159" s="22"/>
      <c r="B159" s="22"/>
      <c r="C159" s="22"/>
      <c r="D159" s="22"/>
      <c r="E159" s="22"/>
      <c r="F159" s="22"/>
      <c r="G159" s="22"/>
    </row>
    <row r="160" spans="1:7">
      <c r="A160" s="22"/>
      <c r="B160" s="22"/>
      <c r="C160" s="22"/>
      <c r="D160" s="22"/>
      <c r="E160" s="22"/>
      <c r="F160" s="22"/>
      <c r="G160" s="22"/>
    </row>
    <row r="161" spans="1:7">
      <c r="A161" s="22"/>
      <c r="B161" s="22"/>
      <c r="C161" s="22"/>
      <c r="D161" s="22"/>
      <c r="E161" s="22"/>
      <c r="F161" s="22"/>
      <c r="G161" s="22"/>
    </row>
    <row r="162" spans="1:7">
      <c r="A162" s="22"/>
      <c r="B162" s="22"/>
      <c r="C162" s="22"/>
      <c r="D162" s="22"/>
      <c r="E162" s="22"/>
      <c r="F162" s="22"/>
      <c r="G162" s="22"/>
    </row>
    <row r="163" spans="1:7">
      <c r="A163" s="22"/>
      <c r="B163" s="22"/>
      <c r="C163" s="22"/>
      <c r="D163" s="22"/>
      <c r="E163" s="22"/>
      <c r="F163" s="22"/>
      <c r="G163" s="22"/>
    </row>
    <row r="164" spans="1:7">
      <c r="A164" s="22"/>
      <c r="B164" s="22"/>
      <c r="C164" s="22"/>
      <c r="D164" s="22"/>
      <c r="E164" s="22"/>
      <c r="F164" s="22"/>
      <c r="G164" s="22"/>
    </row>
    <row r="165" spans="1:7">
      <c r="A165" s="22"/>
      <c r="B165" s="22"/>
      <c r="C165" s="22"/>
      <c r="D165" s="22"/>
      <c r="E165" s="22"/>
      <c r="F165" s="22"/>
      <c r="G165" s="22"/>
    </row>
    <row r="166" spans="1:7">
      <c r="A166" s="22"/>
      <c r="B166" s="22"/>
      <c r="C166" s="22"/>
      <c r="D166" s="22"/>
      <c r="E166" s="22"/>
      <c r="F166" s="22"/>
      <c r="G166" s="22"/>
    </row>
    <row r="167" spans="1:7">
      <c r="A167" s="22"/>
      <c r="B167" s="22"/>
      <c r="C167" s="22"/>
      <c r="D167" s="22"/>
      <c r="E167" s="22"/>
      <c r="F167" s="22"/>
      <c r="G167" s="22"/>
    </row>
    <row r="168" spans="1:7">
      <c r="A168" s="22"/>
      <c r="B168" s="22"/>
      <c r="C168" s="22"/>
      <c r="D168" s="22"/>
      <c r="E168" s="22"/>
      <c r="F168" s="22"/>
      <c r="G168" s="22"/>
    </row>
    <row r="169" spans="1:7">
      <c r="A169" s="22"/>
      <c r="B169" s="22"/>
      <c r="C169" s="22"/>
      <c r="D169" s="22"/>
      <c r="E169" s="22"/>
      <c r="F169" s="22"/>
      <c r="G169" s="22"/>
    </row>
    <row r="170" spans="1:7">
      <c r="A170" s="22"/>
      <c r="B170" s="22"/>
      <c r="C170" s="22"/>
      <c r="D170" s="22"/>
      <c r="E170" s="22"/>
      <c r="F170" s="22"/>
      <c r="G170" s="22"/>
    </row>
    <row r="171" spans="1:7">
      <c r="A171" s="22"/>
      <c r="B171" s="22"/>
      <c r="C171" s="22"/>
      <c r="D171" s="22"/>
      <c r="E171" s="22"/>
      <c r="F171" s="22"/>
      <c r="G171" s="22"/>
    </row>
    <row r="172" spans="1:7">
      <c r="A172" s="22"/>
      <c r="B172" s="22"/>
      <c r="C172" s="22"/>
      <c r="D172" s="22"/>
      <c r="E172" s="22"/>
      <c r="F172" s="22"/>
      <c r="G172" s="22"/>
    </row>
    <row r="173" spans="1:7">
      <c r="A173" s="22"/>
      <c r="B173" s="22"/>
      <c r="C173" s="22"/>
      <c r="D173" s="22"/>
      <c r="E173" s="22"/>
      <c r="F173" s="22"/>
      <c r="G173" s="22"/>
    </row>
    <row r="174" spans="1:7">
      <c r="A174" s="22"/>
      <c r="B174" s="22"/>
      <c r="C174" s="22"/>
      <c r="D174" s="22"/>
      <c r="E174" s="22"/>
      <c r="F174" s="22"/>
      <c r="G174" s="22"/>
    </row>
    <row r="175" spans="1:7">
      <c r="A175" s="22"/>
      <c r="B175" s="22"/>
      <c r="C175" s="22"/>
      <c r="D175" s="22"/>
      <c r="E175" s="22"/>
      <c r="F175" s="22"/>
      <c r="G175" s="22"/>
    </row>
    <row r="176" spans="1:7">
      <c r="A176" s="22"/>
      <c r="B176" s="22"/>
      <c r="C176" s="22"/>
      <c r="D176" s="22"/>
      <c r="E176" s="22"/>
      <c r="F176" s="22"/>
      <c r="G176" s="22"/>
    </row>
    <row r="177" spans="1:7">
      <c r="A177" s="22"/>
      <c r="B177" s="22"/>
      <c r="C177" s="22"/>
      <c r="D177" s="22"/>
      <c r="E177" s="22"/>
      <c r="F177" s="22"/>
      <c r="G177" s="22"/>
    </row>
    <row r="178" spans="1:7">
      <c r="A178" s="22"/>
      <c r="B178" s="22"/>
      <c r="C178" s="22"/>
      <c r="D178" s="22"/>
      <c r="E178" s="22"/>
      <c r="F178" s="22"/>
      <c r="G178" s="22"/>
    </row>
    <row r="179" spans="1:7">
      <c r="A179" s="22"/>
      <c r="B179" s="22"/>
      <c r="C179" s="22"/>
      <c r="D179" s="22"/>
      <c r="E179" s="22"/>
      <c r="F179" s="22"/>
      <c r="G179" s="22"/>
    </row>
    <row r="180" spans="1:7">
      <c r="A180" s="22"/>
      <c r="B180" s="22"/>
      <c r="C180" s="22"/>
      <c r="D180" s="22"/>
      <c r="E180" s="22"/>
      <c r="F180" s="22"/>
      <c r="G180" s="22"/>
    </row>
    <row r="181" spans="1:7">
      <c r="A181" s="22"/>
      <c r="B181" s="22"/>
      <c r="C181" s="22"/>
      <c r="D181" s="22"/>
      <c r="E181" s="22"/>
      <c r="F181" s="22"/>
      <c r="G181" s="22"/>
    </row>
    <row r="182" spans="1:7">
      <c r="A182" s="22"/>
      <c r="B182" s="22"/>
      <c r="C182" s="22"/>
      <c r="D182" s="22"/>
      <c r="E182" s="22"/>
      <c r="F182" s="22"/>
      <c r="G182" s="22"/>
    </row>
    <row r="183" spans="1:7">
      <c r="A183" s="22"/>
      <c r="B183" s="22"/>
      <c r="C183" s="22"/>
      <c r="D183" s="22"/>
      <c r="E183" s="22"/>
      <c r="F183" s="22"/>
      <c r="G183" s="22"/>
    </row>
    <row r="184" spans="1:7">
      <c r="A184" s="22"/>
      <c r="B184" s="22"/>
      <c r="C184" s="22"/>
      <c r="D184" s="22"/>
      <c r="E184" s="22"/>
      <c r="F184" s="22"/>
      <c r="G184" s="22"/>
    </row>
    <row r="185" spans="1:7">
      <c r="A185" s="22"/>
      <c r="B185" s="22"/>
      <c r="C185" s="22"/>
      <c r="D185" s="22"/>
      <c r="E185" s="22"/>
      <c r="F185" s="22"/>
      <c r="G185" s="22"/>
    </row>
    <row r="186" spans="1:7">
      <c r="A186" s="22"/>
      <c r="B186" s="22"/>
      <c r="C186" s="22"/>
      <c r="D186" s="22"/>
      <c r="E186" s="22"/>
      <c r="F186" s="22"/>
      <c r="G186" s="22"/>
    </row>
    <row r="187" spans="1:7">
      <c r="A187" s="22"/>
      <c r="B187" s="22"/>
      <c r="C187" s="22"/>
      <c r="D187" s="22"/>
      <c r="E187" s="22"/>
      <c r="F187" s="22"/>
      <c r="G187" s="22"/>
    </row>
    <row r="188" spans="1:7">
      <c r="A188" s="22"/>
      <c r="B188" s="22"/>
      <c r="C188" s="22"/>
      <c r="D188" s="22"/>
      <c r="E188" s="22"/>
      <c r="F188" s="22"/>
      <c r="G188" s="22"/>
    </row>
    <row r="189" spans="1:7">
      <c r="A189" s="22"/>
      <c r="B189" s="22"/>
      <c r="C189" s="22"/>
      <c r="D189" s="22"/>
      <c r="E189" s="22"/>
      <c r="F189" s="22"/>
      <c r="G189" s="22"/>
    </row>
    <row r="190" spans="1:7">
      <c r="A190" s="22"/>
      <c r="B190" s="22"/>
      <c r="C190" s="22"/>
      <c r="D190" s="22"/>
      <c r="E190" s="22"/>
      <c r="F190" s="22"/>
      <c r="G190" s="22"/>
    </row>
    <row r="191" spans="1:7">
      <c r="A191" s="22"/>
      <c r="B191" s="22"/>
      <c r="C191" s="22"/>
      <c r="D191" s="22"/>
      <c r="E191" s="22"/>
      <c r="F191" s="22"/>
      <c r="G191" s="22"/>
    </row>
    <row r="192" spans="1:7">
      <c r="A192" s="22"/>
      <c r="B192" s="22"/>
      <c r="C192" s="22"/>
      <c r="D192" s="22"/>
      <c r="E192" s="22"/>
      <c r="F192" s="22"/>
      <c r="G192" s="22"/>
    </row>
    <row r="193" spans="1:7">
      <c r="A193" s="22"/>
      <c r="B193" s="22"/>
      <c r="C193" s="22"/>
      <c r="D193" s="22"/>
      <c r="E193" s="22"/>
      <c r="F193" s="22"/>
      <c r="G193" s="22"/>
    </row>
    <row r="194" spans="1:7">
      <c r="A194" s="22"/>
      <c r="B194" s="22"/>
      <c r="C194" s="22"/>
      <c r="D194" s="22"/>
      <c r="E194" s="22"/>
      <c r="F194" s="22"/>
      <c r="G194" s="22"/>
    </row>
    <row r="195" spans="1:7">
      <c r="A195" s="22"/>
      <c r="B195" s="22"/>
      <c r="C195" s="22"/>
      <c r="D195" s="22"/>
      <c r="E195" s="22"/>
      <c r="F195" s="22"/>
      <c r="G195" s="22"/>
    </row>
    <row r="196" spans="1:7">
      <c r="A196" s="22"/>
      <c r="B196" s="22"/>
      <c r="C196" s="22"/>
      <c r="D196" s="22"/>
      <c r="E196" s="22"/>
      <c r="F196" s="22"/>
      <c r="G196" s="22"/>
    </row>
    <row r="197" spans="1:7">
      <c r="A197" s="22"/>
      <c r="B197" s="22"/>
      <c r="C197" s="22"/>
      <c r="D197" s="22"/>
      <c r="E197" s="22"/>
      <c r="F197" s="22"/>
      <c r="G197" s="22"/>
    </row>
    <row r="198" spans="1:7">
      <c r="A198" s="22"/>
      <c r="B198" s="22"/>
      <c r="C198" s="22"/>
      <c r="D198" s="22"/>
      <c r="E198" s="22"/>
      <c r="F198" s="22"/>
      <c r="G198" s="22"/>
    </row>
    <row r="199" spans="1:7">
      <c r="A199" s="22"/>
      <c r="B199" s="22"/>
      <c r="C199" s="22"/>
      <c r="D199" s="22"/>
      <c r="E199" s="22"/>
      <c r="F199" s="22"/>
      <c r="G199" s="22"/>
    </row>
    <row r="200" spans="1:7">
      <c r="A200" s="22"/>
      <c r="B200" s="22"/>
      <c r="C200" s="22"/>
      <c r="D200" s="22"/>
      <c r="E200" s="22"/>
      <c r="F200" s="22"/>
      <c r="G200" s="22"/>
    </row>
    <row r="201" spans="1:7">
      <c r="A201" s="22"/>
      <c r="B201" s="22"/>
      <c r="C201" s="22"/>
      <c r="D201" s="22"/>
      <c r="E201" s="22"/>
      <c r="F201" s="22"/>
      <c r="G201" s="22"/>
    </row>
    <row r="202" spans="1:7">
      <c r="A202" s="22"/>
      <c r="B202" s="22"/>
      <c r="C202" s="22"/>
      <c r="D202" s="22"/>
      <c r="E202" s="22"/>
      <c r="F202" s="22"/>
      <c r="G202" s="22"/>
    </row>
    <row r="203" spans="1:7">
      <c r="A203" s="22"/>
      <c r="B203" s="22"/>
      <c r="C203" s="22"/>
      <c r="D203" s="22"/>
      <c r="E203" s="22"/>
      <c r="F203" s="22"/>
      <c r="G203" s="22"/>
    </row>
    <row r="204" spans="1:7">
      <c r="A204" s="22"/>
      <c r="B204" s="22"/>
      <c r="C204" s="22"/>
      <c r="D204" s="22"/>
      <c r="E204" s="22"/>
      <c r="F204" s="22"/>
      <c r="G204" s="22"/>
    </row>
    <row r="205" spans="1:7">
      <c r="A205" s="22"/>
      <c r="B205" s="22"/>
      <c r="C205" s="22"/>
      <c r="D205" s="22"/>
      <c r="E205" s="22"/>
      <c r="F205" s="22"/>
      <c r="G205" s="22"/>
    </row>
    <row r="206" spans="1:7">
      <c r="A206" s="22"/>
      <c r="B206" s="22"/>
      <c r="C206" s="22"/>
      <c r="D206" s="22"/>
      <c r="E206" s="22"/>
      <c r="F206" s="22"/>
      <c r="G206" s="22"/>
    </row>
    <row r="207" spans="1:7">
      <c r="A207" s="22"/>
      <c r="B207" s="22"/>
      <c r="C207" s="22"/>
      <c r="D207" s="22"/>
      <c r="E207" s="22"/>
      <c r="F207" s="22"/>
      <c r="G207" s="22"/>
    </row>
    <row r="208" spans="1:7">
      <c r="A208" s="22"/>
      <c r="B208" s="22"/>
      <c r="C208" s="22"/>
      <c r="D208" s="22"/>
      <c r="E208" s="22"/>
      <c r="F208" s="22"/>
      <c r="G208" s="22"/>
    </row>
    <row r="209" spans="1:7">
      <c r="A209" s="22"/>
      <c r="B209" s="22"/>
      <c r="C209" s="22"/>
      <c r="D209" s="22"/>
      <c r="E209" s="22"/>
      <c r="F209" s="22"/>
      <c r="G209" s="22"/>
    </row>
    <row r="210" spans="1:7">
      <c r="A210" s="22"/>
      <c r="B210" s="22"/>
      <c r="C210" s="22"/>
      <c r="D210" s="22"/>
      <c r="E210" s="22"/>
      <c r="F210" s="22"/>
      <c r="G210" s="22"/>
    </row>
    <row r="211" spans="1:7">
      <c r="A211" s="22"/>
      <c r="B211" s="22"/>
      <c r="C211" s="22"/>
      <c r="D211" s="22"/>
      <c r="E211" s="22"/>
      <c r="F211" s="22"/>
      <c r="G211" s="22"/>
    </row>
    <row r="212" spans="1:7">
      <c r="A212" s="22"/>
      <c r="B212" s="22"/>
      <c r="C212" s="22"/>
      <c r="D212" s="22"/>
      <c r="E212" s="22"/>
      <c r="F212" s="22"/>
      <c r="G212" s="22"/>
    </row>
    <row r="213" spans="1:7">
      <c r="A213" s="22"/>
      <c r="B213" s="22"/>
      <c r="C213" s="22"/>
      <c r="D213" s="22"/>
      <c r="E213" s="22"/>
      <c r="F213" s="22"/>
      <c r="G213" s="22"/>
    </row>
    <row r="214" spans="1:7">
      <c r="A214" s="22"/>
      <c r="B214" s="22"/>
      <c r="C214" s="22"/>
      <c r="D214" s="22"/>
      <c r="E214" s="22"/>
      <c r="F214" s="22"/>
      <c r="G214" s="22"/>
    </row>
    <row r="215" spans="1:7">
      <c r="A215" s="22"/>
      <c r="B215" s="22"/>
      <c r="C215" s="22"/>
      <c r="D215" s="22"/>
      <c r="E215" s="22"/>
      <c r="F215" s="22"/>
      <c r="G215" s="22"/>
    </row>
    <row r="216" spans="1:7">
      <c r="A216" s="22"/>
      <c r="B216" s="22"/>
      <c r="C216" s="22"/>
      <c r="D216" s="22"/>
      <c r="E216" s="22"/>
      <c r="F216" s="22"/>
      <c r="G216" s="22"/>
    </row>
    <row r="217" spans="1:7">
      <c r="A217" s="22"/>
      <c r="B217" s="22"/>
      <c r="C217" s="22"/>
      <c r="D217" s="22"/>
      <c r="E217" s="22"/>
      <c r="F217" s="22"/>
      <c r="G217" s="22"/>
    </row>
    <row r="218" spans="1:7">
      <c r="A218" s="22"/>
      <c r="B218" s="22"/>
      <c r="C218" s="22"/>
      <c r="D218" s="22"/>
      <c r="E218" s="22"/>
      <c r="F218" s="22"/>
      <c r="G218" s="22"/>
    </row>
    <row r="219" spans="1:7">
      <c r="A219" s="22"/>
      <c r="B219" s="22"/>
      <c r="C219" s="22"/>
      <c r="D219" s="22"/>
      <c r="E219" s="22"/>
      <c r="F219" s="22"/>
      <c r="G219" s="22"/>
    </row>
    <row r="220" spans="1:7">
      <c r="A220" s="22"/>
      <c r="B220" s="22"/>
      <c r="C220" s="22"/>
      <c r="D220" s="22"/>
      <c r="E220" s="22"/>
      <c r="F220" s="22"/>
      <c r="G220" s="22"/>
    </row>
    <row r="221" spans="1:7">
      <c r="A221" s="22"/>
      <c r="B221" s="22"/>
      <c r="C221" s="22"/>
      <c r="D221" s="22"/>
      <c r="E221" s="22"/>
      <c r="F221" s="22"/>
      <c r="G221" s="22"/>
    </row>
    <row r="222" spans="1:7">
      <c r="A222" s="22"/>
      <c r="B222" s="22"/>
      <c r="C222" s="22"/>
      <c r="D222" s="22"/>
      <c r="E222" s="22"/>
      <c r="F222" s="22"/>
      <c r="G222" s="22"/>
    </row>
    <row r="223" spans="1:7">
      <c r="A223" s="22"/>
      <c r="B223" s="22"/>
      <c r="C223" s="22"/>
      <c r="D223" s="22"/>
      <c r="E223" s="22"/>
      <c r="F223" s="22"/>
      <c r="G223" s="22"/>
    </row>
    <row r="224" spans="1:7">
      <c r="A224" s="22"/>
      <c r="B224" s="22"/>
      <c r="C224" s="22"/>
      <c r="D224" s="22"/>
      <c r="E224" s="22"/>
      <c r="F224" s="22"/>
      <c r="G224" s="22"/>
    </row>
    <row r="225" spans="1:7">
      <c r="A225" s="22"/>
      <c r="B225" s="22"/>
      <c r="C225" s="22"/>
      <c r="D225" s="22"/>
      <c r="E225" s="22"/>
      <c r="F225" s="22"/>
      <c r="G225" s="22"/>
    </row>
    <row r="226" spans="1:7">
      <c r="A226" s="22"/>
      <c r="B226" s="22"/>
      <c r="C226" s="22"/>
      <c r="D226" s="22"/>
      <c r="E226" s="22"/>
      <c r="F226" s="22"/>
      <c r="G226" s="22"/>
    </row>
    <row r="227" spans="1:7">
      <c r="A227" s="22"/>
      <c r="B227" s="22"/>
      <c r="C227" s="22"/>
      <c r="D227" s="22"/>
      <c r="E227" s="22"/>
      <c r="F227" s="22"/>
      <c r="G227" s="22"/>
    </row>
    <row r="228" spans="1:7">
      <c r="A228" s="22"/>
      <c r="B228" s="22"/>
      <c r="C228" s="22"/>
      <c r="D228" s="22"/>
      <c r="E228" s="22"/>
      <c r="F228" s="22"/>
      <c r="G228" s="22"/>
    </row>
    <row r="229" spans="1:7">
      <c r="A229" s="22"/>
      <c r="B229" s="22"/>
      <c r="C229" s="22"/>
      <c r="D229" s="22"/>
      <c r="E229" s="22"/>
      <c r="F229" s="22"/>
      <c r="G229" s="22"/>
    </row>
    <row r="230" spans="1:7">
      <c r="A230" s="22"/>
      <c r="B230" s="22"/>
      <c r="C230" s="22"/>
      <c r="D230" s="22"/>
      <c r="E230" s="22"/>
      <c r="F230" s="22"/>
      <c r="G230" s="22"/>
    </row>
    <row r="231" spans="1:7">
      <c r="A231" s="22"/>
      <c r="B231" s="22"/>
      <c r="C231" s="22"/>
      <c r="D231" s="22"/>
      <c r="E231" s="22"/>
      <c r="F231" s="22"/>
      <c r="G231" s="22"/>
    </row>
    <row r="232" spans="1:7">
      <c r="A232" s="22"/>
      <c r="B232" s="22"/>
      <c r="C232" s="22"/>
      <c r="D232" s="22"/>
      <c r="E232" s="22"/>
      <c r="F232" s="22"/>
      <c r="G232" s="22"/>
    </row>
    <row r="233" spans="1:7">
      <c r="A233" s="22"/>
      <c r="B233" s="22"/>
      <c r="C233" s="22"/>
      <c r="D233" s="22"/>
      <c r="E233" s="22"/>
      <c r="F233" s="22"/>
      <c r="G233" s="22"/>
    </row>
    <row r="234" spans="1:7">
      <c r="A234" s="22"/>
      <c r="B234" s="22"/>
      <c r="C234" s="22"/>
      <c r="D234" s="22"/>
      <c r="E234" s="22"/>
      <c r="F234" s="22"/>
      <c r="G234" s="22"/>
    </row>
    <row r="235" spans="1:7">
      <c r="A235" s="22"/>
      <c r="B235" s="22"/>
      <c r="C235" s="22"/>
      <c r="D235" s="22"/>
      <c r="E235" s="22"/>
      <c r="F235" s="22"/>
      <c r="G235" s="22"/>
    </row>
    <row r="236" spans="1:7">
      <c r="A236" s="22"/>
      <c r="B236" s="22"/>
      <c r="C236" s="22"/>
      <c r="D236" s="22"/>
      <c r="E236" s="22"/>
      <c r="F236" s="22"/>
      <c r="G236" s="22"/>
    </row>
    <row r="237" spans="1:7">
      <c r="A237" s="22"/>
      <c r="B237" s="22"/>
      <c r="C237" s="22"/>
      <c r="D237" s="22"/>
      <c r="E237" s="22"/>
      <c r="F237" s="22"/>
      <c r="G237" s="22"/>
    </row>
    <row r="238" spans="1:7">
      <c r="A238" s="22"/>
      <c r="B238" s="22"/>
      <c r="C238" s="22"/>
      <c r="D238" s="22"/>
      <c r="E238" s="22"/>
      <c r="F238" s="22"/>
      <c r="G238" s="22"/>
    </row>
    <row r="239" spans="1:7">
      <c r="A239" s="22"/>
      <c r="B239" s="22"/>
      <c r="C239" s="22"/>
      <c r="D239" s="22"/>
      <c r="E239" s="22"/>
      <c r="F239" s="22"/>
      <c r="G239" s="22"/>
    </row>
    <row r="240" spans="1:7">
      <c r="A240" s="22"/>
      <c r="B240" s="22"/>
      <c r="C240" s="22"/>
      <c r="D240" s="22"/>
      <c r="E240" s="22"/>
      <c r="F240" s="22"/>
      <c r="G240" s="22"/>
    </row>
    <row r="241" spans="1:7">
      <c r="A241" s="22"/>
      <c r="B241" s="22"/>
      <c r="C241" s="22"/>
      <c r="D241" s="22"/>
      <c r="E241" s="22"/>
      <c r="F241" s="22"/>
      <c r="G241" s="22"/>
    </row>
    <row r="242" spans="1:7">
      <c r="A242" s="22"/>
      <c r="B242" s="22"/>
      <c r="C242" s="22"/>
      <c r="D242" s="22"/>
      <c r="E242" s="22"/>
      <c r="F242" s="22"/>
      <c r="G242" s="22"/>
    </row>
    <row r="243" spans="1:7">
      <c r="A243" s="22"/>
      <c r="B243" s="22"/>
      <c r="C243" s="22"/>
      <c r="D243" s="22"/>
      <c r="E243" s="22"/>
      <c r="F243" s="22"/>
      <c r="G243" s="22"/>
    </row>
    <row r="244" spans="1:7">
      <c r="A244" s="22"/>
      <c r="B244" s="22"/>
      <c r="C244" s="22"/>
      <c r="D244" s="22"/>
      <c r="E244" s="22"/>
      <c r="F244" s="22"/>
      <c r="G244" s="22"/>
    </row>
    <row r="245" spans="1:7">
      <c r="A245" s="22"/>
      <c r="B245" s="22"/>
      <c r="C245" s="22"/>
      <c r="D245" s="22"/>
      <c r="E245" s="22"/>
      <c r="F245" s="22"/>
      <c r="G245" s="22"/>
    </row>
    <row r="246" spans="1:7">
      <c r="A246" s="22"/>
      <c r="B246" s="22"/>
      <c r="C246" s="22"/>
      <c r="D246" s="22"/>
      <c r="E246" s="22"/>
      <c r="F246" s="22"/>
      <c r="G246" s="22"/>
    </row>
    <row r="247" spans="1:7">
      <c r="A247" s="22"/>
      <c r="B247" s="22"/>
      <c r="C247" s="22"/>
      <c r="D247" s="22"/>
      <c r="E247" s="22"/>
      <c r="F247" s="22"/>
      <c r="G247" s="22"/>
    </row>
    <row r="248" spans="1:7">
      <c r="A248" s="22"/>
      <c r="B248" s="22"/>
      <c r="C248" s="22"/>
      <c r="D248" s="22"/>
      <c r="E248" s="22"/>
      <c r="F248" s="22"/>
      <c r="G248" s="22"/>
    </row>
    <row r="249" spans="1:7">
      <c r="A249" s="22"/>
      <c r="B249" s="22"/>
      <c r="C249" s="22"/>
      <c r="D249" s="22"/>
      <c r="E249" s="22"/>
      <c r="F249" s="22"/>
      <c r="G249" s="22"/>
    </row>
    <row r="250" spans="1:7">
      <c r="A250" s="22"/>
      <c r="B250" s="22"/>
      <c r="C250" s="22"/>
      <c r="D250" s="22"/>
      <c r="E250" s="22"/>
      <c r="F250" s="22"/>
      <c r="G250" s="22"/>
    </row>
    <row r="251" spans="1:7">
      <c r="A251" s="22"/>
      <c r="B251" s="22"/>
      <c r="C251" s="22"/>
      <c r="D251" s="22"/>
      <c r="E251" s="22"/>
      <c r="F251" s="22"/>
      <c r="G251" s="22"/>
    </row>
    <row r="252" spans="1:7">
      <c r="A252" s="22"/>
      <c r="B252" s="22"/>
      <c r="C252" s="22"/>
      <c r="D252" s="22"/>
      <c r="E252" s="22"/>
      <c r="F252" s="22"/>
      <c r="G252" s="22"/>
    </row>
    <row r="253" spans="1:7">
      <c r="A253" s="22"/>
      <c r="B253" s="22"/>
      <c r="C253" s="22"/>
      <c r="D253" s="22"/>
      <c r="E253" s="22"/>
      <c r="F253" s="22"/>
      <c r="G253" s="22"/>
    </row>
    <row r="254" spans="1:7">
      <c r="A254" s="22"/>
      <c r="B254" s="22"/>
      <c r="C254" s="22"/>
      <c r="D254" s="22"/>
      <c r="E254" s="22"/>
      <c r="F254" s="22"/>
      <c r="G254" s="22"/>
    </row>
    <row r="255" spans="1:7">
      <c r="A255" s="22"/>
      <c r="B255" s="22"/>
      <c r="C255" s="22"/>
      <c r="D255" s="22"/>
      <c r="E255" s="22"/>
      <c r="F255" s="22"/>
      <c r="G255" s="22"/>
    </row>
    <row r="256" spans="1:7">
      <c r="A256" s="22"/>
      <c r="B256" s="22"/>
      <c r="C256" s="22"/>
      <c r="D256" s="22"/>
      <c r="E256" s="22"/>
      <c r="F256" s="22"/>
      <c r="G256" s="22"/>
    </row>
    <row r="257" spans="1:7">
      <c r="A257" s="22"/>
      <c r="B257" s="22"/>
      <c r="C257" s="22"/>
      <c r="D257" s="22"/>
      <c r="E257" s="22"/>
      <c r="F257" s="22"/>
      <c r="G257" s="22"/>
    </row>
    <row r="258" spans="1:7">
      <c r="A258" s="22"/>
      <c r="B258" s="22"/>
      <c r="C258" s="22"/>
      <c r="D258" s="22"/>
      <c r="E258" s="22"/>
      <c r="F258" s="22"/>
      <c r="G258" s="22"/>
    </row>
    <row r="259" spans="1:7">
      <c r="A259" s="22"/>
      <c r="B259" s="22"/>
      <c r="C259" s="22"/>
      <c r="D259" s="22"/>
      <c r="E259" s="22"/>
      <c r="F259" s="22"/>
      <c r="G259" s="22"/>
    </row>
    <row r="260" spans="1:7">
      <c r="A260" s="22"/>
      <c r="B260" s="22"/>
      <c r="C260" s="22"/>
      <c r="D260" s="22"/>
      <c r="E260" s="22"/>
      <c r="F260" s="22"/>
      <c r="G260" s="22"/>
    </row>
    <row r="261" spans="1:7">
      <c r="A261" s="22"/>
      <c r="B261" s="22"/>
      <c r="C261" s="22"/>
      <c r="D261" s="22"/>
      <c r="E261" s="22"/>
      <c r="F261" s="22"/>
      <c r="G261" s="22"/>
    </row>
    <row r="262" spans="1:7">
      <c r="A262" s="22"/>
      <c r="B262" s="22"/>
      <c r="C262" s="22"/>
      <c r="D262" s="22"/>
      <c r="E262" s="22"/>
      <c r="F262" s="22"/>
      <c r="G262" s="22"/>
    </row>
    <row r="263" spans="1:7">
      <c r="A263" s="22"/>
      <c r="B263" s="22"/>
      <c r="C263" s="22"/>
      <c r="D263" s="22"/>
      <c r="E263" s="22"/>
      <c r="F263" s="22"/>
      <c r="G263" s="22"/>
    </row>
    <row r="264" spans="1:7">
      <c r="A264" s="22"/>
      <c r="B264" s="22"/>
      <c r="C264" s="22"/>
      <c r="D264" s="22"/>
      <c r="E264" s="22"/>
      <c r="F264" s="22"/>
      <c r="G264" s="22"/>
    </row>
    <row r="265" spans="1:7">
      <c r="A265" s="22"/>
      <c r="B265" s="22"/>
      <c r="C265" s="22"/>
      <c r="D265" s="22"/>
      <c r="E265" s="22"/>
      <c r="F265" s="22"/>
      <c r="G265" s="22"/>
    </row>
    <row r="266" spans="1:7">
      <c r="A266" s="22"/>
      <c r="B266" s="22"/>
      <c r="C266" s="22"/>
      <c r="D266" s="22"/>
      <c r="E266" s="22"/>
      <c r="F266" s="22"/>
      <c r="G266" s="22"/>
    </row>
    <row r="267" spans="1:7">
      <c r="A267" s="22"/>
      <c r="B267" s="22"/>
      <c r="C267" s="22"/>
      <c r="D267" s="22"/>
      <c r="E267" s="22"/>
      <c r="F267" s="22"/>
      <c r="G267" s="22"/>
    </row>
    <row r="268" spans="1:7">
      <c r="A268" s="22"/>
      <c r="B268" s="22"/>
      <c r="C268" s="22"/>
      <c r="D268" s="22"/>
      <c r="E268" s="22"/>
      <c r="F268" s="22"/>
      <c r="G268" s="22"/>
    </row>
    <row r="269" spans="1:7">
      <c r="A269" s="22"/>
      <c r="B269" s="22"/>
      <c r="C269" s="22"/>
      <c r="D269" s="22"/>
      <c r="E269" s="22"/>
      <c r="F269" s="22"/>
      <c r="G269" s="22"/>
    </row>
    <row r="270" spans="1:7">
      <c r="A270" s="22"/>
      <c r="B270" s="22"/>
      <c r="C270" s="22"/>
      <c r="D270" s="22"/>
      <c r="E270" s="22"/>
      <c r="F270" s="22"/>
      <c r="G270" s="22"/>
    </row>
    <row r="271" spans="1:7">
      <c r="A271" s="22"/>
      <c r="B271" s="22"/>
      <c r="C271" s="22"/>
      <c r="D271" s="22"/>
      <c r="E271" s="22"/>
      <c r="F271" s="22"/>
      <c r="G271" s="22"/>
    </row>
    <row r="272" spans="1:7">
      <c r="A272" s="22"/>
      <c r="B272" s="22"/>
      <c r="C272" s="22"/>
      <c r="D272" s="22"/>
      <c r="E272" s="22"/>
      <c r="F272" s="22"/>
      <c r="G272" s="22"/>
    </row>
    <row r="273" spans="1:7">
      <c r="A273" s="22"/>
      <c r="B273" s="22"/>
      <c r="C273" s="22"/>
      <c r="D273" s="22"/>
      <c r="E273" s="22"/>
      <c r="F273" s="22"/>
      <c r="G273" s="22"/>
    </row>
    <row r="274" spans="1:7">
      <c r="A274" s="22"/>
      <c r="B274" s="22"/>
      <c r="C274" s="22"/>
      <c r="D274" s="22"/>
      <c r="E274" s="22"/>
      <c r="F274" s="22"/>
      <c r="G274" s="22"/>
    </row>
    <row r="275" spans="1:7">
      <c r="A275" s="22"/>
      <c r="B275" s="22"/>
      <c r="C275" s="22"/>
      <c r="D275" s="22"/>
      <c r="E275" s="22"/>
      <c r="F275" s="22"/>
      <c r="G275" s="22"/>
    </row>
    <row r="276" spans="1:7">
      <c r="A276" s="22"/>
      <c r="B276" s="22"/>
      <c r="C276" s="22"/>
      <c r="D276" s="22"/>
      <c r="E276" s="22"/>
      <c r="F276" s="22"/>
      <c r="G276" s="22"/>
    </row>
    <row r="277" spans="1:7">
      <c r="A277" s="22"/>
      <c r="B277" s="22"/>
      <c r="C277" s="22"/>
      <c r="D277" s="22"/>
      <c r="E277" s="22"/>
      <c r="F277" s="22"/>
      <c r="G277" s="22"/>
    </row>
    <row r="278" spans="1:7">
      <c r="A278" s="22"/>
      <c r="B278" s="22"/>
      <c r="C278" s="22"/>
      <c r="D278" s="22"/>
      <c r="E278" s="22"/>
      <c r="F278" s="22"/>
      <c r="G278" s="22"/>
    </row>
    <row r="279" spans="1:7">
      <c r="A279" s="22"/>
      <c r="B279" s="22"/>
      <c r="C279" s="22"/>
      <c r="D279" s="22"/>
      <c r="E279" s="22"/>
      <c r="F279" s="22"/>
      <c r="G279" s="22"/>
    </row>
    <row r="280" spans="1:7">
      <c r="A280" s="22"/>
      <c r="B280" s="22"/>
      <c r="C280" s="22"/>
      <c r="D280" s="22"/>
      <c r="E280" s="22"/>
      <c r="F280" s="22"/>
      <c r="G280" s="22"/>
    </row>
    <row r="281" spans="1:7">
      <c r="A281" s="22"/>
      <c r="B281" s="22"/>
      <c r="C281" s="22"/>
      <c r="D281" s="22"/>
      <c r="E281" s="22"/>
      <c r="F281" s="22"/>
      <c r="G281" s="22"/>
    </row>
    <row r="282" spans="1:7">
      <c r="A282" s="22"/>
      <c r="B282" s="22"/>
      <c r="C282" s="22"/>
      <c r="D282" s="22"/>
      <c r="E282" s="22"/>
      <c r="F282" s="22"/>
      <c r="G282" s="22"/>
    </row>
    <row r="283" spans="1:7">
      <c r="A283" s="22"/>
      <c r="B283" s="22"/>
      <c r="C283" s="22"/>
      <c r="D283" s="22"/>
      <c r="E283" s="22"/>
      <c r="F283" s="22"/>
      <c r="G283" s="22"/>
    </row>
    <row r="284" spans="1:7">
      <c r="A284" s="22"/>
      <c r="B284" s="22"/>
      <c r="C284" s="22"/>
      <c r="D284" s="22"/>
      <c r="E284" s="22"/>
      <c r="F284" s="22"/>
      <c r="G284" s="22"/>
    </row>
    <row r="285" spans="1:7">
      <c r="A285" s="22"/>
      <c r="B285" s="22"/>
      <c r="C285" s="22"/>
      <c r="D285" s="22"/>
      <c r="E285" s="22"/>
      <c r="F285" s="22"/>
      <c r="G285" s="22"/>
    </row>
    <row r="286" spans="1:7">
      <c r="A286" s="22"/>
      <c r="B286" s="22"/>
      <c r="C286" s="22"/>
      <c r="D286" s="22"/>
      <c r="E286" s="22"/>
      <c r="F286" s="22"/>
      <c r="G286" s="22"/>
    </row>
    <row r="287" spans="1:7">
      <c r="A287" s="22"/>
      <c r="B287" s="22"/>
      <c r="C287" s="22"/>
      <c r="D287" s="22"/>
      <c r="E287" s="22"/>
      <c r="F287" s="22"/>
      <c r="G287" s="22"/>
    </row>
    <row r="288" spans="1:7">
      <c r="A288" s="22"/>
      <c r="B288" s="22"/>
      <c r="C288" s="22"/>
      <c r="D288" s="22"/>
      <c r="E288" s="22"/>
      <c r="F288" s="22"/>
      <c r="G288" s="22"/>
    </row>
    <row r="289" spans="1:7">
      <c r="A289" s="22"/>
      <c r="B289" s="22"/>
      <c r="C289" s="22"/>
      <c r="D289" s="22"/>
      <c r="E289" s="22"/>
      <c r="F289" s="22"/>
      <c r="G289" s="22"/>
    </row>
    <row r="290" spans="1:7">
      <c r="A290" s="22"/>
      <c r="B290" s="22"/>
      <c r="C290" s="22"/>
      <c r="D290" s="22"/>
      <c r="E290" s="22"/>
      <c r="F290" s="22"/>
      <c r="G290" s="22"/>
    </row>
    <row r="291" spans="1:7">
      <c r="A291" s="22"/>
      <c r="B291" s="22"/>
      <c r="C291" s="22"/>
      <c r="D291" s="22"/>
      <c r="E291" s="22"/>
      <c r="F291" s="22"/>
      <c r="G291" s="22"/>
    </row>
    <row r="292" spans="1:7">
      <c r="A292" s="22"/>
      <c r="B292" s="22"/>
      <c r="C292" s="22"/>
      <c r="D292" s="22"/>
      <c r="E292" s="22"/>
      <c r="F292" s="22"/>
      <c r="G292" s="22"/>
    </row>
    <row r="293" spans="1:7">
      <c r="A293" s="22"/>
      <c r="B293" s="22"/>
      <c r="C293" s="22"/>
      <c r="D293" s="22"/>
      <c r="E293" s="22"/>
      <c r="F293" s="22"/>
      <c r="G293" s="22"/>
    </row>
    <row r="294" spans="1:7">
      <c r="A294" s="22"/>
      <c r="B294" s="22"/>
      <c r="C294" s="22"/>
      <c r="D294" s="22"/>
      <c r="E294" s="22"/>
      <c r="F294" s="22"/>
      <c r="G294" s="22"/>
    </row>
    <row r="295" spans="1:7">
      <c r="A295" s="22"/>
      <c r="B295" s="22"/>
      <c r="C295" s="22"/>
      <c r="D295" s="22"/>
      <c r="E295" s="22"/>
      <c r="F295" s="22"/>
      <c r="G295" s="22"/>
    </row>
    <row r="296" spans="1:7">
      <c r="A296" s="22"/>
      <c r="B296" s="22"/>
      <c r="C296" s="22"/>
      <c r="D296" s="22"/>
      <c r="E296" s="22"/>
      <c r="F296" s="22"/>
      <c r="G296" s="22"/>
    </row>
    <row r="297" spans="1:7">
      <c r="A297" s="22"/>
      <c r="B297" s="22"/>
      <c r="C297" s="22"/>
      <c r="D297" s="22"/>
      <c r="E297" s="22"/>
      <c r="F297" s="22"/>
      <c r="G297" s="22"/>
    </row>
    <row r="298" spans="1:7">
      <c r="A298" s="22"/>
      <c r="B298" s="22"/>
      <c r="C298" s="22"/>
      <c r="D298" s="22"/>
      <c r="E298" s="22"/>
      <c r="F298" s="22"/>
      <c r="G298" s="22"/>
    </row>
    <row r="299" spans="1:7">
      <c r="A299" s="22"/>
      <c r="B299" s="22"/>
      <c r="C299" s="22"/>
      <c r="D299" s="22"/>
      <c r="E299" s="22"/>
      <c r="F299" s="22"/>
      <c r="G299" s="22"/>
    </row>
    <row r="300" spans="1:7">
      <c r="A300" s="22"/>
      <c r="B300" s="22"/>
      <c r="C300" s="22"/>
      <c r="D300" s="22"/>
      <c r="E300" s="22"/>
      <c r="F300" s="22"/>
      <c r="G300" s="22"/>
    </row>
    <row r="301" spans="1:7">
      <c r="A301" s="22"/>
      <c r="B301" s="22"/>
      <c r="C301" s="22"/>
      <c r="D301" s="22"/>
      <c r="E301" s="22"/>
      <c r="F301" s="22"/>
      <c r="G301" s="22"/>
    </row>
    <row r="302" spans="1:7">
      <c r="A302" s="22"/>
      <c r="B302" s="22"/>
      <c r="C302" s="22"/>
      <c r="D302" s="22"/>
      <c r="E302" s="22"/>
      <c r="F302" s="22"/>
      <c r="G302" s="22"/>
    </row>
    <row r="303" spans="1:7">
      <c r="A303" s="22"/>
      <c r="B303" s="22"/>
      <c r="C303" s="22"/>
      <c r="D303" s="22"/>
      <c r="E303" s="22"/>
      <c r="F303" s="22"/>
      <c r="G303" s="22"/>
    </row>
    <row r="304" spans="1:7">
      <c r="A304" s="22"/>
      <c r="B304" s="22"/>
      <c r="C304" s="22"/>
      <c r="D304" s="22"/>
      <c r="E304" s="22"/>
      <c r="F304" s="22"/>
      <c r="G304" s="22"/>
    </row>
    <row r="305" spans="1:7">
      <c r="A305" s="22"/>
      <c r="B305" s="22"/>
      <c r="C305" s="22"/>
      <c r="D305" s="22"/>
      <c r="E305" s="22"/>
      <c r="F305" s="22"/>
      <c r="G305" s="22"/>
    </row>
    <row r="306" spans="1:7">
      <c r="A306" s="22"/>
      <c r="B306" s="22"/>
      <c r="C306" s="22"/>
      <c r="D306" s="22"/>
      <c r="E306" s="22"/>
      <c r="F306" s="22"/>
      <c r="G306" s="22"/>
    </row>
    <row r="307" spans="1:7">
      <c r="A307" s="22"/>
      <c r="B307" s="22"/>
      <c r="C307" s="22"/>
      <c r="D307" s="22"/>
      <c r="E307" s="22"/>
      <c r="F307" s="22"/>
      <c r="G307" s="22"/>
    </row>
    <row r="308" spans="1:7">
      <c r="A308" s="22"/>
      <c r="B308" s="22"/>
      <c r="C308" s="22"/>
      <c r="D308" s="22"/>
      <c r="E308" s="22"/>
      <c r="F308" s="22"/>
      <c r="G308" s="22"/>
    </row>
    <row r="309" spans="1:7">
      <c r="A309" s="22"/>
      <c r="B309" s="22"/>
      <c r="C309" s="22"/>
      <c r="D309" s="22"/>
      <c r="E309" s="22"/>
      <c r="F309" s="22"/>
      <c r="G309" s="22"/>
    </row>
    <row r="310" spans="1:7">
      <c r="A310" s="22"/>
      <c r="B310" s="22"/>
      <c r="C310" s="22"/>
      <c r="D310" s="22"/>
      <c r="E310" s="22"/>
      <c r="F310" s="22"/>
      <c r="G310" s="22"/>
    </row>
    <row r="311" spans="1:7">
      <c r="A311" s="22"/>
      <c r="B311" s="22"/>
      <c r="C311" s="22"/>
      <c r="D311" s="22"/>
      <c r="E311" s="22"/>
      <c r="F311" s="22"/>
      <c r="G311" s="22"/>
    </row>
    <row r="312" spans="1:7">
      <c r="A312" s="22"/>
      <c r="B312" s="22"/>
      <c r="C312" s="22"/>
      <c r="D312" s="22"/>
      <c r="E312" s="22"/>
      <c r="F312" s="22"/>
      <c r="G312" s="22"/>
    </row>
    <row r="313" spans="1:7">
      <c r="A313" s="22"/>
      <c r="B313" s="22"/>
      <c r="C313" s="22"/>
      <c r="D313" s="22"/>
      <c r="E313" s="22"/>
      <c r="F313" s="22"/>
      <c r="G313" s="22"/>
    </row>
    <row r="314" spans="1:7">
      <c r="A314" s="22"/>
      <c r="B314" s="22"/>
      <c r="C314" s="22"/>
      <c r="D314" s="22"/>
      <c r="E314" s="22"/>
      <c r="F314" s="22"/>
      <c r="G314" s="22"/>
    </row>
    <row r="315" spans="1:7">
      <c r="A315" s="22"/>
      <c r="B315" s="22"/>
      <c r="C315" s="22"/>
      <c r="D315" s="22"/>
      <c r="E315" s="22"/>
      <c r="F315" s="22"/>
      <c r="G315" s="22"/>
    </row>
    <row r="316" spans="1:7">
      <c r="A316" s="22"/>
      <c r="B316" s="22"/>
      <c r="C316" s="22"/>
      <c r="D316" s="22"/>
      <c r="E316" s="22"/>
      <c r="F316" s="22"/>
      <c r="G316" s="22"/>
    </row>
    <row r="317" spans="1:7">
      <c r="A317" s="22"/>
      <c r="B317" s="22"/>
      <c r="C317" s="22"/>
      <c r="D317" s="22"/>
      <c r="E317" s="22"/>
      <c r="F317" s="22"/>
      <c r="G317" s="22"/>
    </row>
    <row r="318" spans="1:7">
      <c r="A318" s="22"/>
      <c r="B318" s="22"/>
      <c r="C318" s="22"/>
      <c r="D318" s="22"/>
      <c r="E318" s="22"/>
      <c r="F318" s="22"/>
      <c r="G318" s="22"/>
    </row>
    <row r="319" spans="1:7">
      <c r="A319" s="22"/>
      <c r="B319" s="22"/>
      <c r="C319" s="22"/>
      <c r="D319" s="22"/>
      <c r="E319" s="22"/>
      <c r="F319" s="22"/>
      <c r="G319" s="22"/>
    </row>
    <row r="320" spans="1:7">
      <c r="A320" s="22"/>
      <c r="B320" s="22"/>
      <c r="C320" s="22"/>
      <c r="D320" s="22"/>
      <c r="E320" s="22"/>
      <c r="F320" s="22"/>
      <c r="G320" s="22"/>
    </row>
    <row r="321" spans="1:7">
      <c r="A321" s="22"/>
      <c r="B321" s="22"/>
      <c r="C321" s="22"/>
      <c r="D321" s="22"/>
      <c r="E321" s="22"/>
      <c r="F321" s="22"/>
      <c r="G321" s="22"/>
    </row>
    <row r="322" spans="1:7">
      <c r="A322" s="22"/>
      <c r="B322" s="22"/>
      <c r="C322" s="22"/>
      <c r="D322" s="22"/>
      <c r="E322" s="22"/>
      <c r="F322" s="22"/>
      <c r="G322" s="22"/>
    </row>
    <row r="323" spans="1:7">
      <c r="A323" s="22"/>
      <c r="B323" s="22"/>
      <c r="C323" s="22"/>
      <c r="D323" s="22"/>
      <c r="E323" s="22"/>
      <c r="F323" s="22"/>
      <c r="G323" s="22"/>
    </row>
    <row r="324" spans="1:7">
      <c r="A324" s="22"/>
      <c r="B324" s="22"/>
      <c r="C324" s="22"/>
      <c r="D324" s="22"/>
      <c r="E324" s="22"/>
      <c r="F324" s="22"/>
      <c r="G324" s="22"/>
    </row>
    <row r="325" spans="1:7">
      <c r="A325" s="22"/>
      <c r="B325" s="22"/>
      <c r="C325" s="22"/>
      <c r="D325" s="22"/>
      <c r="E325" s="22"/>
      <c r="F325" s="22"/>
      <c r="G325" s="22"/>
    </row>
    <row r="326" spans="1:7">
      <c r="A326" s="22"/>
      <c r="B326" s="22"/>
      <c r="C326" s="22"/>
      <c r="D326" s="22"/>
      <c r="E326" s="22"/>
      <c r="F326" s="22"/>
      <c r="G326" s="22"/>
    </row>
    <row r="327" spans="1:7">
      <c r="A327" s="22"/>
      <c r="B327" s="22"/>
      <c r="C327" s="22"/>
      <c r="D327" s="22"/>
      <c r="E327" s="22"/>
      <c r="F327" s="22"/>
      <c r="G327" s="22"/>
    </row>
    <row r="328" spans="1:7">
      <c r="A328" s="22"/>
      <c r="B328" s="22"/>
      <c r="C328" s="22"/>
      <c r="D328" s="22"/>
      <c r="E328" s="22"/>
      <c r="F328" s="22"/>
      <c r="G328" s="22"/>
    </row>
    <row r="329" spans="1:7">
      <c r="A329" s="22"/>
      <c r="B329" s="22"/>
      <c r="C329" s="22"/>
      <c r="D329" s="22"/>
      <c r="E329" s="22"/>
      <c r="F329" s="22"/>
      <c r="G329" s="22"/>
    </row>
    <row r="330" spans="1:7">
      <c r="A330" s="22"/>
      <c r="B330" s="22"/>
      <c r="C330" s="22"/>
      <c r="D330" s="22"/>
      <c r="E330" s="22"/>
      <c r="F330" s="22"/>
      <c r="G330" s="22"/>
    </row>
    <row r="331" spans="1:7">
      <c r="A331" s="22"/>
      <c r="B331" s="22"/>
      <c r="C331" s="22"/>
      <c r="D331" s="22"/>
      <c r="E331" s="22"/>
      <c r="F331" s="22"/>
      <c r="G331" s="22"/>
    </row>
    <row r="332" spans="1:7">
      <c r="A332" s="22"/>
      <c r="B332" s="22"/>
      <c r="C332" s="22"/>
      <c r="D332" s="22"/>
      <c r="E332" s="22"/>
      <c r="F332" s="22"/>
      <c r="G332" s="22"/>
    </row>
    <row r="333" spans="1:7">
      <c r="A333" s="22"/>
      <c r="B333" s="22"/>
      <c r="C333" s="22"/>
      <c r="D333" s="22"/>
      <c r="E333" s="22"/>
      <c r="F333" s="22"/>
      <c r="G333" s="22"/>
    </row>
    <row r="334" spans="1:7">
      <c r="A334" s="22"/>
      <c r="B334" s="22"/>
      <c r="C334" s="22"/>
      <c r="D334" s="22"/>
      <c r="E334" s="22"/>
      <c r="F334" s="22"/>
      <c r="G334" s="22"/>
    </row>
    <row r="335" spans="1:7">
      <c r="A335" s="22"/>
      <c r="B335" s="22"/>
      <c r="C335" s="22"/>
      <c r="D335" s="22"/>
      <c r="E335" s="22"/>
      <c r="F335" s="22"/>
      <c r="G335" s="22"/>
    </row>
    <row r="336" spans="1:7">
      <c r="A336" s="22"/>
      <c r="B336" s="22"/>
      <c r="C336" s="22"/>
      <c r="D336" s="22"/>
      <c r="E336" s="22"/>
      <c r="F336" s="22"/>
      <c r="G336" s="22"/>
    </row>
    <row r="337" spans="1:7">
      <c r="A337" s="22"/>
      <c r="B337" s="22"/>
      <c r="C337" s="22"/>
      <c r="D337" s="22"/>
      <c r="E337" s="22"/>
      <c r="F337" s="22"/>
      <c r="G337" s="22"/>
    </row>
    <row r="338" spans="1:7">
      <c r="A338" s="22"/>
      <c r="B338" s="22"/>
      <c r="C338" s="22"/>
      <c r="D338" s="22"/>
      <c r="E338" s="22"/>
      <c r="F338" s="22"/>
      <c r="G338" s="22"/>
    </row>
    <row r="339" spans="1:7">
      <c r="A339" s="22"/>
      <c r="B339" s="22"/>
      <c r="C339" s="22"/>
      <c r="D339" s="22"/>
      <c r="E339" s="22"/>
      <c r="F339" s="22"/>
      <c r="G339" s="22"/>
    </row>
    <row r="340" spans="1:7">
      <c r="A340" s="22"/>
      <c r="B340" s="22"/>
      <c r="C340" s="22"/>
      <c r="D340" s="22"/>
      <c r="E340" s="22"/>
      <c r="F340" s="22"/>
      <c r="G340" s="22"/>
    </row>
    <row r="341" spans="1:7">
      <c r="A341" s="22"/>
      <c r="B341" s="22"/>
      <c r="C341" s="22"/>
      <c r="D341" s="22"/>
      <c r="E341" s="22"/>
      <c r="F341" s="22"/>
      <c r="G341" s="22"/>
    </row>
    <row r="342" spans="1:7">
      <c r="A342" s="22"/>
      <c r="B342" s="22"/>
      <c r="C342" s="22"/>
      <c r="D342" s="22"/>
      <c r="E342" s="22"/>
      <c r="F342" s="22"/>
      <c r="G342" s="22"/>
    </row>
    <row r="343" spans="1:7">
      <c r="A343" s="22"/>
      <c r="B343" s="22"/>
      <c r="C343" s="22"/>
      <c r="D343" s="22"/>
      <c r="E343" s="22"/>
      <c r="F343" s="22"/>
      <c r="G343" s="22"/>
    </row>
    <row r="344" spans="1:7">
      <c r="A344" s="22"/>
      <c r="B344" s="22"/>
      <c r="C344" s="22"/>
      <c r="D344" s="22"/>
      <c r="E344" s="22"/>
      <c r="F344" s="22"/>
      <c r="G344" s="22"/>
    </row>
    <row r="345" spans="1:7">
      <c r="A345" s="22"/>
      <c r="B345" s="22"/>
      <c r="C345" s="22"/>
      <c r="D345" s="22"/>
      <c r="E345" s="22"/>
      <c r="F345" s="22"/>
      <c r="G345" s="22"/>
    </row>
    <row r="346" spans="1:7">
      <c r="A346" s="22"/>
      <c r="B346" s="22"/>
      <c r="C346" s="22"/>
      <c r="D346" s="22"/>
      <c r="E346" s="22"/>
      <c r="F346" s="22"/>
      <c r="G346" s="22"/>
    </row>
    <row r="347" spans="1:7">
      <c r="A347" s="22"/>
      <c r="B347" s="22"/>
      <c r="C347" s="22"/>
      <c r="D347" s="22"/>
      <c r="E347" s="22"/>
      <c r="F347" s="22"/>
      <c r="G347" s="22"/>
    </row>
    <row r="348" spans="1:7">
      <c r="A348" s="22"/>
      <c r="B348" s="22"/>
      <c r="C348" s="22"/>
      <c r="D348" s="22"/>
      <c r="E348" s="22"/>
      <c r="F348" s="22"/>
      <c r="G348" s="22"/>
    </row>
    <row r="349" spans="1:7">
      <c r="A349" s="22"/>
      <c r="B349" s="22"/>
      <c r="C349" s="22"/>
      <c r="D349" s="22"/>
      <c r="E349" s="22"/>
      <c r="F349" s="22"/>
      <c r="G349" s="22"/>
    </row>
    <row r="350" spans="1:7">
      <c r="A350" s="22"/>
      <c r="B350" s="22"/>
      <c r="C350" s="22"/>
      <c r="D350" s="22"/>
      <c r="E350" s="22"/>
      <c r="F350" s="22"/>
      <c r="G350" s="22"/>
    </row>
    <row r="351" spans="1:7">
      <c r="A351" s="22"/>
      <c r="B351" s="22"/>
      <c r="C351" s="22"/>
      <c r="D351" s="22"/>
      <c r="E351" s="22"/>
      <c r="F351" s="22"/>
      <c r="G351" s="22"/>
    </row>
    <row r="352" spans="1:7">
      <c r="A352" s="22"/>
      <c r="B352" s="22"/>
      <c r="C352" s="22"/>
      <c r="D352" s="22"/>
      <c r="E352" s="22"/>
      <c r="F352" s="22"/>
      <c r="G352" s="22"/>
    </row>
    <row r="353" spans="1:7">
      <c r="A353" s="22"/>
      <c r="B353" s="22"/>
      <c r="C353" s="22"/>
      <c r="D353" s="22"/>
      <c r="E353" s="22"/>
      <c r="F353" s="22"/>
      <c r="G353" s="22"/>
    </row>
    <row r="354" spans="1:7">
      <c r="A354" s="22"/>
      <c r="B354" s="22"/>
      <c r="C354" s="22"/>
      <c r="D354" s="22"/>
      <c r="E354" s="22"/>
      <c r="F354" s="22"/>
      <c r="G354" s="22"/>
    </row>
    <row r="355" spans="1:7">
      <c r="A355" s="22"/>
      <c r="B355" s="22"/>
      <c r="C355" s="22"/>
      <c r="D355" s="22"/>
      <c r="E355" s="22"/>
      <c r="F355" s="22"/>
      <c r="G355" s="22"/>
    </row>
    <row r="356" spans="1:7">
      <c r="A356" s="22"/>
      <c r="B356" s="22"/>
      <c r="C356" s="22"/>
      <c r="D356" s="22"/>
      <c r="E356" s="22"/>
      <c r="F356" s="22"/>
      <c r="G356" s="22"/>
    </row>
    <row r="357" spans="1:7">
      <c r="A357" s="22"/>
      <c r="B357" s="22"/>
      <c r="C357" s="22"/>
      <c r="D357" s="22"/>
      <c r="E357" s="22"/>
      <c r="F357" s="22"/>
      <c r="G357" s="22"/>
    </row>
    <row r="358" spans="1:7">
      <c r="A358" s="22"/>
      <c r="B358" s="22"/>
      <c r="C358" s="22"/>
      <c r="D358" s="22"/>
      <c r="E358" s="22"/>
      <c r="F358" s="22"/>
      <c r="G358" s="22"/>
    </row>
    <row r="359" spans="1:7">
      <c r="A359" s="22"/>
      <c r="B359" s="22"/>
      <c r="C359" s="22"/>
      <c r="D359" s="22"/>
      <c r="E359" s="22"/>
      <c r="F359" s="22"/>
      <c r="G359" s="22"/>
    </row>
    <row r="360" spans="1:7">
      <c r="A360" s="22"/>
      <c r="B360" s="22"/>
      <c r="C360" s="22"/>
      <c r="D360" s="22"/>
      <c r="E360" s="22"/>
      <c r="F360" s="22"/>
      <c r="G360" s="22"/>
    </row>
    <row r="361" spans="1:7">
      <c r="A361" s="22"/>
      <c r="B361" s="22"/>
      <c r="C361" s="22"/>
      <c r="D361" s="22"/>
      <c r="E361" s="22"/>
      <c r="F361" s="22"/>
      <c r="G361" s="22"/>
    </row>
    <row r="362" spans="1:7">
      <c r="A362" s="22"/>
      <c r="B362" s="22"/>
      <c r="C362" s="22"/>
      <c r="D362" s="22"/>
      <c r="E362" s="22"/>
      <c r="F362" s="22"/>
      <c r="G362" s="22"/>
    </row>
    <row r="363" spans="1:7">
      <c r="A363" s="22"/>
      <c r="B363" s="22"/>
      <c r="C363" s="22"/>
      <c r="D363" s="22"/>
      <c r="E363" s="22"/>
      <c r="F363" s="22"/>
      <c r="G363" s="22"/>
    </row>
    <row r="364" spans="1:7">
      <c r="A364" s="22"/>
      <c r="B364" s="22"/>
      <c r="C364" s="22"/>
      <c r="D364" s="22"/>
      <c r="E364" s="22"/>
      <c r="F364" s="22"/>
      <c r="G364" s="22"/>
    </row>
    <row r="365" spans="1:7">
      <c r="A365" s="22"/>
      <c r="B365" s="22"/>
      <c r="C365" s="22"/>
      <c r="D365" s="22"/>
      <c r="E365" s="22"/>
      <c r="F365" s="22"/>
      <c r="G365" s="22"/>
    </row>
    <row r="366" spans="1:7">
      <c r="A366" s="22"/>
      <c r="B366" s="22"/>
      <c r="C366" s="22"/>
      <c r="D366" s="22"/>
      <c r="E366" s="22"/>
      <c r="F366" s="22"/>
      <c r="G366" s="22"/>
    </row>
    <row r="367" spans="1:7">
      <c r="A367" s="22"/>
      <c r="B367" s="22"/>
      <c r="C367" s="22"/>
      <c r="D367" s="22"/>
      <c r="E367" s="22"/>
      <c r="F367" s="22"/>
      <c r="G367" s="22"/>
    </row>
    <row r="368" spans="1:7">
      <c r="A368" s="22"/>
      <c r="B368" s="22"/>
      <c r="C368" s="22"/>
      <c r="D368" s="22"/>
      <c r="E368" s="22"/>
      <c r="F368" s="22"/>
      <c r="G368" s="22"/>
    </row>
    <row r="369" spans="1:7">
      <c r="A369" s="22"/>
      <c r="B369" s="22"/>
      <c r="C369" s="22"/>
      <c r="D369" s="22"/>
      <c r="E369" s="22"/>
      <c r="F369" s="22"/>
      <c r="G369" s="22"/>
    </row>
    <row r="370" spans="1:7">
      <c r="A370" s="22"/>
      <c r="B370" s="22"/>
      <c r="C370" s="22"/>
      <c r="D370" s="22"/>
      <c r="E370" s="22"/>
      <c r="F370" s="22"/>
      <c r="G370" s="22"/>
    </row>
    <row r="371" spans="1:7">
      <c r="A371" s="22"/>
      <c r="B371" s="22"/>
      <c r="C371" s="22"/>
      <c r="D371" s="22"/>
      <c r="E371" s="22"/>
      <c r="F371" s="22"/>
      <c r="G371" s="22"/>
    </row>
    <row r="372" spans="1:7">
      <c r="A372" s="22"/>
      <c r="B372" s="22"/>
      <c r="C372" s="22"/>
      <c r="D372" s="22"/>
      <c r="E372" s="22"/>
      <c r="F372" s="22"/>
      <c r="G372" s="22"/>
    </row>
    <row r="373" spans="1:7">
      <c r="A373" s="22"/>
      <c r="B373" s="22"/>
      <c r="C373" s="22"/>
      <c r="D373" s="22"/>
      <c r="E373" s="22"/>
      <c r="F373" s="22"/>
      <c r="G373" s="22"/>
    </row>
    <row r="374" spans="1:7">
      <c r="A374" s="22"/>
      <c r="B374" s="22"/>
      <c r="C374" s="22"/>
      <c r="D374" s="22"/>
      <c r="E374" s="22"/>
      <c r="F374" s="22"/>
      <c r="G374" s="22"/>
    </row>
    <row r="375" spans="1:7">
      <c r="A375" s="22"/>
      <c r="B375" s="22"/>
      <c r="C375" s="22"/>
      <c r="D375" s="22"/>
      <c r="E375" s="22"/>
      <c r="F375" s="22"/>
      <c r="G375" s="22"/>
    </row>
    <row r="376" spans="1:7">
      <c r="A376" s="22"/>
      <c r="B376" s="22"/>
      <c r="C376" s="22"/>
      <c r="D376" s="22"/>
      <c r="E376" s="22"/>
      <c r="F376" s="22"/>
      <c r="G376" s="22"/>
    </row>
    <row r="377" spans="1:7">
      <c r="A377" s="22"/>
      <c r="B377" s="22"/>
      <c r="C377" s="22"/>
      <c r="D377" s="22"/>
      <c r="E377" s="22"/>
      <c r="F377" s="22"/>
      <c r="G377" s="22"/>
    </row>
    <row r="378" spans="1:7">
      <c r="A378" s="22"/>
      <c r="B378" s="22"/>
      <c r="C378" s="22"/>
      <c r="D378" s="22"/>
      <c r="E378" s="22"/>
      <c r="F378" s="22"/>
      <c r="G378" s="22"/>
    </row>
    <row r="379" spans="1:7">
      <c r="A379" s="22"/>
      <c r="B379" s="22"/>
      <c r="C379" s="22"/>
      <c r="D379" s="22"/>
      <c r="E379" s="22"/>
      <c r="F379" s="22"/>
      <c r="G379" s="22"/>
    </row>
    <row r="380" spans="1:7">
      <c r="A380" s="22"/>
      <c r="B380" s="22"/>
      <c r="C380" s="22"/>
      <c r="D380" s="22"/>
      <c r="E380" s="22"/>
      <c r="F380" s="22"/>
      <c r="G380" s="22"/>
    </row>
    <row r="381" spans="1:7">
      <c r="A381" s="22"/>
      <c r="B381" s="22"/>
      <c r="C381" s="22"/>
      <c r="D381" s="22"/>
      <c r="E381" s="22"/>
      <c r="F381" s="22"/>
      <c r="G381" s="22"/>
    </row>
    <row r="382" spans="1:7">
      <c r="A382" s="22"/>
      <c r="B382" s="22"/>
      <c r="C382" s="22"/>
      <c r="D382" s="22"/>
      <c r="E382" s="22"/>
      <c r="F382" s="22"/>
      <c r="G382" s="22"/>
    </row>
    <row r="383" spans="1:7">
      <c r="A383" s="22"/>
      <c r="B383" s="22"/>
      <c r="C383" s="22"/>
      <c r="D383" s="22"/>
      <c r="E383" s="22"/>
      <c r="F383" s="22"/>
      <c r="G383" s="22"/>
    </row>
    <row r="384" spans="1:7">
      <c r="A384" s="22"/>
      <c r="B384" s="22"/>
      <c r="C384" s="22"/>
      <c r="D384" s="22"/>
      <c r="E384" s="22"/>
      <c r="F384" s="22"/>
      <c r="G384" s="22"/>
    </row>
    <row r="385" spans="1:7">
      <c r="A385" s="22"/>
      <c r="B385" s="22"/>
      <c r="C385" s="22"/>
      <c r="D385" s="22"/>
      <c r="E385" s="22"/>
      <c r="F385" s="22"/>
      <c r="G385" s="22"/>
    </row>
    <row r="386" spans="1:7">
      <c r="A386" s="22"/>
      <c r="B386" s="22"/>
      <c r="C386" s="22"/>
      <c r="D386" s="22"/>
      <c r="E386" s="22"/>
      <c r="F386" s="22"/>
      <c r="G386" s="22"/>
    </row>
    <row r="387" spans="1:7">
      <c r="A387" s="22"/>
      <c r="B387" s="22"/>
      <c r="C387" s="22"/>
      <c r="D387" s="22"/>
      <c r="E387" s="22"/>
      <c r="F387" s="22"/>
      <c r="G387" s="22"/>
    </row>
    <row r="388" spans="1:7">
      <c r="A388" s="22"/>
      <c r="B388" s="22"/>
      <c r="C388" s="22"/>
      <c r="D388" s="22"/>
      <c r="E388" s="22"/>
      <c r="F388" s="22"/>
      <c r="G388" s="22"/>
    </row>
    <row r="389" spans="1:7">
      <c r="A389" s="22"/>
      <c r="B389" s="22"/>
      <c r="C389" s="22"/>
      <c r="D389" s="22"/>
      <c r="E389" s="22"/>
      <c r="F389" s="22"/>
      <c r="G389" s="22"/>
    </row>
    <row r="390" spans="1:7">
      <c r="A390" s="22"/>
      <c r="B390" s="22"/>
      <c r="C390" s="22"/>
      <c r="D390" s="22"/>
      <c r="E390" s="22"/>
      <c r="F390" s="22"/>
      <c r="G390" s="22"/>
    </row>
    <row r="391" spans="1:7">
      <c r="A391" s="22"/>
      <c r="B391" s="22"/>
      <c r="C391" s="22"/>
      <c r="D391" s="22"/>
      <c r="E391" s="22"/>
      <c r="F391" s="22"/>
      <c r="G391" s="22"/>
    </row>
    <row r="392" spans="1:7">
      <c r="A392" s="22"/>
      <c r="B392" s="22"/>
      <c r="C392" s="22"/>
      <c r="D392" s="22"/>
      <c r="E392" s="22"/>
      <c r="F392" s="22"/>
      <c r="G392" s="22"/>
    </row>
    <row r="393" spans="1:7">
      <c r="A393" s="22"/>
      <c r="B393" s="22"/>
      <c r="C393" s="22"/>
      <c r="D393" s="22"/>
      <c r="E393" s="22"/>
      <c r="F393" s="22"/>
      <c r="G393" s="22"/>
    </row>
    <row r="394" spans="1:7">
      <c r="A394" s="22"/>
      <c r="B394" s="22"/>
      <c r="C394" s="22"/>
      <c r="D394" s="22"/>
      <c r="E394" s="22"/>
      <c r="F394" s="22"/>
      <c r="G394" s="22"/>
    </row>
    <row r="395" spans="1:7">
      <c r="A395" s="22"/>
      <c r="B395" s="22"/>
      <c r="C395" s="22"/>
      <c r="D395" s="22"/>
      <c r="E395" s="22"/>
      <c r="F395" s="22"/>
      <c r="G395" s="22"/>
    </row>
    <row r="396" spans="1:7">
      <c r="A396" s="22"/>
      <c r="B396" s="22"/>
      <c r="C396" s="22"/>
      <c r="D396" s="22"/>
      <c r="E396" s="22"/>
      <c r="F396" s="22"/>
      <c r="G396" s="22"/>
    </row>
    <row r="397" spans="1:7">
      <c r="A397" s="22"/>
      <c r="B397" s="22"/>
      <c r="C397" s="22"/>
      <c r="D397" s="22"/>
      <c r="E397" s="22"/>
      <c r="F397" s="22"/>
      <c r="G397" s="22"/>
    </row>
    <row r="398" spans="1:7">
      <c r="A398" s="22"/>
      <c r="B398" s="22"/>
      <c r="C398" s="22"/>
      <c r="D398" s="22"/>
      <c r="E398" s="22"/>
      <c r="F398" s="22"/>
      <c r="G398" s="22"/>
    </row>
    <row r="399" spans="1:7">
      <c r="A399" s="22"/>
      <c r="B399" s="22"/>
      <c r="C399" s="22"/>
      <c r="D399" s="22"/>
      <c r="E399" s="22"/>
      <c r="F399" s="22"/>
      <c r="G399" s="22"/>
    </row>
    <row r="400" spans="1:7">
      <c r="A400" s="22"/>
      <c r="B400" s="22"/>
      <c r="C400" s="22"/>
      <c r="D400" s="22"/>
      <c r="E400" s="22"/>
      <c r="F400" s="22"/>
      <c r="G400" s="22"/>
    </row>
    <row r="401" spans="1:7">
      <c r="A401" s="22"/>
      <c r="B401" s="22"/>
      <c r="C401" s="22"/>
      <c r="D401" s="22"/>
      <c r="E401" s="22"/>
      <c r="F401" s="22"/>
      <c r="G401" s="22"/>
    </row>
    <row r="402" spans="1:7">
      <c r="A402" s="22"/>
      <c r="B402" s="22"/>
      <c r="C402" s="22"/>
      <c r="D402" s="22"/>
      <c r="E402" s="22"/>
      <c r="F402" s="22"/>
      <c r="G402" s="22"/>
    </row>
    <row r="403" spans="1:7">
      <c r="A403" s="22"/>
      <c r="B403" s="22"/>
      <c r="C403" s="22"/>
      <c r="D403" s="22"/>
      <c r="E403" s="22"/>
      <c r="F403" s="22"/>
      <c r="G403" s="22"/>
    </row>
    <row r="404" spans="1:7">
      <c r="A404" s="22"/>
      <c r="B404" s="22"/>
      <c r="C404" s="22"/>
      <c r="D404" s="22"/>
      <c r="E404" s="22"/>
      <c r="F404" s="22"/>
      <c r="G404" s="22"/>
    </row>
    <row r="405" spans="1:7">
      <c r="A405" s="22"/>
      <c r="B405" s="22"/>
      <c r="C405" s="22"/>
      <c r="D405" s="22"/>
      <c r="E405" s="22"/>
      <c r="F405" s="22"/>
      <c r="G405" s="22"/>
    </row>
    <row r="406" spans="1:7">
      <c r="A406" s="22"/>
      <c r="B406" s="22"/>
      <c r="C406" s="22"/>
      <c r="D406" s="22"/>
      <c r="E406" s="22"/>
      <c r="F406" s="22"/>
      <c r="G406" s="22"/>
    </row>
    <row r="407" spans="1:7">
      <c r="A407" s="22"/>
      <c r="B407" s="22"/>
      <c r="C407" s="22"/>
      <c r="D407" s="22"/>
      <c r="E407" s="22"/>
      <c r="F407" s="22"/>
      <c r="G407" s="22"/>
    </row>
    <row r="408" spans="1:7">
      <c r="A408" s="22"/>
      <c r="B408" s="22"/>
      <c r="C408" s="22"/>
      <c r="D408" s="22"/>
      <c r="E408" s="22"/>
      <c r="F408" s="22"/>
      <c r="G408" s="22"/>
    </row>
    <row r="409" spans="1:7">
      <c r="A409" s="22"/>
      <c r="B409" s="22"/>
      <c r="C409" s="22"/>
      <c r="D409" s="22"/>
      <c r="E409" s="22"/>
      <c r="F409" s="22"/>
      <c r="G409" s="22"/>
    </row>
    <row r="410" spans="1:7">
      <c r="A410" s="22"/>
      <c r="B410" s="22"/>
      <c r="C410" s="22"/>
      <c r="D410" s="22"/>
      <c r="E410" s="22"/>
      <c r="F410" s="22"/>
      <c r="G410" s="22"/>
    </row>
    <row r="411" spans="1:7">
      <c r="A411" s="22"/>
      <c r="B411" s="22"/>
      <c r="C411" s="22"/>
      <c r="D411" s="22"/>
      <c r="E411" s="22"/>
      <c r="F411" s="22"/>
      <c r="G411" s="22"/>
    </row>
    <row r="412" spans="1:7">
      <c r="A412" s="22"/>
      <c r="B412" s="22"/>
      <c r="C412" s="22"/>
      <c r="D412" s="22"/>
      <c r="E412" s="22"/>
      <c r="F412" s="22"/>
      <c r="G412" s="22"/>
    </row>
    <row r="413" spans="1:7">
      <c r="A413" s="22"/>
      <c r="B413" s="22"/>
      <c r="C413" s="22"/>
      <c r="D413" s="22"/>
      <c r="E413" s="22"/>
      <c r="F413" s="22"/>
      <c r="G413" s="22"/>
    </row>
    <row r="414" spans="1:7">
      <c r="A414" s="22"/>
      <c r="B414" s="22"/>
      <c r="C414" s="22"/>
      <c r="D414" s="22"/>
      <c r="E414" s="22"/>
      <c r="F414" s="22"/>
      <c r="G414" s="22"/>
    </row>
    <row r="415" spans="1:7">
      <c r="A415" s="22"/>
      <c r="B415" s="22"/>
      <c r="C415" s="22"/>
      <c r="D415" s="22"/>
      <c r="E415" s="22"/>
      <c r="F415" s="22"/>
      <c r="G415" s="22"/>
    </row>
    <row r="416" spans="1:7">
      <c r="A416" s="22"/>
      <c r="B416" s="22"/>
      <c r="C416" s="22"/>
      <c r="D416" s="22"/>
      <c r="E416" s="22"/>
      <c r="F416" s="22"/>
      <c r="G416" s="22"/>
    </row>
    <row r="417" spans="1:7">
      <c r="A417" s="22"/>
      <c r="B417" s="22"/>
      <c r="C417" s="22"/>
      <c r="D417" s="22"/>
      <c r="E417" s="22"/>
      <c r="F417" s="22"/>
      <c r="G417" s="22"/>
    </row>
    <row r="418" spans="1:7">
      <c r="A418" s="22"/>
      <c r="B418" s="22"/>
      <c r="C418" s="22"/>
      <c r="D418" s="22"/>
      <c r="E418" s="22"/>
      <c r="F418" s="22"/>
      <c r="G418" s="22"/>
    </row>
    <row r="419" spans="1:7">
      <c r="A419" s="22"/>
      <c r="B419" s="22"/>
      <c r="C419" s="22"/>
      <c r="D419" s="22"/>
      <c r="E419" s="22"/>
      <c r="F419" s="22"/>
      <c r="G419" s="22"/>
    </row>
    <row r="420" spans="1:7">
      <c r="A420" s="22"/>
      <c r="B420" s="22"/>
      <c r="C420" s="22"/>
      <c r="D420" s="22"/>
      <c r="E420" s="22"/>
      <c r="F420" s="22"/>
      <c r="G420" s="22"/>
    </row>
    <row r="421" spans="1:7">
      <c r="A421" s="22"/>
      <c r="B421" s="22"/>
      <c r="C421" s="22"/>
      <c r="D421" s="22"/>
      <c r="E421" s="22"/>
      <c r="F421" s="22"/>
      <c r="G421" s="22"/>
    </row>
    <row r="422" spans="1:7">
      <c r="A422" s="22"/>
      <c r="B422" s="22"/>
      <c r="C422" s="22"/>
      <c r="D422" s="22"/>
      <c r="E422" s="22"/>
      <c r="F422" s="22"/>
      <c r="G422" s="22"/>
    </row>
    <row r="423" spans="1:7">
      <c r="A423" s="22"/>
      <c r="B423" s="22"/>
      <c r="C423" s="22"/>
      <c r="D423" s="22"/>
      <c r="E423" s="22"/>
      <c r="F423" s="22"/>
      <c r="G423" s="22"/>
    </row>
    <row r="424" spans="1:7">
      <c r="A424" s="22"/>
      <c r="B424" s="22"/>
      <c r="C424" s="22"/>
      <c r="D424" s="22"/>
      <c r="E424" s="22"/>
      <c r="F424" s="22"/>
      <c r="G424" s="22"/>
    </row>
    <row r="425" spans="1:7">
      <c r="A425" s="22"/>
      <c r="B425" s="22"/>
      <c r="C425" s="22"/>
      <c r="D425" s="22"/>
      <c r="E425" s="22"/>
      <c r="F425" s="22"/>
      <c r="G425" s="22"/>
    </row>
    <row r="426" spans="1:7">
      <c r="A426" s="22"/>
      <c r="B426" s="22"/>
      <c r="C426" s="22"/>
      <c r="D426" s="22"/>
      <c r="E426" s="22"/>
      <c r="F426" s="22"/>
      <c r="G426" s="22"/>
    </row>
    <row r="427" spans="1:7">
      <c r="A427" s="22"/>
      <c r="B427" s="22"/>
      <c r="C427" s="22"/>
      <c r="D427" s="22"/>
      <c r="E427" s="22"/>
      <c r="F427" s="22"/>
      <c r="G427" s="22"/>
    </row>
    <row r="428" spans="1:7">
      <c r="A428" s="22"/>
      <c r="B428" s="22"/>
      <c r="C428" s="22"/>
      <c r="D428" s="22"/>
      <c r="E428" s="22"/>
      <c r="F428" s="22"/>
      <c r="G428" s="22"/>
    </row>
    <row r="429" spans="1:7">
      <c r="A429" s="22"/>
      <c r="B429" s="22"/>
      <c r="C429" s="22"/>
      <c r="D429" s="22"/>
      <c r="E429" s="22"/>
      <c r="F429" s="22"/>
      <c r="G429" s="22"/>
    </row>
    <row r="430" spans="1:7">
      <c r="A430" s="22"/>
      <c r="B430" s="22"/>
      <c r="C430" s="22"/>
      <c r="D430" s="22"/>
      <c r="E430" s="22"/>
      <c r="F430" s="22"/>
      <c r="G430" s="22"/>
    </row>
    <row r="431" spans="1:7">
      <c r="A431" s="22"/>
      <c r="B431" s="22"/>
      <c r="C431" s="22"/>
      <c r="D431" s="22"/>
      <c r="E431" s="22"/>
      <c r="F431" s="22"/>
      <c r="G431" s="22"/>
    </row>
    <row r="432" spans="1:7">
      <c r="A432" s="22"/>
      <c r="B432" s="22"/>
      <c r="C432" s="22"/>
      <c r="D432" s="22"/>
      <c r="E432" s="22"/>
      <c r="F432" s="22"/>
      <c r="G432" s="22"/>
    </row>
    <row r="433" spans="1:7">
      <c r="A433" s="22"/>
      <c r="B433" s="22"/>
      <c r="C433" s="22"/>
      <c r="D433" s="22"/>
      <c r="E433" s="22"/>
      <c r="F433" s="22"/>
      <c r="G433" s="22"/>
    </row>
    <row r="434" spans="1:7">
      <c r="A434" s="22"/>
      <c r="B434" s="22"/>
      <c r="C434" s="22"/>
      <c r="D434" s="22"/>
      <c r="E434" s="22"/>
      <c r="F434" s="22"/>
      <c r="G434" s="22"/>
    </row>
    <row r="435" spans="1:7">
      <c r="A435" s="22"/>
      <c r="B435" s="22"/>
      <c r="C435" s="22"/>
      <c r="D435" s="22"/>
      <c r="E435" s="22"/>
      <c r="F435" s="22"/>
      <c r="G435" s="22"/>
    </row>
    <row r="436" spans="1:7">
      <c r="A436" s="22"/>
      <c r="B436" s="22"/>
      <c r="C436" s="22"/>
      <c r="D436" s="22"/>
      <c r="E436" s="22"/>
      <c r="F436" s="22"/>
      <c r="G436" s="22"/>
    </row>
    <row r="437" spans="1:7">
      <c r="A437" s="22"/>
      <c r="B437" s="22"/>
      <c r="C437" s="22"/>
      <c r="D437" s="22"/>
      <c r="E437" s="22"/>
      <c r="F437" s="22"/>
      <c r="G437" s="22"/>
    </row>
    <row r="438" spans="1:7">
      <c r="A438" s="22"/>
      <c r="B438" s="22"/>
      <c r="C438" s="22"/>
      <c r="D438" s="22"/>
      <c r="E438" s="22"/>
      <c r="F438" s="22"/>
      <c r="G438" s="22"/>
    </row>
    <row r="439" spans="1:7">
      <c r="A439" s="22"/>
      <c r="B439" s="22"/>
      <c r="C439" s="22"/>
      <c r="D439" s="22"/>
      <c r="E439" s="22"/>
      <c r="F439" s="22"/>
      <c r="G439" s="22"/>
    </row>
    <row r="440" spans="1:7">
      <c r="A440" s="22"/>
      <c r="B440" s="22"/>
      <c r="C440" s="22"/>
      <c r="D440" s="22"/>
      <c r="E440" s="22"/>
      <c r="F440" s="22"/>
      <c r="G440" s="22"/>
    </row>
    <row r="441" spans="1:7">
      <c r="A441" s="22"/>
      <c r="B441" s="22"/>
      <c r="C441" s="22"/>
      <c r="D441" s="22"/>
      <c r="E441" s="22"/>
      <c r="F441" s="22"/>
      <c r="G441" s="22"/>
    </row>
    <row r="442" spans="1:7">
      <c r="A442" s="22"/>
      <c r="B442" s="22"/>
      <c r="C442" s="22"/>
      <c r="D442" s="22"/>
      <c r="E442" s="22"/>
      <c r="F442" s="22"/>
      <c r="G442" s="22"/>
    </row>
    <row r="443" spans="1:7">
      <c r="A443" s="22"/>
      <c r="B443" s="22"/>
      <c r="C443" s="22"/>
      <c r="D443" s="22"/>
      <c r="E443" s="22"/>
      <c r="F443" s="22"/>
      <c r="G443" s="22"/>
    </row>
    <row r="444" spans="1:7">
      <c r="A444" s="22"/>
      <c r="B444" s="22"/>
      <c r="C444" s="22"/>
      <c r="D444" s="22"/>
      <c r="E444" s="22"/>
      <c r="F444" s="22"/>
      <c r="G444" s="22"/>
    </row>
    <row r="445" spans="1:7">
      <c r="A445" s="22"/>
      <c r="B445" s="22"/>
      <c r="C445" s="22"/>
      <c r="D445" s="22"/>
      <c r="E445" s="22"/>
      <c r="F445" s="22"/>
      <c r="G445" s="22"/>
    </row>
    <row r="446" spans="1:7">
      <c r="A446" s="22"/>
      <c r="B446" s="22"/>
      <c r="C446" s="22"/>
      <c r="D446" s="22"/>
      <c r="E446" s="22"/>
      <c r="F446" s="22"/>
      <c r="G446" s="22"/>
    </row>
    <row r="447" spans="1:7">
      <c r="A447" s="22"/>
      <c r="B447" s="22"/>
      <c r="C447" s="22"/>
      <c r="D447" s="22"/>
      <c r="E447" s="22"/>
      <c r="F447" s="22"/>
      <c r="G447" s="22"/>
    </row>
    <row r="448" spans="1:7">
      <c r="A448" s="22"/>
      <c r="B448" s="22"/>
      <c r="C448" s="22"/>
      <c r="D448" s="22"/>
      <c r="E448" s="22"/>
      <c r="F448" s="22"/>
      <c r="G448" s="22"/>
    </row>
    <row r="449" spans="1:7">
      <c r="A449" s="22"/>
      <c r="B449" s="22"/>
      <c r="C449" s="22"/>
      <c r="D449" s="22"/>
      <c r="E449" s="22"/>
      <c r="F449" s="22"/>
      <c r="G449" s="22"/>
    </row>
    <row r="450" spans="1:7">
      <c r="A450" s="22"/>
      <c r="B450" s="22"/>
      <c r="C450" s="22"/>
      <c r="D450" s="22"/>
      <c r="E450" s="22"/>
      <c r="F450" s="22"/>
      <c r="G450" s="22"/>
    </row>
    <row r="451" spans="1:7">
      <c r="A451" s="22"/>
      <c r="B451" s="22"/>
      <c r="C451" s="22"/>
      <c r="D451" s="22"/>
      <c r="E451" s="22"/>
      <c r="F451" s="22"/>
      <c r="G451" s="22"/>
    </row>
    <row r="452" spans="1:7">
      <c r="A452" s="22"/>
      <c r="B452" s="22"/>
      <c r="C452" s="22"/>
      <c r="D452" s="22"/>
      <c r="E452" s="22"/>
      <c r="F452" s="22"/>
      <c r="G452" s="22"/>
    </row>
    <row r="453" spans="1:7">
      <c r="A453" s="22"/>
      <c r="B453" s="22"/>
      <c r="C453" s="22"/>
      <c r="D453" s="22"/>
      <c r="E453" s="22"/>
      <c r="F453" s="22"/>
      <c r="G453" s="22"/>
    </row>
    <row r="454" spans="1:7">
      <c r="A454" s="22"/>
      <c r="B454" s="22"/>
      <c r="C454" s="22"/>
      <c r="D454" s="22"/>
      <c r="E454" s="22"/>
      <c r="F454" s="22"/>
      <c r="G454" s="22"/>
    </row>
    <row r="455" spans="1:7">
      <c r="A455" s="22"/>
      <c r="B455" s="22"/>
      <c r="C455" s="22"/>
      <c r="D455" s="22"/>
      <c r="E455" s="22"/>
      <c r="F455" s="22"/>
      <c r="G455" s="22"/>
    </row>
    <row r="456" spans="1:7">
      <c r="A456" s="22"/>
      <c r="B456" s="22"/>
      <c r="C456" s="22"/>
      <c r="D456" s="22"/>
      <c r="E456" s="22"/>
      <c r="F456" s="22"/>
      <c r="G456" s="22"/>
    </row>
    <row r="457" spans="1:7">
      <c r="A457" s="22"/>
      <c r="B457" s="22"/>
      <c r="C457" s="22"/>
      <c r="D457" s="22"/>
      <c r="E457" s="22"/>
      <c r="F457" s="22"/>
      <c r="G457" s="22"/>
    </row>
    <row r="458" spans="1:7">
      <c r="A458" s="22"/>
      <c r="B458" s="22"/>
      <c r="C458" s="22"/>
      <c r="D458" s="22"/>
      <c r="E458" s="22"/>
      <c r="F458" s="22"/>
      <c r="G458" s="22"/>
    </row>
    <row r="459" spans="1:7">
      <c r="A459" s="22"/>
      <c r="B459" s="22"/>
      <c r="C459" s="22"/>
      <c r="D459" s="22"/>
      <c r="E459" s="22"/>
      <c r="F459" s="22"/>
      <c r="G459" s="22"/>
    </row>
    <row r="460" spans="1:7">
      <c r="A460" s="22"/>
      <c r="B460" s="22"/>
      <c r="C460" s="22"/>
      <c r="D460" s="22"/>
      <c r="E460" s="22"/>
      <c r="F460" s="22"/>
      <c r="G460" s="22"/>
    </row>
    <row r="461" spans="1:7">
      <c r="A461" s="22"/>
      <c r="B461" s="22"/>
      <c r="C461" s="22"/>
      <c r="D461" s="22"/>
      <c r="E461" s="22"/>
      <c r="F461" s="22"/>
      <c r="G461" s="22"/>
    </row>
    <row r="462" spans="1:7">
      <c r="A462" s="22"/>
      <c r="B462" s="22"/>
      <c r="C462" s="22"/>
      <c r="D462" s="22"/>
      <c r="E462" s="22"/>
      <c r="F462" s="22"/>
      <c r="G462" s="22"/>
    </row>
    <row r="463" spans="1:7">
      <c r="A463" s="22"/>
      <c r="B463" s="22"/>
      <c r="C463" s="22"/>
      <c r="D463" s="22"/>
      <c r="E463" s="22"/>
      <c r="F463" s="22"/>
      <c r="G463" s="22"/>
    </row>
    <row r="464" spans="1:7">
      <c r="A464" s="22"/>
      <c r="B464" s="22"/>
      <c r="C464" s="22"/>
      <c r="D464" s="22"/>
      <c r="E464" s="22"/>
      <c r="F464" s="22"/>
      <c r="G464" s="22"/>
    </row>
    <row r="465" spans="1:7">
      <c r="A465" s="22"/>
      <c r="B465" s="22"/>
      <c r="C465" s="22"/>
      <c r="D465" s="22"/>
      <c r="E465" s="22"/>
      <c r="F465" s="22"/>
      <c r="G465" s="22"/>
    </row>
    <row r="466" spans="1:7">
      <c r="A466" s="22"/>
      <c r="B466" s="22"/>
      <c r="C466" s="22"/>
      <c r="D466" s="22"/>
      <c r="E466" s="22"/>
      <c r="F466" s="22"/>
      <c r="G466" s="22"/>
    </row>
    <row r="467" spans="1:7">
      <c r="A467" s="22"/>
      <c r="B467" s="22"/>
      <c r="C467" s="22"/>
      <c r="D467" s="22"/>
      <c r="E467" s="22"/>
      <c r="F467" s="22"/>
      <c r="G467" s="22"/>
    </row>
    <row r="468" spans="1:7">
      <c r="A468" s="22"/>
      <c r="B468" s="22"/>
      <c r="C468" s="22"/>
      <c r="D468" s="22"/>
      <c r="E468" s="22"/>
      <c r="F468" s="22"/>
      <c r="G468" s="22"/>
    </row>
    <row r="469" spans="1:7">
      <c r="A469" s="22"/>
      <c r="B469" s="22"/>
      <c r="C469" s="22"/>
      <c r="D469" s="22"/>
      <c r="E469" s="22"/>
      <c r="F469" s="22"/>
      <c r="G469" s="22"/>
    </row>
  </sheetData>
  <mergeCells count="5">
    <mergeCell ref="A60:F60"/>
    <mergeCell ref="C5:C6"/>
    <mergeCell ref="D5:D6"/>
    <mergeCell ref="E5:E6"/>
    <mergeCell ref="F5:F6"/>
  </mergeCells>
  <pageMargins left="0.59055118110236227" right="0" top="0.39370078740157483" bottom="0" header="0" footer="0"/>
  <pageSetup paperSize="9" scale="7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6DDDAB-9E61-4FC8-8433-BD94313AF158}">
  <sheetPr>
    <tabColor rgb="FFFFAFAF"/>
  </sheetPr>
  <dimension ref="B1:J471"/>
  <sheetViews>
    <sheetView view="pageBreakPreview" topLeftCell="A49" zoomScaleNormal="100" zoomScaleSheetLayoutView="100" workbookViewId="0">
      <selection activeCell="F75" sqref="F75"/>
    </sheetView>
  </sheetViews>
  <sheetFormatPr defaultColWidth="9.140625" defaultRowHeight="15"/>
  <cols>
    <col min="1" max="1" width="9.140625" style="73"/>
    <col min="2" max="2" width="9.7109375" style="73" customWidth="1"/>
    <col min="3" max="3" width="10.7109375" style="73" customWidth="1"/>
    <col min="4" max="4" width="70.7109375" style="73" customWidth="1"/>
    <col min="5" max="5" width="6.7109375" style="73" customWidth="1"/>
    <col min="6" max="6" width="10.7109375" style="73" customWidth="1"/>
    <col min="7" max="7" width="11.7109375" style="73" customWidth="1"/>
    <col min="8" max="8" width="15.7109375" style="73" customWidth="1"/>
    <col min="9" max="9" width="1.7109375" style="73" customWidth="1"/>
    <col min="10" max="16384" width="9.140625" style="73"/>
  </cols>
  <sheetData>
    <row r="1" spans="2:10" ht="21.95" customHeight="1">
      <c r="B1" s="1"/>
      <c r="C1" s="2"/>
      <c r="D1" s="2"/>
      <c r="E1" s="3"/>
      <c r="F1" s="3"/>
      <c r="G1" s="3"/>
      <c r="H1" s="4"/>
    </row>
    <row r="2" spans="2:10" ht="30" customHeight="1">
      <c r="B2" s="6" t="str">
        <f>+works!B3</f>
        <v>Metsimaholo Local Municipality</v>
      </c>
      <c r="C2" s="7"/>
      <c r="D2" s="7"/>
      <c r="E2" s="7"/>
      <c r="F2" s="8"/>
      <c r="G2" s="8"/>
      <c r="H2" s="9"/>
    </row>
    <row r="3" spans="2:10" ht="21.95" customHeight="1" thickBot="1">
      <c r="B3" s="10" t="str">
        <f>+works!B4</f>
        <v>Construction of stormwater channels in Themba Khubeka</v>
      </c>
      <c r="C3" s="11"/>
      <c r="D3" s="11"/>
      <c r="E3" s="12"/>
      <c r="F3" s="12"/>
      <c r="G3" s="12"/>
      <c r="H3" s="13"/>
    </row>
    <row r="4" spans="2:10" ht="9.9499999999999993" customHeight="1" thickBot="1">
      <c r="B4" s="14"/>
      <c r="C4" s="14"/>
      <c r="D4" s="14"/>
      <c r="E4" s="14"/>
      <c r="F4" s="14"/>
      <c r="G4" s="14"/>
      <c r="H4" s="14"/>
    </row>
    <row r="5" spans="2:10" ht="18" customHeight="1">
      <c r="B5" s="27" t="s">
        <v>0</v>
      </c>
      <c r="C5" s="28" t="s">
        <v>1</v>
      </c>
      <c r="D5" s="251" t="s">
        <v>2</v>
      </c>
      <c r="E5" s="253" t="s">
        <v>3</v>
      </c>
      <c r="F5" s="255" t="s">
        <v>4</v>
      </c>
      <c r="G5" s="257" t="s">
        <v>5</v>
      </c>
      <c r="H5" s="29" t="s">
        <v>6</v>
      </c>
    </row>
    <row r="6" spans="2:10" ht="18" customHeight="1" thickBot="1">
      <c r="B6" s="30" t="s">
        <v>7</v>
      </c>
      <c r="C6" s="31" t="s">
        <v>8</v>
      </c>
      <c r="D6" s="252"/>
      <c r="E6" s="254"/>
      <c r="F6" s="256"/>
      <c r="G6" s="258"/>
      <c r="H6" s="32" t="s">
        <v>9</v>
      </c>
    </row>
    <row r="7" spans="2:10" ht="21.95" customHeight="1">
      <c r="B7" s="33"/>
      <c r="C7" s="74" t="s">
        <v>10</v>
      </c>
      <c r="D7" s="35" t="s">
        <v>73</v>
      </c>
      <c r="E7" s="36"/>
      <c r="F7" s="36"/>
      <c r="G7" s="36"/>
      <c r="H7" s="37"/>
    </row>
    <row r="8" spans="2:10" ht="21.95" customHeight="1">
      <c r="B8" s="33"/>
      <c r="C8" s="74" t="s">
        <v>43</v>
      </c>
      <c r="D8" s="38" t="s">
        <v>136</v>
      </c>
      <c r="E8" s="36"/>
      <c r="F8" s="36"/>
      <c r="G8" s="36"/>
      <c r="H8" s="37"/>
      <c r="J8" s="75"/>
    </row>
    <row r="9" spans="2:10" ht="15" customHeight="1" thickBot="1">
      <c r="B9" s="33"/>
      <c r="C9" s="74"/>
      <c r="D9" s="39" t="s">
        <v>107</v>
      </c>
      <c r="E9" s="36"/>
      <c r="F9" s="36"/>
      <c r="G9" s="36"/>
      <c r="H9" s="37"/>
    </row>
    <row r="10" spans="2:10" ht="17.100000000000001" customHeight="1">
      <c r="B10" s="40"/>
      <c r="C10" s="41"/>
      <c r="D10" s="42"/>
      <c r="E10" s="41"/>
      <c r="F10" s="41"/>
      <c r="G10" s="43"/>
      <c r="H10" s="44"/>
    </row>
    <row r="11" spans="2:10" ht="17.100000000000001" customHeight="1">
      <c r="B11" s="45"/>
      <c r="C11" s="76"/>
      <c r="D11" s="46"/>
      <c r="E11" s="47"/>
      <c r="F11" s="59"/>
      <c r="G11" s="49"/>
      <c r="H11" s="50"/>
    </row>
    <row r="12" spans="2:10" ht="17.100000000000001" customHeight="1">
      <c r="B12" s="45"/>
      <c r="C12" s="58"/>
      <c r="D12" s="77" t="s">
        <v>44</v>
      </c>
      <c r="E12" s="47"/>
      <c r="F12" s="59"/>
      <c r="G12" s="60"/>
      <c r="H12" s="50"/>
    </row>
    <row r="13" spans="2:10" ht="17.100000000000001" customHeight="1">
      <c r="B13" s="45"/>
      <c r="C13" s="58"/>
      <c r="D13" s="78"/>
      <c r="E13" s="47"/>
      <c r="F13" s="59"/>
      <c r="G13" s="60"/>
      <c r="H13" s="50"/>
    </row>
    <row r="14" spans="2:10" ht="17.100000000000001" customHeight="1">
      <c r="B14" s="51">
        <v>3.1</v>
      </c>
      <c r="C14" s="79"/>
      <c r="D14" s="80" t="s">
        <v>157</v>
      </c>
      <c r="E14" s="54"/>
      <c r="F14" s="64"/>
      <c r="G14" s="56"/>
      <c r="H14" s="57"/>
    </row>
    <row r="15" spans="2:10" ht="17.100000000000001" customHeight="1">
      <c r="B15" s="45"/>
      <c r="C15" s="58"/>
      <c r="D15" s="78"/>
      <c r="E15" s="47"/>
      <c r="F15" s="59"/>
      <c r="G15" s="49"/>
      <c r="H15" s="50"/>
    </row>
    <row r="16" spans="2:10" ht="17.100000000000001" customHeight="1">
      <c r="B16" s="45"/>
      <c r="C16" s="58"/>
      <c r="D16" s="81" t="s">
        <v>108</v>
      </c>
      <c r="E16" s="47"/>
      <c r="F16" s="59"/>
      <c r="G16" s="49"/>
      <c r="H16" s="50"/>
    </row>
    <row r="17" spans="2:9" ht="17.100000000000001" customHeight="1">
      <c r="B17" s="45" t="s">
        <v>87</v>
      </c>
      <c r="C17" s="58" t="s">
        <v>46</v>
      </c>
      <c r="D17" s="46" t="s">
        <v>47</v>
      </c>
      <c r="E17" s="47" t="s">
        <v>48</v>
      </c>
      <c r="F17" s="59">
        <f>ROUNDUP(F23,0)</f>
        <v>1530</v>
      </c>
      <c r="G17" s="60"/>
      <c r="H17" s="95"/>
    </row>
    <row r="18" spans="2:9" ht="17.100000000000001" customHeight="1">
      <c r="B18" s="45"/>
      <c r="C18" s="58"/>
      <c r="D18" s="62" t="s">
        <v>49</v>
      </c>
      <c r="E18" s="47"/>
      <c r="F18" s="59"/>
      <c r="G18" s="49"/>
      <c r="H18" s="50"/>
    </row>
    <row r="19" spans="2:9" ht="17.100000000000001" customHeight="1">
      <c r="B19" s="45"/>
      <c r="C19" s="58"/>
      <c r="D19" s="81" t="s">
        <v>191</v>
      </c>
      <c r="E19" s="47"/>
      <c r="F19" s="82"/>
      <c r="G19" s="60"/>
      <c r="H19" s="50"/>
    </row>
    <row r="20" spans="2:9" ht="17.100000000000001" customHeight="1">
      <c r="B20" s="45" t="s">
        <v>88</v>
      </c>
      <c r="C20" s="58"/>
      <c r="D20" s="86" t="s">
        <v>193</v>
      </c>
      <c r="E20" s="47" t="s">
        <v>50</v>
      </c>
      <c r="F20" s="82">
        <f>ROUNDUP(946.09*63%,0)+ROUNDUP((F23*0.375),0)</f>
        <v>1171</v>
      </c>
      <c r="G20" s="60"/>
      <c r="H20" s="95"/>
    </row>
    <row r="21" spans="2:9" ht="17.100000000000001" customHeight="1">
      <c r="B21" s="45"/>
      <c r="C21" s="58"/>
      <c r="D21" s="46" t="s">
        <v>192</v>
      </c>
      <c r="E21" s="47"/>
      <c r="F21" s="82"/>
      <c r="G21" s="60"/>
      <c r="H21" s="50"/>
    </row>
    <row r="22" spans="2:9" ht="17.100000000000001" customHeight="1">
      <c r="B22" s="45"/>
      <c r="C22" s="58"/>
      <c r="D22" s="81" t="s">
        <v>110</v>
      </c>
      <c r="E22" s="83"/>
      <c r="F22" s="82"/>
      <c r="G22" s="84"/>
      <c r="H22" s="50"/>
    </row>
    <row r="23" spans="2:9" ht="17.100000000000001" customHeight="1">
      <c r="B23" s="45" t="s">
        <v>89</v>
      </c>
      <c r="C23" s="58" t="s">
        <v>51</v>
      </c>
      <c r="D23" s="46" t="s">
        <v>180</v>
      </c>
      <c r="E23" s="83" t="s">
        <v>48</v>
      </c>
      <c r="F23" s="59">
        <f>ROUNDUP((525-280)*6+15*2*2,0)</f>
        <v>1530</v>
      </c>
      <c r="G23" s="84"/>
      <c r="H23" s="95"/>
      <c r="I23" s="85"/>
    </row>
    <row r="24" spans="2:9" ht="17.100000000000001" customHeight="1">
      <c r="B24" s="45"/>
      <c r="C24" s="58"/>
      <c r="D24" s="86" t="s">
        <v>181</v>
      </c>
      <c r="E24" s="83"/>
      <c r="F24" s="87"/>
      <c r="G24" s="84"/>
      <c r="H24" s="50"/>
      <c r="I24" s="85"/>
    </row>
    <row r="25" spans="2:9" ht="17.100000000000001" customHeight="1">
      <c r="B25" s="45"/>
      <c r="C25" s="58"/>
      <c r="D25" s="81" t="s">
        <v>200</v>
      </c>
      <c r="E25" s="47"/>
      <c r="F25" s="59"/>
      <c r="G25" s="60"/>
      <c r="H25" s="50"/>
    </row>
    <row r="26" spans="2:9" ht="17.100000000000001" customHeight="1">
      <c r="B26" s="45" t="s">
        <v>90</v>
      </c>
      <c r="C26" s="58" t="s">
        <v>52</v>
      </c>
      <c r="D26" s="86" t="s">
        <v>182</v>
      </c>
      <c r="E26" s="47" t="s">
        <v>50</v>
      </c>
      <c r="F26" s="59">
        <f>ROUNDUP((F$23*0.125),0)</f>
        <v>192</v>
      </c>
      <c r="G26" s="60"/>
      <c r="H26" s="95"/>
    </row>
    <row r="27" spans="2:9" ht="17.100000000000001" customHeight="1">
      <c r="B27" s="45"/>
      <c r="C27" s="58"/>
      <c r="D27" s="86" t="s">
        <v>183</v>
      </c>
      <c r="E27" s="47"/>
      <c r="F27" s="59"/>
      <c r="G27" s="60"/>
      <c r="H27" s="50"/>
    </row>
    <row r="28" spans="2:9" ht="17.100000000000001" customHeight="1">
      <c r="B28" s="45"/>
      <c r="C28" s="58"/>
      <c r="D28" s="81" t="s">
        <v>85</v>
      </c>
      <c r="E28" s="47"/>
      <c r="F28" s="59"/>
      <c r="G28" s="60"/>
      <c r="H28" s="50"/>
    </row>
    <row r="29" spans="2:9" ht="17.100000000000001" customHeight="1">
      <c r="B29" s="45" t="s">
        <v>91</v>
      </c>
      <c r="C29" s="58" t="s">
        <v>54</v>
      </c>
      <c r="D29" s="46" t="s">
        <v>185</v>
      </c>
      <c r="E29" s="47" t="s">
        <v>50</v>
      </c>
      <c r="F29" s="59">
        <f>ROUNDUP((F$23*0.125),0)</f>
        <v>192</v>
      </c>
      <c r="G29" s="60"/>
      <c r="H29" s="95"/>
    </row>
    <row r="30" spans="2:9" ht="17.100000000000001" customHeight="1">
      <c r="B30" s="45"/>
      <c r="C30" s="58"/>
      <c r="D30" s="46" t="s">
        <v>184</v>
      </c>
      <c r="E30" s="47"/>
      <c r="F30" s="59"/>
      <c r="G30" s="60"/>
      <c r="H30" s="50"/>
    </row>
    <row r="31" spans="2:9" ht="17.100000000000001" customHeight="1">
      <c r="B31" s="45" t="s">
        <v>92</v>
      </c>
      <c r="C31" s="58" t="s">
        <v>111</v>
      </c>
      <c r="D31" s="46" t="s">
        <v>112</v>
      </c>
      <c r="E31" s="47" t="s">
        <v>50</v>
      </c>
      <c r="F31" s="59">
        <f>+F29</f>
        <v>192</v>
      </c>
      <c r="G31" s="60"/>
      <c r="H31" s="95"/>
    </row>
    <row r="32" spans="2:9" ht="17.100000000000001" customHeight="1">
      <c r="B32" s="45" t="s">
        <v>137</v>
      </c>
      <c r="C32" s="58" t="s">
        <v>113</v>
      </c>
      <c r="D32" s="46" t="s">
        <v>186</v>
      </c>
      <c r="E32" s="47" t="s">
        <v>114</v>
      </c>
      <c r="F32" s="89">
        <f>ROUNDUP((F31*2.1*3%),2)</f>
        <v>12.1</v>
      </c>
      <c r="G32" s="60"/>
      <c r="H32" s="95"/>
    </row>
    <row r="33" spans="2:8" ht="17.100000000000001" customHeight="1">
      <c r="B33" s="92" t="s">
        <v>138</v>
      </c>
      <c r="C33" s="58" t="s">
        <v>203</v>
      </c>
      <c r="D33" s="46" t="s">
        <v>204</v>
      </c>
      <c r="E33" s="47" t="s">
        <v>48</v>
      </c>
      <c r="F33" s="59">
        <f>ROUNDUP(245*1,0)</f>
        <v>245</v>
      </c>
      <c r="G33" s="60"/>
      <c r="H33" s="50"/>
    </row>
    <row r="34" spans="2:8" ht="17.100000000000001" customHeight="1">
      <c r="B34" s="92"/>
      <c r="C34" s="58"/>
      <c r="D34" s="46" t="s">
        <v>205</v>
      </c>
      <c r="E34" s="47"/>
      <c r="F34" s="59"/>
      <c r="G34" s="60"/>
      <c r="H34" s="50"/>
    </row>
    <row r="35" spans="2:8" ht="17.100000000000001" customHeight="1">
      <c r="B35" s="92"/>
      <c r="C35" s="93"/>
      <c r="D35" s="67"/>
      <c r="E35" s="94"/>
      <c r="F35" s="114"/>
      <c r="G35" s="90"/>
      <c r="H35" s="95"/>
    </row>
    <row r="36" spans="2:8" ht="17.100000000000001" customHeight="1">
      <c r="B36" s="51">
        <v>3.2</v>
      </c>
      <c r="C36" s="79"/>
      <c r="D36" s="80" t="s">
        <v>179</v>
      </c>
      <c r="E36" s="54"/>
      <c r="F36" s="64"/>
      <c r="G36" s="56"/>
      <c r="H36" s="57"/>
    </row>
    <row r="37" spans="2:8" ht="17.100000000000001" customHeight="1">
      <c r="B37" s="45"/>
      <c r="C37" s="58"/>
      <c r="D37" s="78"/>
      <c r="E37" s="47"/>
      <c r="F37" s="59"/>
      <c r="G37" s="49"/>
      <c r="H37" s="50"/>
    </row>
    <row r="38" spans="2:8" ht="17.100000000000001" customHeight="1">
      <c r="B38" s="45"/>
      <c r="C38" s="58"/>
      <c r="D38" s="81" t="s">
        <v>81</v>
      </c>
      <c r="E38" s="47"/>
      <c r="F38" s="59"/>
      <c r="G38" s="60"/>
      <c r="H38" s="88"/>
    </row>
    <row r="39" spans="2:8" ht="17.100000000000001" customHeight="1">
      <c r="B39" s="45" t="s">
        <v>142</v>
      </c>
      <c r="C39" s="58" t="s">
        <v>376</v>
      </c>
      <c r="D39" s="46" t="s">
        <v>207</v>
      </c>
      <c r="E39" s="47" t="s">
        <v>50</v>
      </c>
      <c r="F39" s="59">
        <f>ROUNDUP(((525-280)*6+15*2*2)*0.125+0.125*0.15*245*2,0)</f>
        <v>201</v>
      </c>
      <c r="G39" s="90"/>
      <c r="H39" s="95"/>
    </row>
    <row r="40" spans="2:8" ht="17.100000000000001" customHeight="1">
      <c r="B40" s="45"/>
      <c r="C40" s="58"/>
      <c r="D40" s="46" t="s">
        <v>189</v>
      </c>
      <c r="E40" s="47"/>
      <c r="F40" s="89"/>
      <c r="G40" s="90"/>
      <c r="H40" s="50"/>
    </row>
    <row r="41" spans="2:8" ht="17.100000000000001" customHeight="1">
      <c r="B41" s="45"/>
      <c r="C41" s="58" t="s">
        <v>377</v>
      </c>
      <c r="D41" s="46" t="s">
        <v>379</v>
      </c>
      <c r="E41" s="47" t="s">
        <v>50</v>
      </c>
      <c r="F41" s="59">
        <f>F39/2</f>
        <v>100.5</v>
      </c>
      <c r="G41" s="90"/>
      <c r="H41" s="95"/>
    </row>
    <row r="42" spans="2:8" ht="17.100000000000001" customHeight="1">
      <c r="B42" s="45"/>
      <c r="C42" s="58"/>
      <c r="D42" s="46" t="s">
        <v>378</v>
      </c>
      <c r="E42" s="47"/>
      <c r="F42" s="89"/>
      <c r="G42" s="90"/>
      <c r="H42" s="50"/>
    </row>
    <row r="43" spans="2:8" ht="17.100000000000001" customHeight="1">
      <c r="B43" s="45"/>
      <c r="C43" s="58"/>
      <c r="D43" s="91" t="s">
        <v>75</v>
      </c>
      <c r="E43" s="47"/>
      <c r="F43" s="59"/>
      <c r="G43" s="60"/>
      <c r="H43" s="50"/>
    </row>
    <row r="44" spans="2:8" ht="17.100000000000001" customHeight="1">
      <c r="B44" s="45" t="s">
        <v>143</v>
      </c>
      <c r="C44" s="58" t="s">
        <v>76</v>
      </c>
      <c r="D44" s="46" t="s">
        <v>82</v>
      </c>
      <c r="E44" s="47" t="s">
        <v>48</v>
      </c>
      <c r="F44" s="89">
        <v>1530</v>
      </c>
      <c r="G44" s="90"/>
      <c r="H44" s="95"/>
    </row>
    <row r="45" spans="2:8" ht="17.100000000000001" customHeight="1">
      <c r="B45" s="45"/>
      <c r="C45" s="58"/>
      <c r="D45" s="46" t="s">
        <v>190</v>
      </c>
      <c r="E45" s="47"/>
      <c r="F45" s="59"/>
      <c r="G45" s="60"/>
      <c r="H45" s="50"/>
    </row>
    <row r="46" spans="2:8" ht="17.100000000000001" customHeight="1">
      <c r="B46" s="45"/>
      <c r="C46" s="58"/>
      <c r="D46" s="91" t="s">
        <v>77</v>
      </c>
      <c r="E46" s="47"/>
      <c r="F46" s="89"/>
      <c r="G46" s="90"/>
      <c r="H46" s="50"/>
    </row>
    <row r="47" spans="2:8" ht="17.100000000000001" customHeight="1">
      <c r="B47" s="45" t="s">
        <v>144</v>
      </c>
      <c r="C47" s="58" t="s">
        <v>78</v>
      </c>
      <c r="D47" s="46" t="s">
        <v>187</v>
      </c>
      <c r="E47" s="47" t="s">
        <v>48</v>
      </c>
      <c r="F47" s="89">
        <v>1530</v>
      </c>
      <c r="G47" s="90"/>
      <c r="H47" s="95"/>
    </row>
    <row r="48" spans="2:8" ht="17.100000000000001" customHeight="1">
      <c r="B48" s="45"/>
      <c r="C48" s="58"/>
      <c r="D48" s="67" t="s">
        <v>188</v>
      </c>
      <c r="E48" s="47"/>
      <c r="F48" s="89"/>
      <c r="G48" s="90"/>
      <c r="H48" s="95"/>
    </row>
    <row r="49" spans="2:10" ht="17.100000000000001" customHeight="1">
      <c r="B49" s="45"/>
      <c r="C49" s="58"/>
      <c r="D49" s="91" t="s">
        <v>83</v>
      </c>
      <c r="E49" s="47"/>
      <c r="F49" s="89"/>
      <c r="G49" s="90"/>
      <c r="H49" s="50"/>
    </row>
    <row r="50" spans="2:10" ht="17.100000000000001" customHeight="1">
      <c r="B50" s="45" t="s">
        <v>145</v>
      </c>
      <c r="C50" s="58"/>
      <c r="D50" s="46" t="s">
        <v>84</v>
      </c>
      <c r="E50" s="47" t="s">
        <v>48</v>
      </c>
      <c r="F50" s="89">
        <v>552</v>
      </c>
      <c r="G50" s="90"/>
      <c r="H50" s="95"/>
    </row>
    <row r="51" spans="2:10" ht="17.100000000000001" customHeight="1">
      <c r="B51" s="45"/>
      <c r="C51" s="58"/>
      <c r="D51" s="91" t="s">
        <v>79</v>
      </c>
      <c r="E51" s="47"/>
      <c r="F51" s="89"/>
      <c r="G51" s="90"/>
      <c r="H51" s="50"/>
    </row>
    <row r="52" spans="2:10" ht="17.100000000000001" customHeight="1">
      <c r="B52" s="45" t="s">
        <v>146</v>
      </c>
      <c r="C52" s="58" t="s">
        <v>80</v>
      </c>
      <c r="D52" s="46" t="s">
        <v>194</v>
      </c>
      <c r="E52" s="47" t="s">
        <v>55</v>
      </c>
      <c r="F52" s="89">
        <v>49</v>
      </c>
      <c r="G52" s="90"/>
      <c r="H52" s="95"/>
    </row>
    <row r="53" spans="2:10" ht="17.100000000000001" customHeight="1">
      <c r="B53" s="45"/>
      <c r="C53" s="58"/>
      <c r="D53" s="46" t="s">
        <v>195</v>
      </c>
      <c r="E53" s="47"/>
      <c r="F53" s="89"/>
      <c r="G53" s="90"/>
      <c r="H53" s="50"/>
    </row>
    <row r="54" spans="2:10" ht="17.100000000000001" customHeight="1">
      <c r="B54" s="45"/>
      <c r="C54" s="58"/>
      <c r="D54" s="113" t="s">
        <v>196</v>
      </c>
      <c r="E54" s="94"/>
      <c r="F54" s="114"/>
      <c r="G54" s="90"/>
      <c r="H54" s="50"/>
    </row>
    <row r="55" spans="2:10" ht="17.100000000000001" customHeight="1">
      <c r="B55" s="92"/>
      <c r="C55" s="93"/>
      <c r="D55" s="67"/>
      <c r="E55" s="94"/>
      <c r="F55" s="114"/>
      <c r="G55" s="90"/>
      <c r="H55" s="95"/>
    </row>
    <row r="56" spans="2:10" ht="17.100000000000001" customHeight="1">
      <c r="B56" s="92"/>
      <c r="C56" s="93"/>
      <c r="D56" s="67"/>
      <c r="E56" s="94"/>
      <c r="F56" s="114"/>
      <c r="G56" s="90"/>
      <c r="H56" s="95"/>
    </row>
    <row r="57" spans="2:10" ht="17.100000000000001" customHeight="1">
      <c r="B57" s="92"/>
      <c r="C57" s="93"/>
      <c r="D57" s="67"/>
      <c r="E57" s="94"/>
      <c r="F57" s="114"/>
      <c r="G57" s="90"/>
      <c r="H57" s="95"/>
    </row>
    <row r="58" spans="2:10" ht="17.100000000000001" customHeight="1">
      <c r="B58" s="92"/>
      <c r="C58" s="93"/>
      <c r="D58" s="67"/>
      <c r="E58" s="94"/>
      <c r="F58" s="114"/>
      <c r="G58" s="90"/>
      <c r="H58" s="95"/>
    </row>
    <row r="59" spans="2:10" ht="17.100000000000001" customHeight="1">
      <c r="B59" s="92"/>
      <c r="C59" s="93"/>
      <c r="D59" s="67"/>
      <c r="E59" s="94"/>
      <c r="F59" s="114"/>
      <c r="G59" s="90"/>
      <c r="H59" s="95"/>
    </row>
    <row r="60" spans="2:10" ht="17.100000000000001" customHeight="1">
      <c r="B60" s="92"/>
      <c r="C60" s="93"/>
      <c r="D60" s="67"/>
      <c r="E60" s="94"/>
      <c r="F60" s="114"/>
      <c r="G60" s="90"/>
      <c r="H60" s="95"/>
    </row>
    <row r="61" spans="2:10" ht="17.100000000000001" customHeight="1" thickBot="1">
      <c r="B61" s="96"/>
      <c r="C61" s="97"/>
      <c r="D61" s="98"/>
      <c r="E61" s="99"/>
      <c r="F61" s="100"/>
      <c r="G61" s="101"/>
      <c r="H61" s="102"/>
    </row>
    <row r="62" spans="2:10" ht="24.95" customHeight="1" thickBot="1">
      <c r="B62" s="249" t="str">
        <f>D7&amp;" total carried to summary page"</f>
        <v>Schedule 2 total carried to summary page</v>
      </c>
      <c r="C62" s="250"/>
      <c r="D62" s="250"/>
      <c r="E62" s="250"/>
      <c r="F62" s="250"/>
      <c r="G62" s="250"/>
      <c r="H62" s="103"/>
    </row>
    <row r="63" spans="2:10" ht="9.9499999999999993" customHeight="1">
      <c r="B63" s="21"/>
      <c r="C63" s="21"/>
      <c r="D63" s="21"/>
      <c r="E63" s="21"/>
      <c r="F63" s="21"/>
      <c r="G63" s="21"/>
      <c r="H63" s="21"/>
    </row>
    <row r="64" spans="2:10">
      <c r="B64" s="22"/>
      <c r="C64" s="22"/>
      <c r="D64" s="22"/>
      <c r="E64" s="22"/>
      <c r="F64" s="22"/>
      <c r="G64" s="22"/>
      <c r="H64" s="22"/>
      <c r="I64" s="5"/>
      <c r="J64" s="5"/>
    </row>
    <row r="65" spans="2:10">
      <c r="B65" s="23"/>
      <c r="C65" s="23"/>
      <c r="D65" s="23"/>
      <c r="E65" s="23"/>
      <c r="F65" s="23"/>
      <c r="G65" s="23"/>
      <c r="H65" s="23"/>
      <c r="I65" s="5"/>
      <c r="J65" s="5"/>
    </row>
    <row r="66" spans="2:10">
      <c r="B66" s="23"/>
      <c r="C66" s="23"/>
      <c r="D66" s="23"/>
      <c r="E66" s="23"/>
      <c r="F66" s="23"/>
      <c r="G66" s="23"/>
      <c r="H66" s="23"/>
      <c r="I66" s="5"/>
      <c r="J66" s="5"/>
    </row>
    <row r="67" spans="2:10">
      <c r="B67" s="23"/>
      <c r="C67" s="23"/>
      <c r="D67" s="23"/>
      <c r="E67" s="23"/>
      <c r="F67" s="23"/>
      <c r="G67" s="23"/>
      <c r="H67" s="23"/>
      <c r="I67" s="5"/>
      <c r="J67" s="5"/>
    </row>
    <row r="68" spans="2:10">
      <c r="B68" s="22"/>
      <c r="C68" s="22"/>
      <c r="D68" s="22"/>
      <c r="E68" s="22"/>
      <c r="F68" s="22"/>
      <c r="G68" s="22"/>
      <c r="H68" s="22"/>
    </row>
    <row r="69" spans="2:10">
      <c r="B69" s="22"/>
      <c r="C69" s="22"/>
      <c r="D69" s="22"/>
      <c r="E69" s="22"/>
      <c r="F69" s="22"/>
      <c r="G69" s="22"/>
      <c r="H69" s="22"/>
    </row>
    <row r="70" spans="2:10">
      <c r="B70" s="22"/>
      <c r="C70" s="22"/>
      <c r="D70" s="22"/>
      <c r="E70" s="22"/>
      <c r="F70" s="22"/>
      <c r="G70" s="22"/>
      <c r="H70" s="22"/>
    </row>
    <row r="71" spans="2:10">
      <c r="B71" s="22"/>
      <c r="C71" s="22"/>
      <c r="D71" s="22"/>
      <c r="E71" s="22"/>
      <c r="F71" s="22"/>
      <c r="G71" s="22"/>
      <c r="H71" s="22"/>
    </row>
    <row r="72" spans="2:10">
      <c r="B72" s="22"/>
      <c r="C72" s="22"/>
      <c r="D72" s="22"/>
      <c r="E72" s="22"/>
      <c r="F72" s="22"/>
      <c r="G72" s="22"/>
      <c r="H72" s="22"/>
    </row>
    <row r="73" spans="2:10">
      <c r="B73" s="22"/>
      <c r="C73" s="22"/>
      <c r="D73" s="22"/>
      <c r="E73" s="22"/>
      <c r="F73" s="22"/>
      <c r="G73" s="22"/>
      <c r="H73" s="22"/>
    </row>
    <row r="74" spans="2:10">
      <c r="B74" s="22"/>
      <c r="C74" s="22"/>
      <c r="D74" s="22"/>
      <c r="E74" s="22"/>
      <c r="F74" s="22"/>
      <c r="G74" s="22"/>
      <c r="H74" s="22"/>
    </row>
    <row r="75" spans="2:10">
      <c r="B75" s="22"/>
      <c r="C75" s="22"/>
      <c r="D75" s="22"/>
      <c r="E75" s="22"/>
      <c r="F75" s="22"/>
      <c r="G75" s="22"/>
      <c r="H75" s="22"/>
    </row>
    <row r="76" spans="2:10">
      <c r="B76" s="22"/>
      <c r="C76" s="22"/>
      <c r="D76" s="22"/>
      <c r="E76" s="22"/>
      <c r="F76" s="22"/>
      <c r="G76" s="22"/>
      <c r="H76" s="22"/>
    </row>
    <row r="77" spans="2:10">
      <c r="B77" s="22"/>
      <c r="C77" s="22"/>
      <c r="D77" s="22"/>
      <c r="E77" s="22"/>
      <c r="F77" s="22"/>
      <c r="G77" s="22"/>
      <c r="H77" s="22"/>
    </row>
    <row r="78" spans="2:10">
      <c r="B78" s="22"/>
      <c r="C78" s="22"/>
      <c r="D78" s="22"/>
      <c r="E78" s="22"/>
      <c r="F78" s="22"/>
      <c r="G78" s="22"/>
      <c r="H78" s="22"/>
    </row>
    <row r="79" spans="2:10">
      <c r="B79" s="22"/>
      <c r="C79" s="22"/>
      <c r="D79" s="22"/>
      <c r="E79" s="22"/>
      <c r="F79" s="22"/>
      <c r="G79" s="22"/>
      <c r="H79" s="22"/>
    </row>
    <row r="80" spans="2:10">
      <c r="B80" s="22"/>
      <c r="C80" s="22"/>
      <c r="D80" s="22"/>
      <c r="E80" s="22"/>
      <c r="F80" s="22"/>
      <c r="G80" s="22"/>
      <c r="H80" s="22"/>
    </row>
    <row r="81" spans="2:8">
      <c r="B81" s="22"/>
      <c r="C81" s="22"/>
      <c r="D81" s="22"/>
      <c r="E81" s="22"/>
      <c r="F81" s="22"/>
      <c r="G81" s="22"/>
      <c r="H81" s="22"/>
    </row>
    <row r="82" spans="2:8">
      <c r="B82" s="22"/>
      <c r="C82" s="22"/>
      <c r="D82" s="22"/>
      <c r="E82" s="22"/>
      <c r="F82" s="22"/>
      <c r="G82" s="22"/>
      <c r="H82" s="22"/>
    </row>
    <row r="83" spans="2:8">
      <c r="B83" s="22"/>
      <c r="C83" s="22"/>
      <c r="D83" s="22"/>
      <c r="E83" s="22"/>
      <c r="F83" s="22"/>
      <c r="G83" s="22"/>
      <c r="H83" s="22"/>
    </row>
    <row r="84" spans="2:8">
      <c r="B84" s="22"/>
      <c r="C84" s="22"/>
      <c r="D84" s="22"/>
      <c r="E84" s="22"/>
      <c r="F84" s="22"/>
      <c r="G84" s="22"/>
      <c r="H84" s="22"/>
    </row>
    <row r="85" spans="2:8">
      <c r="B85" s="22"/>
      <c r="C85" s="22"/>
      <c r="D85" s="22"/>
      <c r="E85" s="22"/>
      <c r="F85" s="22"/>
      <c r="G85" s="22"/>
      <c r="H85" s="22"/>
    </row>
    <row r="86" spans="2:8">
      <c r="B86" s="22"/>
      <c r="C86" s="22"/>
      <c r="D86" s="22"/>
      <c r="E86" s="22"/>
      <c r="F86" s="22"/>
      <c r="G86" s="22"/>
      <c r="H86" s="22"/>
    </row>
    <row r="87" spans="2:8">
      <c r="B87" s="22"/>
      <c r="C87" s="22"/>
      <c r="D87" s="22"/>
      <c r="E87" s="22"/>
      <c r="F87" s="22"/>
      <c r="G87" s="22"/>
      <c r="H87" s="22"/>
    </row>
    <row r="88" spans="2:8">
      <c r="B88" s="22"/>
      <c r="C88" s="22"/>
      <c r="D88" s="22"/>
      <c r="E88" s="22"/>
      <c r="F88" s="22"/>
      <c r="G88" s="22"/>
      <c r="H88" s="22"/>
    </row>
    <row r="89" spans="2:8">
      <c r="B89" s="22"/>
      <c r="C89" s="22"/>
      <c r="D89" s="22"/>
      <c r="E89" s="22"/>
      <c r="F89" s="22"/>
      <c r="G89" s="22"/>
      <c r="H89" s="22"/>
    </row>
    <row r="90" spans="2:8">
      <c r="B90" s="22"/>
      <c r="C90" s="22"/>
      <c r="D90" s="22"/>
      <c r="E90" s="22"/>
      <c r="F90" s="22"/>
      <c r="G90" s="22"/>
      <c r="H90" s="22"/>
    </row>
    <row r="91" spans="2:8">
      <c r="B91" s="22"/>
      <c r="C91" s="22"/>
      <c r="D91" s="22"/>
      <c r="E91" s="22"/>
      <c r="F91" s="22"/>
      <c r="G91" s="22"/>
      <c r="H91" s="22"/>
    </row>
    <row r="92" spans="2:8">
      <c r="B92" s="22"/>
      <c r="C92" s="22"/>
      <c r="D92" s="22"/>
      <c r="E92" s="22"/>
      <c r="F92" s="22"/>
      <c r="G92" s="22"/>
      <c r="H92" s="22"/>
    </row>
    <row r="93" spans="2:8">
      <c r="B93" s="22"/>
      <c r="C93" s="22"/>
      <c r="D93" s="22"/>
      <c r="E93" s="22"/>
      <c r="F93" s="22"/>
      <c r="G93" s="22"/>
      <c r="H93" s="22"/>
    </row>
    <row r="94" spans="2:8">
      <c r="B94" s="22"/>
      <c r="C94" s="22"/>
      <c r="D94" s="22"/>
      <c r="E94" s="22"/>
      <c r="F94" s="22"/>
      <c r="G94" s="22"/>
      <c r="H94" s="22"/>
    </row>
    <row r="95" spans="2:8">
      <c r="B95" s="22"/>
      <c r="C95" s="22"/>
      <c r="D95" s="22"/>
      <c r="E95" s="22"/>
      <c r="F95" s="22"/>
      <c r="G95" s="22"/>
      <c r="H95" s="22"/>
    </row>
    <row r="96" spans="2:8">
      <c r="B96" s="22"/>
      <c r="C96" s="22"/>
      <c r="D96" s="22"/>
      <c r="E96" s="22"/>
      <c r="F96" s="22"/>
      <c r="G96" s="22"/>
      <c r="H96" s="22"/>
    </row>
    <row r="97" spans="2:8">
      <c r="B97" s="22"/>
      <c r="C97" s="22"/>
      <c r="D97" s="22"/>
      <c r="E97" s="22"/>
      <c r="F97" s="22"/>
      <c r="G97" s="22"/>
      <c r="H97" s="22"/>
    </row>
    <row r="98" spans="2:8">
      <c r="B98" s="22"/>
      <c r="C98" s="22"/>
      <c r="D98" s="22"/>
      <c r="E98" s="22"/>
      <c r="F98" s="22"/>
      <c r="G98" s="22"/>
      <c r="H98" s="22"/>
    </row>
    <row r="99" spans="2:8">
      <c r="B99" s="22"/>
      <c r="C99" s="22"/>
      <c r="D99" s="22"/>
      <c r="E99" s="22"/>
      <c r="F99" s="22"/>
      <c r="G99" s="22"/>
      <c r="H99" s="22"/>
    </row>
    <row r="100" spans="2:8">
      <c r="B100" s="22"/>
      <c r="C100" s="22"/>
      <c r="D100" s="22"/>
      <c r="E100" s="22"/>
      <c r="F100" s="22"/>
      <c r="G100" s="22"/>
      <c r="H100" s="22"/>
    </row>
    <row r="101" spans="2:8">
      <c r="B101" s="22"/>
      <c r="C101" s="22"/>
      <c r="D101" s="22"/>
      <c r="E101" s="22"/>
      <c r="F101" s="22"/>
      <c r="G101" s="22"/>
      <c r="H101" s="22"/>
    </row>
    <row r="102" spans="2:8">
      <c r="B102" s="22"/>
      <c r="C102" s="22"/>
      <c r="D102" s="22"/>
      <c r="E102" s="22"/>
      <c r="F102" s="22"/>
      <c r="G102" s="22"/>
      <c r="H102" s="22"/>
    </row>
    <row r="103" spans="2:8">
      <c r="B103" s="22"/>
      <c r="C103" s="22"/>
      <c r="D103" s="22"/>
      <c r="E103" s="22"/>
      <c r="F103" s="22"/>
      <c r="G103" s="22"/>
      <c r="H103" s="22"/>
    </row>
    <row r="104" spans="2:8">
      <c r="B104" s="22"/>
      <c r="C104" s="22"/>
      <c r="D104" s="22"/>
      <c r="E104" s="22"/>
      <c r="F104" s="22"/>
      <c r="G104" s="22"/>
      <c r="H104" s="22"/>
    </row>
    <row r="105" spans="2:8">
      <c r="B105" s="22"/>
      <c r="C105" s="22"/>
      <c r="D105" s="22"/>
      <c r="E105" s="22"/>
      <c r="F105" s="22"/>
      <c r="G105" s="22"/>
      <c r="H105" s="22"/>
    </row>
    <row r="106" spans="2:8">
      <c r="B106" s="22"/>
      <c r="C106" s="22"/>
      <c r="D106" s="22"/>
      <c r="E106" s="22"/>
      <c r="F106" s="22"/>
      <c r="G106" s="22"/>
      <c r="H106" s="22"/>
    </row>
    <row r="107" spans="2:8">
      <c r="B107" s="22"/>
      <c r="C107" s="22"/>
      <c r="D107" s="22"/>
      <c r="E107" s="22"/>
      <c r="F107" s="22"/>
      <c r="G107" s="22"/>
      <c r="H107" s="22"/>
    </row>
    <row r="108" spans="2:8">
      <c r="B108" s="22"/>
      <c r="C108" s="22"/>
      <c r="D108" s="22"/>
      <c r="E108" s="22"/>
      <c r="F108" s="22"/>
      <c r="G108" s="22"/>
      <c r="H108" s="22"/>
    </row>
    <row r="109" spans="2:8">
      <c r="B109" s="22"/>
      <c r="C109" s="22"/>
      <c r="D109" s="22"/>
      <c r="E109" s="22"/>
      <c r="F109" s="22"/>
      <c r="G109" s="22"/>
      <c r="H109" s="22"/>
    </row>
    <row r="110" spans="2:8">
      <c r="B110" s="22"/>
      <c r="C110" s="22"/>
      <c r="D110" s="22"/>
      <c r="E110" s="22"/>
      <c r="F110" s="22"/>
      <c r="G110" s="22"/>
      <c r="H110" s="22"/>
    </row>
    <row r="111" spans="2:8">
      <c r="B111" s="22"/>
      <c r="C111" s="22"/>
      <c r="D111" s="22"/>
      <c r="E111" s="22"/>
      <c r="F111" s="22"/>
      <c r="G111" s="22"/>
      <c r="H111" s="22"/>
    </row>
    <row r="112" spans="2:8">
      <c r="B112" s="22"/>
      <c r="C112" s="22"/>
      <c r="D112" s="22"/>
      <c r="E112" s="22"/>
      <c r="F112" s="22"/>
      <c r="G112" s="22"/>
      <c r="H112" s="22"/>
    </row>
    <row r="113" spans="2:8">
      <c r="B113" s="22"/>
      <c r="C113" s="22"/>
      <c r="D113" s="22"/>
      <c r="E113" s="22"/>
      <c r="F113" s="22"/>
      <c r="G113" s="22"/>
      <c r="H113" s="22"/>
    </row>
    <row r="114" spans="2:8">
      <c r="B114" s="22"/>
      <c r="C114" s="22"/>
      <c r="D114" s="22"/>
      <c r="E114" s="22"/>
      <c r="F114" s="22"/>
      <c r="G114" s="22"/>
      <c r="H114" s="22"/>
    </row>
    <row r="115" spans="2:8">
      <c r="B115" s="22"/>
      <c r="C115" s="22"/>
      <c r="D115" s="22"/>
      <c r="E115" s="22"/>
      <c r="F115" s="22"/>
      <c r="G115" s="22"/>
      <c r="H115" s="22"/>
    </row>
    <row r="116" spans="2:8">
      <c r="B116" s="22"/>
      <c r="C116" s="22"/>
      <c r="D116" s="22"/>
      <c r="E116" s="22"/>
      <c r="F116" s="22"/>
      <c r="G116" s="22"/>
      <c r="H116" s="22"/>
    </row>
    <row r="117" spans="2:8">
      <c r="B117" s="22"/>
      <c r="C117" s="22"/>
      <c r="D117" s="22"/>
      <c r="E117" s="22"/>
      <c r="F117" s="22"/>
      <c r="G117" s="22"/>
      <c r="H117" s="22"/>
    </row>
    <row r="118" spans="2:8">
      <c r="B118" s="22"/>
      <c r="C118" s="22"/>
      <c r="D118" s="22"/>
      <c r="E118" s="22"/>
      <c r="F118" s="22"/>
      <c r="G118" s="22"/>
      <c r="H118" s="22"/>
    </row>
    <row r="119" spans="2:8">
      <c r="B119" s="22"/>
      <c r="C119" s="22"/>
      <c r="D119" s="22"/>
      <c r="E119" s="22"/>
      <c r="F119" s="22"/>
      <c r="G119" s="22"/>
      <c r="H119" s="22"/>
    </row>
    <row r="120" spans="2:8">
      <c r="B120" s="22"/>
      <c r="C120" s="22"/>
      <c r="D120" s="22"/>
      <c r="E120" s="22"/>
      <c r="F120" s="22"/>
      <c r="G120" s="22"/>
      <c r="H120" s="22"/>
    </row>
    <row r="121" spans="2:8">
      <c r="B121" s="22"/>
      <c r="C121" s="22"/>
      <c r="D121" s="22"/>
      <c r="E121" s="22"/>
      <c r="F121" s="22"/>
      <c r="G121" s="22"/>
      <c r="H121" s="22"/>
    </row>
    <row r="122" spans="2:8">
      <c r="B122" s="22"/>
      <c r="C122" s="22"/>
      <c r="D122" s="22"/>
      <c r="E122" s="22"/>
      <c r="F122" s="22"/>
      <c r="G122" s="22"/>
      <c r="H122" s="22"/>
    </row>
    <row r="123" spans="2:8">
      <c r="B123" s="22"/>
      <c r="C123" s="22"/>
      <c r="D123" s="22"/>
      <c r="E123" s="22"/>
      <c r="F123" s="22"/>
      <c r="G123" s="22"/>
      <c r="H123" s="22"/>
    </row>
    <row r="124" spans="2:8">
      <c r="B124" s="22"/>
      <c r="C124" s="22"/>
      <c r="D124" s="22"/>
      <c r="E124" s="22"/>
      <c r="F124" s="22"/>
      <c r="G124" s="22"/>
      <c r="H124" s="22"/>
    </row>
    <row r="125" spans="2:8">
      <c r="B125" s="22"/>
      <c r="C125" s="22"/>
      <c r="D125" s="22"/>
      <c r="E125" s="22"/>
      <c r="F125" s="22"/>
      <c r="G125" s="22"/>
      <c r="H125" s="22"/>
    </row>
    <row r="126" spans="2:8">
      <c r="B126" s="22"/>
      <c r="C126" s="22"/>
      <c r="D126" s="22"/>
      <c r="E126" s="22"/>
      <c r="F126" s="22"/>
      <c r="G126" s="22"/>
      <c r="H126" s="22"/>
    </row>
    <row r="127" spans="2:8">
      <c r="B127" s="22"/>
      <c r="C127" s="22"/>
      <c r="D127" s="22"/>
      <c r="E127" s="22"/>
      <c r="F127" s="22"/>
      <c r="G127" s="22"/>
      <c r="H127" s="22"/>
    </row>
    <row r="128" spans="2:8">
      <c r="B128" s="22"/>
      <c r="C128" s="22"/>
      <c r="D128" s="22"/>
      <c r="E128" s="22"/>
      <c r="F128" s="22"/>
      <c r="G128" s="22"/>
      <c r="H128" s="22"/>
    </row>
    <row r="129" spans="2:8">
      <c r="B129" s="22"/>
      <c r="C129" s="22"/>
      <c r="D129" s="22"/>
      <c r="E129" s="22"/>
      <c r="F129" s="22"/>
      <c r="G129" s="22"/>
      <c r="H129" s="22"/>
    </row>
    <row r="130" spans="2:8">
      <c r="B130" s="22"/>
      <c r="C130" s="22"/>
      <c r="D130" s="22"/>
      <c r="E130" s="22"/>
      <c r="F130" s="22"/>
      <c r="G130" s="22"/>
      <c r="H130" s="22"/>
    </row>
    <row r="131" spans="2:8">
      <c r="B131" s="22"/>
      <c r="C131" s="22"/>
      <c r="D131" s="22"/>
      <c r="E131" s="22"/>
      <c r="F131" s="22"/>
      <c r="G131" s="22"/>
      <c r="H131" s="22"/>
    </row>
    <row r="132" spans="2:8">
      <c r="B132" s="22"/>
      <c r="C132" s="22"/>
      <c r="D132" s="22"/>
      <c r="E132" s="22"/>
      <c r="F132" s="22"/>
      <c r="G132" s="22"/>
      <c r="H132" s="22"/>
    </row>
    <row r="133" spans="2:8">
      <c r="B133" s="22"/>
      <c r="C133" s="22"/>
      <c r="D133" s="22"/>
      <c r="E133" s="22"/>
      <c r="F133" s="22"/>
      <c r="G133" s="22"/>
      <c r="H133" s="22"/>
    </row>
    <row r="134" spans="2:8">
      <c r="B134" s="22"/>
      <c r="C134" s="22"/>
      <c r="D134" s="22"/>
      <c r="E134" s="22"/>
      <c r="F134" s="22"/>
      <c r="G134" s="22"/>
      <c r="H134" s="22"/>
    </row>
    <row r="135" spans="2:8">
      <c r="B135" s="22"/>
      <c r="C135" s="22"/>
      <c r="D135" s="22"/>
      <c r="E135" s="22"/>
      <c r="F135" s="22"/>
      <c r="G135" s="22"/>
      <c r="H135" s="22"/>
    </row>
    <row r="136" spans="2:8">
      <c r="B136" s="22"/>
      <c r="C136" s="22"/>
      <c r="D136" s="22"/>
      <c r="E136" s="22"/>
      <c r="F136" s="22"/>
      <c r="G136" s="22"/>
      <c r="H136" s="22"/>
    </row>
    <row r="137" spans="2:8">
      <c r="B137" s="22"/>
      <c r="C137" s="22"/>
      <c r="D137" s="22"/>
      <c r="E137" s="22"/>
      <c r="F137" s="22"/>
      <c r="G137" s="22"/>
      <c r="H137" s="22"/>
    </row>
    <row r="138" spans="2:8">
      <c r="B138" s="22"/>
      <c r="C138" s="22"/>
      <c r="D138" s="22"/>
      <c r="E138" s="22"/>
      <c r="F138" s="22"/>
      <c r="G138" s="22"/>
      <c r="H138" s="22"/>
    </row>
    <row r="139" spans="2:8">
      <c r="B139" s="22"/>
      <c r="C139" s="22"/>
      <c r="D139" s="22"/>
      <c r="E139" s="22"/>
      <c r="F139" s="22"/>
      <c r="G139" s="22"/>
      <c r="H139" s="22"/>
    </row>
    <row r="140" spans="2:8">
      <c r="B140" s="22"/>
      <c r="C140" s="22"/>
      <c r="D140" s="22"/>
      <c r="E140" s="22"/>
      <c r="F140" s="22"/>
      <c r="G140" s="22"/>
      <c r="H140" s="22"/>
    </row>
    <row r="141" spans="2:8">
      <c r="B141" s="22"/>
      <c r="C141" s="22"/>
      <c r="D141" s="22"/>
      <c r="E141" s="22"/>
      <c r="F141" s="22"/>
      <c r="G141" s="22"/>
      <c r="H141" s="22"/>
    </row>
    <row r="142" spans="2:8">
      <c r="B142" s="22"/>
      <c r="C142" s="22"/>
      <c r="D142" s="22"/>
      <c r="E142" s="22"/>
      <c r="F142" s="22"/>
      <c r="G142" s="22"/>
      <c r="H142" s="22"/>
    </row>
    <row r="143" spans="2:8">
      <c r="B143" s="22"/>
      <c r="C143" s="22"/>
      <c r="D143" s="22"/>
      <c r="E143" s="22"/>
      <c r="F143" s="22"/>
      <c r="G143" s="22"/>
      <c r="H143" s="22"/>
    </row>
    <row r="144" spans="2:8">
      <c r="B144" s="22"/>
      <c r="C144" s="22"/>
      <c r="D144" s="22"/>
      <c r="E144" s="22"/>
      <c r="F144" s="22"/>
      <c r="G144" s="22"/>
      <c r="H144" s="22"/>
    </row>
    <row r="145" spans="2:8">
      <c r="B145" s="22"/>
      <c r="C145" s="22"/>
      <c r="D145" s="22"/>
      <c r="E145" s="22"/>
      <c r="F145" s="22"/>
      <c r="G145" s="22"/>
      <c r="H145" s="22"/>
    </row>
    <row r="146" spans="2:8">
      <c r="B146" s="22"/>
      <c r="C146" s="22"/>
      <c r="D146" s="22"/>
      <c r="E146" s="22"/>
      <c r="F146" s="22"/>
      <c r="G146" s="22"/>
      <c r="H146" s="22"/>
    </row>
    <row r="147" spans="2:8">
      <c r="B147" s="22"/>
      <c r="C147" s="22"/>
      <c r="D147" s="22"/>
      <c r="E147" s="22"/>
      <c r="F147" s="22"/>
      <c r="G147" s="22"/>
      <c r="H147" s="22"/>
    </row>
    <row r="148" spans="2:8">
      <c r="B148" s="22"/>
      <c r="C148" s="22"/>
      <c r="D148" s="22"/>
      <c r="E148" s="22"/>
      <c r="F148" s="22"/>
      <c r="G148" s="22"/>
      <c r="H148" s="22"/>
    </row>
    <row r="149" spans="2:8">
      <c r="B149" s="22"/>
      <c r="C149" s="22"/>
      <c r="D149" s="22"/>
      <c r="E149" s="22"/>
      <c r="F149" s="22"/>
      <c r="G149" s="22"/>
      <c r="H149" s="22"/>
    </row>
    <row r="150" spans="2:8">
      <c r="B150" s="22"/>
      <c r="C150" s="22"/>
      <c r="D150" s="22"/>
      <c r="E150" s="22"/>
      <c r="F150" s="22"/>
      <c r="G150" s="22"/>
      <c r="H150" s="22"/>
    </row>
    <row r="151" spans="2:8">
      <c r="B151" s="22"/>
      <c r="C151" s="22"/>
      <c r="D151" s="22"/>
      <c r="E151" s="22"/>
      <c r="F151" s="22"/>
      <c r="G151" s="22"/>
      <c r="H151" s="22"/>
    </row>
    <row r="152" spans="2:8">
      <c r="B152" s="22"/>
      <c r="C152" s="22"/>
      <c r="D152" s="22"/>
      <c r="E152" s="22"/>
      <c r="F152" s="22"/>
      <c r="G152" s="22"/>
      <c r="H152" s="22"/>
    </row>
    <row r="153" spans="2:8">
      <c r="B153" s="22"/>
      <c r="C153" s="22"/>
      <c r="D153" s="22"/>
      <c r="E153" s="22"/>
      <c r="F153" s="22"/>
      <c r="G153" s="22"/>
      <c r="H153" s="22"/>
    </row>
    <row r="154" spans="2:8">
      <c r="B154" s="22"/>
      <c r="C154" s="22"/>
      <c r="D154" s="22"/>
      <c r="E154" s="22"/>
      <c r="F154" s="22"/>
      <c r="G154" s="22"/>
      <c r="H154" s="22"/>
    </row>
    <row r="155" spans="2:8">
      <c r="B155" s="22"/>
      <c r="C155" s="22"/>
      <c r="D155" s="22"/>
      <c r="E155" s="22"/>
      <c r="F155" s="22"/>
      <c r="G155" s="22"/>
      <c r="H155" s="22"/>
    </row>
    <row r="156" spans="2:8">
      <c r="B156" s="22"/>
      <c r="C156" s="22"/>
      <c r="D156" s="22"/>
      <c r="E156" s="22"/>
      <c r="F156" s="22"/>
      <c r="G156" s="22"/>
      <c r="H156" s="22"/>
    </row>
    <row r="157" spans="2:8">
      <c r="B157" s="22"/>
      <c r="C157" s="22"/>
      <c r="D157" s="22"/>
      <c r="E157" s="22"/>
      <c r="F157" s="22"/>
      <c r="G157" s="22"/>
      <c r="H157" s="22"/>
    </row>
    <row r="158" spans="2:8">
      <c r="B158" s="22"/>
      <c r="C158" s="22"/>
      <c r="D158" s="22"/>
      <c r="E158" s="22"/>
      <c r="F158" s="22"/>
      <c r="G158" s="22"/>
      <c r="H158" s="22"/>
    </row>
    <row r="159" spans="2:8">
      <c r="B159" s="22"/>
      <c r="C159" s="22"/>
      <c r="D159" s="22"/>
      <c r="E159" s="22"/>
      <c r="F159" s="22"/>
      <c r="G159" s="22"/>
      <c r="H159" s="22"/>
    </row>
    <row r="160" spans="2:8">
      <c r="B160" s="22"/>
      <c r="C160" s="22"/>
      <c r="D160" s="22"/>
      <c r="E160" s="22"/>
      <c r="F160" s="22"/>
      <c r="G160" s="22"/>
      <c r="H160" s="22"/>
    </row>
    <row r="161" spans="2:8">
      <c r="B161" s="22"/>
      <c r="C161" s="22"/>
      <c r="D161" s="22"/>
      <c r="E161" s="22"/>
      <c r="F161" s="22"/>
      <c r="G161" s="22"/>
      <c r="H161" s="22"/>
    </row>
    <row r="162" spans="2:8">
      <c r="B162" s="22"/>
      <c r="C162" s="22"/>
      <c r="D162" s="22"/>
      <c r="E162" s="22"/>
      <c r="F162" s="22"/>
      <c r="G162" s="22"/>
      <c r="H162" s="22"/>
    </row>
    <row r="163" spans="2:8">
      <c r="B163" s="22"/>
      <c r="C163" s="22"/>
      <c r="D163" s="22"/>
      <c r="E163" s="22"/>
      <c r="F163" s="22"/>
      <c r="G163" s="22"/>
      <c r="H163" s="22"/>
    </row>
    <row r="164" spans="2:8">
      <c r="B164" s="22"/>
      <c r="C164" s="22"/>
      <c r="D164" s="22"/>
      <c r="E164" s="22"/>
      <c r="F164" s="22"/>
      <c r="G164" s="22"/>
      <c r="H164" s="22"/>
    </row>
    <row r="165" spans="2:8">
      <c r="B165" s="22"/>
      <c r="C165" s="22"/>
      <c r="D165" s="22"/>
      <c r="E165" s="22"/>
      <c r="F165" s="22"/>
      <c r="G165" s="22"/>
      <c r="H165" s="22"/>
    </row>
    <row r="166" spans="2:8">
      <c r="B166" s="22"/>
      <c r="C166" s="22"/>
      <c r="D166" s="22"/>
      <c r="E166" s="22"/>
      <c r="F166" s="22"/>
      <c r="G166" s="22"/>
      <c r="H166" s="22"/>
    </row>
    <row r="167" spans="2:8">
      <c r="B167" s="22"/>
      <c r="C167" s="22"/>
      <c r="D167" s="22"/>
      <c r="E167" s="22"/>
      <c r="F167" s="22"/>
      <c r="G167" s="22"/>
      <c r="H167" s="22"/>
    </row>
    <row r="168" spans="2:8">
      <c r="B168" s="22"/>
      <c r="C168" s="22"/>
      <c r="D168" s="22"/>
      <c r="E168" s="22"/>
      <c r="F168" s="22"/>
      <c r="G168" s="22"/>
      <c r="H168" s="22"/>
    </row>
    <row r="169" spans="2:8">
      <c r="B169" s="22"/>
      <c r="C169" s="22"/>
      <c r="D169" s="22"/>
      <c r="E169" s="22"/>
      <c r="F169" s="22"/>
      <c r="G169" s="22"/>
      <c r="H169" s="22"/>
    </row>
    <row r="170" spans="2:8">
      <c r="B170" s="22"/>
      <c r="C170" s="22"/>
      <c r="D170" s="22"/>
      <c r="E170" s="22"/>
      <c r="F170" s="22"/>
      <c r="G170" s="22"/>
      <c r="H170" s="22"/>
    </row>
    <row r="171" spans="2:8">
      <c r="B171" s="22"/>
      <c r="C171" s="22"/>
      <c r="D171" s="22"/>
      <c r="E171" s="22"/>
      <c r="F171" s="22"/>
      <c r="G171" s="22"/>
      <c r="H171" s="22"/>
    </row>
    <row r="172" spans="2:8">
      <c r="B172" s="22"/>
      <c r="C172" s="22"/>
      <c r="D172" s="22"/>
      <c r="E172" s="22"/>
      <c r="F172" s="22"/>
      <c r="G172" s="22"/>
      <c r="H172" s="22"/>
    </row>
    <row r="173" spans="2:8">
      <c r="B173" s="22"/>
      <c r="C173" s="22"/>
      <c r="D173" s="22"/>
      <c r="E173" s="22"/>
      <c r="F173" s="22"/>
      <c r="G173" s="22"/>
      <c r="H173" s="22"/>
    </row>
    <row r="174" spans="2:8">
      <c r="B174" s="22"/>
      <c r="C174" s="22"/>
      <c r="D174" s="22"/>
      <c r="E174" s="22"/>
      <c r="F174" s="22"/>
      <c r="G174" s="22"/>
      <c r="H174" s="22"/>
    </row>
    <row r="175" spans="2:8">
      <c r="B175" s="22"/>
      <c r="C175" s="22"/>
      <c r="D175" s="22"/>
      <c r="E175" s="22"/>
      <c r="F175" s="22"/>
      <c r="G175" s="22"/>
      <c r="H175" s="22"/>
    </row>
    <row r="176" spans="2:8">
      <c r="B176" s="22"/>
      <c r="C176" s="22"/>
      <c r="D176" s="22"/>
      <c r="E176" s="22"/>
      <c r="F176" s="22"/>
      <c r="G176" s="22"/>
      <c r="H176" s="22"/>
    </row>
    <row r="177" spans="2:8">
      <c r="B177" s="22"/>
      <c r="C177" s="22"/>
      <c r="D177" s="22"/>
      <c r="E177" s="22"/>
      <c r="F177" s="22"/>
      <c r="G177" s="22"/>
      <c r="H177" s="22"/>
    </row>
    <row r="178" spans="2:8">
      <c r="B178" s="22"/>
      <c r="C178" s="22"/>
      <c r="D178" s="22"/>
      <c r="E178" s="22"/>
      <c r="F178" s="22"/>
      <c r="G178" s="22"/>
      <c r="H178" s="22"/>
    </row>
    <row r="179" spans="2:8">
      <c r="B179" s="22"/>
      <c r="C179" s="22"/>
      <c r="D179" s="22"/>
      <c r="E179" s="22"/>
      <c r="F179" s="22"/>
      <c r="G179" s="22"/>
      <c r="H179" s="22"/>
    </row>
    <row r="180" spans="2:8">
      <c r="B180" s="22"/>
      <c r="C180" s="22"/>
      <c r="D180" s="22"/>
      <c r="E180" s="22"/>
      <c r="F180" s="22"/>
      <c r="G180" s="22"/>
      <c r="H180" s="22"/>
    </row>
    <row r="181" spans="2:8">
      <c r="B181" s="22"/>
      <c r="C181" s="22"/>
      <c r="D181" s="22"/>
      <c r="E181" s="22"/>
      <c r="F181" s="22"/>
      <c r="G181" s="22"/>
      <c r="H181" s="22"/>
    </row>
    <row r="182" spans="2:8">
      <c r="B182" s="22"/>
      <c r="C182" s="22"/>
      <c r="D182" s="22"/>
      <c r="E182" s="22"/>
      <c r="F182" s="22"/>
      <c r="G182" s="22"/>
      <c r="H182" s="22"/>
    </row>
    <row r="183" spans="2:8">
      <c r="B183" s="22"/>
      <c r="C183" s="22"/>
      <c r="D183" s="22"/>
      <c r="E183" s="22"/>
      <c r="F183" s="22"/>
      <c r="G183" s="22"/>
      <c r="H183" s="22"/>
    </row>
    <row r="184" spans="2:8">
      <c r="B184" s="22"/>
      <c r="C184" s="22"/>
      <c r="D184" s="22"/>
      <c r="E184" s="22"/>
      <c r="F184" s="22"/>
      <c r="G184" s="22"/>
      <c r="H184" s="22"/>
    </row>
    <row r="185" spans="2:8">
      <c r="B185" s="22"/>
      <c r="C185" s="22"/>
      <c r="D185" s="22"/>
      <c r="E185" s="22"/>
      <c r="F185" s="22"/>
      <c r="G185" s="22"/>
      <c r="H185" s="22"/>
    </row>
    <row r="186" spans="2:8">
      <c r="B186" s="22"/>
      <c r="C186" s="22"/>
      <c r="D186" s="22"/>
      <c r="E186" s="22"/>
      <c r="F186" s="22"/>
      <c r="G186" s="22"/>
      <c r="H186" s="22"/>
    </row>
    <row r="187" spans="2:8">
      <c r="B187" s="22"/>
      <c r="C187" s="22"/>
      <c r="D187" s="22"/>
      <c r="E187" s="22"/>
      <c r="F187" s="22"/>
      <c r="G187" s="22"/>
      <c r="H187" s="22"/>
    </row>
    <row r="188" spans="2:8">
      <c r="B188" s="22"/>
      <c r="C188" s="22"/>
      <c r="D188" s="22"/>
      <c r="E188" s="22"/>
      <c r="F188" s="22"/>
      <c r="G188" s="22"/>
      <c r="H188" s="22"/>
    </row>
    <row r="189" spans="2:8">
      <c r="B189" s="22"/>
      <c r="C189" s="22"/>
      <c r="D189" s="22"/>
      <c r="E189" s="22"/>
      <c r="F189" s="22"/>
      <c r="G189" s="22"/>
      <c r="H189" s="22"/>
    </row>
    <row r="190" spans="2:8">
      <c r="B190" s="22"/>
      <c r="C190" s="22"/>
      <c r="D190" s="22"/>
      <c r="E190" s="22"/>
      <c r="F190" s="22"/>
      <c r="G190" s="22"/>
      <c r="H190" s="22"/>
    </row>
    <row r="191" spans="2:8">
      <c r="B191" s="22"/>
      <c r="C191" s="22"/>
      <c r="D191" s="22"/>
      <c r="E191" s="22"/>
      <c r="F191" s="22"/>
      <c r="G191" s="22"/>
      <c r="H191" s="22"/>
    </row>
    <row r="192" spans="2:8">
      <c r="B192" s="22"/>
      <c r="C192" s="22"/>
      <c r="D192" s="22"/>
      <c r="E192" s="22"/>
      <c r="F192" s="22"/>
      <c r="G192" s="22"/>
      <c r="H192" s="22"/>
    </row>
    <row r="193" spans="2:8">
      <c r="B193" s="22"/>
      <c r="C193" s="22"/>
      <c r="D193" s="22"/>
      <c r="E193" s="22"/>
      <c r="F193" s="22"/>
      <c r="G193" s="22"/>
      <c r="H193" s="22"/>
    </row>
    <row r="194" spans="2:8">
      <c r="B194" s="22"/>
      <c r="C194" s="22"/>
      <c r="D194" s="22"/>
      <c r="E194" s="22"/>
      <c r="F194" s="22"/>
      <c r="G194" s="22"/>
      <c r="H194" s="22"/>
    </row>
    <row r="195" spans="2:8">
      <c r="B195" s="22"/>
      <c r="C195" s="22"/>
      <c r="D195" s="22"/>
      <c r="E195" s="22"/>
      <c r="F195" s="22"/>
      <c r="G195" s="22"/>
      <c r="H195" s="22"/>
    </row>
    <row r="196" spans="2:8">
      <c r="B196" s="22"/>
      <c r="C196" s="22"/>
      <c r="D196" s="22"/>
      <c r="E196" s="22"/>
      <c r="F196" s="22"/>
      <c r="G196" s="22"/>
      <c r="H196" s="22"/>
    </row>
    <row r="197" spans="2:8">
      <c r="B197" s="22"/>
      <c r="C197" s="22"/>
      <c r="D197" s="22"/>
      <c r="E197" s="22"/>
      <c r="F197" s="22"/>
      <c r="G197" s="22"/>
      <c r="H197" s="22"/>
    </row>
    <row r="198" spans="2:8">
      <c r="B198" s="22"/>
      <c r="C198" s="22"/>
      <c r="D198" s="22"/>
      <c r="E198" s="22"/>
      <c r="F198" s="22"/>
      <c r="G198" s="22"/>
      <c r="H198" s="22"/>
    </row>
    <row r="199" spans="2:8">
      <c r="B199" s="22"/>
      <c r="C199" s="22"/>
      <c r="D199" s="22"/>
      <c r="E199" s="22"/>
      <c r="F199" s="22"/>
      <c r="G199" s="22"/>
      <c r="H199" s="22"/>
    </row>
    <row r="200" spans="2:8">
      <c r="B200" s="22"/>
      <c r="C200" s="22"/>
      <c r="D200" s="22"/>
      <c r="E200" s="22"/>
      <c r="F200" s="22"/>
      <c r="G200" s="22"/>
      <c r="H200" s="22"/>
    </row>
    <row r="201" spans="2:8">
      <c r="B201" s="22"/>
      <c r="C201" s="22"/>
      <c r="D201" s="22"/>
      <c r="E201" s="22"/>
      <c r="F201" s="22"/>
      <c r="G201" s="22"/>
      <c r="H201" s="22"/>
    </row>
    <row r="202" spans="2:8">
      <c r="B202" s="22"/>
      <c r="C202" s="22"/>
      <c r="D202" s="22"/>
      <c r="E202" s="22"/>
      <c r="F202" s="22"/>
      <c r="G202" s="22"/>
      <c r="H202" s="22"/>
    </row>
    <row r="203" spans="2:8">
      <c r="B203" s="22"/>
      <c r="C203" s="22"/>
      <c r="D203" s="22"/>
      <c r="E203" s="22"/>
      <c r="F203" s="22"/>
      <c r="G203" s="22"/>
      <c r="H203" s="22"/>
    </row>
    <row r="204" spans="2:8">
      <c r="B204" s="22"/>
      <c r="C204" s="22"/>
      <c r="D204" s="22"/>
      <c r="E204" s="22"/>
      <c r="F204" s="22"/>
      <c r="G204" s="22"/>
      <c r="H204" s="22"/>
    </row>
    <row r="205" spans="2:8">
      <c r="B205" s="22"/>
      <c r="C205" s="22"/>
      <c r="D205" s="22"/>
      <c r="E205" s="22"/>
      <c r="F205" s="22"/>
      <c r="G205" s="22"/>
      <c r="H205" s="22"/>
    </row>
    <row r="206" spans="2:8">
      <c r="B206" s="22"/>
      <c r="C206" s="22"/>
      <c r="D206" s="22"/>
      <c r="E206" s="22"/>
      <c r="F206" s="22"/>
      <c r="G206" s="22"/>
      <c r="H206" s="22"/>
    </row>
    <row r="207" spans="2:8">
      <c r="B207" s="22"/>
      <c r="C207" s="22"/>
      <c r="D207" s="22"/>
      <c r="E207" s="22"/>
      <c r="F207" s="22"/>
      <c r="G207" s="22"/>
      <c r="H207" s="22"/>
    </row>
    <row r="208" spans="2:8">
      <c r="B208" s="22"/>
      <c r="C208" s="22"/>
      <c r="D208" s="22"/>
      <c r="E208" s="22"/>
      <c r="F208" s="22"/>
      <c r="G208" s="22"/>
      <c r="H208" s="22"/>
    </row>
    <row r="209" spans="2:8">
      <c r="B209" s="22"/>
      <c r="C209" s="22"/>
      <c r="D209" s="22"/>
      <c r="E209" s="22"/>
      <c r="F209" s="22"/>
      <c r="G209" s="22"/>
      <c r="H209" s="22"/>
    </row>
    <row r="210" spans="2:8">
      <c r="B210" s="22"/>
      <c r="C210" s="22"/>
      <c r="D210" s="22"/>
      <c r="E210" s="22"/>
      <c r="F210" s="22"/>
      <c r="G210" s="22"/>
      <c r="H210" s="22"/>
    </row>
    <row r="211" spans="2:8">
      <c r="B211" s="22"/>
      <c r="C211" s="22"/>
      <c r="D211" s="22"/>
      <c r="E211" s="22"/>
      <c r="F211" s="22"/>
      <c r="G211" s="22"/>
      <c r="H211" s="22"/>
    </row>
    <row r="212" spans="2:8">
      <c r="B212" s="22"/>
      <c r="C212" s="22"/>
      <c r="D212" s="22"/>
      <c r="E212" s="22"/>
      <c r="F212" s="22"/>
      <c r="G212" s="22"/>
      <c r="H212" s="22"/>
    </row>
    <row r="213" spans="2:8">
      <c r="B213" s="22"/>
      <c r="C213" s="22"/>
      <c r="D213" s="22"/>
      <c r="E213" s="22"/>
      <c r="F213" s="22"/>
      <c r="G213" s="22"/>
      <c r="H213" s="22"/>
    </row>
    <row r="214" spans="2:8">
      <c r="B214" s="22"/>
      <c r="C214" s="22"/>
      <c r="D214" s="22"/>
      <c r="E214" s="22"/>
      <c r="F214" s="22"/>
      <c r="G214" s="22"/>
      <c r="H214" s="22"/>
    </row>
    <row r="215" spans="2:8">
      <c r="B215" s="22"/>
      <c r="C215" s="22"/>
      <c r="D215" s="22"/>
      <c r="E215" s="22"/>
      <c r="F215" s="22"/>
      <c r="G215" s="22"/>
      <c r="H215" s="22"/>
    </row>
    <row r="216" spans="2:8">
      <c r="B216" s="22"/>
      <c r="C216" s="22"/>
      <c r="D216" s="22"/>
      <c r="E216" s="22"/>
      <c r="F216" s="22"/>
      <c r="G216" s="22"/>
      <c r="H216" s="22"/>
    </row>
    <row r="217" spans="2:8">
      <c r="B217" s="22"/>
      <c r="C217" s="22"/>
      <c r="D217" s="22"/>
      <c r="E217" s="22"/>
      <c r="F217" s="22"/>
      <c r="G217" s="22"/>
      <c r="H217" s="22"/>
    </row>
    <row r="218" spans="2:8">
      <c r="B218" s="22"/>
      <c r="C218" s="22"/>
      <c r="D218" s="22"/>
      <c r="E218" s="22"/>
      <c r="F218" s="22"/>
      <c r="G218" s="22"/>
      <c r="H218" s="22"/>
    </row>
    <row r="219" spans="2:8">
      <c r="B219" s="22"/>
      <c r="C219" s="22"/>
      <c r="D219" s="22"/>
      <c r="E219" s="22"/>
      <c r="F219" s="22"/>
      <c r="G219" s="22"/>
      <c r="H219" s="22"/>
    </row>
    <row r="220" spans="2:8">
      <c r="B220" s="22"/>
      <c r="C220" s="22"/>
      <c r="D220" s="22"/>
      <c r="E220" s="22"/>
      <c r="F220" s="22"/>
      <c r="G220" s="22"/>
      <c r="H220" s="22"/>
    </row>
    <row r="221" spans="2:8">
      <c r="B221" s="22"/>
      <c r="C221" s="22"/>
      <c r="D221" s="22"/>
      <c r="E221" s="22"/>
      <c r="F221" s="22"/>
      <c r="G221" s="22"/>
      <c r="H221" s="22"/>
    </row>
    <row r="222" spans="2:8">
      <c r="B222" s="22"/>
      <c r="C222" s="22"/>
      <c r="D222" s="22"/>
      <c r="E222" s="22"/>
      <c r="F222" s="22"/>
      <c r="G222" s="22"/>
      <c r="H222" s="22"/>
    </row>
    <row r="223" spans="2:8">
      <c r="B223" s="22"/>
      <c r="C223" s="22"/>
      <c r="D223" s="22"/>
      <c r="E223" s="22"/>
      <c r="F223" s="22"/>
      <c r="G223" s="22"/>
      <c r="H223" s="22"/>
    </row>
    <row r="224" spans="2:8">
      <c r="B224" s="22"/>
      <c r="C224" s="22"/>
      <c r="D224" s="22"/>
      <c r="E224" s="22"/>
      <c r="F224" s="22"/>
      <c r="G224" s="22"/>
      <c r="H224" s="22"/>
    </row>
    <row r="225" spans="2:8">
      <c r="B225" s="22"/>
      <c r="C225" s="22"/>
      <c r="D225" s="22"/>
      <c r="E225" s="22"/>
      <c r="F225" s="22"/>
      <c r="G225" s="22"/>
      <c r="H225" s="22"/>
    </row>
    <row r="226" spans="2:8">
      <c r="B226" s="22"/>
      <c r="C226" s="22"/>
      <c r="D226" s="22"/>
      <c r="E226" s="22"/>
      <c r="F226" s="22"/>
      <c r="G226" s="22"/>
      <c r="H226" s="22"/>
    </row>
    <row r="227" spans="2:8">
      <c r="B227" s="22"/>
      <c r="C227" s="22"/>
      <c r="D227" s="22"/>
      <c r="E227" s="22"/>
      <c r="F227" s="22"/>
      <c r="G227" s="22"/>
      <c r="H227" s="22"/>
    </row>
    <row r="228" spans="2:8">
      <c r="B228" s="22"/>
      <c r="C228" s="22"/>
      <c r="D228" s="22"/>
      <c r="E228" s="22"/>
      <c r="F228" s="22"/>
      <c r="G228" s="22"/>
      <c r="H228" s="22"/>
    </row>
    <row r="229" spans="2:8">
      <c r="B229" s="22"/>
      <c r="C229" s="22"/>
      <c r="D229" s="22"/>
      <c r="E229" s="22"/>
      <c r="F229" s="22"/>
      <c r="G229" s="22"/>
      <c r="H229" s="22"/>
    </row>
    <row r="230" spans="2:8">
      <c r="B230" s="22"/>
      <c r="C230" s="22"/>
      <c r="D230" s="22"/>
      <c r="E230" s="22"/>
      <c r="F230" s="22"/>
      <c r="G230" s="22"/>
      <c r="H230" s="22"/>
    </row>
    <row r="231" spans="2:8">
      <c r="B231" s="22"/>
      <c r="C231" s="22"/>
      <c r="D231" s="22"/>
      <c r="E231" s="22"/>
      <c r="F231" s="22"/>
      <c r="G231" s="22"/>
      <c r="H231" s="22"/>
    </row>
    <row r="232" spans="2:8">
      <c r="B232" s="22"/>
      <c r="C232" s="22"/>
      <c r="D232" s="22"/>
      <c r="E232" s="22"/>
      <c r="F232" s="22"/>
      <c r="G232" s="22"/>
      <c r="H232" s="22"/>
    </row>
    <row r="233" spans="2:8">
      <c r="B233" s="22"/>
      <c r="C233" s="22"/>
      <c r="D233" s="22"/>
      <c r="E233" s="22"/>
      <c r="F233" s="22"/>
      <c r="G233" s="22"/>
      <c r="H233" s="22"/>
    </row>
    <row r="234" spans="2:8">
      <c r="B234" s="22"/>
      <c r="C234" s="22"/>
      <c r="D234" s="22"/>
      <c r="E234" s="22"/>
      <c r="F234" s="22"/>
      <c r="G234" s="22"/>
      <c r="H234" s="22"/>
    </row>
    <row r="235" spans="2:8">
      <c r="B235" s="22"/>
      <c r="C235" s="22"/>
      <c r="D235" s="22"/>
      <c r="E235" s="22"/>
      <c r="F235" s="22"/>
      <c r="G235" s="22"/>
      <c r="H235" s="22"/>
    </row>
    <row r="236" spans="2:8">
      <c r="B236" s="22"/>
      <c r="C236" s="22"/>
      <c r="D236" s="22"/>
      <c r="E236" s="22"/>
      <c r="F236" s="22"/>
      <c r="G236" s="22"/>
      <c r="H236" s="22"/>
    </row>
    <row r="237" spans="2:8">
      <c r="B237" s="22"/>
      <c r="C237" s="22"/>
      <c r="D237" s="22"/>
      <c r="E237" s="22"/>
      <c r="F237" s="22"/>
      <c r="G237" s="22"/>
      <c r="H237" s="22"/>
    </row>
    <row r="238" spans="2:8">
      <c r="B238" s="22"/>
      <c r="C238" s="22"/>
      <c r="D238" s="22"/>
      <c r="E238" s="22"/>
      <c r="F238" s="22"/>
      <c r="G238" s="22"/>
      <c r="H238" s="22"/>
    </row>
    <row r="239" spans="2:8">
      <c r="B239" s="22"/>
      <c r="C239" s="22"/>
      <c r="D239" s="22"/>
      <c r="E239" s="22"/>
      <c r="F239" s="22"/>
      <c r="G239" s="22"/>
      <c r="H239" s="22"/>
    </row>
    <row r="240" spans="2:8">
      <c r="B240" s="22"/>
      <c r="C240" s="22"/>
      <c r="D240" s="22"/>
      <c r="E240" s="22"/>
      <c r="F240" s="22"/>
      <c r="G240" s="22"/>
      <c r="H240" s="22"/>
    </row>
    <row r="241" spans="2:8">
      <c r="B241" s="22"/>
      <c r="C241" s="22"/>
      <c r="D241" s="22"/>
      <c r="E241" s="22"/>
      <c r="F241" s="22"/>
      <c r="G241" s="22"/>
      <c r="H241" s="22"/>
    </row>
    <row r="242" spans="2:8">
      <c r="B242" s="22"/>
      <c r="C242" s="22"/>
      <c r="D242" s="22"/>
      <c r="E242" s="22"/>
      <c r="F242" s="22"/>
      <c r="G242" s="22"/>
      <c r="H242" s="22"/>
    </row>
    <row r="243" spans="2:8">
      <c r="B243" s="22"/>
      <c r="C243" s="22"/>
      <c r="D243" s="22"/>
      <c r="E243" s="22"/>
      <c r="F243" s="22"/>
      <c r="G243" s="22"/>
      <c r="H243" s="22"/>
    </row>
    <row r="244" spans="2:8">
      <c r="B244" s="22"/>
      <c r="C244" s="22"/>
      <c r="D244" s="22"/>
      <c r="E244" s="22"/>
      <c r="F244" s="22"/>
      <c r="G244" s="22"/>
      <c r="H244" s="22"/>
    </row>
    <row r="245" spans="2:8">
      <c r="B245" s="22"/>
      <c r="C245" s="22"/>
      <c r="D245" s="22"/>
      <c r="E245" s="22"/>
      <c r="F245" s="22"/>
      <c r="G245" s="22"/>
      <c r="H245" s="22"/>
    </row>
    <row r="246" spans="2:8">
      <c r="B246" s="22"/>
      <c r="C246" s="22"/>
      <c r="D246" s="22"/>
      <c r="E246" s="22"/>
      <c r="F246" s="22"/>
      <c r="G246" s="22"/>
      <c r="H246" s="22"/>
    </row>
    <row r="247" spans="2:8">
      <c r="B247" s="22"/>
      <c r="C247" s="22"/>
      <c r="D247" s="22"/>
      <c r="E247" s="22"/>
      <c r="F247" s="22"/>
      <c r="G247" s="22"/>
      <c r="H247" s="22"/>
    </row>
    <row r="248" spans="2:8">
      <c r="B248" s="22"/>
      <c r="C248" s="22"/>
      <c r="D248" s="22"/>
      <c r="E248" s="22"/>
      <c r="F248" s="22"/>
      <c r="G248" s="22"/>
      <c r="H248" s="22"/>
    </row>
    <row r="249" spans="2:8">
      <c r="B249" s="22"/>
      <c r="C249" s="22"/>
      <c r="D249" s="22"/>
      <c r="E249" s="22"/>
      <c r="F249" s="22"/>
      <c r="G249" s="22"/>
      <c r="H249" s="22"/>
    </row>
    <row r="250" spans="2:8">
      <c r="B250" s="22"/>
      <c r="C250" s="22"/>
      <c r="D250" s="22"/>
      <c r="E250" s="22"/>
      <c r="F250" s="22"/>
      <c r="G250" s="22"/>
      <c r="H250" s="22"/>
    </row>
    <row r="251" spans="2:8">
      <c r="B251" s="22"/>
      <c r="C251" s="22"/>
      <c r="D251" s="22"/>
      <c r="E251" s="22"/>
      <c r="F251" s="22"/>
      <c r="G251" s="22"/>
      <c r="H251" s="22"/>
    </row>
    <row r="252" spans="2:8">
      <c r="B252" s="22"/>
      <c r="C252" s="22"/>
      <c r="D252" s="22"/>
      <c r="E252" s="22"/>
      <c r="F252" s="22"/>
      <c r="G252" s="22"/>
      <c r="H252" s="22"/>
    </row>
    <row r="253" spans="2:8">
      <c r="B253" s="22"/>
      <c r="C253" s="22"/>
      <c r="D253" s="22"/>
      <c r="E253" s="22"/>
      <c r="F253" s="22"/>
      <c r="G253" s="22"/>
      <c r="H253" s="22"/>
    </row>
    <row r="254" spans="2:8">
      <c r="B254" s="22"/>
      <c r="C254" s="22"/>
      <c r="D254" s="22"/>
      <c r="E254" s="22"/>
      <c r="F254" s="22"/>
      <c r="G254" s="22"/>
      <c r="H254" s="22"/>
    </row>
    <row r="255" spans="2:8">
      <c r="B255" s="22"/>
      <c r="C255" s="22"/>
      <c r="D255" s="22"/>
      <c r="E255" s="22"/>
      <c r="F255" s="22"/>
      <c r="G255" s="22"/>
      <c r="H255" s="22"/>
    </row>
    <row r="256" spans="2:8">
      <c r="B256" s="22"/>
      <c r="C256" s="22"/>
      <c r="D256" s="22"/>
      <c r="E256" s="22"/>
      <c r="F256" s="22"/>
      <c r="G256" s="22"/>
      <c r="H256" s="22"/>
    </row>
    <row r="257" spans="2:8">
      <c r="B257" s="22"/>
      <c r="C257" s="22"/>
      <c r="D257" s="22"/>
      <c r="E257" s="22"/>
      <c r="F257" s="22"/>
      <c r="G257" s="22"/>
      <c r="H257" s="22"/>
    </row>
    <row r="258" spans="2:8">
      <c r="B258" s="22"/>
      <c r="C258" s="22"/>
      <c r="D258" s="22"/>
      <c r="E258" s="22"/>
      <c r="F258" s="22"/>
      <c r="G258" s="22"/>
      <c r="H258" s="22"/>
    </row>
    <row r="259" spans="2:8">
      <c r="B259" s="22"/>
      <c r="C259" s="22"/>
      <c r="D259" s="22"/>
      <c r="E259" s="22"/>
      <c r="F259" s="22"/>
      <c r="G259" s="22"/>
      <c r="H259" s="22"/>
    </row>
    <row r="260" spans="2:8">
      <c r="B260" s="22"/>
      <c r="C260" s="22"/>
      <c r="D260" s="22"/>
      <c r="E260" s="22"/>
      <c r="F260" s="22"/>
      <c r="G260" s="22"/>
      <c r="H260" s="22"/>
    </row>
    <row r="261" spans="2:8">
      <c r="B261" s="22"/>
      <c r="C261" s="22"/>
      <c r="D261" s="22"/>
      <c r="E261" s="22"/>
      <c r="F261" s="22"/>
      <c r="G261" s="22"/>
      <c r="H261" s="22"/>
    </row>
    <row r="262" spans="2:8">
      <c r="B262" s="22"/>
      <c r="C262" s="22"/>
      <c r="D262" s="22"/>
      <c r="E262" s="22"/>
      <c r="F262" s="22"/>
      <c r="G262" s="22"/>
      <c r="H262" s="22"/>
    </row>
    <row r="263" spans="2:8">
      <c r="B263" s="22"/>
      <c r="C263" s="22"/>
      <c r="D263" s="22"/>
      <c r="E263" s="22"/>
      <c r="F263" s="22"/>
      <c r="G263" s="22"/>
      <c r="H263" s="22"/>
    </row>
    <row r="264" spans="2:8">
      <c r="B264" s="22"/>
      <c r="C264" s="22"/>
      <c r="D264" s="22"/>
      <c r="E264" s="22"/>
      <c r="F264" s="22"/>
      <c r="G264" s="22"/>
      <c r="H264" s="22"/>
    </row>
    <row r="265" spans="2:8">
      <c r="B265" s="22"/>
      <c r="C265" s="22"/>
      <c r="D265" s="22"/>
      <c r="E265" s="22"/>
      <c r="F265" s="22"/>
      <c r="G265" s="22"/>
      <c r="H265" s="22"/>
    </row>
    <row r="266" spans="2:8">
      <c r="B266" s="22"/>
      <c r="C266" s="22"/>
      <c r="D266" s="22"/>
      <c r="E266" s="22"/>
      <c r="F266" s="22"/>
      <c r="G266" s="22"/>
      <c r="H266" s="22"/>
    </row>
    <row r="267" spans="2:8">
      <c r="B267" s="22"/>
      <c r="C267" s="22"/>
      <c r="D267" s="22"/>
      <c r="E267" s="22"/>
      <c r="F267" s="22"/>
      <c r="G267" s="22"/>
      <c r="H267" s="22"/>
    </row>
    <row r="268" spans="2:8">
      <c r="B268" s="22"/>
      <c r="C268" s="22"/>
      <c r="D268" s="22"/>
      <c r="E268" s="22"/>
      <c r="F268" s="22"/>
      <c r="G268" s="22"/>
      <c r="H268" s="22"/>
    </row>
    <row r="269" spans="2:8">
      <c r="B269" s="22"/>
      <c r="C269" s="22"/>
      <c r="D269" s="22"/>
      <c r="E269" s="22"/>
      <c r="F269" s="22"/>
      <c r="G269" s="22"/>
      <c r="H269" s="22"/>
    </row>
    <row r="270" spans="2:8">
      <c r="B270" s="22"/>
      <c r="C270" s="22"/>
      <c r="D270" s="22"/>
      <c r="E270" s="22"/>
      <c r="F270" s="22"/>
      <c r="G270" s="22"/>
      <c r="H270" s="22"/>
    </row>
    <row r="271" spans="2:8">
      <c r="B271" s="22"/>
      <c r="C271" s="22"/>
      <c r="D271" s="22"/>
      <c r="E271" s="22"/>
      <c r="F271" s="22"/>
      <c r="G271" s="22"/>
      <c r="H271" s="22"/>
    </row>
    <row r="272" spans="2:8">
      <c r="B272" s="22"/>
      <c r="C272" s="22"/>
      <c r="D272" s="22"/>
      <c r="E272" s="22"/>
      <c r="F272" s="22"/>
      <c r="G272" s="22"/>
      <c r="H272" s="22"/>
    </row>
    <row r="273" spans="2:8">
      <c r="B273" s="22"/>
      <c r="C273" s="22"/>
      <c r="D273" s="22"/>
      <c r="E273" s="22"/>
      <c r="F273" s="22"/>
      <c r="G273" s="22"/>
      <c r="H273" s="22"/>
    </row>
    <row r="274" spans="2:8">
      <c r="B274" s="22"/>
      <c r="C274" s="22"/>
      <c r="D274" s="22"/>
      <c r="E274" s="22"/>
      <c r="F274" s="22"/>
      <c r="G274" s="22"/>
      <c r="H274" s="22"/>
    </row>
    <row r="275" spans="2:8">
      <c r="B275" s="22"/>
      <c r="C275" s="22"/>
      <c r="D275" s="22"/>
      <c r="E275" s="22"/>
      <c r="F275" s="22"/>
      <c r="G275" s="22"/>
      <c r="H275" s="22"/>
    </row>
    <row r="276" spans="2:8">
      <c r="B276" s="22"/>
      <c r="C276" s="22"/>
      <c r="D276" s="22"/>
      <c r="E276" s="22"/>
      <c r="F276" s="22"/>
      <c r="G276" s="22"/>
      <c r="H276" s="22"/>
    </row>
    <row r="277" spans="2:8">
      <c r="B277" s="22"/>
      <c r="C277" s="22"/>
      <c r="D277" s="22"/>
      <c r="E277" s="22"/>
      <c r="F277" s="22"/>
      <c r="G277" s="22"/>
      <c r="H277" s="22"/>
    </row>
    <row r="278" spans="2:8">
      <c r="B278" s="22"/>
      <c r="C278" s="22"/>
      <c r="D278" s="22"/>
      <c r="E278" s="22"/>
      <c r="F278" s="22"/>
      <c r="G278" s="22"/>
      <c r="H278" s="22"/>
    </row>
    <row r="279" spans="2:8">
      <c r="B279" s="22"/>
      <c r="C279" s="22"/>
      <c r="D279" s="22"/>
      <c r="E279" s="22"/>
      <c r="F279" s="22"/>
      <c r="G279" s="22"/>
      <c r="H279" s="22"/>
    </row>
    <row r="280" spans="2:8">
      <c r="B280" s="22"/>
      <c r="C280" s="22"/>
      <c r="D280" s="22"/>
      <c r="E280" s="22"/>
      <c r="F280" s="22"/>
      <c r="G280" s="22"/>
      <c r="H280" s="22"/>
    </row>
    <row r="281" spans="2:8">
      <c r="B281" s="22"/>
      <c r="C281" s="22"/>
      <c r="D281" s="22"/>
      <c r="E281" s="22"/>
      <c r="F281" s="22"/>
      <c r="G281" s="22"/>
      <c r="H281" s="22"/>
    </row>
    <row r="282" spans="2:8">
      <c r="B282" s="22"/>
      <c r="C282" s="22"/>
      <c r="D282" s="22"/>
      <c r="E282" s="22"/>
      <c r="F282" s="22"/>
      <c r="G282" s="22"/>
      <c r="H282" s="22"/>
    </row>
    <row r="283" spans="2:8">
      <c r="B283" s="22"/>
      <c r="C283" s="22"/>
      <c r="D283" s="22"/>
      <c r="E283" s="22"/>
      <c r="F283" s="22"/>
      <c r="G283" s="22"/>
      <c r="H283" s="22"/>
    </row>
    <row r="284" spans="2:8">
      <c r="B284" s="22"/>
      <c r="C284" s="22"/>
      <c r="D284" s="22"/>
      <c r="E284" s="22"/>
      <c r="F284" s="22"/>
      <c r="G284" s="22"/>
      <c r="H284" s="22"/>
    </row>
    <row r="285" spans="2:8">
      <c r="B285" s="22"/>
      <c r="C285" s="22"/>
      <c r="D285" s="22"/>
      <c r="E285" s="22"/>
      <c r="F285" s="22"/>
      <c r="G285" s="22"/>
      <c r="H285" s="22"/>
    </row>
    <row r="286" spans="2:8">
      <c r="B286" s="22"/>
      <c r="C286" s="22"/>
      <c r="D286" s="22"/>
      <c r="E286" s="22"/>
      <c r="F286" s="22"/>
      <c r="G286" s="22"/>
      <c r="H286" s="22"/>
    </row>
    <row r="287" spans="2:8">
      <c r="B287" s="22"/>
      <c r="C287" s="22"/>
      <c r="D287" s="22"/>
      <c r="E287" s="22"/>
      <c r="F287" s="22"/>
      <c r="G287" s="22"/>
      <c r="H287" s="22"/>
    </row>
    <row r="288" spans="2:8">
      <c r="B288" s="22"/>
      <c r="C288" s="22"/>
      <c r="D288" s="22"/>
      <c r="E288" s="22"/>
      <c r="F288" s="22"/>
      <c r="G288" s="22"/>
      <c r="H288" s="22"/>
    </row>
    <row r="289" spans="2:8">
      <c r="B289" s="22"/>
      <c r="C289" s="22"/>
      <c r="D289" s="22"/>
      <c r="E289" s="22"/>
      <c r="F289" s="22"/>
      <c r="G289" s="22"/>
      <c r="H289" s="22"/>
    </row>
    <row r="290" spans="2:8">
      <c r="B290" s="22"/>
      <c r="C290" s="22"/>
      <c r="D290" s="22"/>
      <c r="E290" s="22"/>
      <c r="F290" s="22"/>
      <c r="G290" s="22"/>
      <c r="H290" s="22"/>
    </row>
    <row r="291" spans="2:8">
      <c r="B291" s="22"/>
      <c r="C291" s="22"/>
      <c r="D291" s="22"/>
      <c r="E291" s="22"/>
      <c r="F291" s="22"/>
      <c r="G291" s="22"/>
      <c r="H291" s="22"/>
    </row>
    <row r="292" spans="2:8">
      <c r="B292" s="22"/>
      <c r="C292" s="22"/>
      <c r="D292" s="22"/>
      <c r="E292" s="22"/>
      <c r="F292" s="22"/>
      <c r="G292" s="22"/>
      <c r="H292" s="22"/>
    </row>
    <row r="293" spans="2:8">
      <c r="B293" s="22"/>
      <c r="C293" s="22"/>
      <c r="D293" s="22"/>
      <c r="E293" s="22"/>
      <c r="F293" s="22"/>
      <c r="G293" s="22"/>
      <c r="H293" s="22"/>
    </row>
    <row r="294" spans="2:8">
      <c r="B294" s="22"/>
      <c r="C294" s="22"/>
      <c r="D294" s="22"/>
      <c r="E294" s="22"/>
      <c r="F294" s="22"/>
      <c r="G294" s="22"/>
      <c r="H294" s="22"/>
    </row>
    <row r="295" spans="2:8">
      <c r="B295" s="22"/>
      <c r="C295" s="22"/>
      <c r="D295" s="22"/>
      <c r="E295" s="22"/>
      <c r="F295" s="22"/>
      <c r="G295" s="22"/>
      <c r="H295" s="22"/>
    </row>
    <row r="296" spans="2:8">
      <c r="B296" s="22"/>
      <c r="C296" s="22"/>
      <c r="D296" s="22"/>
      <c r="E296" s="22"/>
      <c r="F296" s="22"/>
      <c r="G296" s="22"/>
      <c r="H296" s="22"/>
    </row>
    <row r="297" spans="2:8">
      <c r="B297" s="22"/>
      <c r="C297" s="22"/>
      <c r="D297" s="22"/>
      <c r="E297" s="22"/>
      <c r="F297" s="22"/>
      <c r="G297" s="22"/>
      <c r="H297" s="22"/>
    </row>
    <row r="298" spans="2:8">
      <c r="B298" s="22"/>
      <c r="C298" s="22"/>
      <c r="D298" s="22"/>
      <c r="E298" s="22"/>
      <c r="F298" s="22"/>
      <c r="G298" s="22"/>
      <c r="H298" s="22"/>
    </row>
    <row r="299" spans="2:8">
      <c r="B299" s="22"/>
      <c r="C299" s="22"/>
      <c r="D299" s="22"/>
      <c r="E299" s="22"/>
      <c r="F299" s="22"/>
      <c r="G299" s="22"/>
      <c r="H299" s="22"/>
    </row>
    <row r="300" spans="2:8">
      <c r="B300" s="22"/>
      <c r="C300" s="22"/>
      <c r="D300" s="22"/>
      <c r="E300" s="22"/>
      <c r="F300" s="22"/>
      <c r="G300" s="22"/>
      <c r="H300" s="22"/>
    </row>
    <row r="301" spans="2:8">
      <c r="B301" s="22"/>
      <c r="C301" s="22"/>
      <c r="D301" s="22"/>
      <c r="E301" s="22"/>
      <c r="F301" s="22"/>
      <c r="G301" s="22"/>
      <c r="H301" s="22"/>
    </row>
    <row r="302" spans="2:8">
      <c r="B302" s="22"/>
      <c r="C302" s="22"/>
      <c r="D302" s="22"/>
      <c r="E302" s="22"/>
      <c r="F302" s="22"/>
      <c r="G302" s="22"/>
      <c r="H302" s="22"/>
    </row>
    <row r="303" spans="2:8">
      <c r="B303" s="22"/>
      <c r="C303" s="22"/>
      <c r="D303" s="22"/>
      <c r="E303" s="22"/>
      <c r="F303" s="22"/>
      <c r="G303" s="22"/>
      <c r="H303" s="22"/>
    </row>
    <row r="304" spans="2:8">
      <c r="B304" s="22"/>
      <c r="C304" s="22"/>
      <c r="D304" s="22"/>
      <c r="E304" s="22"/>
      <c r="F304" s="22"/>
      <c r="G304" s="22"/>
      <c r="H304" s="22"/>
    </row>
    <row r="305" spans="2:8">
      <c r="B305" s="22"/>
      <c r="C305" s="22"/>
      <c r="D305" s="22"/>
      <c r="E305" s="22"/>
      <c r="F305" s="22"/>
      <c r="G305" s="22"/>
      <c r="H305" s="22"/>
    </row>
    <row r="306" spans="2:8">
      <c r="B306" s="22"/>
      <c r="C306" s="22"/>
      <c r="D306" s="22"/>
      <c r="E306" s="22"/>
      <c r="F306" s="22"/>
      <c r="G306" s="22"/>
      <c r="H306" s="22"/>
    </row>
    <row r="307" spans="2:8">
      <c r="B307" s="22"/>
      <c r="C307" s="22"/>
      <c r="D307" s="22"/>
      <c r="E307" s="22"/>
      <c r="F307" s="22"/>
      <c r="G307" s="22"/>
      <c r="H307" s="22"/>
    </row>
    <row r="308" spans="2:8">
      <c r="B308" s="22"/>
      <c r="C308" s="22"/>
      <c r="D308" s="22"/>
      <c r="E308" s="22"/>
      <c r="F308" s="22"/>
      <c r="G308" s="22"/>
      <c r="H308" s="22"/>
    </row>
    <row r="309" spans="2:8">
      <c r="B309" s="22"/>
      <c r="C309" s="22"/>
      <c r="D309" s="22"/>
      <c r="E309" s="22"/>
      <c r="F309" s="22"/>
      <c r="G309" s="22"/>
      <c r="H309" s="22"/>
    </row>
    <row r="310" spans="2:8">
      <c r="B310" s="22"/>
      <c r="C310" s="22"/>
      <c r="D310" s="22"/>
      <c r="E310" s="22"/>
      <c r="F310" s="22"/>
      <c r="G310" s="22"/>
      <c r="H310" s="22"/>
    </row>
    <row r="311" spans="2:8">
      <c r="B311" s="22"/>
      <c r="C311" s="22"/>
      <c r="D311" s="22"/>
      <c r="E311" s="22"/>
      <c r="F311" s="22"/>
      <c r="G311" s="22"/>
      <c r="H311" s="22"/>
    </row>
    <row r="312" spans="2:8">
      <c r="B312" s="22"/>
      <c r="C312" s="22"/>
      <c r="D312" s="22"/>
      <c r="E312" s="22"/>
      <c r="F312" s="22"/>
      <c r="G312" s="22"/>
      <c r="H312" s="22"/>
    </row>
    <row r="313" spans="2:8">
      <c r="B313" s="22"/>
      <c r="C313" s="22"/>
      <c r="D313" s="22"/>
      <c r="E313" s="22"/>
      <c r="F313" s="22"/>
      <c r="G313" s="22"/>
      <c r="H313" s="22"/>
    </row>
    <row r="314" spans="2:8">
      <c r="B314" s="22"/>
      <c r="C314" s="22"/>
      <c r="D314" s="22"/>
      <c r="E314" s="22"/>
      <c r="F314" s="22"/>
      <c r="G314" s="22"/>
      <c r="H314" s="22"/>
    </row>
    <row r="315" spans="2:8">
      <c r="B315" s="22"/>
      <c r="C315" s="22"/>
      <c r="D315" s="22"/>
      <c r="E315" s="22"/>
      <c r="F315" s="22"/>
      <c r="G315" s="22"/>
      <c r="H315" s="22"/>
    </row>
    <row r="316" spans="2:8">
      <c r="B316" s="22"/>
      <c r="C316" s="22"/>
      <c r="D316" s="22"/>
      <c r="E316" s="22"/>
      <c r="F316" s="22"/>
      <c r="G316" s="22"/>
      <c r="H316" s="22"/>
    </row>
    <row r="317" spans="2:8">
      <c r="B317" s="22"/>
      <c r="C317" s="22"/>
      <c r="D317" s="22"/>
      <c r="E317" s="22"/>
      <c r="F317" s="22"/>
      <c r="G317" s="22"/>
      <c r="H317" s="22"/>
    </row>
    <row r="318" spans="2:8">
      <c r="B318" s="22"/>
      <c r="C318" s="22"/>
      <c r="D318" s="22"/>
      <c r="E318" s="22"/>
      <c r="F318" s="22"/>
      <c r="G318" s="22"/>
      <c r="H318" s="22"/>
    </row>
    <row r="319" spans="2:8">
      <c r="B319" s="22"/>
      <c r="C319" s="22"/>
      <c r="D319" s="22"/>
      <c r="E319" s="22"/>
      <c r="F319" s="22"/>
      <c r="G319" s="22"/>
      <c r="H319" s="22"/>
    </row>
    <row r="320" spans="2:8">
      <c r="B320" s="22"/>
      <c r="C320" s="22"/>
      <c r="D320" s="22"/>
      <c r="E320" s="22"/>
      <c r="F320" s="22"/>
      <c r="G320" s="22"/>
      <c r="H320" s="22"/>
    </row>
    <row r="321" spans="2:8">
      <c r="B321" s="22"/>
      <c r="C321" s="22"/>
      <c r="D321" s="22"/>
      <c r="E321" s="22"/>
      <c r="F321" s="22"/>
      <c r="G321" s="22"/>
      <c r="H321" s="22"/>
    </row>
    <row r="322" spans="2:8">
      <c r="B322" s="22"/>
      <c r="C322" s="22"/>
      <c r="D322" s="22"/>
      <c r="E322" s="22"/>
      <c r="F322" s="22"/>
      <c r="G322" s="22"/>
      <c r="H322" s="22"/>
    </row>
    <row r="323" spans="2:8">
      <c r="B323" s="22"/>
      <c r="C323" s="22"/>
      <c r="D323" s="22"/>
      <c r="E323" s="22"/>
      <c r="F323" s="22"/>
      <c r="G323" s="22"/>
      <c r="H323" s="22"/>
    </row>
    <row r="324" spans="2:8">
      <c r="B324" s="22"/>
      <c r="C324" s="22"/>
      <c r="D324" s="22"/>
      <c r="E324" s="22"/>
      <c r="F324" s="22"/>
      <c r="G324" s="22"/>
      <c r="H324" s="22"/>
    </row>
    <row r="325" spans="2:8">
      <c r="B325" s="22"/>
      <c r="C325" s="22"/>
      <c r="D325" s="22"/>
      <c r="E325" s="22"/>
      <c r="F325" s="22"/>
      <c r="G325" s="22"/>
      <c r="H325" s="22"/>
    </row>
    <row r="326" spans="2:8">
      <c r="B326" s="22"/>
      <c r="C326" s="22"/>
      <c r="D326" s="22"/>
      <c r="E326" s="22"/>
      <c r="F326" s="22"/>
      <c r="G326" s="22"/>
      <c r="H326" s="22"/>
    </row>
    <row r="327" spans="2:8">
      <c r="B327" s="22"/>
      <c r="C327" s="22"/>
      <c r="D327" s="22"/>
      <c r="E327" s="22"/>
      <c r="F327" s="22"/>
      <c r="G327" s="22"/>
      <c r="H327" s="22"/>
    </row>
    <row r="328" spans="2:8">
      <c r="B328" s="22"/>
      <c r="C328" s="22"/>
      <c r="D328" s="22"/>
      <c r="E328" s="22"/>
      <c r="F328" s="22"/>
      <c r="G328" s="22"/>
      <c r="H328" s="22"/>
    </row>
    <row r="329" spans="2:8">
      <c r="B329" s="22"/>
      <c r="C329" s="22"/>
      <c r="D329" s="22"/>
      <c r="E329" s="22"/>
      <c r="F329" s="22"/>
      <c r="G329" s="22"/>
      <c r="H329" s="22"/>
    </row>
    <row r="330" spans="2:8">
      <c r="B330" s="22"/>
      <c r="C330" s="22"/>
      <c r="D330" s="22"/>
      <c r="E330" s="22"/>
      <c r="F330" s="22"/>
      <c r="G330" s="22"/>
      <c r="H330" s="22"/>
    </row>
    <row r="331" spans="2:8">
      <c r="B331" s="22"/>
      <c r="C331" s="22"/>
      <c r="D331" s="22"/>
      <c r="E331" s="22"/>
      <c r="F331" s="22"/>
      <c r="G331" s="22"/>
      <c r="H331" s="22"/>
    </row>
    <row r="332" spans="2:8">
      <c r="B332" s="22"/>
      <c r="C332" s="22"/>
      <c r="D332" s="22"/>
      <c r="E332" s="22"/>
      <c r="F332" s="22"/>
      <c r="G332" s="22"/>
      <c r="H332" s="22"/>
    </row>
    <row r="333" spans="2:8">
      <c r="B333" s="22"/>
      <c r="C333" s="22"/>
      <c r="D333" s="22"/>
      <c r="E333" s="22"/>
      <c r="F333" s="22"/>
      <c r="G333" s="22"/>
      <c r="H333" s="22"/>
    </row>
    <row r="334" spans="2:8">
      <c r="B334" s="22"/>
      <c r="C334" s="22"/>
      <c r="D334" s="22"/>
      <c r="E334" s="22"/>
      <c r="F334" s="22"/>
      <c r="G334" s="22"/>
      <c r="H334" s="22"/>
    </row>
    <row r="335" spans="2:8">
      <c r="B335" s="22"/>
      <c r="C335" s="22"/>
      <c r="D335" s="22"/>
      <c r="E335" s="22"/>
      <c r="F335" s="22"/>
      <c r="G335" s="22"/>
      <c r="H335" s="22"/>
    </row>
    <row r="336" spans="2:8">
      <c r="B336" s="22"/>
      <c r="C336" s="22"/>
      <c r="D336" s="22"/>
      <c r="E336" s="22"/>
      <c r="F336" s="22"/>
      <c r="G336" s="22"/>
      <c r="H336" s="22"/>
    </row>
    <row r="337" spans="2:8">
      <c r="B337" s="22"/>
      <c r="C337" s="22"/>
      <c r="D337" s="22"/>
      <c r="E337" s="22"/>
      <c r="F337" s="22"/>
      <c r="G337" s="22"/>
      <c r="H337" s="22"/>
    </row>
    <row r="338" spans="2:8">
      <c r="B338" s="22"/>
      <c r="C338" s="22"/>
      <c r="D338" s="22"/>
      <c r="E338" s="22"/>
      <c r="F338" s="22"/>
      <c r="G338" s="22"/>
      <c r="H338" s="22"/>
    </row>
    <row r="339" spans="2:8">
      <c r="B339" s="22"/>
      <c r="C339" s="22"/>
      <c r="D339" s="22"/>
      <c r="E339" s="22"/>
      <c r="F339" s="22"/>
      <c r="G339" s="22"/>
      <c r="H339" s="22"/>
    </row>
    <row r="340" spans="2:8">
      <c r="B340" s="22"/>
      <c r="C340" s="22"/>
      <c r="D340" s="22"/>
      <c r="E340" s="22"/>
      <c r="F340" s="22"/>
      <c r="G340" s="22"/>
      <c r="H340" s="22"/>
    </row>
    <row r="341" spans="2:8">
      <c r="B341" s="22"/>
      <c r="C341" s="22"/>
      <c r="D341" s="22"/>
      <c r="E341" s="22"/>
      <c r="F341" s="22"/>
      <c r="G341" s="22"/>
      <c r="H341" s="22"/>
    </row>
    <row r="342" spans="2:8">
      <c r="B342" s="22"/>
      <c r="C342" s="22"/>
      <c r="D342" s="22"/>
      <c r="E342" s="22"/>
      <c r="F342" s="22"/>
      <c r="G342" s="22"/>
      <c r="H342" s="22"/>
    </row>
    <row r="343" spans="2:8">
      <c r="B343" s="22"/>
      <c r="C343" s="22"/>
      <c r="D343" s="22"/>
      <c r="E343" s="22"/>
      <c r="F343" s="22"/>
      <c r="G343" s="22"/>
      <c r="H343" s="22"/>
    </row>
    <row r="344" spans="2:8">
      <c r="B344" s="22"/>
      <c r="C344" s="22"/>
      <c r="D344" s="22"/>
      <c r="E344" s="22"/>
      <c r="F344" s="22"/>
      <c r="G344" s="22"/>
      <c r="H344" s="22"/>
    </row>
    <row r="345" spans="2:8">
      <c r="B345" s="22"/>
      <c r="C345" s="22"/>
      <c r="D345" s="22"/>
      <c r="E345" s="22"/>
      <c r="F345" s="22"/>
      <c r="G345" s="22"/>
      <c r="H345" s="22"/>
    </row>
    <row r="346" spans="2:8">
      <c r="B346" s="22"/>
      <c r="C346" s="22"/>
      <c r="D346" s="22"/>
      <c r="E346" s="22"/>
      <c r="F346" s="22"/>
      <c r="G346" s="22"/>
      <c r="H346" s="22"/>
    </row>
    <row r="347" spans="2:8">
      <c r="B347" s="22"/>
      <c r="C347" s="22"/>
      <c r="D347" s="22"/>
      <c r="E347" s="22"/>
      <c r="F347" s="22"/>
      <c r="G347" s="22"/>
      <c r="H347" s="22"/>
    </row>
    <row r="348" spans="2:8">
      <c r="B348" s="22"/>
      <c r="C348" s="22"/>
      <c r="D348" s="22"/>
      <c r="E348" s="22"/>
      <c r="F348" s="22"/>
      <c r="G348" s="22"/>
      <c r="H348" s="22"/>
    </row>
    <row r="349" spans="2:8">
      <c r="B349" s="22"/>
      <c r="C349" s="22"/>
      <c r="D349" s="22"/>
      <c r="E349" s="22"/>
      <c r="F349" s="22"/>
      <c r="G349" s="22"/>
      <c r="H349" s="22"/>
    </row>
    <row r="350" spans="2:8">
      <c r="B350" s="22"/>
      <c r="C350" s="22"/>
      <c r="D350" s="22"/>
      <c r="E350" s="22"/>
      <c r="F350" s="22"/>
      <c r="G350" s="22"/>
      <c r="H350" s="22"/>
    </row>
    <row r="351" spans="2:8">
      <c r="B351" s="22"/>
      <c r="C351" s="22"/>
      <c r="D351" s="22"/>
      <c r="E351" s="22"/>
      <c r="F351" s="22"/>
      <c r="G351" s="22"/>
      <c r="H351" s="22"/>
    </row>
    <row r="352" spans="2:8">
      <c r="B352" s="22"/>
      <c r="C352" s="22"/>
      <c r="D352" s="22"/>
      <c r="E352" s="22"/>
      <c r="F352" s="22"/>
      <c r="G352" s="22"/>
      <c r="H352" s="22"/>
    </row>
    <row r="353" spans="2:8">
      <c r="B353" s="22"/>
      <c r="C353" s="22"/>
      <c r="D353" s="22"/>
      <c r="E353" s="22"/>
      <c r="F353" s="22"/>
      <c r="G353" s="22"/>
      <c r="H353" s="22"/>
    </row>
    <row r="354" spans="2:8">
      <c r="B354" s="22"/>
      <c r="C354" s="22"/>
      <c r="D354" s="22"/>
      <c r="E354" s="22"/>
      <c r="F354" s="22"/>
      <c r="G354" s="22"/>
      <c r="H354" s="22"/>
    </row>
    <row r="355" spans="2:8">
      <c r="B355" s="22"/>
      <c r="C355" s="22"/>
      <c r="D355" s="22"/>
      <c r="E355" s="22"/>
      <c r="F355" s="22"/>
      <c r="G355" s="22"/>
      <c r="H355" s="22"/>
    </row>
    <row r="356" spans="2:8">
      <c r="B356" s="22"/>
      <c r="C356" s="22"/>
      <c r="D356" s="22"/>
      <c r="E356" s="22"/>
      <c r="F356" s="22"/>
      <c r="G356" s="22"/>
      <c r="H356" s="22"/>
    </row>
    <row r="357" spans="2:8">
      <c r="B357" s="22"/>
      <c r="C357" s="22"/>
      <c r="D357" s="22"/>
      <c r="E357" s="22"/>
      <c r="F357" s="22"/>
      <c r="G357" s="22"/>
      <c r="H357" s="22"/>
    </row>
    <row r="358" spans="2:8">
      <c r="B358" s="22"/>
      <c r="C358" s="22"/>
      <c r="D358" s="22"/>
      <c r="E358" s="22"/>
      <c r="F358" s="22"/>
      <c r="G358" s="22"/>
      <c r="H358" s="22"/>
    </row>
    <row r="359" spans="2:8">
      <c r="B359" s="22"/>
      <c r="C359" s="22"/>
      <c r="D359" s="22"/>
      <c r="E359" s="22"/>
      <c r="F359" s="22"/>
      <c r="G359" s="22"/>
      <c r="H359" s="22"/>
    </row>
    <row r="360" spans="2:8">
      <c r="B360" s="22"/>
      <c r="C360" s="22"/>
      <c r="D360" s="22"/>
      <c r="E360" s="22"/>
      <c r="F360" s="22"/>
      <c r="G360" s="22"/>
      <c r="H360" s="22"/>
    </row>
    <row r="361" spans="2:8">
      <c r="B361" s="22"/>
      <c r="C361" s="22"/>
      <c r="D361" s="22"/>
      <c r="E361" s="22"/>
      <c r="F361" s="22"/>
      <c r="G361" s="22"/>
      <c r="H361" s="22"/>
    </row>
    <row r="362" spans="2:8">
      <c r="B362" s="22"/>
      <c r="C362" s="22"/>
      <c r="D362" s="22"/>
      <c r="E362" s="22"/>
      <c r="F362" s="22"/>
      <c r="G362" s="22"/>
      <c r="H362" s="22"/>
    </row>
    <row r="363" spans="2:8">
      <c r="B363" s="22"/>
      <c r="C363" s="22"/>
      <c r="D363" s="22"/>
      <c r="E363" s="22"/>
      <c r="F363" s="22"/>
      <c r="G363" s="22"/>
      <c r="H363" s="22"/>
    </row>
    <row r="364" spans="2:8">
      <c r="B364" s="22"/>
      <c r="C364" s="22"/>
      <c r="D364" s="22"/>
      <c r="E364" s="22"/>
      <c r="F364" s="22"/>
      <c r="G364" s="22"/>
      <c r="H364" s="22"/>
    </row>
    <row r="365" spans="2:8">
      <c r="B365" s="22"/>
      <c r="C365" s="22"/>
      <c r="D365" s="22"/>
      <c r="E365" s="22"/>
      <c r="F365" s="22"/>
      <c r="G365" s="22"/>
      <c r="H365" s="22"/>
    </row>
    <row r="366" spans="2:8">
      <c r="B366" s="22"/>
      <c r="C366" s="22"/>
      <c r="D366" s="22"/>
      <c r="E366" s="22"/>
      <c r="F366" s="22"/>
      <c r="G366" s="22"/>
      <c r="H366" s="22"/>
    </row>
    <row r="367" spans="2:8">
      <c r="B367" s="22"/>
      <c r="C367" s="22"/>
      <c r="D367" s="22"/>
      <c r="E367" s="22"/>
      <c r="F367" s="22"/>
      <c r="G367" s="22"/>
      <c r="H367" s="22"/>
    </row>
    <row r="368" spans="2:8">
      <c r="B368" s="22"/>
      <c r="C368" s="22"/>
      <c r="D368" s="22"/>
      <c r="E368" s="22"/>
      <c r="F368" s="22"/>
      <c r="G368" s="22"/>
      <c r="H368" s="22"/>
    </row>
    <row r="369" spans="2:8">
      <c r="B369" s="22"/>
      <c r="C369" s="22"/>
      <c r="D369" s="22"/>
      <c r="E369" s="22"/>
      <c r="F369" s="22"/>
      <c r="G369" s="22"/>
      <c r="H369" s="22"/>
    </row>
    <row r="370" spans="2:8">
      <c r="B370" s="22"/>
      <c r="C370" s="22"/>
      <c r="D370" s="22"/>
      <c r="E370" s="22"/>
      <c r="F370" s="22"/>
      <c r="G370" s="22"/>
      <c r="H370" s="22"/>
    </row>
    <row r="371" spans="2:8">
      <c r="B371" s="22"/>
      <c r="C371" s="22"/>
      <c r="D371" s="22"/>
      <c r="E371" s="22"/>
      <c r="F371" s="22"/>
      <c r="G371" s="22"/>
      <c r="H371" s="22"/>
    </row>
    <row r="372" spans="2:8">
      <c r="B372" s="22"/>
      <c r="C372" s="22"/>
      <c r="D372" s="22"/>
      <c r="E372" s="22"/>
      <c r="F372" s="22"/>
      <c r="G372" s="22"/>
      <c r="H372" s="22"/>
    </row>
    <row r="373" spans="2:8">
      <c r="B373" s="22"/>
      <c r="C373" s="22"/>
      <c r="D373" s="22"/>
      <c r="E373" s="22"/>
      <c r="F373" s="22"/>
      <c r="G373" s="22"/>
      <c r="H373" s="22"/>
    </row>
    <row r="374" spans="2:8">
      <c r="B374" s="22"/>
      <c r="C374" s="22"/>
      <c r="D374" s="22"/>
      <c r="E374" s="22"/>
      <c r="F374" s="22"/>
      <c r="G374" s="22"/>
      <c r="H374" s="22"/>
    </row>
    <row r="375" spans="2:8">
      <c r="B375" s="22"/>
      <c r="C375" s="22"/>
      <c r="D375" s="22"/>
      <c r="E375" s="22"/>
      <c r="F375" s="22"/>
      <c r="G375" s="22"/>
      <c r="H375" s="22"/>
    </row>
    <row r="376" spans="2:8">
      <c r="B376" s="22"/>
      <c r="C376" s="22"/>
      <c r="D376" s="22"/>
      <c r="E376" s="22"/>
      <c r="F376" s="22"/>
      <c r="G376" s="22"/>
      <c r="H376" s="22"/>
    </row>
    <row r="377" spans="2:8">
      <c r="B377" s="22"/>
      <c r="C377" s="22"/>
      <c r="D377" s="22"/>
      <c r="E377" s="22"/>
      <c r="F377" s="22"/>
      <c r="G377" s="22"/>
      <c r="H377" s="22"/>
    </row>
    <row r="378" spans="2:8">
      <c r="B378" s="22"/>
      <c r="C378" s="22"/>
      <c r="D378" s="22"/>
      <c r="E378" s="22"/>
      <c r="F378" s="22"/>
      <c r="G378" s="22"/>
      <c r="H378" s="22"/>
    </row>
    <row r="379" spans="2:8">
      <c r="B379" s="22"/>
      <c r="C379" s="22"/>
      <c r="D379" s="22"/>
      <c r="E379" s="22"/>
      <c r="F379" s="22"/>
      <c r="G379" s="22"/>
      <c r="H379" s="22"/>
    </row>
    <row r="380" spans="2:8">
      <c r="B380" s="22"/>
      <c r="C380" s="22"/>
      <c r="D380" s="22"/>
      <c r="E380" s="22"/>
      <c r="F380" s="22"/>
      <c r="G380" s="22"/>
      <c r="H380" s="22"/>
    </row>
    <row r="381" spans="2:8">
      <c r="B381" s="22"/>
      <c r="C381" s="22"/>
      <c r="D381" s="22"/>
      <c r="E381" s="22"/>
      <c r="F381" s="22"/>
      <c r="G381" s="22"/>
      <c r="H381" s="22"/>
    </row>
    <row r="382" spans="2:8">
      <c r="B382" s="22"/>
      <c r="C382" s="22"/>
      <c r="D382" s="22"/>
      <c r="E382" s="22"/>
      <c r="F382" s="22"/>
      <c r="G382" s="22"/>
      <c r="H382" s="22"/>
    </row>
    <row r="383" spans="2:8">
      <c r="B383" s="22"/>
      <c r="C383" s="22"/>
      <c r="D383" s="22"/>
      <c r="E383" s="22"/>
      <c r="F383" s="22"/>
      <c r="G383" s="22"/>
      <c r="H383" s="22"/>
    </row>
    <row r="384" spans="2:8">
      <c r="B384" s="22"/>
      <c r="C384" s="22"/>
      <c r="D384" s="22"/>
      <c r="E384" s="22"/>
      <c r="F384" s="22"/>
      <c r="G384" s="22"/>
      <c r="H384" s="22"/>
    </row>
    <row r="385" spans="2:8">
      <c r="B385" s="22"/>
      <c r="C385" s="22"/>
      <c r="D385" s="22"/>
      <c r="E385" s="22"/>
      <c r="F385" s="22"/>
      <c r="G385" s="22"/>
      <c r="H385" s="22"/>
    </row>
    <row r="386" spans="2:8">
      <c r="B386" s="22"/>
      <c r="C386" s="22"/>
      <c r="D386" s="22"/>
      <c r="E386" s="22"/>
      <c r="F386" s="22"/>
      <c r="G386" s="22"/>
      <c r="H386" s="22"/>
    </row>
    <row r="387" spans="2:8">
      <c r="B387" s="22"/>
      <c r="C387" s="22"/>
      <c r="D387" s="22"/>
      <c r="E387" s="22"/>
      <c r="F387" s="22"/>
      <c r="G387" s="22"/>
      <c r="H387" s="22"/>
    </row>
    <row r="388" spans="2:8">
      <c r="B388" s="22"/>
      <c r="C388" s="22"/>
      <c r="D388" s="22"/>
      <c r="E388" s="22"/>
      <c r="F388" s="22"/>
      <c r="G388" s="22"/>
      <c r="H388" s="22"/>
    </row>
    <row r="389" spans="2:8">
      <c r="B389" s="22"/>
      <c r="C389" s="22"/>
      <c r="D389" s="22"/>
      <c r="E389" s="22"/>
      <c r="F389" s="22"/>
      <c r="G389" s="22"/>
      <c r="H389" s="22"/>
    </row>
    <row r="390" spans="2:8">
      <c r="B390" s="22"/>
      <c r="C390" s="22"/>
      <c r="D390" s="22"/>
      <c r="E390" s="22"/>
      <c r="F390" s="22"/>
      <c r="G390" s="22"/>
      <c r="H390" s="22"/>
    </row>
    <row r="391" spans="2:8">
      <c r="B391" s="22"/>
      <c r="C391" s="22"/>
      <c r="D391" s="22"/>
      <c r="E391" s="22"/>
      <c r="F391" s="22"/>
      <c r="G391" s="22"/>
      <c r="H391" s="22"/>
    </row>
    <row r="392" spans="2:8">
      <c r="B392" s="22"/>
      <c r="C392" s="22"/>
      <c r="D392" s="22"/>
      <c r="E392" s="22"/>
      <c r="F392" s="22"/>
      <c r="G392" s="22"/>
      <c r="H392" s="22"/>
    </row>
    <row r="393" spans="2:8">
      <c r="B393" s="22"/>
      <c r="C393" s="22"/>
      <c r="D393" s="22"/>
      <c r="E393" s="22"/>
      <c r="F393" s="22"/>
      <c r="G393" s="22"/>
      <c r="H393" s="22"/>
    </row>
    <row r="394" spans="2:8">
      <c r="B394" s="22"/>
      <c r="C394" s="22"/>
      <c r="D394" s="22"/>
      <c r="E394" s="22"/>
      <c r="F394" s="22"/>
      <c r="G394" s="22"/>
      <c r="H394" s="22"/>
    </row>
    <row r="395" spans="2:8">
      <c r="B395" s="22"/>
      <c r="C395" s="22"/>
      <c r="D395" s="22"/>
      <c r="E395" s="22"/>
      <c r="F395" s="22"/>
      <c r="G395" s="22"/>
      <c r="H395" s="22"/>
    </row>
    <row r="396" spans="2:8">
      <c r="B396" s="22"/>
      <c r="C396" s="22"/>
      <c r="D396" s="22"/>
      <c r="E396" s="22"/>
      <c r="F396" s="22"/>
      <c r="G396" s="22"/>
      <c r="H396" s="22"/>
    </row>
    <row r="397" spans="2:8">
      <c r="B397" s="22"/>
      <c r="C397" s="22"/>
      <c r="D397" s="22"/>
      <c r="E397" s="22"/>
      <c r="F397" s="22"/>
      <c r="G397" s="22"/>
      <c r="H397" s="22"/>
    </row>
    <row r="398" spans="2:8">
      <c r="B398" s="22"/>
      <c r="C398" s="22"/>
      <c r="D398" s="22"/>
      <c r="E398" s="22"/>
      <c r="F398" s="22"/>
      <c r="G398" s="22"/>
      <c r="H398" s="22"/>
    </row>
    <row r="399" spans="2:8">
      <c r="B399" s="22"/>
      <c r="C399" s="22"/>
      <c r="D399" s="22"/>
      <c r="E399" s="22"/>
      <c r="F399" s="22"/>
      <c r="G399" s="22"/>
      <c r="H399" s="22"/>
    </row>
    <row r="400" spans="2:8">
      <c r="B400" s="22"/>
      <c r="C400" s="22"/>
      <c r="D400" s="22"/>
      <c r="E400" s="22"/>
      <c r="F400" s="22"/>
      <c r="G400" s="22"/>
      <c r="H400" s="22"/>
    </row>
    <row r="401" spans="2:8">
      <c r="B401" s="22"/>
      <c r="C401" s="22"/>
      <c r="D401" s="22"/>
      <c r="E401" s="22"/>
      <c r="F401" s="22"/>
      <c r="G401" s="22"/>
      <c r="H401" s="22"/>
    </row>
    <row r="402" spans="2:8">
      <c r="B402" s="22"/>
      <c r="C402" s="22"/>
      <c r="D402" s="22"/>
      <c r="E402" s="22"/>
      <c r="F402" s="22"/>
      <c r="G402" s="22"/>
      <c r="H402" s="22"/>
    </row>
    <row r="403" spans="2:8">
      <c r="B403" s="22"/>
      <c r="C403" s="22"/>
      <c r="D403" s="22"/>
      <c r="E403" s="22"/>
      <c r="F403" s="22"/>
      <c r="G403" s="22"/>
      <c r="H403" s="22"/>
    </row>
    <row r="404" spans="2:8">
      <c r="B404" s="22"/>
      <c r="C404" s="22"/>
      <c r="D404" s="22"/>
      <c r="E404" s="22"/>
      <c r="F404" s="22"/>
      <c r="G404" s="22"/>
      <c r="H404" s="22"/>
    </row>
    <row r="405" spans="2:8">
      <c r="B405" s="22"/>
      <c r="C405" s="22"/>
      <c r="D405" s="22"/>
      <c r="E405" s="22"/>
      <c r="F405" s="22"/>
      <c r="G405" s="22"/>
      <c r="H405" s="22"/>
    </row>
    <row r="406" spans="2:8">
      <c r="B406" s="22"/>
      <c r="C406" s="22"/>
      <c r="D406" s="22"/>
      <c r="E406" s="22"/>
      <c r="F406" s="22"/>
      <c r="G406" s="22"/>
      <c r="H406" s="22"/>
    </row>
    <row r="407" spans="2:8">
      <c r="B407" s="22"/>
      <c r="C407" s="22"/>
      <c r="D407" s="22"/>
      <c r="E407" s="22"/>
      <c r="F407" s="22"/>
      <c r="G407" s="22"/>
      <c r="H407" s="22"/>
    </row>
    <row r="408" spans="2:8">
      <c r="B408" s="22"/>
      <c r="C408" s="22"/>
      <c r="D408" s="22"/>
      <c r="E408" s="22"/>
      <c r="F408" s="22"/>
      <c r="G408" s="22"/>
      <c r="H408" s="22"/>
    </row>
    <row r="409" spans="2:8">
      <c r="B409" s="22"/>
      <c r="C409" s="22"/>
      <c r="D409" s="22"/>
      <c r="E409" s="22"/>
      <c r="F409" s="22"/>
      <c r="G409" s="22"/>
      <c r="H409" s="22"/>
    </row>
    <row r="410" spans="2:8">
      <c r="B410" s="22"/>
      <c r="C410" s="22"/>
      <c r="D410" s="22"/>
      <c r="E410" s="22"/>
      <c r="F410" s="22"/>
      <c r="G410" s="22"/>
      <c r="H410" s="22"/>
    </row>
    <row r="411" spans="2:8">
      <c r="B411" s="22"/>
      <c r="C411" s="22"/>
      <c r="D411" s="22"/>
      <c r="E411" s="22"/>
      <c r="F411" s="22"/>
      <c r="G411" s="22"/>
      <c r="H411" s="22"/>
    </row>
    <row r="412" spans="2:8">
      <c r="B412" s="22"/>
      <c r="C412" s="22"/>
      <c r="D412" s="22"/>
      <c r="E412" s="22"/>
      <c r="F412" s="22"/>
      <c r="G412" s="22"/>
      <c r="H412" s="22"/>
    </row>
    <row r="413" spans="2:8">
      <c r="B413" s="22"/>
      <c r="C413" s="22"/>
      <c r="D413" s="22"/>
      <c r="E413" s="22"/>
      <c r="F413" s="22"/>
      <c r="G413" s="22"/>
      <c r="H413" s="22"/>
    </row>
    <row r="414" spans="2:8">
      <c r="B414" s="22"/>
      <c r="C414" s="22"/>
      <c r="D414" s="22"/>
      <c r="E414" s="22"/>
      <c r="F414" s="22"/>
      <c r="G414" s="22"/>
      <c r="H414" s="22"/>
    </row>
    <row r="415" spans="2:8">
      <c r="B415" s="22"/>
      <c r="C415" s="22"/>
      <c r="D415" s="22"/>
      <c r="E415" s="22"/>
      <c r="F415" s="22"/>
      <c r="G415" s="22"/>
      <c r="H415" s="22"/>
    </row>
    <row r="416" spans="2:8">
      <c r="B416" s="22"/>
      <c r="C416" s="22"/>
      <c r="D416" s="22"/>
      <c r="E416" s="22"/>
      <c r="F416" s="22"/>
      <c r="G416" s="22"/>
      <c r="H416" s="22"/>
    </row>
    <row r="417" spans="2:8">
      <c r="B417" s="22"/>
      <c r="C417" s="22"/>
      <c r="D417" s="22"/>
      <c r="E417" s="22"/>
      <c r="F417" s="22"/>
      <c r="G417" s="22"/>
      <c r="H417" s="22"/>
    </row>
    <row r="418" spans="2:8">
      <c r="B418" s="22"/>
      <c r="C418" s="22"/>
      <c r="D418" s="22"/>
      <c r="E418" s="22"/>
      <c r="F418" s="22"/>
      <c r="G418" s="22"/>
      <c r="H418" s="22"/>
    </row>
    <row r="419" spans="2:8">
      <c r="B419" s="22"/>
      <c r="C419" s="22"/>
      <c r="D419" s="22"/>
      <c r="E419" s="22"/>
      <c r="F419" s="22"/>
      <c r="G419" s="22"/>
      <c r="H419" s="22"/>
    </row>
    <row r="420" spans="2:8">
      <c r="B420" s="22"/>
      <c r="C420" s="22"/>
      <c r="D420" s="22"/>
      <c r="E420" s="22"/>
      <c r="F420" s="22"/>
      <c r="G420" s="22"/>
      <c r="H420" s="22"/>
    </row>
    <row r="421" spans="2:8">
      <c r="B421" s="22"/>
      <c r="C421" s="22"/>
      <c r="D421" s="22"/>
      <c r="E421" s="22"/>
      <c r="F421" s="22"/>
      <c r="G421" s="22"/>
      <c r="H421" s="22"/>
    </row>
    <row r="422" spans="2:8">
      <c r="B422" s="22"/>
      <c r="C422" s="22"/>
      <c r="D422" s="22"/>
      <c r="E422" s="22"/>
      <c r="F422" s="22"/>
      <c r="G422" s="22"/>
      <c r="H422" s="22"/>
    </row>
    <row r="423" spans="2:8">
      <c r="B423" s="22"/>
      <c r="C423" s="22"/>
      <c r="D423" s="22"/>
      <c r="E423" s="22"/>
      <c r="F423" s="22"/>
      <c r="G423" s="22"/>
      <c r="H423" s="22"/>
    </row>
    <row r="424" spans="2:8">
      <c r="B424" s="22"/>
      <c r="C424" s="22"/>
      <c r="D424" s="22"/>
      <c r="E424" s="22"/>
      <c r="F424" s="22"/>
      <c r="G424" s="22"/>
      <c r="H424" s="22"/>
    </row>
    <row r="425" spans="2:8">
      <c r="B425" s="22"/>
      <c r="C425" s="22"/>
      <c r="D425" s="22"/>
      <c r="E425" s="22"/>
      <c r="F425" s="22"/>
      <c r="G425" s="22"/>
      <c r="H425" s="22"/>
    </row>
    <row r="426" spans="2:8">
      <c r="B426" s="22"/>
      <c r="C426" s="22"/>
      <c r="D426" s="22"/>
      <c r="E426" s="22"/>
      <c r="F426" s="22"/>
      <c r="G426" s="22"/>
      <c r="H426" s="22"/>
    </row>
    <row r="427" spans="2:8">
      <c r="B427" s="22"/>
      <c r="C427" s="22"/>
      <c r="D427" s="22"/>
      <c r="E427" s="22"/>
      <c r="F427" s="22"/>
      <c r="G427" s="22"/>
      <c r="H427" s="22"/>
    </row>
    <row r="428" spans="2:8">
      <c r="B428" s="22"/>
      <c r="C428" s="22"/>
      <c r="D428" s="22"/>
      <c r="E428" s="22"/>
      <c r="F428" s="22"/>
      <c r="G428" s="22"/>
      <c r="H428" s="22"/>
    </row>
    <row r="429" spans="2:8">
      <c r="B429" s="22"/>
      <c r="C429" s="22"/>
      <c r="D429" s="22"/>
      <c r="E429" s="22"/>
      <c r="F429" s="22"/>
      <c r="G429" s="22"/>
      <c r="H429" s="22"/>
    </row>
    <row r="430" spans="2:8">
      <c r="B430" s="22"/>
      <c r="C430" s="22"/>
      <c r="D430" s="22"/>
      <c r="E430" s="22"/>
      <c r="F430" s="22"/>
      <c r="G430" s="22"/>
      <c r="H430" s="22"/>
    </row>
    <row r="431" spans="2:8">
      <c r="B431" s="22"/>
      <c r="C431" s="22"/>
      <c r="D431" s="22"/>
      <c r="E431" s="22"/>
      <c r="F431" s="22"/>
      <c r="G431" s="22"/>
      <c r="H431" s="22"/>
    </row>
    <row r="432" spans="2:8">
      <c r="B432" s="22"/>
      <c r="C432" s="22"/>
      <c r="D432" s="22"/>
      <c r="E432" s="22"/>
      <c r="F432" s="22"/>
      <c r="G432" s="22"/>
      <c r="H432" s="22"/>
    </row>
    <row r="433" spans="2:8">
      <c r="B433" s="22"/>
      <c r="C433" s="22"/>
      <c r="D433" s="22"/>
      <c r="E433" s="22"/>
      <c r="F433" s="22"/>
      <c r="G433" s="22"/>
      <c r="H433" s="22"/>
    </row>
    <row r="434" spans="2:8">
      <c r="B434" s="22"/>
      <c r="C434" s="22"/>
      <c r="D434" s="22"/>
      <c r="E434" s="22"/>
      <c r="F434" s="22"/>
      <c r="G434" s="22"/>
      <c r="H434" s="22"/>
    </row>
    <row r="435" spans="2:8">
      <c r="B435" s="22"/>
      <c r="C435" s="22"/>
      <c r="D435" s="22"/>
      <c r="E435" s="22"/>
      <c r="F435" s="22"/>
      <c r="G435" s="22"/>
      <c r="H435" s="22"/>
    </row>
    <row r="436" spans="2:8">
      <c r="B436" s="22"/>
      <c r="C436" s="22"/>
      <c r="D436" s="22"/>
      <c r="E436" s="22"/>
      <c r="F436" s="22"/>
      <c r="G436" s="22"/>
      <c r="H436" s="22"/>
    </row>
    <row r="437" spans="2:8">
      <c r="B437" s="22"/>
      <c r="C437" s="22"/>
      <c r="D437" s="22"/>
      <c r="E437" s="22"/>
      <c r="F437" s="22"/>
      <c r="G437" s="22"/>
      <c r="H437" s="22"/>
    </row>
    <row r="438" spans="2:8">
      <c r="B438" s="22"/>
      <c r="C438" s="22"/>
      <c r="D438" s="22"/>
      <c r="E438" s="22"/>
      <c r="F438" s="22"/>
      <c r="G438" s="22"/>
      <c r="H438" s="22"/>
    </row>
    <row r="439" spans="2:8">
      <c r="B439" s="22"/>
      <c r="C439" s="22"/>
      <c r="D439" s="22"/>
      <c r="E439" s="22"/>
      <c r="F439" s="22"/>
      <c r="G439" s="22"/>
      <c r="H439" s="22"/>
    </row>
    <row r="440" spans="2:8">
      <c r="B440" s="22"/>
      <c r="C440" s="22"/>
      <c r="D440" s="22"/>
      <c r="E440" s="22"/>
      <c r="F440" s="22"/>
      <c r="G440" s="22"/>
      <c r="H440" s="22"/>
    </row>
    <row r="441" spans="2:8">
      <c r="B441" s="22"/>
      <c r="C441" s="22"/>
      <c r="D441" s="22"/>
      <c r="E441" s="22"/>
      <c r="F441" s="22"/>
      <c r="G441" s="22"/>
      <c r="H441" s="22"/>
    </row>
    <row r="442" spans="2:8">
      <c r="B442" s="22"/>
      <c r="C442" s="22"/>
      <c r="D442" s="22"/>
      <c r="E442" s="22"/>
      <c r="F442" s="22"/>
      <c r="G442" s="22"/>
      <c r="H442" s="22"/>
    </row>
    <row r="443" spans="2:8">
      <c r="B443" s="22"/>
      <c r="C443" s="22"/>
      <c r="D443" s="22"/>
      <c r="E443" s="22"/>
      <c r="F443" s="22"/>
      <c r="G443" s="22"/>
      <c r="H443" s="22"/>
    </row>
    <row r="444" spans="2:8">
      <c r="B444" s="22"/>
      <c r="C444" s="22"/>
      <c r="D444" s="22"/>
      <c r="E444" s="22"/>
      <c r="F444" s="22"/>
      <c r="G444" s="22"/>
      <c r="H444" s="22"/>
    </row>
    <row r="445" spans="2:8">
      <c r="B445" s="22"/>
      <c r="C445" s="22"/>
      <c r="D445" s="22"/>
      <c r="E445" s="22"/>
      <c r="F445" s="22"/>
      <c r="G445" s="22"/>
      <c r="H445" s="22"/>
    </row>
    <row r="446" spans="2:8">
      <c r="B446" s="22"/>
      <c r="C446" s="22"/>
      <c r="D446" s="22"/>
      <c r="E446" s="22"/>
      <c r="F446" s="22"/>
      <c r="G446" s="22"/>
      <c r="H446" s="22"/>
    </row>
    <row r="447" spans="2:8">
      <c r="B447" s="22"/>
      <c r="C447" s="22"/>
      <c r="D447" s="22"/>
      <c r="E447" s="22"/>
      <c r="F447" s="22"/>
      <c r="G447" s="22"/>
      <c r="H447" s="22"/>
    </row>
    <row r="448" spans="2:8">
      <c r="B448" s="22"/>
      <c r="C448" s="22"/>
      <c r="D448" s="22"/>
      <c r="E448" s="22"/>
      <c r="F448" s="22"/>
      <c r="G448" s="22"/>
      <c r="H448" s="22"/>
    </row>
    <row r="449" spans="2:8">
      <c r="B449" s="22"/>
      <c r="C449" s="22"/>
      <c r="D449" s="22"/>
      <c r="E449" s="22"/>
      <c r="F449" s="22"/>
      <c r="G449" s="22"/>
      <c r="H449" s="22"/>
    </row>
    <row r="450" spans="2:8">
      <c r="B450" s="22"/>
      <c r="C450" s="22"/>
      <c r="D450" s="22"/>
      <c r="E450" s="22"/>
      <c r="F450" s="22"/>
      <c r="G450" s="22"/>
      <c r="H450" s="22"/>
    </row>
    <row r="451" spans="2:8">
      <c r="B451" s="22"/>
      <c r="C451" s="22"/>
      <c r="D451" s="22"/>
      <c r="E451" s="22"/>
      <c r="F451" s="22"/>
      <c r="G451" s="22"/>
      <c r="H451" s="22"/>
    </row>
    <row r="452" spans="2:8">
      <c r="B452" s="22"/>
      <c r="C452" s="22"/>
      <c r="D452" s="22"/>
      <c r="E452" s="22"/>
      <c r="F452" s="22"/>
      <c r="G452" s="22"/>
      <c r="H452" s="22"/>
    </row>
    <row r="453" spans="2:8">
      <c r="B453" s="22"/>
      <c r="C453" s="22"/>
      <c r="D453" s="22"/>
      <c r="E453" s="22"/>
      <c r="F453" s="22"/>
      <c r="G453" s="22"/>
      <c r="H453" s="22"/>
    </row>
    <row r="454" spans="2:8">
      <c r="B454" s="22"/>
      <c r="C454" s="22"/>
      <c r="D454" s="22"/>
      <c r="E454" s="22"/>
      <c r="F454" s="22"/>
      <c r="G454" s="22"/>
      <c r="H454" s="22"/>
    </row>
    <row r="455" spans="2:8">
      <c r="B455" s="22"/>
      <c r="C455" s="22"/>
      <c r="D455" s="22"/>
      <c r="E455" s="22"/>
      <c r="F455" s="22"/>
      <c r="G455" s="22"/>
      <c r="H455" s="22"/>
    </row>
    <row r="456" spans="2:8">
      <c r="B456" s="22"/>
      <c r="C456" s="22"/>
      <c r="D456" s="22"/>
      <c r="E456" s="22"/>
      <c r="F456" s="22"/>
      <c r="G456" s="22"/>
      <c r="H456" s="22"/>
    </row>
    <row r="457" spans="2:8">
      <c r="B457" s="22"/>
      <c r="C457" s="22"/>
      <c r="D457" s="22"/>
      <c r="E457" s="22"/>
      <c r="F457" s="22"/>
      <c r="G457" s="22"/>
      <c r="H457" s="22"/>
    </row>
    <row r="458" spans="2:8">
      <c r="B458" s="22"/>
      <c r="C458" s="22"/>
      <c r="D458" s="22"/>
      <c r="E458" s="22"/>
      <c r="F458" s="22"/>
      <c r="G458" s="22"/>
      <c r="H458" s="22"/>
    </row>
    <row r="459" spans="2:8">
      <c r="B459" s="22"/>
      <c r="C459" s="22"/>
      <c r="D459" s="22"/>
      <c r="E459" s="22"/>
      <c r="F459" s="22"/>
      <c r="G459" s="22"/>
      <c r="H459" s="22"/>
    </row>
    <row r="460" spans="2:8">
      <c r="B460" s="22"/>
      <c r="C460" s="22"/>
      <c r="D460" s="22"/>
      <c r="E460" s="22"/>
      <c r="F460" s="22"/>
      <c r="G460" s="22"/>
      <c r="H460" s="22"/>
    </row>
    <row r="461" spans="2:8">
      <c r="B461" s="22"/>
      <c r="C461" s="22"/>
      <c r="D461" s="22"/>
      <c r="E461" s="22"/>
      <c r="F461" s="22"/>
      <c r="G461" s="22"/>
      <c r="H461" s="22"/>
    </row>
    <row r="462" spans="2:8">
      <c r="B462" s="22"/>
      <c r="C462" s="22"/>
      <c r="D462" s="22"/>
      <c r="E462" s="22"/>
      <c r="F462" s="22"/>
      <c r="G462" s="22"/>
      <c r="H462" s="22"/>
    </row>
    <row r="463" spans="2:8">
      <c r="B463" s="22"/>
      <c r="C463" s="22"/>
      <c r="D463" s="22"/>
      <c r="E463" s="22"/>
      <c r="F463" s="22"/>
      <c r="G463" s="22"/>
      <c r="H463" s="22"/>
    </row>
    <row r="464" spans="2:8">
      <c r="B464" s="22"/>
      <c r="C464" s="22"/>
      <c r="D464" s="22"/>
      <c r="E464" s="22"/>
      <c r="F464" s="22"/>
      <c r="G464" s="22"/>
      <c r="H464" s="22"/>
    </row>
    <row r="465" spans="2:8">
      <c r="B465" s="22"/>
      <c r="C465" s="22"/>
      <c r="D465" s="22"/>
      <c r="E465" s="22"/>
      <c r="F465" s="22"/>
      <c r="G465" s="22"/>
      <c r="H465" s="22"/>
    </row>
    <row r="466" spans="2:8">
      <c r="B466" s="22"/>
      <c r="C466" s="22"/>
      <c r="D466" s="22"/>
      <c r="E466" s="22"/>
      <c r="F466" s="22"/>
      <c r="G466" s="22"/>
      <c r="H466" s="22"/>
    </row>
    <row r="467" spans="2:8">
      <c r="B467" s="22"/>
      <c r="C467" s="22"/>
      <c r="D467" s="22"/>
      <c r="E467" s="22"/>
      <c r="F467" s="22"/>
      <c r="G467" s="22"/>
      <c r="H467" s="22"/>
    </row>
    <row r="468" spans="2:8">
      <c r="B468" s="22"/>
      <c r="C468" s="22"/>
      <c r="D468" s="22"/>
      <c r="E468" s="22"/>
      <c r="F468" s="22"/>
      <c r="G468" s="22"/>
      <c r="H468" s="22"/>
    </row>
    <row r="469" spans="2:8">
      <c r="B469" s="22"/>
      <c r="C469" s="22"/>
      <c r="D469" s="22"/>
      <c r="E469" s="22"/>
      <c r="F469" s="22"/>
      <c r="G469" s="22"/>
      <c r="H469" s="22"/>
    </row>
    <row r="470" spans="2:8">
      <c r="B470" s="22"/>
      <c r="C470" s="22"/>
      <c r="D470" s="22"/>
      <c r="E470" s="22"/>
      <c r="F470" s="22"/>
      <c r="G470" s="22"/>
      <c r="H470" s="22"/>
    </row>
    <row r="471" spans="2:8">
      <c r="B471" s="22"/>
      <c r="C471" s="22"/>
      <c r="D471" s="22"/>
      <c r="E471" s="22"/>
      <c r="F471" s="22"/>
      <c r="G471" s="22"/>
      <c r="H471" s="22"/>
    </row>
  </sheetData>
  <mergeCells count="5">
    <mergeCell ref="B62:G62"/>
    <mergeCell ref="D5:D6"/>
    <mergeCell ref="E5:E6"/>
    <mergeCell ref="F5:F6"/>
    <mergeCell ref="G5:G6"/>
  </mergeCells>
  <pageMargins left="0.59055118110236227" right="0" top="0.39370078740157483" bottom="0" header="0" footer="0"/>
  <pageSetup paperSize="9" scale="66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1DDC4D-AC4F-448B-9D92-F540FC86D7CA}">
  <sheetPr>
    <tabColor rgb="FFFFAFAF"/>
  </sheetPr>
  <dimension ref="A1:I469"/>
  <sheetViews>
    <sheetView showGridLines="0" showRowColHeaders="0" topLeftCell="A37" zoomScaleNormal="100" zoomScaleSheetLayoutView="100" workbookViewId="0">
      <selection activeCell="I15" sqref="I15"/>
    </sheetView>
  </sheetViews>
  <sheetFormatPr defaultColWidth="9.140625" defaultRowHeight="15"/>
  <cols>
    <col min="1" max="1" width="9.7109375" style="73" customWidth="1"/>
    <col min="2" max="2" width="10.7109375" style="73" customWidth="1"/>
    <col min="3" max="3" width="70.7109375" style="73" customWidth="1"/>
    <col min="4" max="4" width="6.7109375" style="73" customWidth="1"/>
    <col min="5" max="5" width="10.7109375" style="73" customWidth="1"/>
    <col min="6" max="6" width="11.7109375" style="73" customWidth="1"/>
    <col min="7" max="7" width="15.7109375" style="73" customWidth="1"/>
    <col min="8" max="8" width="1.7109375" style="73" customWidth="1"/>
    <col min="9" max="16384" width="9.140625" style="73"/>
  </cols>
  <sheetData>
    <row r="1" spans="1:9" ht="21.95" customHeight="1">
      <c r="A1" s="1"/>
      <c r="B1" s="2"/>
      <c r="C1" s="2"/>
      <c r="D1" s="3"/>
      <c r="E1" s="3"/>
      <c r="F1" s="3"/>
      <c r="G1" s="4"/>
    </row>
    <row r="2" spans="1:9" ht="30" customHeight="1">
      <c r="A2" s="6" t="str">
        <f>+works!B3</f>
        <v>Metsimaholo Local Municipality</v>
      </c>
      <c r="B2" s="7"/>
      <c r="C2" s="7"/>
      <c r="D2" s="7"/>
      <c r="E2" s="8"/>
      <c r="F2" s="8"/>
      <c r="G2" s="9"/>
    </row>
    <row r="3" spans="1:9" ht="21.95" customHeight="1" thickBot="1">
      <c r="A3" s="10" t="str">
        <f>+works!B4</f>
        <v>Construction of stormwater channels in Themba Khubeka</v>
      </c>
      <c r="B3" s="11"/>
      <c r="C3" s="11"/>
      <c r="D3" s="12"/>
      <c r="E3" s="12"/>
      <c r="F3" s="12"/>
      <c r="G3" s="13"/>
    </row>
    <row r="4" spans="1:9" ht="9.9499999999999993" customHeight="1" thickBot="1">
      <c r="A4" s="14"/>
      <c r="B4" s="14"/>
      <c r="C4" s="14"/>
      <c r="D4" s="14"/>
      <c r="E4" s="14"/>
      <c r="F4" s="14"/>
      <c r="G4" s="14"/>
    </row>
    <row r="5" spans="1:9" ht="18" customHeight="1">
      <c r="A5" s="27" t="s">
        <v>0</v>
      </c>
      <c r="B5" s="28" t="s">
        <v>1</v>
      </c>
      <c r="C5" s="251" t="s">
        <v>2</v>
      </c>
      <c r="D5" s="253" t="s">
        <v>3</v>
      </c>
      <c r="E5" s="255" t="s">
        <v>4</v>
      </c>
      <c r="F5" s="257" t="s">
        <v>5</v>
      </c>
      <c r="G5" s="29" t="s">
        <v>6</v>
      </c>
    </row>
    <row r="6" spans="1:9" ht="18" customHeight="1" thickBot="1">
      <c r="A6" s="30" t="s">
        <v>7</v>
      </c>
      <c r="B6" s="31" t="s">
        <v>8</v>
      </c>
      <c r="C6" s="252"/>
      <c r="D6" s="254"/>
      <c r="E6" s="256"/>
      <c r="F6" s="258"/>
      <c r="G6" s="32" t="s">
        <v>9</v>
      </c>
    </row>
    <row r="7" spans="1:9" ht="21.95" customHeight="1">
      <c r="A7" s="33"/>
      <c r="B7" s="74" t="s">
        <v>10</v>
      </c>
      <c r="C7" s="35" t="s">
        <v>155</v>
      </c>
      <c r="D7" s="36"/>
      <c r="E7" s="36"/>
      <c r="F7" s="36"/>
      <c r="G7" s="37"/>
    </row>
    <row r="8" spans="1:9" ht="21.95" customHeight="1">
      <c r="A8" s="33"/>
      <c r="B8" s="74" t="s">
        <v>43</v>
      </c>
      <c r="C8" s="38" t="str">
        <f>+'3 street1-280to525-1'!D8</f>
        <v>Street 1 - from chainage 280 to chainage 525</v>
      </c>
      <c r="D8" s="36"/>
      <c r="E8" s="36"/>
      <c r="F8" s="36"/>
      <c r="G8" s="37"/>
      <c r="I8" s="75"/>
    </row>
    <row r="9" spans="1:9" ht="15" customHeight="1" thickBot="1">
      <c r="A9" s="33"/>
      <c r="B9" s="74"/>
      <c r="C9" s="39" t="s">
        <v>74</v>
      </c>
      <c r="D9" s="36"/>
      <c r="E9" s="36"/>
      <c r="F9" s="36"/>
      <c r="G9" s="37"/>
    </row>
    <row r="10" spans="1:9" ht="17.100000000000001" customHeight="1">
      <c r="A10" s="115" t="e">
        <f>+'3 street1-280to525-1'!#REF!</f>
        <v>#REF!</v>
      </c>
      <c r="B10" s="116"/>
      <c r="C10" s="117"/>
      <c r="D10" s="116"/>
      <c r="E10" s="118"/>
      <c r="F10" s="119"/>
      <c r="G10" s="120"/>
    </row>
    <row r="11" spans="1:9" ht="17.100000000000001" customHeight="1">
      <c r="A11" s="45"/>
      <c r="B11" s="76"/>
      <c r="C11" s="46"/>
      <c r="D11" s="47"/>
      <c r="E11" s="59"/>
      <c r="F11" s="49"/>
      <c r="G11" s="50"/>
    </row>
    <row r="12" spans="1:9" ht="17.100000000000001" customHeight="1">
      <c r="A12" s="51">
        <v>3.3</v>
      </c>
      <c r="B12" s="79"/>
      <c r="C12" s="80" t="s">
        <v>156</v>
      </c>
      <c r="D12" s="54"/>
      <c r="E12" s="64"/>
      <c r="F12" s="56"/>
      <c r="G12" s="57"/>
    </row>
    <row r="13" spans="1:9" ht="17.100000000000001" customHeight="1">
      <c r="A13" s="45"/>
      <c r="B13" s="58"/>
      <c r="C13" s="78"/>
      <c r="D13" s="47"/>
      <c r="E13" s="59"/>
      <c r="F13" s="49"/>
      <c r="G13" s="50"/>
    </row>
    <row r="14" spans="1:9" ht="17.100000000000001" customHeight="1">
      <c r="A14" s="45"/>
      <c r="B14" s="58"/>
      <c r="C14" s="81" t="s">
        <v>45</v>
      </c>
      <c r="D14" s="47"/>
      <c r="E14" s="59"/>
      <c r="F14" s="49"/>
      <c r="G14" s="50"/>
    </row>
    <row r="15" spans="1:9" ht="17.100000000000001" customHeight="1">
      <c r="A15" s="45" t="s">
        <v>139</v>
      </c>
      <c r="B15" s="58" t="s">
        <v>46</v>
      </c>
      <c r="C15" s="46" t="s">
        <v>47</v>
      </c>
      <c r="D15" s="47" t="s">
        <v>48</v>
      </c>
      <c r="E15" s="59">
        <f>ROUNDUP(E21,0)</f>
        <v>1691</v>
      </c>
      <c r="F15" s="60"/>
      <c r="G15" s="88" t="s">
        <v>53</v>
      </c>
    </row>
    <row r="16" spans="1:9" ht="17.100000000000001" customHeight="1">
      <c r="A16" s="45"/>
      <c r="B16" s="58"/>
      <c r="C16" s="62" t="s">
        <v>49</v>
      </c>
      <c r="D16" s="47"/>
      <c r="E16" s="59"/>
      <c r="F16" s="49"/>
      <c r="G16" s="50"/>
    </row>
    <row r="17" spans="1:7" ht="17.100000000000001" customHeight="1">
      <c r="A17" s="45"/>
      <c r="B17" s="58"/>
      <c r="C17" s="81" t="s">
        <v>191</v>
      </c>
      <c r="D17" s="47"/>
      <c r="E17" s="82"/>
      <c r="F17" s="60"/>
      <c r="G17" s="50"/>
    </row>
    <row r="18" spans="1:7" ht="17.100000000000001" customHeight="1">
      <c r="A18" s="45" t="s">
        <v>140</v>
      </c>
      <c r="B18" s="58"/>
      <c r="C18" s="86" t="s">
        <v>198</v>
      </c>
      <c r="D18" s="47" t="s">
        <v>50</v>
      </c>
      <c r="E18" s="82">
        <f>ROUNDUP(946.09*37%,0)+ROUNDUP(E21*0.355,0)</f>
        <v>952</v>
      </c>
      <c r="F18" s="60"/>
      <c r="G18" s="88" t="s">
        <v>53</v>
      </c>
    </row>
    <row r="19" spans="1:7" ht="17.100000000000001" customHeight="1">
      <c r="A19" s="45"/>
      <c r="B19" s="58"/>
      <c r="C19" s="46" t="s">
        <v>197</v>
      </c>
      <c r="D19" s="47"/>
      <c r="E19" s="82"/>
      <c r="F19" s="60"/>
      <c r="G19" s="50"/>
    </row>
    <row r="20" spans="1:7" ht="17.100000000000001" customHeight="1">
      <c r="A20" s="45"/>
      <c r="B20" s="58"/>
      <c r="C20" s="81" t="s">
        <v>110</v>
      </c>
      <c r="D20" s="83"/>
      <c r="E20" s="82"/>
      <c r="F20" s="84"/>
      <c r="G20" s="50"/>
    </row>
    <row r="21" spans="1:7" ht="17.100000000000001" customHeight="1">
      <c r="A21" s="45" t="s">
        <v>141</v>
      </c>
      <c r="B21" s="58" t="s">
        <v>51</v>
      </c>
      <c r="C21" s="46" t="s">
        <v>199</v>
      </c>
      <c r="D21" s="83" t="s">
        <v>48</v>
      </c>
      <c r="E21" s="59">
        <f>ROUNDUP(245*6.9,0)</f>
        <v>1691</v>
      </c>
      <c r="F21" s="84"/>
      <c r="G21" s="88" t="s">
        <v>53</v>
      </c>
    </row>
    <row r="22" spans="1:7" ht="17.100000000000001" customHeight="1">
      <c r="A22" s="45"/>
      <c r="B22" s="58"/>
      <c r="C22" s="86" t="s">
        <v>181</v>
      </c>
      <c r="D22" s="83"/>
      <c r="E22" s="87"/>
      <c r="F22" s="84"/>
      <c r="G22" s="50"/>
    </row>
    <row r="23" spans="1:7" ht="17.100000000000001" customHeight="1">
      <c r="A23" s="45"/>
      <c r="B23" s="58"/>
      <c r="C23" s="81" t="s">
        <v>200</v>
      </c>
      <c r="D23" s="47"/>
      <c r="E23" s="59"/>
      <c r="F23" s="60"/>
      <c r="G23" s="50"/>
    </row>
    <row r="24" spans="1:7" ht="17.100000000000001" customHeight="1">
      <c r="A24" s="45" t="s">
        <v>147</v>
      </c>
      <c r="B24" s="58" t="s">
        <v>52</v>
      </c>
      <c r="C24" s="86" t="s">
        <v>201</v>
      </c>
      <c r="D24" s="47" t="s">
        <v>50</v>
      </c>
      <c r="E24" s="59">
        <f>ROUNDUP(E21*0.15,0)</f>
        <v>254</v>
      </c>
      <c r="F24" s="60"/>
      <c r="G24" s="88" t="s">
        <v>53</v>
      </c>
    </row>
    <row r="25" spans="1:7" ht="17.100000000000001" customHeight="1">
      <c r="A25" s="45"/>
      <c r="B25" s="58"/>
      <c r="C25" s="86" t="s">
        <v>183</v>
      </c>
      <c r="D25" s="47"/>
      <c r="E25" s="59"/>
      <c r="F25" s="60"/>
      <c r="G25" s="50"/>
    </row>
    <row r="26" spans="1:7" ht="17.100000000000001" customHeight="1">
      <c r="A26" s="45"/>
      <c r="B26" s="58"/>
      <c r="C26" s="81" t="s">
        <v>85</v>
      </c>
      <c r="D26" s="47"/>
      <c r="E26" s="59"/>
      <c r="F26" s="60"/>
      <c r="G26" s="50"/>
    </row>
    <row r="27" spans="1:7" ht="17.100000000000001" customHeight="1">
      <c r="A27" s="45" t="s">
        <v>148</v>
      </c>
      <c r="B27" s="58" t="s">
        <v>54</v>
      </c>
      <c r="C27" s="46" t="s">
        <v>202</v>
      </c>
      <c r="D27" s="47" t="s">
        <v>50</v>
      </c>
      <c r="E27" s="59">
        <f>ROUNDUP(E21*0.125,0)</f>
        <v>212</v>
      </c>
      <c r="F27" s="60"/>
      <c r="G27" s="88" t="s">
        <v>53</v>
      </c>
    </row>
    <row r="28" spans="1:7" ht="17.100000000000001" customHeight="1">
      <c r="A28" s="45"/>
      <c r="B28" s="58"/>
      <c r="C28" s="46" t="s">
        <v>184</v>
      </c>
      <c r="D28" s="47"/>
      <c r="E28" s="59"/>
      <c r="F28" s="60"/>
      <c r="G28" s="50"/>
    </row>
    <row r="29" spans="1:7" ht="17.100000000000001" customHeight="1">
      <c r="A29" s="45" t="s">
        <v>149</v>
      </c>
      <c r="B29" s="58" t="s">
        <v>111</v>
      </c>
      <c r="C29" s="46" t="s">
        <v>112</v>
      </c>
      <c r="D29" s="47" t="s">
        <v>50</v>
      </c>
      <c r="E29" s="59">
        <f>+E27</f>
        <v>212</v>
      </c>
      <c r="F29" s="60"/>
      <c r="G29" s="88" t="s">
        <v>53</v>
      </c>
    </row>
    <row r="30" spans="1:7" ht="17.100000000000001" customHeight="1">
      <c r="A30" s="45" t="s">
        <v>150</v>
      </c>
      <c r="B30" s="58" t="s">
        <v>113</v>
      </c>
      <c r="C30" s="46" t="s">
        <v>186</v>
      </c>
      <c r="D30" s="47" t="s">
        <v>114</v>
      </c>
      <c r="E30" s="89">
        <f>ROUNDUP((E29*2.1*3%),2)</f>
        <v>13.36</v>
      </c>
      <c r="F30" s="60"/>
      <c r="G30" s="88" t="s">
        <v>53</v>
      </c>
    </row>
    <row r="31" spans="1:7" ht="17.100000000000001" customHeight="1">
      <c r="A31" s="92"/>
      <c r="B31" s="58"/>
      <c r="C31" s="81" t="s">
        <v>119</v>
      </c>
      <c r="D31" s="47"/>
      <c r="E31" s="59"/>
      <c r="F31" s="60"/>
      <c r="G31" s="88"/>
    </row>
    <row r="32" spans="1:7" ht="17.100000000000001" customHeight="1">
      <c r="A32" s="92" t="s">
        <v>151</v>
      </c>
      <c r="B32" s="58" t="s">
        <v>120</v>
      </c>
      <c r="C32" s="46" t="s">
        <v>121</v>
      </c>
      <c r="D32" s="47" t="s">
        <v>48</v>
      </c>
      <c r="E32" s="59">
        <f>ROUNDUP(245*6,0)</f>
        <v>1470</v>
      </c>
      <c r="F32" s="60"/>
      <c r="G32" s="88" t="s">
        <v>53</v>
      </c>
    </row>
    <row r="33" spans="1:7" ht="17.100000000000001" customHeight="1">
      <c r="A33" s="92"/>
      <c r="B33" s="58"/>
      <c r="C33" s="46" t="s">
        <v>122</v>
      </c>
      <c r="D33" s="47"/>
      <c r="E33" s="59"/>
      <c r="F33" s="60"/>
      <c r="G33" s="50"/>
    </row>
    <row r="34" spans="1:7" ht="17.100000000000001" customHeight="1">
      <c r="A34" s="92" t="s">
        <v>152</v>
      </c>
      <c r="B34" s="58" t="s">
        <v>123</v>
      </c>
      <c r="C34" s="46" t="s">
        <v>124</v>
      </c>
      <c r="D34" s="47" t="s">
        <v>55</v>
      </c>
      <c r="E34" s="59">
        <f>+E35+E36+E37</f>
        <v>497</v>
      </c>
      <c r="F34" s="60"/>
      <c r="G34" s="88" t="s">
        <v>53</v>
      </c>
    </row>
    <row r="35" spans="1:7" ht="17.100000000000001" customHeight="1">
      <c r="A35" s="92"/>
      <c r="B35" s="58"/>
      <c r="C35" s="81" t="s">
        <v>56</v>
      </c>
      <c r="D35" s="47"/>
      <c r="E35" s="59"/>
      <c r="F35" s="60"/>
      <c r="G35" s="50"/>
    </row>
    <row r="36" spans="1:7" ht="17.100000000000001" customHeight="1">
      <c r="A36" s="92" t="s">
        <v>153</v>
      </c>
      <c r="B36" s="58" t="s">
        <v>57</v>
      </c>
      <c r="C36" s="46" t="s">
        <v>58</v>
      </c>
      <c r="D36" s="47" t="s">
        <v>55</v>
      </c>
      <c r="E36" s="59">
        <f>ROUNDUP(245*2-8-6-10,0)</f>
        <v>466</v>
      </c>
      <c r="F36" s="60"/>
      <c r="G36" s="88" t="s">
        <v>53</v>
      </c>
    </row>
    <row r="37" spans="1:7" ht="17.100000000000001" customHeight="1">
      <c r="A37" s="92" t="s">
        <v>154</v>
      </c>
      <c r="B37" s="58" t="s">
        <v>57</v>
      </c>
      <c r="C37" s="46" t="s">
        <v>100</v>
      </c>
      <c r="D37" s="47" t="s">
        <v>55</v>
      </c>
      <c r="E37" s="59">
        <f>ROUNDUP(6.9+8+6+10,0)</f>
        <v>31</v>
      </c>
      <c r="F37" s="60"/>
      <c r="G37" s="88" t="s">
        <v>53</v>
      </c>
    </row>
    <row r="38" spans="1:7" ht="17.100000000000001" customHeight="1">
      <c r="A38" s="92"/>
      <c r="B38" s="93"/>
      <c r="C38" s="67"/>
      <c r="D38" s="94"/>
      <c r="E38" s="82"/>
      <c r="F38" s="90"/>
      <c r="G38" s="95"/>
    </row>
    <row r="39" spans="1:7" ht="17.100000000000001" customHeight="1">
      <c r="A39" s="92"/>
      <c r="B39" s="93"/>
      <c r="C39" s="67"/>
      <c r="D39" s="94"/>
      <c r="E39" s="82"/>
      <c r="F39" s="90"/>
      <c r="G39" s="95"/>
    </row>
    <row r="40" spans="1:7" ht="17.100000000000001" customHeight="1">
      <c r="A40" s="92"/>
      <c r="B40" s="93"/>
      <c r="C40" s="67"/>
      <c r="D40" s="94"/>
      <c r="E40" s="82"/>
      <c r="F40" s="90"/>
      <c r="G40" s="95"/>
    </row>
    <row r="41" spans="1:7" ht="17.100000000000001" customHeight="1">
      <c r="A41" s="92"/>
      <c r="B41" s="93"/>
      <c r="C41" s="67"/>
      <c r="D41" s="94"/>
      <c r="E41" s="82"/>
      <c r="F41" s="90"/>
      <c r="G41" s="95"/>
    </row>
    <row r="42" spans="1:7" ht="17.100000000000001" customHeight="1">
      <c r="A42" s="92"/>
      <c r="B42" s="93"/>
      <c r="C42" s="67"/>
      <c r="D42" s="94"/>
      <c r="E42" s="82"/>
      <c r="F42" s="90"/>
      <c r="G42" s="95"/>
    </row>
    <row r="43" spans="1:7" ht="17.100000000000001" customHeight="1">
      <c r="A43" s="92"/>
      <c r="B43" s="93"/>
      <c r="C43" s="67"/>
      <c r="D43" s="94"/>
      <c r="E43" s="82"/>
      <c r="F43" s="90"/>
      <c r="G43" s="95"/>
    </row>
    <row r="44" spans="1:7" ht="17.100000000000001" customHeight="1">
      <c r="A44" s="92"/>
      <c r="B44" s="93"/>
      <c r="C44" s="67"/>
      <c r="D44" s="94"/>
      <c r="E44" s="82"/>
      <c r="F44" s="90"/>
      <c r="G44" s="95"/>
    </row>
    <row r="45" spans="1:7" ht="17.100000000000001" customHeight="1">
      <c r="A45" s="92"/>
      <c r="B45" s="93"/>
      <c r="C45" s="67"/>
      <c r="D45" s="94"/>
      <c r="E45" s="82"/>
      <c r="F45" s="90"/>
      <c r="G45" s="95"/>
    </row>
    <row r="46" spans="1:7" ht="17.100000000000001" customHeight="1">
      <c r="A46" s="92"/>
      <c r="B46" s="93"/>
      <c r="C46" s="67"/>
      <c r="D46" s="94"/>
      <c r="E46" s="82"/>
      <c r="F46" s="90"/>
      <c r="G46" s="95"/>
    </row>
    <row r="47" spans="1:7" ht="17.100000000000001" customHeight="1">
      <c r="A47" s="92"/>
      <c r="B47" s="93"/>
      <c r="C47" s="67"/>
      <c r="D47" s="94"/>
      <c r="E47" s="82"/>
      <c r="F47" s="90"/>
      <c r="G47" s="95"/>
    </row>
    <row r="48" spans="1:7" ht="17.100000000000001" customHeight="1">
      <c r="A48" s="92"/>
      <c r="B48" s="93"/>
      <c r="C48" s="67"/>
      <c r="D48" s="94"/>
      <c r="E48" s="82"/>
      <c r="F48" s="90"/>
      <c r="G48" s="95"/>
    </row>
    <row r="49" spans="1:9" ht="17.100000000000001" customHeight="1">
      <c r="A49" s="92"/>
      <c r="B49" s="93"/>
      <c r="C49" s="67"/>
      <c r="D49" s="94"/>
      <c r="E49" s="82"/>
      <c r="F49" s="90"/>
      <c r="G49" s="95"/>
    </row>
    <row r="50" spans="1:9" ht="17.100000000000001" customHeight="1">
      <c r="A50" s="92"/>
      <c r="B50" s="93"/>
      <c r="C50" s="67"/>
      <c r="D50" s="94"/>
      <c r="E50" s="82"/>
      <c r="F50" s="90"/>
      <c r="G50" s="95"/>
    </row>
    <row r="51" spans="1:9" ht="17.100000000000001" customHeight="1">
      <c r="A51" s="92"/>
      <c r="B51" s="93"/>
      <c r="C51" s="67"/>
      <c r="D51" s="94"/>
      <c r="E51" s="82"/>
      <c r="F51" s="90"/>
      <c r="G51" s="95"/>
    </row>
    <row r="52" spans="1:9" ht="17.100000000000001" customHeight="1">
      <c r="A52" s="92"/>
      <c r="B52" s="93"/>
      <c r="C52" s="67"/>
      <c r="D52" s="94"/>
      <c r="E52" s="82"/>
      <c r="F52" s="90"/>
      <c r="G52" s="95"/>
    </row>
    <row r="53" spans="1:9" ht="17.100000000000001" customHeight="1">
      <c r="A53" s="92"/>
      <c r="B53" s="93"/>
      <c r="C53" s="67"/>
      <c r="D53" s="94"/>
      <c r="E53" s="82"/>
      <c r="F53" s="90"/>
      <c r="G53" s="95"/>
    </row>
    <row r="54" spans="1:9" ht="17.100000000000001" customHeight="1">
      <c r="A54" s="92"/>
      <c r="B54" s="93"/>
      <c r="C54" s="67"/>
      <c r="D54" s="94"/>
      <c r="E54" s="82"/>
      <c r="F54" s="90"/>
      <c r="G54" s="95"/>
    </row>
    <row r="55" spans="1:9" ht="17.100000000000001" customHeight="1">
      <c r="A55" s="92"/>
      <c r="B55" s="93"/>
      <c r="C55" s="67"/>
      <c r="D55" s="94"/>
      <c r="E55" s="82"/>
      <c r="F55" s="90"/>
      <c r="G55" s="95"/>
    </row>
    <row r="56" spans="1:9" ht="17.100000000000001" customHeight="1">
      <c r="A56" s="92"/>
      <c r="B56" s="93"/>
      <c r="C56" s="67"/>
      <c r="D56" s="94"/>
      <c r="E56" s="82"/>
      <c r="F56" s="90"/>
      <c r="G56" s="95"/>
    </row>
    <row r="57" spans="1:9" ht="17.100000000000001" customHeight="1">
      <c r="A57" s="92"/>
      <c r="B57" s="93"/>
      <c r="C57" s="67"/>
      <c r="D57" s="94"/>
      <c r="E57" s="82"/>
      <c r="F57" s="90"/>
      <c r="G57" s="95"/>
    </row>
    <row r="58" spans="1:9" ht="17.100000000000001" customHeight="1">
      <c r="A58" s="92"/>
      <c r="B58" s="93"/>
      <c r="C58" s="67"/>
      <c r="D58" s="94"/>
      <c r="E58" s="82"/>
      <c r="F58" s="90"/>
      <c r="G58" s="95"/>
    </row>
    <row r="59" spans="1:9" ht="17.100000000000001" customHeight="1" thickBot="1">
      <c r="A59" s="96"/>
      <c r="B59" s="97"/>
      <c r="C59" s="98"/>
      <c r="D59" s="99"/>
      <c r="E59" s="100"/>
      <c r="F59" s="101"/>
      <c r="G59" s="102"/>
    </row>
    <row r="60" spans="1:9" ht="24.95" customHeight="1" thickBot="1">
      <c r="A60" s="249" t="str">
        <f>C7&amp;" total carried to summary page"</f>
        <v>Schedule 3 continued total carried to summary page</v>
      </c>
      <c r="B60" s="250"/>
      <c r="C60" s="250"/>
      <c r="D60" s="250"/>
      <c r="E60" s="250"/>
      <c r="F60" s="250"/>
      <c r="G60" s="103"/>
    </row>
    <row r="61" spans="1:9" ht="9.9499999999999993" customHeight="1">
      <c r="A61" s="21"/>
      <c r="B61" s="21"/>
      <c r="C61" s="21"/>
      <c r="D61" s="21"/>
      <c r="E61" s="21"/>
      <c r="F61" s="21"/>
      <c r="G61" s="21"/>
    </row>
    <row r="62" spans="1:9">
      <c r="A62" s="22"/>
      <c r="B62" s="22"/>
      <c r="C62" s="22"/>
      <c r="D62" s="22"/>
      <c r="E62" s="22"/>
      <c r="F62" s="22"/>
      <c r="G62" s="22"/>
      <c r="H62" s="5"/>
      <c r="I62" s="5"/>
    </row>
    <row r="63" spans="1:9">
      <c r="A63" s="23"/>
      <c r="B63" s="23"/>
      <c r="C63" s="23"/>
      <c r="D63" s="23"/>
      <c r="E63" s="23"/>
      <c r="F63" s="23"/>
      <c r="G63" s="23"/>
      <c r="H63" s="5"/>
      <c r="I63" s="5"/>
    </row>
    <row r="64" spans="1:9">
      <c r="A64" s="23"/>
      <c r="B64" s="23"/>
      <c r="C64" s="23"/>
      <c r="D64" s="23"/>
      <c r="E64" s="23"/>
      <c r="F64" s="23"/>
      <c r="G64" s="23"/>
      <c r="H64" s="5"/>
      <c r="I64" s="5"/>
    </row>
    <row r="65" spans="1:9">
      <c r="A65" s="23"/>
      <c r="B65" s="23"/>
      <c r="C65" s="23"/>
      <c r="D65" s="23"/>
      <c r="E65" s="23"/>
      <c r="F65" s="23"/>
      <c r="G65" s="23"/>
      <c r="H65" s="5"/>
      <c r="I65" s="5"/>
    </row>
    <row r="66" spans="1:9">
      <c r="A66" s="22"/>
      <c r="B66" s="22"/>
      <c r="C66" s="22"/>
      <c r="D66" s="22"/>
      <c r="E66" s="22"/>
      <c r="F66" s="22"/>
      <c r="G66" s="22"/>
    </row>
    <row r="67" spans="1:9">
      <c r="A67" s="22"/>
      <c r="B67" s="22"/>
      <c r="C67" s="22"/>
      <c r="D67" s="22"/>
      <c r="E67" s="22"/>
      <c r="F67" s="22"/>
      <c r="G67" s="22"/>
    </row>
    <row r="68" spans="1:9">
      <c r="A68" s="22"/>
      <c r="B68" s="22"/>
      <c r="C68" s="22"/>
      <c r="D68" s="22"/>
      <c r="E68" s="22"/>
      <c r="F68" s="22"/>
      <c r="G68" s="22"/>
    </row>
    <row r="69" spans="1:9">
      <c r="A69" s="22"/>
      <c r="B69" s="22"/>
      <c r="C69" s="22"/>
      <c r="D69" s="22"/>
      <c r="E69" s="22"/>
      <c r="F69" s="22"/>
      <c r="G69" s="22"/>
    </row>
    <row r="70" spans="1:9">
      <c r="A70" s="22"/>
      <c r="B70" s="22"/>
      <c r="C70" s="22"/>
      <c r="D70" s="22"/>
      <c r="E70" s="22"/>
      <c r="F70" s="22"/>
      <c r="G70" s="22"/>
    </row>
    <row r="71" spans="1:9">
      <c r="A71" s="22"/>
      <c r="B71" s="22"/>
      <c r="C71" s="22"/>
      <c r="D71" s="22"/>
      <c r="E71" s="22"/>
      <c r="F71" s="22"/>
      <c r="G71" s="22"/>
    </row>
    <row r="72" spans="1:9">
      <c r="A72" s="22"/>
      <c r="B72" s="22"/>
      <c r="C72" s="22"/>
      <c r="D72" s="22"/>
      <c r="E72" s="22"/>
      <c r="F72" s="22"/>
      <c r="G72" s="22"/>
    </row>
    <row r="73" spans="1:9">
      <c r="A73" s="22"/>
      <c r="B73" s="22"/>
      <c r="C73" s="22"/>
      <c r="D73" s="22"/>
      <c r="E73" s="22"/>
      <c r="F73" s="22"/>
      <c r="G73" s="22"/>
    </row>
    <row r="74" spans="1:9">
      <c r="A74" s="22"/>
      <c r="B74" s="22"/>
      <c r="C74" s="22"/>
      <c r="D74" s="22"/>
      <c r="E74" s="22"/>
      <c r="F74" s="22"/>
      <c r="G74" s="22"/>
    </row>
    <row r="75" spans="1:9">
      <c r="A75" s="22"/>
      <c r="B75" s="22"/>
      <c r="C75" s="22"/>
      <c r="D75" s="22"/>
      <c r="E75" s="22"/>
      <c r="F75" s="22"/>
      <c r="G75" s="22"/>
    </row>
    <row r="76" spans="1:9">
      <c r="A76" s="22"/>
      <c r="B76" s="22"/>
      <c r="C76" s="22"/>
      <c r="D76" s="22"/>
      <c r="E76" s="22"/>
      <c r="F76" s="22"/>
      <c r="G76" s="22"/>
    </row>
    <row r="77" spans="1:9">
      <c r="A77" s="22"/>
      <c r="B77" s="22"/>
      <c r="C77" s="22"/>
      <c r="D77" s="22"/>
      <c r="E77" s="22"/>
      <c r="F77" s="22"/>
      <c r="G77" s="22"/>
    </row>
    <row r="78" spans="1:9">
      <c r="A78" s="22"/>
      <c r="B78" s="22"/>
      <c r="C78" s="22"/>
      <c r="D78" s="22"/>
      <c r="E78" s="22"/>
      <c r="F78" s="22"/>
      <c r="G78" s="22"/>
    </row>
    <row r="79" spans="1:9">
      <c r="A79" s="22"/>
      <c r="B79" s="22"/>
      <c r="C79" s="22"/>
      <c r="D79" s="22"/>
      <c r="E79" s="22"/>
      <c r="F79" s="22"/>
      <c r="G79" s="22"/>
    </row>
    <row r="80" spans="1:9">
      <c r="A80" s="22"/>
      <c r="B80" s="22"/>
      <c r="C80" s="22"/>
      <c r="D80" s="22"/>
      <c r="E80" s="22"/>
      <c r="F80" s="22"/>
      <c r="G80" s="22"/>
    </row>
    <row r="81" spans="1:7">
      <c r="A81" s="22"/>
      <c r="B81" s="22"/>
      <c r="C81" s="22"/>
      <c r="D81" s="22"/>
      <c r="E81" s="22"/>
      <c r="F81" s="22"/>
      <c r="G81" s="22"/>
    </row>
    <row r="82" spans="1:7">
      <c r="A82" s="22"/>
      <c r="B82" s="22"/>
      <c r="C82" s="22"/>
      <c r="D82" s="22"/>
      <c r="E82" s="22"/>
      <c r="F82" s="22"/>
      <c r="G82" s="22"/>
    </row>
    <row r="83" spans="1:7">
      <c r="A83" s="22"/>
      <c r="B83" s="22"/>
      <c r="C83" s="22"/>
      <c r="D83" s="22"/>
      <c r="E83" s="22"/>
      <c r="F83" s="22"/>
      <c r="G83" s="22"/>
    </row>
    <row r="84" spans="1:7">
      <c r="A84" s="22"/>
      <c r="B84" s="22"/>
      <c r="C84" s="22"/>
      <c r="D84" s="22"/>
      <c r="E84" s="22"/>
      <c r="F84" s="22"/>
      <c r="G84" s="22"/>
    </row>
    <row r="85" spans="1:7">
      <c r="A85" s="22"/>
      <c r="B85" s="22"/>
      <c r="C85" s="22"/>
      <c r="D85" s="22"/>
      <c r="E85" s="22"/>
      <c r="F85" s="22"/>
      <c r="G85" s="22"/>
    </row>
    <row r="86" spans="1:7">
      <c r="A86" s="22"/>
      <c r="B86" s="22"/>
      <c r="C86" s="22"/>
      <c r="D86" s="22"/>
      <c r="E86" s="22"/>
      <c r="F86" s="22"/>
      <c r="G86" s="22"/>
    </row>
    <row r="87" spans="1:7">
      <c r="A87" s="22"/>
      <c r="B87" s="22"/>
      <c r="C87" s="22"/>
      <c r="D87" s="22"/>
      <c r="E87" s="22"/>
      <c r="F87" s="22"/>
      <c r="G87" s="22"/>
    </row>
    <row r="88" spans="1:7">
      <c r="A88" s="22"/>
      <c r="B88" s="22"/>
      <c r="C88" s="22"/>
      <c r="D88" s="22"/>
      <c r="E88" s="22"/>
      <c r="F88" s="22"/>
      <c r="G88" s="22"/>
    </row>
    <row r="89" spans="1:7">
      <c r="A89" s="22"/>
      <c r="B89" s="22"/>
      <c r="C89" s="22"/>
      <c r="D89" s="22"/>
      <c r="E89" s="22"/>
      <c r="F89" s="22"/>
      <c r="G89" s="22"/>
    </row>
    <row r="90" spans="1:7">
      <c r="A90" s="22"/>
      <c r="B90" s="22"/>
      <c r="C90" s="22"/>
      <c r="D90" s="22"/>
      <c r="E90" s="22"/>
      <c r="F90" s="22"/>
      <c r="G90" s="22"/>
    </row>
    <row r="91" spans="1:7">
      <c r="A91" s="22"/>
      <c r="B91" s="22"/>
      <c r="C91" s="22"/>
      <c r="D91" s="22"/>
      <c r="E91" s="22"/>
      <c r="F91" s="22"/>
      <c r="G91" s="22"/>
    </row>
    <row r="92" spans="1:7">
      <c r="A92" s="22"/>
      <c r="B92" s="22"/>
      <c r="C92" s="22"/>
      <c r="D92" s="22"/>
      <c r="E92" s="22"/>
      <c r="F92" s="22"/>
      <c r="G92" s="22"/>
    </row>
    <row r="93" spans="1:7">
      <c r="A93" s="22"/>
      <c r="B93" s="22"/>
      <c r="C93" s="22"/>
      <c r="D93" s="22"/>
      <c r="E93" s="22"/>
      <c r="F93" s="22"/>
      <c r="G93" s="22"/>
    </row>
    <row r="94" spans="1:7">
      <c r="A94" s="22"/>
      <c r="B94" s="22"/>
      <c r="C94" s="22"/>
      <c r="D94" s="22"/>
      <c r="E94" s="22"/>
      <c r="F94" s="22"/>
      <c r="G94" s="22"/>
    </row>
    <row r="95" spans="1:7">
      <c r="A95" s="22"/>
      <c r="B95" s="22"/>
      <c r="C95" s="22"/>
      <c r="D95" s="22"/>
      <c r="E95" s="22"/>
      <c r="F95" s="22"/>
      <c r="G95" s="22"/>
    </row>
    <row r="96" spans="1:7">
      <c r="A96" s="22"/>
      <c r="B96" s="22"/>
      <c r="C96" s="22"/>
      <c r="D96" s="22"/>
      <c r="E96" s="22"/>
      <c r="F96" s="22"/>
      <c r="G96" s="22"/>
    </row>
    <row r="97" spans="1:7">
      <c r="A97" s="22"/>
      <c r="B97" s="22"/>
      <c r="C97" s="22"/>
      <c r="D97" s="22"/>
      <c r="E97" s="22"/>
      <c r="F97" s="22"/>
      <c r="G97" s="22"/>
    </row>
    <row r="98" spans="1:7">
      <c r="A98" s="22"/>
      <c r="B98" s="22"/>
      <c r="C98" s="22"/>
      <c r="D98" s="22"/>
      <c r="E98" s="22"/>
      <c r="F98" s="22"/>
      <c r="G98" s="22"/>
    </row>
    <row r="99" spans="1:7">
      <c r="A99" s="22"/>
      <c r="B99" s="22"/>
      <c r="C99" s="22"/>
      <c r="D99" s="22"/>
      <c r="E99" s="22"/>
      <c r="F99" s="22"/>
      <c r="G99" s="22"/>
    </row>
    <row r="100" spans="1:7">
      <c r="A100" s="22"/>
      <c r="B100" s="22"/>
      <c r="C100" s="22"/>
      <c r="D100" s="22"/>
      <c r="E100" s="22"/>
      <c r="F100" s="22"/>
      <c r="G100" s="22"/>
    </row>
    <row r="101" spans="1:7">
      <c r="A101" s="22"/>
      <c r="B101" s="22"/>
      <c r="C101" s="22"/>
      <c r="D101" s="22"/>
      <c r="E101" s="22"/>
      <c r="F101" s="22"/>
      <c r="G101" s="22"/>
    </row>
    <row r="102" spans="1:7">
      <c r="A102" s="22"/>
      <c r="B102" s="22"/>
      <c r="C102" s="22"/>
      <c r="D102" s="22"/>
      <c r="E102" s="22"/>
      <c r="F102" s="22"/>
      <c r="G102" s="22"/>
    </row>
    <row r="103" spans="1:7">
      <c r="A103" s="22"/>
      <c r="B103" s="22"/>
      <c r="C103" s="22"/>
      <c r="D103" s="22"/>
      <c r="E103" s="22"/>
      <c r="F103" s="22"/>
      <c r="G103" s="22"/>
    </row>
    <row r="104" spans="1:7">
      <c r="A104" s="22"/>
      <c r="B104" s="22"/>
      <c r="C104" s="22"/>
      <c r="D104" s="22"/>
      <c r="E104" s="22"/>
      <c r="F104" s="22"/>
      <c r="G104" s="22"/>
    </row>
    <row r="105" spans="1:7">
      <c r="A105" s="22"/>
      <c r="B105" s="22"/>
      <c r="C105" s="22"/>
      <c r="D105" s="22"/>
      <c r="E105" s="22"/>
      <c r="F105" s="22"/>
      <c r="G105" s="22"/>
    </row>
    <row r="106" spans="1:7">
      <c r="A106" s="22"/>
      <c r="B106" s="22"/>
      <c r="C106" s="22"/>
      <c r="D106" s="22"/>
      <c r="E106" s="22"/>
      <c r="F106" s="22"/>
      <c r="G106" s="22"/>
    </row>
    <row r="107" spans="1:7">
      <c r="A107" s="22"/>
      <c r="B107" s="22"/>
      <c r="C107" s="22"/>
      <c r="D107" s="22"/>
      <c r="E107" s="22"/>
      <c r="F107" s="22"/>
      <c r="G107" s="22"/>
    </row>
    <row r="108" spans="1:7">
      <c r="A108" s="22"/>
      <c r="B108" s="22"/>
      <c r="C108" s="22"/>
      <c r="D108" s="22"/>
      <c r="E108" s="22"/>
      <c r="F108" s="22"/>
      <c r="G108" s="22"/>
    </row>
    <row r="109" spans="1:7">
      <c r="A109" s="22"/>
      <c r="B109" s="22"/>
      <c r="C109" s="22"/>
      <c r="D109" s="22"/>
      <c r="E109" s="22"/>
      <c r="F109" s="22"/>
      <c r="G109" s="22"/>
    </row>
    <row r="110" spans="1:7">
      <c r="A110" s="22"/>
      <c r="B110" s="22"/>
      <c r="C110" s="22"/>
      <c r="D110" s="22"/>
      <c r="E110" s="22"/>
      <c r="F110" s="22"/>
      <c r="G110" s="22"/>
    </row>
    <row r="111" spans="1:7">
      <c r="A111" s="22"/>
      <c r="B111" s="22"/>
      <c r="C111" s="22"/>
      <c r="D111" s="22"/>
      <c r="E111" s="22"/>
      <c r="F111" s="22"/>
      <c r="G111" s="22"/>
    </row>
    <row r="112" spans="1:7">
      <c r="A112" s="22"/>
      <c r="B112" s="22"/>
      <c r="C112" s="22"/>
      <c r="D112" s="22"/>
      <c r="E112" s="22"/>
      <c r="F112" s="22"/>
      <c r="G112" s="22"/>
    </row>
    <row r="113" spans="1:7">
      <c r="A113" s="22"/>
      <c r="B113" s="22"/>
      <c r="C113" s="22"/>
      <c r="D113" s="22"/>
      <c r="E113" s="22"/>
      <c r="F113" s="22"/>
      <c r="G113" s="22"/>
    </row>
    <row r="114" spans="1:7">
      <c r="A114" s="22"/>
      <c r="B114" s="22"/>
      <c r="C114" s="22"/>
      <c r="D114" s="22"/>
      <c r="E114" s="22"/>
      <c r="F114" s="22"/>
      <c r="G114" s="22"/>
    </row>
    <row r="115" spans="1:7">
      <c r="A115" s="22"/>
      <c r="B115" s="22"/>
      <c r="C115" s="22"/>
      <c r="D115" s="22"/>
      <c r="E115" s="22"/>
      <c r="F115" s="22"/>
      <c r="G115" s="22"/>
    </row>
    <row r="116" spans="1:7">
      <c r="A116" s="22"/>
      <c r="B116" s="22"/>
      <c r="C116" s="22"/>
      <c r="D116" s="22"/>
      <c r="E116" s="22"/>
      <c r="F116" s="22"/>
      <c r="G116" s="22"/>
    </row>
    <row r="117" spans="1:7">
      <c r="A117" s="22"/>
      <c r="B117" s="22"/>
      <c r="C117" s="22"/>
      <c r="D117" s="22"/>
      <c r="E117" s="22"/>
      <c r="F117" s="22"/>
      <c r="G117" s="22"/>
    </row>
    <row r="118" spans="1:7">
      <c r="A118" s="22"/>
      <c r="B118" s="22"/>
      <c r="C118" s="22"/>
      <c r="D118" s="22"/>
      <c r="E118" s="22"/>
      <c r="F118" s="22"/>
      <c r="G118" s="22"/>
    </row>
    <row r="119" spans="1:7">
      <c r="A119" s="22"/>
      <c r="B119" s="22"/>
      <c r="C119" s="22"/>
      <c r="D119" s="22"/>
      <c r="E119" s="22"/>
      <c r="F119" s="22"/>
      <c r="G119" s="22"/>
    </row>
    <row r="120" spans="1:7">
      <c r="A120" s="22"/>
      <c r="B120" s="22"/>
      <c r="C120" s="22"/>
      <c r="D120" s="22"/>
      <c r="E120" s="22"/>
      <c r="F120" s="22"/>
      <c r="G120" s="22"/>
    </row>
    <row r="121" spans="1:7">
      <c r="A121" s="22"/>
      <c r="B121" s="22"/>
      <c r="C121" s="22"/>
      <c r="D121" s="22"/>
      <c r="E121" s="22"/>
      <c r="F121" s="22"/>
      <c r="G121" s="22"/>
    </row>
    <row r="122" spans="1:7">
      <c r="A122" s="22"/>
      <c r="B122" s="22"/>
      <c r="C122" s="22"/>
      <c r="D122" s="22"/>
      <c r="E122" s="22"/>
      <c r="F122" s="22"/>
      <c r="G122" s="22"/>
    </row>
    <row r="123" spans="1:7">
      <c r="A123" s="22"/>
      <c r="B123" s="22"/>
      <c r="C123" s="22"/>
      <c r="D123" s="22"/>
      <c r="E123" s="22"/>
      <c r="F123" s="22"/>
      <c r="G123" s="22"/>
    </row>
    <row r="124" spans="1:7">
      <c r="A124" s="22"/>
      <c r="B124" s="22"/>
      <c r="C124" s="22"/>
      <c r="D124" s="22"/>
      <c r="E124" s="22"/>
      <c r="F124" s="22"/>
      <c r="G124" s="22"/>
    </row>
    <row r="125" spans="1:7">
      <c r="A125" s="22"/>
      <c r="B125" s="22"/>
      <c r="C125" s="22"/>
      <c r="D125" s="22"/>
      <c r="E125" s="22"/>
      <c r="F125" s="22"/>
      <c r="G125" s="22"/>
    </row>
    <row r="126" spans="1:7">
      <c r="A126" s="22"/>
      <c r="B126" s="22"/>
      <c r="C126" s="22"/>
      <c r="D126" s="22"/>
      <c r="E126" s="22"/>
      <c r="F126" s="22"/>
      <c r="G126" s="22"/>
    </row>
    <row r="127" spans="1:7">
      <c r="A127" s="22"/>
      <c r="B127" s="22"/>
      <c r="C127" s="22"/>
      <c r="D127" s="22"/>
      <c r="E127" s="22"/>
      <c r="F127" s="22"/>
      <c r="G127" s="22"/>
    </row>
    <row r="128" spans="1:7">
      <c r="A128" s="22"/>
      <c r="B128" s="22"/>
      <c r="C128" s="22"/>
      <c r="D128" s="22"/>
      <c r="E128" s="22"/>
      <c r="F128" s="22"/>
      <c r="G128" s="22"/>
    </row>
    <row r="129" spans="1:7">
      <c r="A129" s="22"/>
      <c r="B129" s="22"/>
      <c r="C129" s="22"/>
      <c r="D129" s="22"/>
      <c r="E129" s="22"/>
      <c r="F129" s="22"/>
      <c r="G129" s="22"/>
    </row>
    <row r="130" spans="1:7">
      <c r="A130" s="22"/>
      <c r="B130" s="22"/>
      <c r="C130" s="22"/>
      <c r="D130" s="22"/>
      <c r="E130" s="22"/>
      <c r="F130" s="22"/>
      <c r="G130" s="22"/>
    </row>
    <row r="131" spans="1:7">
      <c r="A131" s="22"/>
      <c r="B131" s="22"/>
      <c r="C131" s="22"/>
      <c r="D131" s="22"/>
      <c r="E131" s="22"/>
      <c r="F131" s="22"/>
      <c r="G131" s="22"/>
    </row>
    <row r="132" spans="1:7">
      <c r="A132" s="22"/>
      <c r="B132" s="22"/>
      <c r="C132" s="22"/>
      <c r="D132" s="22"/>
      <c r="E132" s="22"/>
      <c r="F132" s="22"/>
      <c r="G132" s="22"/>
    </row>
    <row r="133" spans="1:7">
      <c r="A133" s="22"/>
      <c r="B133" s="22"/>
      <c r="C133" s="22"/>
      <c r="D133" s="22"/>
      <c r="E133" s="22"/>
      <c r="F133" s="22"/>
      <c r="G133" s="22"/>
    </row>
    <row r="134" spans="1:7">
      <c r="A134" s="22"/>
      <c r="B134" s="22"/>
      <c r="C134" s="22"/>
      <c r="D134" s="22"/>
      <c r="E134" s="22"/>
      <c r="F134" s="22"/>
      <c r="G134" s="22"/>
    </row>
    <row r="135" spans="1:7">
      <c r="A135" s="22"/>
      <c r="B135" s="22"/>
      <c r="C135" s="22"/>
      <c r="D135" s="22"/>
      <c r="E135" s="22"/>
      <c r="F135" s="22"/>
      <c r="G135" s="22"/>
    </row>
    <row r="136" spans="1:7">
      <c r="A136" s="22"/>
      <c r="B136" s="22"/>
      <c r="C136" s="22"/>
      <c r="D136" s="22"/>
      <c r="E136" s="22"/>
      <c r="F136" s="22"/>
      <c r="G136" s="22"/>
    </row>
    <row r="137" spans="1:7">
      <c r="A137" s="22"/>
      <c r="B137" s="22"/>
      <c r="C137" s="22"/>
      <c r="D137" s="22"/>
      <c r="E137" s="22"/>
      <c r="F137" s="22"/>
      <c r="G137" s="22"/>
    </row>
    <row r="138" spans="1:7">
      <c r="A138" s="22"/>
      <c r="B138" s="22"/>
      <c r="C138" s="22"/>
      <c r="D138" s="22"/>
      <c r="E138" s="22"/>
      <c r="F138" s="22"/>
      <c r="G138" s="22"/>
    </row>
    <row r="139" spans="1:7">
      <c r="A139" s="22"/>
      <c r="B139" s="22"/>
      <c r="C139" s="22"/>
      <c r="D139" s="22"/>
      <c r="E139" s="22"/>
      <c r="F139" s="22"/>
      <c r="G139" s="22"/>
    </row>
    <row r="140" spans="1:7">
      <c r="A140" s="22"/>
      <c r="B140" s="22"/>
      <c r="C140" s="22"/>
      <c r="D140" s="22"/>
      <c r="E140" s="22"/>
      <c r="F140" s="22"/>
      <c r="G140" s="22"/>
    </row>
    <row r="141" spans="1:7">
      <c r="A141" s="22"/>
      <c r="B141" s="22"/>
      <c r="C141" s="22"/>
      <c r="D141" s="22"/>
      <c r="E141" s="22"/>
      <c r="F141" s="22"/>
      <c r="G141" s="22"/>
    </row>
    <row r="142" spans="1:7">
      <c r="A142" s="22"/>
      <c r="B142" s="22"/>
      <c r="C142" s="22"/>
      <c r="D142" s="22"/>
      <c r="E142" s="22"/>
      <c r="F142" s="22"/>
      <c r="G142" s="22"/>
    </row>
    <row r="143" spans="1:7">
      <c r="A143" s="22"/>
      <c r="B143" s="22"/>
      <c r="C143" s="22"/>
      <c r="D143" s="22"/>
      <c r="E143" s="22"/>
      <c r="F143" s="22"/>
      <c r="G143" s="22"/>
    </row>
    <row r="144" spans="1:7">
      <c r="A144" s="22"/>
      <c r="B144" s="22"/>
      <c r="C144" s="22"/>
      <c r="D144" s="22"/>
      <c r="E144" s="22"/>
      <c r="F144" s="22"/>
      <c r="G144" s="22"/>
    </row>
    <row r="145" spans="1:7">
      <c r="A145" s="22"/>
      <c r="B145" s="22"/>
      <c r="C145" s="22"/>
      <c r="D145" s="22"/>
      <c r="E145" s="22"/>
      <c r="F145" s="22"/>
      <c r="G145" s="22"/>
    </row>
    <row r="146" spans="1:7">
      <c r="A146" s="22"/>
      <c r="B146" s="22"/>
      <c r="C146" s="22"/>
      <c r="D146" s="22"/>
      <c r="E146" s="22"/>
      <c r="F146" s="22"/>
      <c r="G146" s="22"/>
    </row>
    <row r="147" spans="1:7">
      <c r="A147" s="22"/>
      <c r="B147" s="22"/>
      <c r="C147" s="22"/>
      <c r="D147" s="22"/>
      <c r="E147" s="22"/>
      <c r="F147" s="22"/>
      <c r="G147" s="22"/>
    </row>
    <row r="148" spans="1:7">
      <c r="A148" s="22"/>
      <c r="B148" s="22"/>
      <c r="C148" s="22"/>
      <c r="D148" s="22"/>
      <c r="E148" s="22"/>
      <c r="F148" s="22"/>
      <c r="G148" s="22"/>
    </row>
    <row r="149" spans="1:7">
      <c r="A149" s="22"/>
      <c r="B149" s="22"/>
      <c r="C149" s="22"/>
      <c r="D149" s="22"/>
      <c r="E149" s="22"/>
      <c r="F149" s="22"/>
      <c r="G149" s="22"/>
    </row>
    <row r="150" spans="1:7">
      <c r="A150" s="22"/>
      <c r="B150" s="22"/>
      <c r="C150" s="22"/>
      <c r="D150" s="22"/>
      <c r="E150" s="22"/>
      <c r="F150" s="22"/>
      <c r="G150" s="22"/>
    </row>
    <row r="151" spans="1:7">
      <c r="A151" s="22"/>
      <c r="B151" s="22"/>
      <c r="C151" s="22"/>
      <c r="D151" s="22"/>
      <c r="E151" s="22"/>
      <c r="F151" s="22"/>
      <c r="G151" s="22"/>
    </row>
    <row r="152" spans="1:7">
      <c r="A152" s="22"/>
      <c r="B152" s="22"/>
      <c r="C152" s="22"/>
      <c r="D152" s="22"/>
      <c r="E152" s="22"/>
      <c r="F152" s="22"/>
      <c r="G152" s="22"/>
    </row>
    <row r="153" spans="1:7">
      <c r="A153" s="22"/>
      <c r="B153" s="22"/>
      <c r="C153" s="22"/>
      <c r="D153" s="22"/>
      <c r="E153" s="22"/>
      <c r="F153" s="22"/>
      <c r="G153" s="22"/>
    </row>
    <row r="154" spans="1:7">
      <c r="A154" s="22"/>
      <c r="B154" s="22"/>
      <c r="C154" s="22"/>
      <c r="D154" s="22"/>
      <c r="E154" s="22"/>
      <c r="F154" s="22"/>
      <c r="G154" s="22"/>
    </row>
    <row r="155" spans="1:7">
      <c r="A155" s="22"/>
      <c r="B155" s="22"/>
      <c r="C155" s="22"/>
      <c r="D155" s="22"/>
      <c r="E155" s="22"/>
      <c r="F155" s="22"/>
      <c r="G155" s="22"/>
    </row>
    <row r="156" spans="1:7">
      <c r="A156" s="22"/>
      <c r="B156" s="22"/>
      <c r="C156" s="22"/>
      <c r="D156" s="22"/>
      <c r="E156" s="22"/>
      <c r="F156" s="22"/>
      <c r="G156" s="22"/>
    </row>
    <row r="157" spans="1:7">
      <c r="A157" s="22"/>
      <c r="B157" s="22"/>
      <c r="C157" s="22"/>
      <c r="D157" s="22"/>
      <c r="E157" s="22"/>
      <c r="F157" s="22"/>
      <c r="G157" s="22"/>
    </row>
    <row r="158" spans="1:7">
      <c r="A158" s="22"/>
      <c r="B158" s="22"/>
      <c r="C158" s="22"/>
      <c r="D158" s="22"/>
      <c r="E158" s="22"/>
      <c r="F158" s="22"/>
      <c r="G158" s="22"/>
    </row>
    <row r="159" spans="1:7">
      <c r="A159" s="22"/>
      <c r="B159" s="22"/>
      <c r="C159" s="22"/>
      <c r="D159" s="22"/>
      <c r="E159" s="22"/>
      <c r="F159" s="22"/>
      <c r="G159" s="22"/>
    </row>
    <row r="160" spans="1:7">
      <c r="A160" s="22"/>
      <c r="B160" s="22"/>
      <c r="C160" s="22"/>
      <c r="D160" s="22"/>
      <c r="E160" s="22"/>
      <c r="F160" s="22"/>
      <c r="G160" s="22"/>
    </row>
    <row r="161" spans="1:7">
      <c r="A161" s="22"/>
      <c r="B161" s="22"/>
      <c r="C161" s="22"/>
      <c r="D161" s="22"/>
      <c r="E161" s="22"/>
      <c r="F161" s="22"/>
      <c r="G161" s="22"/>
    </row>
    <row r="162" spans="1:7">
      <c r="A162" s="22"/>
      <c r="B162" s="22"/>
      <c r="C162" s="22"/>
      <c r="D162" s="22"/>
      <c r="E162" s="22"/>
      <c r="F162" s="22"/>
      <c r="G162" s="22"/>
    </row>
    <row r="163" spans="1:7">
      <c r="A163" s="22"/>
      <c r="B163" s="22"/>
      <c r="C163" s="22"/>
      <c r="D163" s="22"/>
      <c r="E163" s="22"/>
      <c r="F163" s="22"/>
      <c r="G163" s="22"/>
    </row>
    <row r="164" spans="1:7">
      <c r="A164" s="22"/>
      <c r="B164" s="22"/>
      <c r="C164" s="22"/>
      <c r="D164" s="22"/>
      <c r="E164" s="22"/>
      <c r="F164" s="22"/>
      <c r="G164" s="22"/>
    </row>
    <row r="165" spans="1:7">
      <c r="A165" s="22"/>
      <c r="B165" s="22"/>
      <c r="C165" s="22"/>
      <c r="D165" s="22"/>
      <c r="E165" s="22"/>
      <c r="F165" s="22"/>
      <c r="G165" s="22"/>
    </row>
    <row r="166" spans="1:7">
      <c r="A166" s="22"/>
      <c r="B166" s="22"/>
      <c r="C166" s="22"/>
      <c r="D166" s="22"/>
      <c r="E166" s="22"/>
      <c r="F166" s="22"/>
      <c r="G166" s="22"/>
    </row>
    <row r="167" spans="1:7">
      <c r="A167" s="22"/>
      <c r="B167" s="22"/>
      <c r="C167" s="22"/>
      <c r="D167" s="22"/>
      <c r="E167" s="22"/>
      <c r="F167" s="22"/>
      <c r="G167" s="22"/>
    </row>
    <row r="168" spans="1:7">
      <c r="A168" s="22"/>
      <c r="B168" s="22"/>
      <c r="C168" s="22"/>
      <c r="D168" s="22"/>
      <c r="E168" s="22"/>
      <c r="F168" s="22"/>
      <c r="G168" s="22"/>
    </row>
    <row r="169" spans="1:7">
      <c r="A169" s="22"/>
      <c r="B169" s="22"/>
      <c r="C169" s="22"/>
      <c r="D169" s="22"/>
      <c r="E169" s="22"/>
      <c r="F169" s="22"/>
      <c r="G169" s="22"/>
    </row>
    <row r="170" spans="1:7">
      <c r="A170" s="22"/>
      <c r="B170" s="22"/>
      <c r="C170" s="22"/>
      <c r="D170" s="22"/>
      <c r="E170" s="22"/>
      <c r="F170" s="22"/>
      <c r="G170" s="22"/>
    </row>
    <row r="171" spans="1:7">
      <c r="A171" s="22"/>
      <c r="B171" s="22"/>
      <c r="C171" s="22"/>
      <c r="D171" s="22"/>
      <c r="E171" s="22"/>
      <c r="F171" s="22"/>
      <c r="G171" s="22"/>
    </row>
    <row r="172" spans="1:7">
      <c r="A172" s="22"/>
      <c r="B172" s="22"/>
      <c r="C172" s="22"/>
      <c r="D172" s="22"/>
      <c r="E172" s="22"/>
      <c r="F172" s="22"/>
      <c r="G172" s="22"/>
    </row>
    <row r="173" spans="1:7">
      <c r="A173" s="22"/>
      <c r="B173" s="22"/>
      <c r="C173" s="22"/>
      <c r="D173" s="22"/>
      <c r="E173" s="22"/>
      <c r="F173" s="22"/>
      <c r="G173" s="22"/>
    </row>
    <row r="174" spans="1:7">
      <c r="A174" s="22"/>
      <c r="B174" s="22"/>
      <c r="C174" s="22"/>
      <c r="D174" s="22"/>
      <c r="E174" s="22"/>
      <c r="F174" s="22"/>
      <c r="G174" s="22"/>
    </row>
    <row r="175" spans="1:7">
      <c r="A175" s="22"/>
      <c r="B175" s="22"/>
      <c r="C175" s="22"/>
      <c r="D175" s="22"/>
      <c r="E175" s="22"/>
      <c r="F175" s="22"/>
      <c r="G175" s="22"/>
    </row>
    <row r="176" spans="1:7">
      <c r="A176" s="22"/>
      <c r="B176" s="22"/>
      <c r="C176" s="22"/>
      <c r="D176" s="22"/>
      <c r="E176" s="22"/>
      <c r="F176" s="22"/>
      <c r="G176" s="22"/>
    </row>
    <row r="177" spans="1:7">
      <c r="A177" s="22"/>
      <c r="B177" s="22"/>
      <c r="C177" s="22"/>
      <c r="D177" s="22"/>
      <c r="E177" s="22"/>
      <c r="F177" s="22"/>
      <c r="G177" s="22"/>
    </row>
    <row r="178" spans="1:7">
      <c r="A178" s="22"/>
      <c r="B178" s="22"/>
      <c r="C178" s="22"/>
      <c r="D178" s="22"/>
      <c r="E178" s="22"/>
      <c r="F178" s="22"/>
      <c r="G178" s="22"/>
    </row>
    <row r="179" spans="1:7">
      <c r="A179" s="22"/>
      <c r="B179" s="22"/>
      <c r="C179" s="22"/>
      <c r="D179" s="22"/>
      <c r="E179" s="22"/>
      <c r="F179" s="22"/>
      <c r="G179" s="22"/>
    </row>
    <row r="180" spans="1:7">
      <c r="A180" s="22"/>
      <c r="B180" s="22"/>
      <c r="C180" s="22"/>
      <c r="D180" s="22"/>
      <c r="E180" s="22"/>
      <c r="F180" s="22"/>
      <c r="G180" s="22"/>
    </row>
    <row r="181" spans="1:7">
      <c r="A181" s="22"/>
      <c r="B181" s="22"/>
      <c r="C181" s="22"/>
      <c r="D181" s="22"/>
      <c r="E181" s="22"/>
      <c r="F181" s="22"/>
      <c r="G181" s="22"/>
    </row>
    <row r="182" spans="1:7">
      <c r="A182" s="22"/>
      <c r="B182" s="22"/>
      <c r="C182" s="22"/>
      <c r="D182" s="22"/>
      <c r="E182" s="22"/>
      <c r="F182" s="22"/>
      <c r="G182" s="22"/>
    </row>
    <row r="183" spans="1:7">
      <c r="A183" s="22"/>
      <c r="B183" s="22"/>
      <c r="C183" s="22"/>
      <c r="D183" s="22"/>
      <c r="E183" s="22"/>
      <c r="F183" s="22"/>
      <c r="G183" s="22"/>
    </row>
    <row r="184" spans="1:7">
      <c r="A184" s="22"/>
      <c r="B184" s="22"/>
      <c r="C184" s="22"/>
      <c r="D184" s="22"/>
      <c r="E184" s="22"/>
      <c r="F184" s="22"/>
      <c r="G184" s="22"/>
    </row>
    <row r="185" spans="1:7">
      <c r="A185" s="22"/>
      <c r="B185" s="22"/>
      <c r="C185" s="22"/>
      <c r="D185" s="22"/>
      <c r="E185" s="22"/>
      <c r="F185" s="22"/>
      <c r="G185" s="22"/>
    </row>
    <row r="186" spans="1:7">
      <c r="A186" s="22"/>
      <c r="B186" s="22"/>
      <c r="C186" s="22"/>
      <c r="D186" s="22"/>
      <c r="E186" s="22"/>
      <c r="F186" s="22"/>
      <c r="G186" s="22"/>
    </row>
    <row r="187" spans="1:7">
      <c r="A187" s="22"/>
      <c r="B187" s="22"/>
      <c r="C187" s="22"/>
      <c r="D187" s="22"/>
      <c r="E187" s="22"/>
      <c r="F187" s="22"/>
      <c r="G187" s="22"/>
    </row>
    <row r="188" spans="1:7">
      <c r="A188" s="22"/>
      <c r="B188" s="22"/>
      <c r="C188" s="22"/>
      <c r="D188" s="22"/>
      <c r="E188" s="22"/>
      <c r="F188" s="22"/>
      <c r="G188" s="22"/>
    </row>
    <row r="189" spans="1:7">
      <c r="A189" s="22"/>
      <c r="B189" s="22"/>
      <c r="C189" s="22"/>
      <c r="D189" s="22"/>
      <c r="E189" s="22"/>
      <c r="F189" s="22"/>
      <c r="G189" s="22"/>
    </row>
    <row r="190" spans="1:7">
      <c r="A190" s="22"/>
      <c r="B190" s="22"/>
      <c r="C190" s="22"/>
      <c r="D190" s="22"/>
      <c r="E190" s="22"/>
      <c r="F190" s="22"/>
      <c r="G190" s="22"/>
    </row>
    <row r="191" spans="1:7">
      <c r="A191" s="22"/>
      <c r="B191" s="22"/>
      <c r="C191" s="22"/>
      <c r="D191" s="22"/>
      <c r="E191" s="22"/>
      <c r="F191" s="22"/>
      <c r="G191" s="22"/>
    </row>
    <row r="192" spans="1:7">
      <c r="A192" s="22"/>
      <c r="B192" s="22"/>
      <c r="C192" s="22"/>
      <c r="D192" s="22"/>
      <c r="E192" s="22"/>
      <c r="F192" s="22"/>
      <c r="G192" s="22"/>
    </row>
    <row r="193" spans="1:7">
      <c r="A193" s="22"/>
      <c r="B193" s="22"/>
      <c r="C193" s="22"/>
      <c r="D193" s="22"/>
      <c r="E193" s="22"/>
      <c r="F193" s="22"/>
      <c r="G193" s="22"/>
    </row>
    <row r="194" spans="1:7">
      <c r="A194" s="22"/>
      <c r="B194" s="22"/>
      <c r="C194" s="22"/>
      <c r="D194" s="22"/>
      <c r="E194" s="22"/>
      <c r="F194" s="22"/>
      <c r="G194" s="22"/>
    </row>
    <row r="195" spans="1:7">
      <c r="A195" s="22"/>
      <c r="B195" s="22"/>
      <c r="C195" s="22"/>
      <c r="D195" s="22"/>
      <c r="E195" s="22"/>
      <c r="F195" s="22"/>
      <c r="G195" s="22"/>
    </row>
    <row r="196" spans="1:7">
      <c r="A196" s="22"/>
      <c r="B196" s="22"/>
      <c r="C196" s="22"/>
      <c r="D196" s="22"/>
      <c r="E196" s="22"/>
      <c r="F196" s="22"/>
      <c r="G196" s="22"/>
    </row>
    <row r="197" spans="1:7">
      <c r="A197" s="22"/>
      <c r="B197" s="22"/>
      <c r="C197" s="22"/>
      <c r="D197" s="22"/>
      <c r="E197" s="22"/>
      <c r="F197" s="22"/>
      <c r="G197" s="22"/>
    </row>
    <row r="198" spans="1:7">
      <c r="A198" s="22"/>
      <c r="B198" s="22"/>
      <c r="C198" s="22"/>
      <c r="D198" s="22"/>
      <c r="E198" s="22"/>
      <c r="F198" s="22"/>
      <c r="G198" s="22"/>
    </row>
    <row r="199" spans="1:7">
      <c r="A199" s="22"/>
      <c r="B199" s="22"/>
      <c r="C199" s="22"/>
      <c r="D199" s="22"/>
      <c r="E199" s="22"/>
      <c r="F199" s="22"/>
      <c r="G199" s="22"/>
    </row>
    <row r="200" spans="1:7">
      <c r="A200" s="22"/>
      <c r="B200" s="22"/>
      <c r="C200" s="22"/>
      <c r="D200" s="22"/>
      <c r="E200" s="22"/>
      <c r="F200" s="22"/>
      <c r="G200" s="22"/>
    </row>
    <row r="201" spans="1:7">
      <c r="A201" s="22"/>
      <c r="B201" s="22"/>
      <c r="C201" s="22"/>
      <c r="D201" s="22"/>
      <c r="E201" s="22"/>
      <c r="F201" s="22"/>
      <c r="G201" s="22"/>
    </row>
    <row r="202" spans="1:7">
      <c r="A202" s="22"/>
      <c r="B202" s="22"/>
      <c r="C202" s="22"/>
      <c r="D202" s="22"/>
      <c r="E202" s="22"/>
      <c r="F202" s="22"/>
      <c r="G202" s="22"/>
    </row>
    <row r="203" spans="1:7">
      <c r="A203" s="22"/>
      <c r="B203" s="22"/>
      <c r="C203" s="22"/>
      <c r="D203" s="22"/>
      <c r="E203" s="22"/>
      <c r="F203" s="22"/>
      <c r="G203" s="22"/>
    </row>
    <row r="204" spans="1:7">
      <c r="A204" s="22"/>
      <c r="B204" s="22"/>
      <c r="C204" s="22"/>
      <c r="D204" s="22"/>
      <c r="E204" s="22"/>
      <c r="F204" s="22"/>
      <c r="G204" s="22"/>
    </row>
    <row r="205" spans="1:7">
      <c r="A205" s="22"/>
      <c r="B205" s="22"/>
      <c r="C205" s="22"/>
      <c r="D205" s="22"/>
      <c r="E205" s="22"/>
      <c r="F205" s="22"/>
      <c r="G205" s="22"/>
    </row>
    <row r="206" spans="1:7">
      <c r="A206" s="22"/>
      <c r="B206" s="22"/>
      <c r="C206" s="22"/>
      <c r="D206" s="22"/>
      <c r="E206" s="22"/>
      <c r="F206" s="22"/>
      <c r="G206" s="22"/>
    </row>
    <row r="207" spans="1:7">
      <c r="A207" s="22"/>
      <c r="B207" s="22"/>
      <c r="C207" s="22"/>
      <c r="D207" s="22"/>
      <c r="E207" s="22"/>
      <c r="F207" s="22"/>
      <c r="G207" s="22"/>
    </row>
    <row r="208" spans="1:7">
      <c r="A208" s="22"/>
      <c r="B208" s="22"/>
      <c r="C208" s="22"/>
      <c r="D208" s="22"/>
      <c r="E208" s="22"/>
      <c r="F208" s="22"/>
      <c r="G208" s="22"/>
    </row>
    <row r="209" spans="1:7">
      <c r="A209" s="22"/>
      <c r="B209" s="22"/>
      <c r="C209" s="22"/>
      <c r="D209" s="22"/>
      <c r="E209" s="22"/>
      <c r="F209" s="22"/>
      <c r="G209" s="22"/>
    </row>
    <row r="210" spans="1:7">
      <c r="A210" s="22"/>
      <c r="B210" s="22"/>
      <c r="C210" s="22"/>
      <c r="D210" s="22"/>
      <c r="E210" s="22"/>
      <c r="F210" s="22"/>
      <c r="G210" s="22"/>
    </row>
    <row r="211" spans="1:7">
      <c r="A211" s="22"/>
      <c r="B211" s="22"/>
      <c r="C211" s="22"/>
      <c r="D211" s="22"/>
      <c r="E211" s="22"/>
      <c r="F211" s="22"/>
      <c r="G211" s="22"/>
    </row>
    <row r="212" spans="1:7">
      <c r="A212" s="22"/>
      <c r="B212" s="22"/>
      <c r="C212" s="22"/>
      <c r="D212" s="22"/>
      <c r="E212" s="22"/>
      <c r="F212" s="22"/>
      <c r="G212" s="22"/>
    </row>
    <row r="213" spans="1:7">
      <c r="A213" s="22"/>
      <c r="B213" s="22"/>
      <c r="C213" s="22"/>
      <c r="D213" s="22"/>
      <c r="E213" s="22"/>
      <c r="F213" s="22"/>
      <c r="G213" s="22"/>
    </row>
    <row r="214" spans="1:7">
      <c r="A214" s="22"/>
      <c r="B214" s="22"/>
      <c r="C214" s="22"/>
      <c r="D214" s="22"/>
      <c r="E214" s="22"/>
      <c r="F214" s="22"/>
      <c r="G214" s="22"/>
    </row>
    <row r="215" spans="1:7">
      <c r="A215" s="22"/>
      <c r="B215" s="22"/>
      <c r="C215" s="22"/>
      <c r="D215" s="22"/>
      <c r="E215" s="22"/>
      <c r="F215" s="22"/>
      <c r="G215" s="22"/>
    </row>
    <row r="216" spans="1:7">
      <c r="A216" s="22"/>
      <c r="B216" s="22"/>
      <c r="C216" s="22"/>
      <c r="D216" s="22"/>
      <c r="E216" s="22"/>
      <c r="F216" s="22"/>
      <c r="G216" s="22"/>
    </row>
    <row r="217" spans="1:7">
      <c r="A217" s="22"/>
      <c r="B217" s="22"/>
      <c r="C217" s="22"/>
      <c r="D217" s="22"/>
      <c r="E217" s="22"/>
      <c r="F217" s="22"/>
      <c r="G217" s="22"/>
    </row>
    <row r="218" spans="1:7">
      <c r="A218" s="22"/>
      <c r="B218" s="22"/>
      <c r="C218" s="22"/>
      <c r="D218" s="22"/>
      <c r="E218" s="22"/>
      <c r="F218" s="22"/>
      <c r="G218" s="22"/>
    </row>
    <row r="219" spans="1:7">
      <c r="A219" s="22"/>
      <c r="B219" s="22"/>
      <c r="C219" s="22"/>
      <c r="D219" s="22"/>
      <c r="E219" s="22"/>
      <c r="F219" s="22"/>
      <c r="G219" s="22"/>
    </row>
    <row r="220" spans="1:7">
      <c r="A220" s="22"/>
      <c r="B220" s="22"/>
      <c r="C220" s="22"/>
      <c r="D220" s="22"/>
      <c r="E220" s="22"/>
      <c r="F220" s="22"/>
      <c r="G220" s="22"/>
    </row>
    <row r="221" spans="1:7">
      <c r="A221" s="22"/>
      <c r="B221" s="22"/>
      <c r="C221" s="22"/>
      <c r="D221" s="22"/>
      <c r="E221" s="22"/>
      <c r="F221" s="22"/>
      <c r="G221" s="22"/>
    </row>
    <row r="222" spans="1:7">
      <c r="A222" s="22"/>
      <c r="B222" s="22"/>
      <c r="C222" s="22"/>
      <c r="D222" s="22"/>
      <c r="E222" s="22"/>
      <c r="F222" s="22"/>
      <c r="G222" s="22"/>
    </row>
    <row r="223" spans="1:7">
      <c r="A223" s="22"/>
      <c r="B223" s="22"/>
      <c r="C223" s="22"/>
      <c r="D223" s="22"/>
      <c r="E223" s="22"/>
      <c r="F223" s="22"/>
      <c r="G223" s="22"/>
    </row>
    <row r="224" spans="1:7">
      <c r="A224" s="22"/>
      <c r="B224" s="22"/>
      <c r="C224" s="22"/>
      <c r="D224" s="22"/>
      <c r="E224" s="22"/>
      <c r="F224" s="22"/>
      <c r="G224" s="22"/>
    </row>
    <row r="225" spans="1:7">
      <c r="A225" s="22"/>
      <c r="B225" s="22"/>
      <c r="C225" s="22"/>
      <c r="D225" s="22"/>
      <c r="E225" s="22"/>
      <c r="F225" s="22"/>
      <c r="G225" s="22"/>
    </row>
    <row r="226" spans="1:7">
      <c r="A226" s="22"/>
      <c r="B226" s="22"/>
      <c r="C226" s="22"/>
      <c r="D226" s="22"/>
      <c r="E226" s="22"/>
      <c r="F226" s="22"/>
      <c r="G226" s="22"/>
    </row>
    <row r="227" spans="1:7">
      <c r="A227" s="22"/>
      <c r="B227" s="22"/>
      <c r="C227" s="22"/>
      <c r="D227" s="22"/>
      <c r="E227" s="22"/>
      <c r="F227" s="22"/>
      <c r="G227" s="22"/>
    </row>
    <row r="228" spans="1:7">
      <c r="A228" s="22"/>
      <c r="B228" s="22"/>
      <c r="C228" s="22"/>
      <c r="D228" s="22"/>
      <c r="E228" s="22"/>
      <c r="F228" s="22"/>
      <c r="G228" s="22"/>
    </row>
    <row r="229" spans="1:7">
      <c r="A229" s="22"/>
      <c r="B229" s="22"/>
      <c r="C229" s="22"/>
      <c r="D229" s="22"/>
      <c r="E229" s="22"/>
      <c r="F229" s="22"/>
      <c r="G229" s="22"/>
    </row>
    <row r="230" spans="1:7">
      <c r="A230" s="22"/>
      <c r="B230" s="22"/>
      <c r="C230" s="22"/>
      <c r="D230" s="22"/>
      <c r="E230" s="22"/>
      <c r="F230" s="22"/>
      <c r="G230" s="22"/>
    </row>
    <row r="231" spans="1:7">
      <c r="A231" s="22"/>
      <c r="B231" s="22"/>
      <c r="C231" s="22"/>
      <c r="D231" s="22"/>
      <c r="E231" s="22"/>
      <c r="F231" s="22"/>
      <c r="G231" s="22"/>
    </row>
    <row r="232" spans="1:7">
      <c r="A232" s="22"/>
      <c r="B232" s="22"/>
      <c r="C232" s="22"/>
      <c r="D232" s="22"/>
      <c r="E232" s="22"/>
      <c r="F232" s="22"/>
      <c r="G232" s="22"/>
    </row>
    <row r="233" spans="1:7">
      <c r="A233" s="22"/>
      <c r="B233" s="22"/>
      <c r="C233" s="22"/>
      <c r="D233" s="22"/>
      <c r="E233" s="22"/>
      <c r="F233" s="22"/>
      <c r="G233" s="22"/>
    </row>
    <row r="234" spans="1:7">
      <c r="A234" s="22"/>
      <c r="B234" s="22"/>
      <c r="C234" s="22"/>
      <c r="D234" s="22"/>
      <c r="E234" s="22"/>
      <c r="F234" s="22"/>
      <c r="G234" s="22"/>
    </row>
    <row r="235" spans="1:7">
      <c r="A235" s="22"/>
      <c r="B235" s="22"/>
      <c r="C235" s="22"/>
      <c r="D235" s="22"/>
      <c r="E235" s="22"/>
      <c r="F235" s="22"/>
      <c r="G235" s="22"/>
    </row>
    <row r="236" spans="1:7">
      <c r="A236" s="22"/>
      <c r="B236" s="22"/>
      <c r="C236" s="22"/>
      <c r="D236" s="22"/>
      <c r="E236" s="22"/>
      <c r="F236" s="22"/>
      <c r="G236" s="22"/>
    </row>
    <row r="237" spans="1:7">
      <c r="A237" s="22"/>
      <c r="B237" s="22"/>
      <c r="C237" s="22"/>
      <c r="D237" s="22"/>
      <c r="E237" s="22"/>
      <c r="F237" s="22"/>
      <c r="G237" s="22"/>
    </row>
    <row r="238" spans="1:7">
      <c r="A238" s="22"/>
      <c r="B238" s="22"/>
      <c r="C238" s="22"/>
      <c r="D238" s="22"/>
      <c r="E238" s="22"/>
      <c r="F238" s="22"/>
      <c r="G238" s="22"/>
    </row>
    <row r="239" spans="1:7">
      <c r="A239" s="22"/>
      <c r="B239" s="22"/>
      <c r="C239" s="22"/>
      <c r="D239" s="22"/>
      <c r="E239" s="22"/>
      <c r="F239" s="22"/>
      <c r="G239" s="22"/>
    </row>
    <row r="240" spans="1:7">
      <c r="A240" s="22"/>
      <c r="B240" s="22"/>
      <c r="C240" s="22"/>
      <c r="D240" s="22"/>
      <c r="E240" s="22"/>
      <c r="F240" s="22"/>
      <c r="G240" s="22"/>
    </row>
    <row r="241" spans="1:7">
      <c r="A241" s="22"/>
      <c r="B241" s="22"/>
      <c r="C241" s="22"/>
      <c r="D241" s="22"/>
      <c r="E241" s="22"/>
      <c r="F241" s="22"/>
      <c r="G241" s="22"/>
    </row>
    <row r="242" spans="1:7">
      <c r="A242" s="22"/>
      <c r="B242" s="22"/>
      <c r="C242" s="22"/>
      <c r="D242" s="22"/>
      <c r="E242" s="22"/>
      <c r="F242" s="22"/>
      <c r="G242" s="22"/>
    </row>
    <row r="243" spans="1:7">
      <c r="A243" s="22"/>
      <c r="B243" s="22"/>
      <c r="C243" s="22"/>
      <c r="D243" s="22"/>
      <c r="E243" s="22"/>
      <c r="F243" s="22"/>
      <c r="G243" s="22"/>
    </row>
    <row r="244" spans="1:7">
      <c r="A244" s="22"/>
      <c r="B244" s="22"/>
      <c r="C244" s="22"/>
      <c r="D244" s="22"/>
      <c r="E244" s="22"/>
      <c r="F244" s="22"/>
      <c r="G244" s="22"/>
    </row>
    <row r="245" spans="1:7">
      <c r="A245" s="22"/>
      <c r="B245" s="22"/>
      <c r="C245" s="22"/>
      <c r="D245" s="22"/>
      <c r="E245" s="22"/>
      <c r="F245" s="22"/>
      <c r="G245" s="22"/>
    </row>
    <row r="246" spans="1:7">
      <c r="A246" s="22"/>
      <c r="B246" s="22"/>
      <c r="C246" s="22"/>
      <c r="D246" s="22"/>
      <c r="E246" s="22"/>
      <c r="F246" s="22"/>
      <c r="G246" s="22"/>
    </row>
    <row r="247" spans="1:7">
      <c r="A247" s="22"/>
      <c r="B247" s="22"/>
      <c r="C247" s="22"/>
      <c r="D247" s="22"/>
      <c r="E247" s="22"/>
      <c r="F247" s="22"/>
      <c r="G247" s="22"/>
    </row>
    <row r="248" spans="1:7">
      <c r="A248" s="22"/>
      <c r="B248" s="22"/>
      <c r="C248" s="22"/>
      <c r="D248" s="22"/>
      <c r="E248" s="22"/>
      <c r="F248" s="22"/>
      <c r="G248" s="22"/>
    </row>
    <row r="249" spans="1:7">
      <c r="A249" s="22"/>
      <c r="B249" s="22"/>
      <c r="C249" s="22"/>
      <c r="D249" s="22"/>
      <c r="E249" s="22"/>
      <c r="F249" s="22"/>
      <c r="G249" s="22"/>
    </row>
    <row r="250" spans="1:7">
      <c r="A250" s="22"/>
      <c r="B250" s="22"/>
      <c r="C250" s="22"/>
      <c r="D250" s="22"/>
      <c r="E250" s="22"/>
      <c r="F250" s="22"/>
      <c r="G250" s="22"/>
    </row>
    <row r="251" spans="1:7">
      <c r="A251" s="22"/>
      <c r="B251" s="22"/>
      <c r="C251" s="22"/>
      <c r="D251" s="22"/>
      <c r="E251" s="22"/>
      <c r="F251" s="22"/>
      <c r="G251" s="22"/>
    </row>
    <row r="252" spans="1:7">
      <c r="A252" s="22"/>
      <c r="B252" s="22"/>
      <c r="C252" s="22"/>
      <c r="D252" s="22"/>
      <c r="E252" s="22"/>
      <c r="F252" s="22"/>
      <c r="G252" s="22"/>
    </row>
    <row r="253" spans="1:7">
      <c r="A253" s="22"/>
      <c r="B253" s="22"/>
      <c r="C253" s="22"/>
      <c r="D253" s="22"/>
      <c r="E253" s="22"/>
      <c r="F253" s="22"/>
      <c r="G253" s="22"/>
    </row>
    <row r="254" spans="1:7">
      <c r="A254" s="22"/>
      <c r="B254" s="22"/>
      <c r="C254" s="22"/>
      <c r="D254" s="22"/>
      <c r="E254" s="22"/>
      <c r="F254" s="22"/>
      <c r="G254" s="22"/>
    </row>
    <row r="255" spans="1:7">
      <c r="A255" s="22"/>
      <c r="B255" s="22"/>
      <c r="C255" s="22"/>
      <c r="D255" s="22"/>
      <c r="E255" s="22"/>
      <c r="F255" s="22"/>
      <c r="G255" s="22"/>
    </row>
    <row r="256" spans="1:7">
      <c r="A256" s="22"/>
      <c r="B256" s="22"/>
      <c r="C256" s="22"/>
      <c r="D256" s="22"/>
      <c r="E256" s="22"/>
      <c r="F256" s="22"/>
      <c r="G256" s="22"/>
    </row>
    <row r="257" spans="1:7">
      <c r="A257" s="22"/>
      <c r="B257" s="22"/>
      <c r="C257" s="22"/>
      <c r="D257" s="22"/>
      <c r="E257" s="22"/>
      <c r="F257" s="22"/>
      <c r="G257" s="22"/>
    </row>
    <row r="258" spans="1:7">
      <c r="A258" s="22"/>
      <c r="B258" s="22"/>
      <c r="C258" s="22"/>
      <c r="D258" s="22"/>
      <c r="E258" s="22"/>
      <c r="F258" s="22"/>
      <c r="G258" s="22"/>
    </row>
    <row r="259" spans="1:7">
      <c r="A259" s="22"/>
      <c r="B259" s="22"/>
      <c r="C259" s="22"/>
      <c r="D259" s="22"/>
      <c r="E259" s="22"/>
      <c r="F259" s="22"/>
      <c r="G259" s="22"/>
    </row>
    <row r="260" spans="1:7">
      <c r="A260" s="22"/>
      <c r="B260" s="22"/>
      <c r="C260" s="22"/>
      <c r="D260" s="22"/>
      <c r="E260" s="22"/>
      <c r="F260" s="22"/>
      <c r="G260" s="22"/>
    </row>
    <row r="261" spans="1:7">
      <c r="A261" s="22"/>
      <c r="B261" s="22"/>
      <c r="C261" s="22"/>
      <c r="D261" s="22"/>
      <c r="E261" s="22"/>
      <c r="F261" s="22"/>
      <c r="G261" s="22"/>
    </row>
    <row r="262" spans="1:7">
      <c r="A262" s="22"/>
      <c r="B262" s="22"/>
      <c r="C262" s="22"/>
      <c r="D262" s="22"/>
      <c r="E262" s="22"/>
      <c r="F262" s="22"/>
      <c r="G262" s="22"/>
    </row>
    <row r="263" spans="1:7">
      <c r="A263" s="22"/>
      <c r="B263" s="22"/>
      <c r="C263" s="22"/>
      <c r="D263" s="22"/>
      <c r="E263" s="22"/>
      <c r="F263" s="22"/>
      <c r="G263" s="22"/>
    </row>
    <row r="264" spans="1:7">
      <c r="A264" s="22"/>
      <c r="B264" s="22"/>
      <c r="C264" s="22"/>
      <c r="D264" s="22"/>
      <c r="E264" s="22"/>
      <c r="F264" s="22"/>
      <c r="G264" s="22"/>
    </row>
    <row r="265" spans="1:7">
      <c r="A265" s="22"/>
      <c r="B265" s="22"/>
      <c r="C265" s="22"/>
      <c r="D265" s="22"/>
      <c r="E265" s="22"/>
      <c r="F265" s="22"/>
      <c r="G265" s="22"/>
    </row>
    <row r="266" spans="1:7">
      <c r="A266" s="22"/>
      <c r="B266" s="22"/>
      <c r="C266" s="22"/>
      <c r="D266" s="22"/>
      <c r="E266" s="22"/>
      <c r="F266" s="22"/>
      <c r="G266" s="22"/>
    </row>
    <row r="267" spans="1:7">
      <c r="A267" s="22"/>
      <c r="B267" s="22"/>
      <c r="C267" s="22"/>
      <c r="D267" s="22"/>
      <c r="E267" s="22"/>
      <c r="F267" s="22"/>
      <c r="G267" s="22"/>
    </row>
    <row r="268" spans="1:7">
      <c r="A268" s="22"/>
      <c r="B268" s="22"/>
      <c r="C268" s="22"/>
      <c r="D268" s="22"/>
      <c r="E268" s="22"/>
      <c r="F268" s="22"/>
      <c r="G268" s="22"/>
    </row>
    <row r="269" spans="1:7">
      <c r="A269" s="22"/>
      <c r="B269" s="22"/>
      <c r="C269" s="22"/>
      <c r="D269" s="22"/>
      <c r="E269" s="22"/>
      <c r="F269" s="22"/>
      <c r="G269" s="22"/>
    </row>
    <row r="270" spans="1:7">
      <c r="A270" s="22"/>
      <c r="B270" s="22"/>
      <c r="C270" s="22"/>
      <c r="D270" s="22"/>
      <c r="E270" s="22"/>
      <c r="F270" s="22"/>
      <c r="G270" s="22"/>
    </row>
    <row r="271" spans="1:7">
      <c r="A271" s="22"/>
      <c r="B271" s="22"/>
      <c r="C271" s="22"/>
      <c r="D271" s="22"/>
      <c r="E271" s="22"/>
      <c r="F271" s="22"/>
      <c r="G271" s="22"/>
    </row>
    <row r="272" spans="1:7">
      <c r="A272" s="22"/>
      <c r="B272" s="22"/>
      <c r="C272" s="22"/>
      <c r="D272" s="22"/>
      <c r="E272" s="22"/>
      <c r="F272" s="22"/>
      <c r="G272" s="22"/>
    </row>
    <row r="273" spans="1:7">
      <c r="A273" s="22"/>
      <c r="B273" s="22"/>
      <c r="C273" s="22"/>
      <c r="D273" s="22"/>
      <c r="E273" s="22"/>
      <c r="F273" s="22"/>
      <c r="G273" s="22"/>
    </row>
    <row r="274" spans="1:7">
      <c r="A274" s="22"/>
      <c r="B274" s="22"/>
      <c r="C274" s="22"/>
      <c r="D274" s="22"/>
      <c r="E274" s="22"/>
      <c r="F274" s="22"/>
      <c r="G274" s="22"/>
    </row>
    <row r="275" spans="1:7">
      <c r="A275" s="22"/>
      <c r="B275" s="22"/>
      <c r="C275" s="22"/>
      <c r="D275" s="22"/>
      <c r="E275" s="22"/>
      <c r="F275" s="22"/>
      <c r="G275" s="22"/>
    </row>
    <row r="276" spans="1:7">
      <c r="A276" s="22"/>
      <c r="B276" s="22"/>
      <c r="C276" s="22"/>
      <c r="D276" s="22"/>
      <c r="E276" s="22"/>
      <c r="F276" s="22"/>
      <c r="G276" s="22"/>
    </row>
    <row r="277" spans="1:7">
      <c r="A277" s="22"/>
      <c r="B277" s="22"/>
      <c r="C277" s="22"/>
      <c r="D277" s="22"/>
      <c r="E277" s="22"/>
      <c r="F277" s="22"/>
      <c r="G277" s="22"/>
    </row>
    <row r="278" spans="1:7">
      <c r="A278" s="22"/>
      <c r="B278" s="22"/>
      <c r="C278" s="22"/>
      <c r="D278" s="22"/>
      <c r="E278" s="22"/>
      <c r="F278" s="22"/>
      <c r="G278" s="22"/>
    </row>
    <row r="279" spans="1:7">
      <c r="A279" s="22"/>
      <c r="B279" s="22"/>
      <c r="C279" s="22"/>
      <c r="D279" s="22"/>
      <c r="E279" s="22"/>
      <c r="F279" s="22"/>
      <c r="G279" s="22"/>
    </row>
    <row r="280" spans="1:7">
      <c r="A280" s="22"/>
      <c r="B280" s="22"/>
      <c r="C280" s="22"/>
      <c r="D280" s="22"/>
      <c r="E280" s="22"/>
      <c r="F280" s="22"/>
      <c r="G280" s="22"/>
    </row>
    <row r="281" spans="1:7">
      <c r="A281" s="22"/>
      <c r="B281" s="22"/>
      <c r="C281" s="22"/>
      <c r="D281" s="22"/>
      <c r="E281" s="22"/>
      <c r="F281" s="22"/>
      <c r="G281" s="22"/>
    </row>
    <row r="282" spans="1:7">
      <c r="A282" s="22"/>
      <c r="B282" s="22"/>
      <c r="C282" s="22"/>
      <c r="D282" s="22"/>
      <c r="E282" s="22"/>
      <c r="F282" s="22"/>
      <c r="G282" s="22"/>
    </row>
    <row r="283" spans="1:7">
      <c r="A283" s="22"/>
      <c r="B283" s="22"/>
      <c r="C283" s="22"/>
      <c r="D283" s="22"/>
      <c r="E283" s="22"/>
      <c r="F283" s="22"/>
      <c r="G283" s="22"/>
    </row>
    <row r="284" spans="1:7">
      <c r="A284" s="22"/>
      <c r="B284" s="22"/>
      <c r="C284" s="22"/>
      <c r="D284" s="22"/>
      <c r="E284" s="22"/>
      <c r="F284" s="22"/>
      <c r="G284" s="22"/>
    </row>
    <row r="285" spans="1:7">
      <c r="A285" s="22"/>
      <c r="B285" s="22"/>
      <c r="C285" s="22"/>
      <c r="D285" s="22"/>
      <c r="E285" s="22"/>
      <c r="F285" s="22"/>
      <c r="G285" s="22"/>
    </row>
    <row r="286" spans="1:7">
      <c r="A286" s="22"/>
      <c r="B286" s="22"/>
      <c r="C286" s="22"/>
      <c r="D286" s="22"/>
      <c r="E286" s="22"/>
      <c r="F286" s="22"/>
      <c r="G286" s="22"/>
    </row>
    <row r="287" spans="1:7">
      <c r="A287" s="22"/>
      <c r="B287" s="22"/>
      <c r="C287" s="22"/>
      <c r="D287" s="22"/>
      <c r="E287" s="22"/>
      <c r="F287" s="22"/>
      <c r="G287" s="22"/>
    </row>
    <row r="288" spans="1:7">
      <c r="A288" s="22"/>
      <c r="B288" s="22"/>
      <c r="C288" s="22"/>
      <c r="D288" s="22"/>
      <c r="E288" s="22"/>
      <c r="F288" s="22"/>
      <c r="G288" s="22"/>
    </row>
    <row r="289" spans="1:7">
      <c r="A289" s="22"/>
      <c r="B289" s="22"/>
      <c r="C289" s="22"/>
      <c r="D289" s="22"/>
      <c r="E289" s="22"/>
      <c r="F289" s="22"/>
      <c r="G289" s="22"/>
    </row>
    <row r="290" spans="1:7">
      <c r="A290" s="22"/>
      <c r="B290" s="22"/>
      <c r="C290" s="22"/>
      <c r="D290" s="22"/>
      <c r="E290" s="22"/>
      <c r="F290" s="22"/>
      <c r="G290" s="22"/>
    </row>
    <row r="291" spans="1:7">
      <c r="A291" s="22"/>
      <c r="B291" s="22"/>
      <c r="C291" s="22"/>
      <c r="D291" s="22"/>
      <c r="E291" s="22"/>
      <c r="F291" s="22"/>
      <c r="G291" s="22"/>
    </row>
    <row r="292" spans="1:7">
      <c r="A292" s="22"/>
      <c r="B292" s="22"/>
      <c r="C292" s="22"/>
      <c r="D292" s="22"/>
      <c r="E292" s="22"/>
      <c r="F292" s="22"/>
      <c r="G292" s="22"/>
    </row>
    <row r="293" spans="1:7">
      <c r="A293" s="22"/>
      <c r="B293" s="22"/>
      <c r="C293" s="22"/>
      <c r="D293" s="22"/>
      <c r="E293" s="22"/>
      <c r="F293" s="22"/>
      <c r="G293" s="22"/>
    </row>
    <row r="294" spans="1:7">
      <c r="A294" s="22"/>
      <c r="B294" s="22"/>
      <c r="C294" s="22"/>
      <c r="D294" s="22"/>
      <c r="E294" s="22"/>
      <c r="F294" s="22"/>
      <c r="G294" s="22"/>
    </row>
    <row r="295" spans="1:7">
      <c r="A295" s="22"/>
      <c r="B295" s="22"/>
      <c r="C295" s="22"/>
      <c r="D295" s="22"/>
      <c r="E295" s="22"/>
      <c r="F295" s="22"/>
      <c r="G295" s="22"/>
    </row>
    <row r="296" spans="1:7">
      <c r="A296" s="22"/>
      <c r="B296" s="22"/>
      <c r="C296" s="22"/>
      <c r="D296" s="22"/>
      <c r="E296" s="22"/>
      <c r="F296" s="22"/>
      <c r="G296" s="22"/>
    </row>
    <row r="297" spans="1:7">
      <c r="A297" s="22"/>
      <c r="B297" s="22"/>
      <c r="C297" s="22"/>
      <c r="D297" s="22"/>
      <c r="E297" s="22"/>
      <c r="F297" s="22"/>
      <c r="G297" s="22"/>
    </row>
    <row r="298" spans="1:7">
      <c r="A298" s="22"/>
      <c r="B298" s="22"/>
      <c r="C298" s="22"/>
      <c r="D298" s="22"/>
      <c r="E298" s="22"/>
      <c r="F298" s="22"/>
      <c r="G298" s="22"/>
    </row>
    <row r="299" spans="1:7">
      <c r="A299" s="22"/>
      <c r="B299" s="22"/>
      <c r="C299" s="22"/>
      <c r="D299" s="22"/>
      <c r="E299" s="22"/>
      <c r="F299" s="22"/>
      <c r="G299" s="22"/>
    </row>
    <row r="300" spans="1:7">
      <c r="A300" s="22"/>
      <c r="B300" s="22"/>
      <c r="C300" s="22"/>
      <c r="D300" s="22"/>
      <c r="E300" s="22"/>
      <c r="F300" s="22"/>
      <c r="G300" s="22"/>
    </row>
    <row r="301" spans="1:7">
      <c r="A301" s="22"/>
      <c r="B301" s="22"/>
      <c r="C301" s="22"/>
      <c r="D301" s="22"/>
      <c r="E301" s="22"/>
      <c r="F301" s="22"/>
      <c r="G301" s="22"/>
    </row>
    <row r="302" spans="1:7">
      <c r="A302" s="22"/>
      <c r="B302" s="22"/>
      <c r="C302" s="22"/>
      <c r="D302" s="22"/>
      <c r="E302" s="22"/>
      <c r="F302" s="22"/>
      <c r="G302" s="22"/>
    </row>
    <row r="303" spans="1:7">
      <c r="A303" s="22"/>
      <c r="B303" s="22"/>
      <c r="C303" s="22"/>
      <c r="D303" s="22"/>
      <c r="E303" s="22"/>
      <c r="F303" s="22"/>
      <c r="G303" s="22"/>
    </row>
    <row r="304" spans="1:7">
      <c r="A304" s="22"/>
      <c r="B304" s="22"/>
      <c r="C304" s="22"/>
      <c r="D304" s="22"/>
      <c r="E304" s="22"/>
      <c r="F304" s="22"/>
      <c r="G304" s="22"/>
    </row>
    <row r="305" spans="1:7">
      <c r="A305" s="22"/>
      <c r="B305" s="22"/>
      <c r="C305" s="22"/>
      <c r="D305" s="22"/>
      <c r="E305" s="22"/>
      <c r="F305" s="22"/>
      <c r="G305" s="22"/>
    </row>
    <row r="306" spans="1:7">
      <c r="A306" s="22"/>
      <c r="B306" s="22"/>
      <c r="C306" s="22"/>
      <c r="D306" s="22"/>
      <c r="E306" s="22"/>
      <c r="F306" s="22"/>
      <c r="G306" s="22"/>
    </row>
    <row r="307" spans="1:7">
      <c r="A307" s="22"/>
      <c r="B307" s="22"/>
      <c r="C307" s="22"/>
      <c r="D307" s="22"/>
      <c r="E307" s="22"/>
      <c r="F307" s="22"/>
      <c r="G307" s="22"/>
    </row>
    <row r="308" spans="1:7">
      <c r="A308" s="22"/>
      <c r="B308" s="22"/>
      <c r="C308" s="22"/>
      <c r="D308" s="22"/>
      <c r="E308" s="22"/>
      <c r="F308" s="22"/>
      <c r="G308" s="22"/>
    </row>
    <row r="309" spans="1:7">
      <c r="A309" s="22"/>
      <c r="B309" s="22"/>
      <c r="C309" s="22"/>
      <c r="D309" s="22"/>
      <c r="E309" s="22"/>
      <c r="F309" s="22"/>
      <c r="G309" s="22"/>
    </row>
    <row r="310" spans="1:7">
      <c r="A310" s="22"/>
      <c r="B310" s="22"/>
      <c r="C310" s="22"/>
      <c r="D310" s="22"/>
      <c r="E310" s="22"/>
      <c r="F310" s="22"/>
      <c r="G310" s="22"/>
    </row>
    <row r="311" spans="1:7">
      <c r="A311" s="22"/>
      <c r="B311" s="22"/>
      <c r="C311" s="22"/>
      <c r="D311" s="22"/>
      <c r="E311" s="22"/>
      <c r="F311" s="22"/>
      <c r="G311" s="22"/>
    </row>
    <row r="312" spans="1:7">
      <c r="A312" s="22"/>
      <c r="B312" s="22"/>
      <c r="C312" s="22"/>
      <c r="D312" s="22"/>
      <c r="E312" s="22"/>
      <c r="F312" s="22"/>
      <c r="G312" s="22"/>
    </row>
    <row r="313" spans="1:7">
      <c r="A313" s="22"/>
      <c r="B313" s="22"/>
      <c r="C313" s="22"/>
      <c r="D313" s="22"/>
      <c r="E313" s="22"/>
      <c r="F313" s="22"/>
      <c r="G313" s="22"/>
    </row>
    <row r="314" spans="1:7">
      <c r="A314" s="22"/>
      <c r="B314" s="22"/>
      <c r="C314" s="22"/>
      <c r="D314" s="22"/>
      <c r="E314" s="22"/>
      <c r="F314" s="22"/>
      <c r="G314" s="22"/>
    </row>
    <row r="315" spans="1:7">
      <c r="A315" s="22"/>
      <c r="B315" s="22"/>
      <c r="C315" s="22"/>
      <c r="D315" s="22"/>
      <c r="E315" s="22"/>
      <c r="F315" s="22"/>
      <c r="G315" s="22"/>
    </row>
    <row r="316" spans="1:7">
      <c r="A316" s="22"/>
      <c r="B316" s="22"/>
      <c r="C316" s="22"/>
      <c r="D316" s="22"/>
      <c r="E316" s="22"/>
      <c r="F316" s="22"/>
      <c r="G316" s="22"/>
    </row>
    <row r="317" spans="1:7">
      <c r="A317" s="22"/>
      <c r="B317" s="22"/>
      <c r="C317" s="22"/>
      <c r="D317" s="22"/>
      <c r="E317" s="22"/>
      <c r="F317" s="22"/>
      <c r="G317" s="22"/>
    </row>
    <row r="318" spans="1:7">
      <c r="A318" s="22"/>
      <c r="B318" s="22"/>
      <c r="C318" s="22"/>
      <c r="D318" s="22"/>
      <c r="E318" s="22"/>
      <c r="F318" s="22"/>
      <c r="G318" s="22"/>
    </row>
    <row r="319" spans="1:7">
      <c r="A319" s="22"/>
      <c r="B319" s="22"/>
      <c r="C319" s="22"/>
      <c r="D319" s="22"/>
      <c r="E319" s="22"/>
      <c r="F319" s="22"/>
      <c r="G319" s="22"/>
    </row>
    <row r="320" spans="1:7">
      <c r="A320" s="22"/>
      <c r="B320" s="22"/>
      <c r="C320" s="22"/>
      <c r="D320" s="22"/>
      <c r="E320" s="22"/>
      <c r="F320" s="22"/>
      <c r="G320" s="22"/>
    </row>
    <row r="321" spans="1:7">
      <c r="A321" s="22"/>
      <c r="B321" s="22"/>
      <c r="C321" s="22"/>
      <c r="D321" s="22"/>
      <c r="E321" s="22"/>
      <c r="F321" s="22"/>
      <c r="G321" s="22"/>
    </row>
    <row r="322" spans="1:7">
      <c r="A322" s="22"/>
      <c r="B322" s="22"/>
      <c r="C322" s="22"/>
      <c r="D322" s="22"/>
      <c r="E322" s="22"/>
      <c r="F322" s="22"/>
      <c r="G322" s="22"/>
    </row>
    <row r="323" spans="1:7">
      <c r="A323" s="22"/>
      <c r="B323" s="22"/>
      <c r="C323" s="22"/>
      <c r="D323" s="22"/>
      <c r="E323" s="22"/>
      <c r="F323" s="22"/>
      <c r="G323" s="22"/>
    </row>
    <row r="324" spans="1:7">
      <c r="A324" s="22"/>
      <c r="B324" s="22"/>
      <c r="C324" s="22"/>
      <c r="D324" s="22"/>
      <c r="E324" s="22"/>
      <c r="F324" s="22"/>
      <c r="G324" s="22"/>
    </row>
    <row r="325" spans="1:7">
      <c r="A325" s="22"/>
      <c r="B325" s="22"/>
      <c r="C325" s="22"/>
      <c r="D325" s="22"/>
      <c r="E325" s="22"/>
      <c r="F325" s="22"/>
      <c r="G325" s="22"/>
    </row>
    <row r="326" spans="1:7">
      <c r="A326" s="22"/>
      <c r="B326" s="22"/>
      <c r="C326" s="22"/>
      <c r="D326" s="22"/>
      <c r="E326" s="22"/>
      <c r="F326" s="22"/>
      <c r="G326" s="22"/>
    </row>
    <row r="327" spans="1:7">
      <c r="A327" s="22"/>
      <c r="B327" s="22"/>
      <c r="C327" s="22"/>
      <c r="D327" s="22"/>
      <c r="E327" s="22"/>
      <c r="F327" s="22"/>
      <c r="G327" s="22"/>
    </row>
    <row r="328" spans="1:7">
      <c r="A328" s="22"/>
      <c r="B328" s="22"/>
      <c r="C328" s="22"/>
      <c r="D328" s="22"/>
      <c r="E328" s="22"/>
      <c r="F328" s="22"/>
      <c r="G328" s="22"/>
    </row>
    <row r="329" spans="1:7">
      <c r="A329" s="22"/>
      <c r="B329" s="22"/>
      <c r="C329" s="22"/>
      <c r="D329" s="22"/>
      <c r="E329" s="22"/>
      <c r="F329" s="22"/>
      <c r="G329" s="22"/>
    </row>
    <row r="330" spans="1:7">
      <c r="A330" s="22"/>
      <c r="B330" s="22"/>
      <c r="C330" s="22"/>
      <c r="D330" s="22"/>
      <c r="E330" s="22"/>
      <c r="F330" s="22"/>
      <c r="G330" s="22"/>
    </row>
    <row r="331" spans="1:7">
      <c r="A331" s="22"/>
      <c r="B331" s="22"/>
      <c r="C331" s="22"/>
      <c r="D331" s="22"/>
      <c r="E331" s="22"/>
      <c r="F331" s="22"/>
      <c r="G331" s="22"/>
    </row>
    <row r="332" spans="1:7">
      <c r="A332" s="22"/>
      <c r="B332" s="22"/>
      <c r="C332" s="22"/>
      <c r="D332" s="22"/>
      <c r="E332" s="22"/>
      <c r="F332" s="22"/>
      <c r="G332" s="22"/>
    </row>
    <row r="333" spans="1:7">
      <c r="A333" s="22"/>
      <c r="B333" s="22"/>
      <c r="C333" s="22"/>
      <c r="D333" s="22"/>
      <c r="E333" s="22"/>
      <c r="F333" s="22"/>
      <c r="G333" s="22"/>
    </row>
    <row r="334" spans="1:7">
      <c r="A334" s="22"/>
      <c r="B334" s="22"/>
      <c r="C334" s="22"/>
      <c r="D334" s="22"/>
      <c r="E334" s="22"/>
      <c r="F334" s="22"/>
      <c r="G334" s="22"/>
    </row>
    <row r="335" spans="1:7">
      <c r="A335" s="22"/>
      <c r="B335" s="22"/>
      <c r="C335" s="22"/>
      <c r="D335" s="22"/>
      <c r="E335" s="22"/>
      <c r="F335" s="22"/>
      <c r="G335" s="22"/>
    </row>
    <row r="336" spans="1:7">
      <c r="A336" s="22"/>
      <c r="B336" s="22"/>
      <c r="C336" s="22"/>
      <c r="D336" s="22"/>
      <c r="E336" s="22"/>
      <c r="F336" s="22"/>
      <c r="G336" s="22"/>
    </row>
    <row r="337" spans="1:7">
      <c r="A337" s="22"/>
      <c r="B337" s="22"/>
      <c r="C337" s="22"/>
      <c r="D337" s="22"/>
      <c r="E337" s="22"/>
      <c r="F337" s="22"/>
      <c r="G337" s="22"/>
    </row>
    <row r="338" spans="1:7">
      <c r="A338" s="22"/>
      <c r="B338" s="22"/>
      <c r="C338" s="22"/>
      <c r="D338" s="22"/>
      <c r="E338" s="22"/>
      <c r="F338" s="22"/>
      <c r="G338" s="22"/>
    </row>
    <row r="339" spans="1:7">
      <c r="A339" s="22"/>
      <c r="B339" s="22"/>
      <c r="C339" s="22"/>
      <c r="D339" s="22"/>
      <c r="E339" s="22"/>
      <c r="F339" s="22"/>
      <c r="G339" s="22"/>
    </row>
    <row r="340" spans="1:7">
      <c r="A340" s="22"/>
      <c r="B340" s="22"/>
      <c r="C340" s="22"/>
      <c r="D340" s="22"/>
      <c r="E340" s="22"/>
      <c r="F340" s="22"/>
      <c r="G340" s="22"/>
    </row>
    <row r="341" spans="1:7">
      <c r="A341" s="22"/>
      <c r="B341" s="22"/>
      <c r="C341" s="22"/>
      <c r="D341" s="22"/>
      <c r="E341" s="22"/>
      <c r="F341" s="22"/>
      <c r="G341" s="22"/>
    </row>
    <row r="342" spans="1:7">
      <c r="A342" s="22"/>
      <c r="B342" s="22"/>
      <c r="C342" s="22"/>
      <c r="D342" s="22"/>
      <c r="E342" s="22"/>
      <c r="F342" s="22"/>
      <c r="G342" s="22"/>
    </row>
    <row r="343" spans="1:7">
      <c r="A343" s="22"/>
      <c r="B343" s="22"/>
      <c r="C343" s="22"/>
      <c r="D343" s="22"/>
      <c r="E343" s="22"/>
      <c r="F343" s="22"/>
      <c r="G343" s="22"/>
    </row>
    <row r="344" spans="1:7">
      <c r="A344" s="22"/>
      <c r="B344" s="22"/>
      <c r="C344" s="22"/>
      <c r="D344" s="22"/>
      <c r="E344" s="22"/>
      <c r="F344" s="22"/>
      <c r="G344" s="22"/>
    </row>
    <row r="345" spans="1:7">
      <c r="A345" s="22"/>
      <c r="B345" s="22"/>
      <c r="C345" s="22"/>
      <c r="D345" s="22"/>
      <c r="E345" s="22"/>
      <c r="F345" s="22"/>
      <c r="G345" s="22"/>
    </row>
    <row r="346" spans="1:7">
      <c r="A346" s="22"/>
      <c r="B346" s="22"/>
      <c r="C346" s="22"/>
      <c r="D346" s="22"/>
      <c r="E346" s="22"/>
      <c r="F346" s="22"/>
      <c r="G346" s="22"/>
    </row>
    <row r="347" spans="1:7">
      <c r="A347" s="22"/>
      <c r="B347" s="22"/>
      <c r="C347" s="22"/>
      <c r="D347" s="22"/>
      <c r="E347" s="22"/>
      <c r="F347" s="22"/>
      <c r="G347" s="22"/>
    </row>
    <row r="348" spans="1:7">
      <c r="A348" s="22"/>
      <c r="B348" s="22"/>
      <c r="C348" s="22"/>
      <c r="D348" s="22"/>
      <c r="E348" s="22"/>
      <c r="F348" s="22"/>
      <c r="G348" s="22"/>
    </row>
    <row r="349" spans="1:7">
      <c r="A349" s="22"/>
      <c r="B349" s="22"/>
      <c r="C349" s="22"/>
      <c r="D349" s="22"/>
      <c r="E349" s="22"/>
      <c r="F349" s="22"/>
      <c r="G349" s="22"/>
    </row>
    <row r="350" spans="1:7">
      <c r="A350" s="22"/>
      <c r="B350" s="22"/>
      <c r="C350" s="22"/>
      <c r="D350" s="22"/>
      <c r="E350" s="22"/>
      <c r="F350" s="22"/>
      <c r="G350" s="22"/>
    </row>
    <row r="351" spans="1:7">
      <c r="A351" s="22"/>
      <c r="B351" s="22"/>
      <c r="C351" s="22"/>
      <c r="D351" s="22"/>
      <c r="E351" s="22"/>
      <c r="F351" s="22"/>
      <c r="G351" s="22"/>
    </row>
    <row r="352" spans="1:7">
      <c r="A352" s="22"/>
      <c r="B352" s="22"/>
      <c r="C352" s="22"/>
      <c r="D352" s="22"/>
      <c r="E352" s="22"/>
      <c r="F352" s="22"/>
      <c r="G352" s="22"/>
    </row>
    <row r="353" spans="1:7">
      <c r="A353" s="22"/>
      <c r="B353" s="22"/>
      <c r="C353" s="22"/>
      <c r="D353" s="22"/>
      <c r="E353" s="22"/>
      <c r="F353" s="22"/>
      <c r="G353" s="22"/>
    </row>
    <row r="354" spans="1:7">
      <c r="A354" s="22"/>
      <c r="B354" s="22"/>
      <c r="C354" s="22"/>
      <c r="D354" s="22"/>
      <c r="E354" s="22"/>
      <c r="F354" s="22"/>
      <c r="G354" s="22"/>
    </row>
    <row r="355" spans="1:7">
      <c r="A355" s="22"/>
      <c r="B355" s="22"/>
      <c r="C355" s="22"/>
      <c r="D355" s="22"/>
      <c r="E355" s="22"/>
      <c r="F355" s="22"/>
      <c r="G355" s="22"/>
    </row>
    <row r="356" spans="1:7">
      <c r="A356" s="22"/>
      <c r="B356" s="22"/>
      <c r="C356" s="22"/>
      <c r="D356" s="22"/>
      <c r="E356" s="22"/>
      <c r="F356" s="22"/>
      <c r="G356" s="22"/>
    </row>
    <row r="357" spans="1:7">
      <c r="A357" s="22"/>
      <c r="B357" s="22"/>
      <c r="C357" s="22"/>
      <c r="D357" s="22"/>
      <c r="E357" s="22"/>
      <c r="F357" s="22"/>
      <c r="G357" s="22"/>
    </row>
    <row r="358" spans="1:7">
      <c r="A358" s="22"/>
      <c r="B358" s="22"/>
      <c r="C358" s="22"/>
      <c r="D358" s="22"/>
      <c r="E358" s="22"/>
      <c r="F358" s="22"/>
      <c r="G358" s="22"/>
    </row>
    <row r="359" spans="1:7">
      <c r="A359" s="22"/>
      <c r="B359" s="22"/>
      <c r="C359" s="22"/>
      <c r="D359" s="22"/>
      <c r="E359" s="22"/>
      <c r="F359" s="22"/>
      <c r="G359" s="22"/>
    </row>
    <row r="360" spans="1:7">
      <c r="A360" s="22"/>
      <c r="B360" s="22"/>
      <c r="C360" s="22"/>
      <c r="D360" s="22"/>
      <c r="E360" s="22"/>
      <c r="F360" s="22"/>
      <c r="G360" s="22"/>
    </row>
    <row r="361" spans="1:7">
      <c r="A361" s="22"/>
      <c r="B361" s="22"/>
      <c r="C361" s="22"/>
      <c r="D361" s="22"/>
      <c r="E361" s="22"/>
      <c r="F361" s="22"/>
      <c r="G361" s="22"/>
    </row>
    <row r="362" spans="1:7">
      <c r="A362" s="22"/>
      <c r="B362" s="22"/>
      <c r="C362" s="22"/>
      <c r="D362" s="22"/>
      <c r="E362" s="22"/>
      <c r="F362" s="22"/>
      <c r="G362" s="22"/>
    </row>
    <row r="363" spans="1:7">
      <c r="A363" s="22"/>
      <c r="B363" s="22"/>
      <c r="C363" s="22"/>
      <c r="D363" s="22"/>
      <c r="E363" s="22"/>
      <c r="F363" s="22"/>
      <c r="G363" s="22"/>
    </row>
    <row r="364" spans="1:7">
      <c r="A364" s="22"/>
      <c r="B364" s="22"/>
      <c r="C364" s="22"/>
      <c r="D364" s="22"/>
      <c r="E364" s="22"/>
      <c r="F364" s="22"/>
      <c r="G364" s="22"/>
    </row>
    <row r="365" spans="1:7">
      <c r="A365" s="22"/>
      <c r="B365" s="22"/>
      <c r="C365" s="22"/>
      <c r="D365" s="22"/>
      <c r="E365" s="22"/>
      <c r="F365" s="22"/>
      <c r="G365" s="22"/>
    </row>
    <row r="366" spans="1:7">
      <c r="A366" s="22"/>
      <c r="B366" s="22"/>
      <c r="C366" s="22"/>
      <c r="D366" s="22"/>
      <c r="E366" s="22"/>
      <c r="F366" s="22"/>
      <c r="G366" s="22"/>
    </row>
    <row r="367" spans="1:7">
      <c r="A367" s="22"/>
      <c r="B367" s="22"/>
      <c r="C367" s="22"/>
      <c r="D367" s="22"/>
      <c r="E367" s="22"/>
      <c r="F367" s="22"/>
      <c r="G367" s="22"/>
    </row>
    <row r="368" spans="1:7">
      <c r="A368" s="22"/>
      <c r="B368" s="22"/>
      <c r="C368" s="22"/>
      <c r="D368" s="22"/>
      <c r="E368" s="22"/>
      <c r="F368" s="22"/>
      <c r="G368" s="22"/>
    </row>
    <row r="369" spans="1:7">
      <c r="A369" s="22"/>
      <c r="B369" s="22"/>
      <c r="C369" s="22"/>
      <c r="D369" s="22"/>
      <c r="E369" s="22"/>
      <c r="F369" s="22"/>
      <c r="G369" s="22"/>
    </row>
    <row r="370" spans="1:7">
      <c r="A370" s="22"/>
      <c r="B370" s="22"/>
      <c r="C370" s="22"/>
      <c r="D370" s="22"/>
      <c r="E370" s="22"/>
      <c r="F370" s="22"/>
      <c r="G370" s="22"/>
    </row>
    <row r="371" spans="1:7">
      <c r="A371" s="22"/>
      <c r="B371" s="22"/>
      <c r="C371" s="22"/>
      <c r="D371" s="22"/>
      <c r="E371" s="22"/>
      <c r="F371" s="22"/>
      <c r="G371" s="22"/>
    </row>
    <row r="372" spans="1:7">
      <c r="A372" s="22"/>
      <c r="B372" s="22"/>
      <c r="C372" s="22"/>
      <c r="D372" s="22"/>
      <c r="E372" s="22"/>
      <c r="F372" s="22"/>
      <c r="G372" s="22"/>
    </row>
    <row r="373" spans="1:7">
      <c r="A373" s="22"/>
      <c r="B373" s="22"/>
      <c r="C373" s="22"/>
      <c r="D373" s="22"/>
      <c r="E373" s="22"/>
      <c r="F373" s="22"/>
      <c r="G373" s="22"/>
    </row>
    <row r="374" spans="1:7">
      <c r="A374" s="22"/>
      <c r="B374" s="22"/>
      <c r="C374" s="22"/>
      <c r="D374" s="22"/>
      <c r="E374" s="22"/>
      <c r="F374" s="22"/>
      <c r="G374" s="22"/>
    </row>
    <row r="375" spans="1:7">
      <c r="A375" s="22"/>
      <c r="B375" s="22"/>
      <c r="C375" s="22"/>
      <c r="D375" s="22"/>
      <c r="E375" s="22"/>
      <c r="F375" s="22"/>
      <c r="G375" s="22"/>
    </row>
    <row r="376" spans="1:7">
      <c r="A376" s="22"/>
      <c r="B376" s="22"/>
      <c r="C376" s="22"/>
      <c r="D376" s="22"/>
      <c r="E376" s="22"/>
      <c r="F376" s="22"/>
      <c r="G376" s="22"/>
    </row>
    <row r="377" spans="1:7">
      <c r="A377" s="22"/>
      <c r="B377" s="22"/>
      <c r="C377" s="22"/>
      <c r="D377" s="22"/>
      <c r="E377" s="22"/>
      <c r="F377" s="22"/>
      <c r="G377" s="22"/>
    </row>
    <row r="378" spans="1:7">
      <c r="A378" s="22"/>
      <c r="B378" s="22"/>
      <c r="C378" s="22"/>
      <c r="D378" s="22"/>
      <c r="E378" s="22"/>
      <c r="F378" s="22"/>
      <c r="G378" s="22"/>
    </row>
    <row r="379" spans="1:7">
      <c r="A379" s="22"/>
      <c r="B379" s="22"/>
      <c r="C379" s="22"/>
      <c r="D379" s="22"/>
      <c r="E379" s="22"/>
      <c r="F379" s="22"/>
      <c r="G379" s="22"/>
    </row>
    <row r="380" spans="1:7">
      <c r="A380" s="22"/>
      <c r="B380" s="22"/>
      <c r="C380" s="22"/>
      <c r="D380" s="22"/>
      <c r="E380" s="22"/>
      <c r="F380" s="22"/>
      <c r="G380" s="22"/>
    </row>
    <row r="381" spans="1:7">
      <c r="A381" s="22"/>
      <c r="B381" s="22"/>
      <c r="C381" s="22"/>
      <c r="D381" s="22"/>
      <c r="E381" s="22"/>
      <c r="F381" s="22"/>
      <c r="G381" s="22"/>
    </row>
    <row r="382" spans="1:7">
      <c r="A382" s="22"/>
      <c r="B382" s="22"/>
      <c r="C382" s="22"/>
      <c r="D382" s="22"/>
      <c r="E382" s="22"/>
      <c r="F382" s="22"/>
      <c r="G382" s="22"/>
    </row>
    <row r="383" spans="1:7">
      <c r="A383" s="22"/>
      <c r="B383" s="22"/>
      <c r="C383" s="22"/>
      <c r="D383" s="22"/>
      <c r="E383" s="22"/>
      <c r="F383" s="22"/>
      <c r="G383" s="22"/>
    </row>
    <row r="384" spans="1:7">
      <c r="A384" s="22"/>
      <c r="B384" s="22"/>
      <c r="C384" s="22"/>
      <c r="D384" s="22"/>
      <c r="E384" s="22"/>
      <c r="F384" s="22"/>
      <c r="G384" s="22"/>
    </row>
    <row r="385" spans="1:7">
      <c r="A385" s="22"/>
      <c r="B385" s="22"/>
      <c r="C385" s="22"/>
      <c r="D385" s="22"/>
      <c r="E385" s="22"/>
      <c r="F385" s="22"/>
      <c r="G385" s="22"/>
    </row>
    <row r="386" spans="1:7">
      <c r="A386" s="22"/>
      <c r="B386" s="22"/>
      <c r="C386" s="22"/>
      <c r="D386" s="22"/>
      <c r="E386" s="22"/>
      <c r="F386" s="22"/>
      <c r="G386" s="22"/>
    </row>
    <row r="387" spans="1:7">
      <c r="A387" s="22"/>
      <c r="B387" s="22"/>
      <c r="C387" s="22"/>
      <c r="D387" s="22"/>
      <c r="E387" s="22"/>
      <c r="F387" s="22"/>
      <c r="G387" s="22"/>
    </row>
    <row r="388" spans="1:7">
      <c r="A388" s="22"/>
      <c r="B388" s="22"/>
      <c r="C388" s="22"/>
      <c r="D388" s="22"/>
      <c r="E388" s="22"/>
      <c r="F388" s="22"/>
      <c r="G388" s="22"/>
    </row>
    <row r="389" spans="1:7">
      <c r="A389" s="22"/>
      <c r="B389" s="22"/>
      <c r="C389" s="22"/>
      <c r="D389" s="22"/>
      <c r="E389" s="22"/>
      <c r="F389" s="22"/>
      <c r="G389" s="22"/>
    </row>
    <row r="390" spans="1:7">
      <c r="A390" s="22"/>
      <c r="B390" s="22"/>
      <c r="C390" s="22"/>
      <c r="D390" s="22"/>
      <c r="E390" s="22"/>
      <c r="F390" s="22"/>
      <c r="G390" s="22"/>
    </row>
    <row r="391" spans="1:7">
      <c r="A391" s="22"/>
      <c r="B391" s="22"/>
      <c r="C391" s="22"/>
      <c r="D391" s="22"/>
      <c r="E391" s="22"/>
      <c r="F391" s="22"/>
      <c r="G391" s="22"/>
    </row>
    <row r="392" spans="1:7">
      <c r="A392" s="22"/>
      <c r="B392" s="22"/>
      <c r="C392" s="22"/>
      <c r="D392" s="22"/>
      <c r="E392" s="22"/>
      <c r="F392" s="22"/>
      <c r="G392" s="22"/>
    </row>
    <row r="393" spans="1:7">
      <c r="A393" s="22"/>
      <c r="B393" s="22"/>
      <c r="C393" s="22"/>
      <c r="D393" s="22"/>
      <c r="E393" s="22"/>
      <c r="F393" s="22"/>
      <c r="G393" s="22"/>
    </row>
    <row r="394" spans="1:7">
      <c r="A394" s="22"/>
      <c r="B394" s="22"/>
      <c r="C394" s="22"/>
      <c r="D394" s="22"/>
      <c r="E394" s="22"/>
      <c r="F394" s="22"/>
      <c r="G394" s="22"/>
    </row>
    <row r="395" spans="1:7">
      <c r="A395" s="22"/>
      <c r="B395" s="22"/>
      <c r="C395" s="22"/>
      <c r="D395" s="22"/>
      <c r="E395" s="22"/>
      <c r="F395" s="22"/>
      <c r="G395" s="22"/>
    </row>
    <row r="396" spans="1:7">
      <c r="A396" s="22"/>
      <c r="B396" s="22"/>
      <c r="C396" s="22"/>
      <c r="D396" s="22"/>
      <c r="E396" s="22"/>
      <c r="F396" s="22"/>
      <c r="G396" s="22"/>
    </row>
    <row r="397" spans="1:7">
      <c r="A397" s="22"/>
      <c r="B397" s="22"/>
      <c r="C397" s="22"/>
      <c r="D397" s="22"/>
      <c r="E397" s="22"/>
      <c r="F397" s="22"/>
      <c r="G397" s="22"/>
    </row>
    <row r="398" spans="1:7">
      <c r="A398" s="22"/>
      <c r="B398" s="22"/>
      <c r="C398" s="22"/>
      <c r="D398" s="22"/>
      <c r="E398" s="22"/>
      <c r="F398" s="22"/>
      <c r="G398" s="22"/>
    </row>
    <row r="399" spans="1:7">
      <c r="A399" s="22"/>
      <c r="B399" s="22"/>
      <c r="C399" s="22"/>
      <c r="D399" s="22"/>
      <c r="E399" s="22"/>
      <c r="F399" s="22"/>
      <c r="G399" s="22"/>
    </row>
    <row r="400" spans="1:7">
      <c r="A400" s="22"/>
      <c r="B400" s="22"/>
      <c r="C400" s="22"/>
      <c r="D400" s="22"/>
      <c r="E400" s="22"/>
      <c r="F400" s="22"/>
      <c r="G400" s="22"/>
    </row>
    <row r="401" spans="1:7">
      <c r="A401" s="22"/>
      <c r="B401" s="22"/>
      <c r="C401" s="22"/>
      <c r="D401" s="22"/>
      <c r="E401" s="22"/>
      <c r="F401" s="22"/>
      <c r="G401" s="22"/>
    </row>
    <row r="402" spans="1:7">
      <c r="A402" s="22"/>
      <c r="B402" s="22"/>
      <c r="C402" s="22"/>
      <c r="D402" s="22"/>
      <c r="E402" s="22"/>
      <c r="F402" s="22"/>
      <c r="G402" s="22"/>
    </row>
    <row r="403" spans="1:7">
      <c r="A403" s="22"/>
      <c r="B403" s="22"/>
      <c r="C403" s="22"/>
      <c r="D403" s="22"/>
      <c r="E403" s="22"/>
      <c r="F403" s="22"/>
      <c r="G403" s="22"/>
    </row>
    <row r="404" spans="1:7">
      <c r="A404" s="22"/>
      <c r="B404" s="22"/>
      <c r="C404" s="22"/>
      <c r="D404" s="22"/>
      <c r="E404" s="22"/>
      <c r="F404" s="22"/>
      <c r="G404" s="22"/>
    </row>
    <row r="405" spans="1:7">
      <c r="A405" s="22"/>
      <c r="B405" s="22"/>
      <c r="C405" s="22"/>
      <c r="D405" s="22"/>
      <c r="E405" s="22"/>
      <c r="F405" s="22"/>
      <c r="G405" s="22"/>
    </row>
    <row r="406" spans="1:7">
      <c r="A406" s="22"/>
      <c r="B406" s="22"/>
      <c r="C406" s="22"/>
      <c r="D406" s="22"/>
      <c r="E406" s="22"/>
      <c r="F406" s="22"/>
      <c r="G406" s="22"/>
    </row>
    <row r="407" spans="1:7">
      <c r="A407" s="22"/>
      <c r="B407" s="22"/>
      <c r="C407" s="22"/>
      <c r="D407" s="22"/>
      <c r="E407" s="22"/>
      <c r="F407" s="22"/>
      <c r="G407" s="22"/>
    </row>
    <row r="408" spans="1:7">
      <c r="A408" s="22"/>
      <c r="B408" s="22"/>
      <c r="C408" s="22"/>
      <c r="D408" s="22"/>
      <c r="E408" s="22"/>
      <c r="F408" s="22"/>
      <c r="G408" s="22"/>
    </row>
    <row r="409" spans="1:7">
      <c r="A409" s="22"/>
      <c r="B409" s="22"/>
      <c r="C409" s="22"/>
      <c r="D409" s="22"/>
      <c r="E409" s="22"/>
      <c r="F409" s="22"/>
      <c r="G409" s="22"/>
    </row>
    <row r="410" spans="1:7">
      <c r="A410" s="22"/>
      <c r="B410" s="22"/>
      <c r="C410" s="22"/>
      <c r="D410" s="22"/>
      <c r="E410" s="22"/>
      <c r="F410" s="22"/>
      <c r="G410" s="22"/>
    </row>
    <row r="411" spans="1:7">
      <c r="A411" s="22"/>
      <c r="B411" s="22"/>
      <c r="C411" s="22"/>
      <c r="D411" s="22"/>
      <c r="E411" s="22"/>
      <c r="F411" s="22"/>
      <c r="G411" s="22"/>
    </row>
    <row r="412" spans="1:7">
      <c r="A412" s="22"/>
      <c r="B412" s="22"/>
      <c r="C412" s="22"/>
      <c r="D412" s="22"/>
      <c r="E412" s="22"/>
      <c r="F412" s="22"/>
      <c r="G412" s="22"/>
    </row>
    <row r="413" spans="1:7">
      <c r="A413" s="22"/>
      <c r="B413" s="22"/>
      <c r="C413" s="22"/>
      <c r="D413" s="22"/>
      <c r="E413" s="22"/>
      <c r="F413" s="22"/>
      <c r="G413" s="22"/>
    </row>
    <row r="414" spans="1:7">
      <c r="A414" s="22"/>
      <c r="B414" s="22"/>
      <c r="C414" s="22"/>
      <c r="D414" s="22"/>
      <c r="E414" s="22"/>
      <c r="F414" s="22"/>
      <c r="G414" s="22"/>
    </row>
    <row r="415" spans="1:7">
      <c r="A415" s="22"/>
      <c r="B415" s="22"/>
      <c r="C415" s="22"/>
      <c r="D415" s="22"/>
      <c r="E415" s="22"/>
      <c r="F415" s="22"/>
      <c r="G415" s="22"/>
    </row>
    <row r="416" spans="1:7">
      <c r="A416" s="22"/>
      <c r="B416" s="22"/>
      <c r="C416" s="22"/>
      <c r="D416" s="22"/>
      <c r="E416" s="22"/>
      <c r="F416" s="22"/>
      <c r="G416" s="22"/>
    </row>
    <row r="417" spans="1:7">
      <c r="A417" s="22"/>
      <c r="B417" s="22"/>
      <c r="C417" s="22"/>
      <c r="D417" s="22"/>
      <c r="E417" s="22"/>
      <c r="F417" s="22"/>
      <c r="G417" s="22"/>
    </row>
    <row r="418" spans="1:7">
      <c r="A418" s="22"/>
      <c r="B418" s="22"/>
      <c r="C418" s="22"/>
      <c r="D418" s="22"/>
      <c r="E418" s="22"/>
      <c r="F418" s="22"/>
      <c r="G418" s="22"/>
    </row>
    <row r="419" spans="1:7">
      <c r="A419" s="22"/>
      <c r="B419" s="22"/>
      <c r="C419" s="22"/>
      <c r="D419" s="22"/>
      <c r="E419" s="22"/>
      <c r="F419" s="22"/>
      <c r="G419" s="22"/>
    </row>
    <row r="420" spans="1:7">
      <c r="A420" s="22"/>
      <c r="B420" s="22"/>
      <c r="C420" s="22"/>
      <c r="D420" s="22"/>
      <c r="E420" s="22"/>
      <c r="F420" s="22"/>
      <c r="G420" s="22"/>
    </row>
    <row r="421" spans="1:7">
      <c r="A421" s="22"/>
      <c r="B421" s="22"/>
      <c r="C421" s="22"/>
      <c r="D421" s="22"/>
      <c r="E421" s="22"/>
      <c r="F421" s="22"/>
      <c r="G421" s="22"/>
    </row>
    <row r="422" spans="1:7">
      <c r="A422" s="22"/>
      <c r="B422" s="22"/>
      <c r="C422" s="22"/>
      <c r="D422" s="22"/>
      <c r="E422" s="22"/>
      <c r="F422" s="22"/>
      <c r="G422" s="22"/>
    </row>
    <row r="423" spans="1:7">
      <c r="A423" s="22"/>
      <c r="B423" s="22"/>
      <c r="C423" s="22"/>
      <c r="D423" s="22"/>
      <c r="E423" s="22"/>
      <c r="F423" s="22"/>
      <c r="G423" s="22"/>
    </row>
    <row r="424" spans="1:7">
      <c r="A424" s="22"/>
      <c r="B424" s="22"/>
      <c r="C424" s="22"/>
      <c r="D424" s="22"/>
      <c r="E424" s="22"/>
      <c r="F424" s="22"/>
      <c r="G424" s="22"/>
    </row>
    <row r="425" spans="1:7">
      <c r="A425" s="22"/>
      <c r="B425" s="22"/>
      <c r="C425" s="22"/>
      <c r="D425" s="22"/>
      <c r="E425" s="22"/>
      <c r="F425" s="22"/>
      <c r="G425" s="22"/>
    </row>
    <row r="426" spans="1:7">
      <c r="A426" s="22"/>
      <c r="B426" s="22"/>
      <c r="C426" s="22"/>
      <c r="D426" s="22"/>
      <c r="E426" s="22"/>
      <c r="F426" s="22"/>
      <c r="G426" s="22"/>
    </row>
    <row r="427" spans="1:7">
      <c r="A427" s="22"/>
      <c r="B427" s="22"/>
      <c r="C427" s="22"/>
      <c r="D427" s="22"/>
      <c r="E427" s="22"/>
      <c r="F427" s="22"/>
      <c r="G427" s="22"/>
    </row>
    <row r="428" spans="1:7">
      <c r="A428" s="22"/>
      <c r="B428" s="22"/>
      <c r="C428" s="22"/>
      <c r="D428" s="22"/>
      <c r="E428" s="22"/>
      <c r="F428" s="22"/>
      <c r="G428" s="22"/>
    </row>
    <row r="429" spans="1:7">
      <c r="A429" s="22"/>
      <c r="B429" s="22"/>
      <c r="C429" s="22"/>
      <c r="D429" s="22"/>
      <c r="E429" s="22"/>
      <c r="F429" s="22"/>
      <c r="G429" s="22"/>
    </row>
    <row r="430" spans="1:7">
      <c r="A430" s="22"/>
      <c r="B430" s="22"/>
      <c r="C430" s="22"/>
      <c r="D430" s="22"/>
      <c r="E430" s="22"/>
      <c r="F430" s="22"/>
      <c r="G430" s="22"/>
    </row>
    <row r="431" spans="1:7">
      <c r="A431" s="22"/>
      <c r="B431" s="22"/>
      <c r="C431" s="22"/>
      <c r="D431" s="22"/>
      <c r="E431" s="22"/>
      <c r="F431" s="22"/>
      <c r="G431" s="22"/>
    </row>
    <row r="432" spans="1:7">
      <c r="A432" s="22"/>
      <c r="B432" s="22"/>
      <c r="C432" s="22"/>
      <c r="D432" s="22"/>
      <c r="E432" s="22"/>
      <c r="F432" s="22"/>
      <c r="G432" s="22"/>
    </row>
    <row r="433" spans="1:7">
      <c r="A433" s="22"/>
      <c r="B433" s="22"/>
      <c r="C433" s="22"/>
      <c r="D433" s="22"/>
      <c r="E433" s="22"/>
      <c r="F433" s="22"/>
      <c r="G433" s="22"/>
    </row>
    <row r="434" spans="1:7">
      <c r="A434" s="22"/>
      <c r="B434" s="22"/>
      <c r="C434" s="22"/>
      <c r="D434" s="22"/>
      <c r="E434" s="22"/>
      <c r="F434" s="22"/>
      <c r="G434" s="22"/>
    </row>
    <row r="435" spans="1:7">
      <c r="A435" s="22"/>
      <c r="B435" s="22"/>
      <c r="C435" s="22"/>
      <c r="D435" s="22"/>
      <c r="E435" s="22"/>
      <c r="F435" s="22"/>
      <c r="G435" s="22"/>
    </row>
    <row r="436" spans="1:7">
      <c r="A436" s="22"/>
      <c r="B436" s="22"/>
      <c r="C436" s="22"/>
      <c r="D436" s="22"/>
      <c r="E436" s="22"/>
      <c r="F436" s="22"/>
      <c r="G436" s="22"/>
    </row>
    <row r="437" spans="1:7">
      <c r="A437" s="22"/>
      <c r="B437" s="22"/>
      <c r="C437" s="22"/>
      <c r="D437" s="22"/>
      <c r="E437" s="22"/>
      <c r="F437" s="22"/>
      <c r="G437" s="22"/>
    </row>
    <row r="438" spans="1:7">
      <c r="A438" s="22"/>
      <c r="B438" s="22"/>
      <c r="C438" s="22"/>
      <c r="D438" s="22"/>
      <c r="E438" s="22"/>
      <c r="F438" s="22"/>
      <c r="G438" s="22"/>
    </row>
    <row r="439" spans="1:7">
      <c r="A439" s="22"/>
      <c r="B439" s="22"/>
      <c r="C439" s="22"/>
      <c r="D439" s="22"/>
      <c r="E439" s="22"/>
      <c r="F439" s="22"/>
      <c r="G439" s="22"/>
    </row>
    <row r="440" spans="1:7">
      <c r="A440" s="22"/>
      <c r="B440" s="22"/>
      <c r="C440" s="22"/>
      <c r="D440" s="22"/>
      <c r="E440" s="22"/>
      <c r="F440" s="22"/>
      <c r="G440" s="22"/>
    </row>
    <row r="441" spans="1:7">
      <c r="A441" s="22"/>
      <c r="B441" s="22"/>
      <c r="C441" s="22"/>
      <c r="D441" s="22"/>
      <c r="E441" s="22"/>
      <c r="F441" s="22"/>
      <c r="G441" s="22"/>
    </row>
    <row r="442" spans="1:7">
      <c r="A442" s="22"/>
      <c r="B442" s="22"/>
      <c r="C442" s="22"/>
      <c r="D442" s="22"/>
      <c r="E442" s="22"/>
      <c r="F442" s="22"/>
      <c r="G442" s="22"/>
    </row>
    <row r="443" spans="1:7">
      <c r="A443" s="22"/>
      <c r="B443" s="22"/>
      <c r="C443" s="22"/>
      <c r="D443" s="22"/>
      <c r="E443" s="22"/>
      <c r="F443" s="22"/>
      <c r="G443" s="22"/>
    </row>
    <row r="444" spans="1:7">
      <c r="A444" s="22"/>
      <c r="B444" s="22"/>
      <c r="C444" s="22"/>
      <c r="D444" s="22"/>
      <c r="E444" s="22"/>
      <c r="F444" s="22"/>
      <c r="G444" s="22"/>
    </row>
    <row r="445" spans="1:7">
      <c r="A445" s="22"/>
      <c r="B445" s="22"/>
      <c r="C445" s="22"/>
      <c r="D445" s="22"/>
      <c r="E445" s="22"/>
      <c r="F445" s="22"/>
      <c r="G445" s="22"/>
    </row>
    <row r="446" spans="1:7">
      <c r="A446" s="22"/>
      <c r="B446" s="22"/>
      <c r="C446" s="22"/>
      <c r="D446" s="22"/>
      <c r="E446" s="22"/>
      <c r="F446" s="22"/>
      <c r="G446" s="22"/>
    </row>
    <row r="447" spans="1:7">
      <c r="A447" s="22"/>
      <c r="B447" s="22"/>
      <c r="C447" s="22"/>
      <c r="D447" s="22"/>
      <c r="E447" s="22"/>
      <c r="F447" s="22"/>
      <c r="G447" s="22"/>
    </row>
    <row r="448" spans="1:7">
      <c r="A448" s="22"/>
      <c r="B448" s="22"/>
      <c r="C448" s="22"/>
      <c r="D448" s="22"/>
      <c r="E448" s="22"/>
      <c r="F448" s="22"/>
      <c r="G448" s="22"/>
    </row>
    <row r="449" spans="1:7">
      <c r="A449" s="22"/>
      <c r="B449" s="22"/>
      <c r="C449" s="22"/>
      <c r="D449" s="22"/>
      <c r="E449" s="22"/>
      <c r="F449" s="22"/>
      <c r="G449" s="22"/>
    </row>
    <row r="450" spans="1:7">
      <c r="A450" s="22"/>
      <c r="B450" s="22"/>
      <c r="C450" s="22"/>
      <c r="D450" s="22"/>
      <c r="E450" s="22"/>
      <c r="F450" s="22"/>
      <c r="G450" s="22"/>
    </row>
    <row r="451" spans="1:7">
      <c r="A451" s="22"/>
      <c r="B451" s="22"/>
      <c r="C451" s="22"/>
      <c r="D451" s="22"/>
      <c r="E451" s="22"/>
      <c r="F451" s="22"/>
      <c r="G451" s="22"/>
    </row>
    <row r="452" spans="1:7">
      <c r="A452" s="22"/>
      <c r="B452" s="22"/>
      <c r="C452" s="22"/>
      <c r="D452" s="22"/>
      <c r="E452" s="22"/>
      <c r="F452" s="22"/>
      <c r="G452" s="22"/>
    </row>
    <row r="453" spans="1:7">
      <c r="A453" s="22"/>
      <c r="B453" s="22"/>
      <c r="C453" s="22"/>
      <c r="D453" s="22"/>
      <c r="E453" s="22"/>
      <c r="F453" s="22"/>
      <c r="G453" s="22"/>
    </row>
    <row r="454" spans="1:7">
      <c r="A454" s="22"/>
      <c r="B454" s="22"/>
      <c r="C454" s="22"/>
      <c r="D454" s="22"/>
      <c r="E454" s="22"/>
      <c r="F454" s="22"/>
      <c r="G454" s="22"/>
    </row>
    <row r="455" spans="1:7">
      <c r="A455" s="22"/>
      <c r="B455" s="22"/>
      <c r="C455" s="22"/>
      <c r="D455" s="22"/>
      <c r="E455" s="22"/>
      <c r="F455" s="22"/>
      <c r="G455" s="22"/>
    </row>
    <row r="456" spans="1:7">
      <c r="A456" s="22"/>
      <c r="B456" s="22"/>
      <c r="C456" s="22"/>
      <c r="D456" s="22"/>
      <c r="E456" s="22"/>
      <c r="F456" s="22"/>
      <c r="G456" s="22"/>
    </row>
    <row r="457" spans="1:7">
      <c r="A457" s="22"/>
      <c r="B457" s="22"/>
      <c r="C457" s="22"/>
      <c r="D457" s="22"/>
      <c r="E457" s="22"/>
      <c r="F457" s="22"/>
      <c r="G457" s="22"/>
    </row>
    <row r="458" spans="1:7">
      <c r="A458" s="22"/>
      <c r="B458" s="22"/>
      <c r="C458" s="22"/>
      <c r="D458" s="22"/>
      <c r="E458" s="22"/>
      <c r="F458" s="22"/>
      <c r="G458" s="22"/>
    </row>
    <row r="459" spans="1:7">
      <c r="A459" s="22"/>
      <c r="B459" s="22"/>
      <c r="C459" s="22"/>
      <c r="D459" s="22"/>
      <c r="E459" s="22"/>
      <c r="F459" s="22"/>
      <c r="G459" s="22"/>
    </row>
    <row r="460" spans="1:7">
      <c r="A460" s="22"/>
      <c r="B460" s="22"/>
      <c r="C460" s="22"/>
      <c r="D460" s="22"/>
      <c r="E460" s="22"/>
      <c r="F460" s="22"/>
      <c r="G460" s="22"/>
    </row>
    <row r="461" spans="1:7">
      <c r="A461" s="22"/>
      <c r="B461" s="22"/>
      <c r="C461" s="22"/>
      <c r="D461" s="22"/>
      <c r="E461" s="22"/>
      <c r="F461" s="22"/>
      <c r="G461" s="22"/>
    </row>
    <row r="462" spans="1:7">
      <c r="A462" s="22"/>
      <c r="B462" s="22"/>
      <c r="C462" s="22"/>
      <c r="D462" s="22"/>
      <c r="E462" s="22"/>
      <c r="F462" s="22"/>
      <c r="G462" s="22"/>
    </row>
    <row r="463" spans="1:7">
      <c r="A463" s="22"/>
      <c r="B463" s="22"/>
      <c r="C463" s="22"/>
      <c r="D463" s="22"/>
      <c r="E463" s="22"/>
      <c r="F463" s="22"/>
      <c r="G463" s="22"/>
    </row>
    <row r="464" spans="1:7">
      <c r="A464" s="22"/>
      <c r="B464" s="22"/>
      <c r="C464" s="22"/>
      <c r="D464" s="22"/>
      <c r="E464" s="22"/>
      <c r="F464" s="22"/>
      <c r="G464" s="22"/>
    </row>
    <row r="465" spans="1:7">
      <c r="A465" s="22"/>
      <c r="B465" s="22"/>
      <c r="C465" s="22"/>
      <c r="D465" s="22"/>
      <c r="E465" s="22"/>
      <c r="F465" s="22"/>
      <c r="G465" s="22"/>
    </row>
    <row r="466" spans="1:7">
      <c r="A466" s="22"/>
      <c r="B466" s="22"/>
      <c r="C466" s="22"/>
      <c r="D466" s="22"/>
      <c r="E466" s="22"/>
      <c r="F466" s="22"/>
      <c r="G466" s="22"/>
    </row>
    <row r="467" spans="1:7">
      <c r="A467" s="22"/>
      <c r="B467" s="22"/>
      <c r="C467" s="22"/>
      <c r="D467" s="22"/>
      <c r="E467" s="22"/>
      <c r="F467" s="22"/>
      <c r="G467" s="22"/>
    </row>
    <row r="468" spans="1:7">
      <c r="A468" s="22"/>
      <c r="B468" s="22"/>
      <c r="C468" s="22"/>
      <c r="D468" s="22"/>
      <c r="E468" s="22"/>
      <c r="F468" s="22"/>
      <c r="G468" s="22"/>
    </row>
    <row r="469" spans="1:7">
      <c r="A469" s="22"/>
      <c r="B469" s="22"/>
      <c r="C469" s="22"/>
      <c r="D469" s="22"/>
      <c r="E469" s="22"/>
      <c r="F469" s="22"/>
      <c r="G469" s="22"/>
    </row>
  </sheetData>
  <mergeCells count="5">
    <mergeCell ref="A60:F60"/>
    <mergeCell ref="C5:C6"/>
    <mergeCell ref="D5:D6"/>
    <mergeCell ref="E5:E6"/>
    <mergeCell ref="F5:F6"/>
  </mergeCells>
  <pageMargins left="0.59055118110236227" right="0" top="0.39370078740157483" bottom="0" header="0" footer="0"/>
  <pageSetup paperSize="9" scale="70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CECD5-D1FC-40FB-BFBF-7950488977FB}">
  <sheetPr>
    <tabColor rgb="FF66FF99"/>
  </sheetPr>
  <dimension ref="B1:J471"/>
  <sheetViews>
    <sheetView view="pageBreakPreview" topLeftCell="A43" zoomScale="66" zoomScaleNormal="100" zoomScaleSheetLayoutView="66" workbookViewId="0">
      <selection activeCell="R56" sqref="R56"/>
    </sheetView>
  </sheetViews>
  <sheetFormatPr defaultColWidth="9.140625" defaultRowHeight="15"/>
  <cols>
    <col min="1" max="1" width="9.140625" style="73"/>
    <col min="2" max="2" width="9.7109375" style="73" customWidth="1"/>
    <col min="3" max="3" width="10.7109375" style="73" customWidth="1"/>
    <col min="4" max="4" width="70.7109375" style="73" customWidth="1"/>
    <col min="5" max="5" width="6.7109375" style="73" customWidth="1"/>
    <col min="6" max="6" width="10.7109375" style="73" customWidth="1"/>
    <col min="7" max="7" width="11.7109375" style="73" customWidth="1"/>
    <col min="8" max="8" width="15.7109375" style="73" customWidth="1"/>
    <col min="9" max="9" width="1.7109375" style="73" customWidth="1"/>
    <col min="10" max="16384" width="9.140625" style="73"/>
  </cols>
  <sheetData>
    <row r="1" spans="2:10" ht="21.95" customHeight="1">
      <c r="B1" s="1"/>
      <c r="C1" s="2"/>
      <c r="D1" s="2"/>
      <c r="E1" s="3"/>
      <c r="F1" s="3"/>
      <c r="G1" s="3"/>
      <c r="H1" s="4"/>
    </row>
    <row r="2" spans="2:10" ht="30" customHeight="1">
      <c r="B2" s="6" t="str">
        <f>+works!B3</f>
        <v>Metsimaholo Local Municipality</v>
      </c>
      <c r="C2" s="7"/>
      <c r="D2" s="7"/>
      <c r="E2" s="7"/>
      <c r="F2" s="8"/>
      <c r="G2" s="8"/>
      <c r="H2" s="9"/>
    </row>
    <row r="3" spans="2:10" ht="21.95" customHeight="1" thickBot="1">
      <c r="B3" s="10" t="str">
        <f>+works!B4</f>
        <v>Construction of stormwater channels in Themba Khubeka</v>
      </c>
      <c r="C3" s="11"/>
      <c r="D3" s="11"/>
      <c r="E3" s="12"/>
      <c r="F3" s="12"/>
      <c r="G3" s="12"/>
      <c r="H3" s="13"/>
    </row>
    <row r="4" spans="2:10" ht="9.9499999999999993" customHeight="1" thickBot="1">
      <c r="B4" s="14"/>
      <c r="C4" s="14"/>
      <c r="D4" s="14"/>
      <c r="E4" s="14"/>
      <c r="F4" s="14"/>
      <c r="G4" s="14"/>
      <c r="H4" s="14"/>
    </row>
    <row r="5" spans="2:10" ht="18" customHeight="1">
      <c r="B5" s="27" t="s">
        <v>0</v>
      </c>
      <c r="C5" s="28" t="s">
        <v>1</v>
      </c>
      <c r="D5" s="251" t="s">
        <v>2</v>
      </c>
      <c r="E5" s="253" t="s">
        <v>3</v>
      </c>
      <c r="F5" s="255" t="s">
        <v>4</v>
      </c>
      <c r="G5" s="257" t="s">
        <v>5</v>
      </c>
      <c r="H5" s="29" t="s">
        <v>6</v>
      </c>
    </row>
    <row r="6" spans="2:10" ht="18" customHeight="1" thickBot="1">
      <c r="B6" s="30" t="s">
        <v>7</v>
      </c>
      <c r="C6" s="31" t="s">
        <v>8</v>
      </c>
      <c r="D6" s="252"/>
      <c r="E6" s="254"/>
      <c r="F6" s="256"/>
      <c r="G6" s="258"/>
      <c r="H6" s="32" t="s">
        <v>9</v>
      </c>
    </row>
    <row r="7" spans="2:10" ht="21.95" customHeight="1">
      <c r="B7" s="33"/>
      <c r="C7" s="74" t="s">
        <v>10</v>
      </c>
      <c r="D7" s="35" t="s">
        <v>86</v>
      </c>
      <c r="E7" s="36"/>
      <c r="F7" s="36"/>
      <c r="G7" s="36"/>
      <c r="H7" s="37"/>
    </row>
    <row r="8" spans="2:10" ht="21.95" customHeight="1">
      <c r="B8" s="33"/>
      <c r="C8" s="74" t="s">
        <v>43</v>
      </c>
      <c r="D8" s="38" t="s">
        <v>209</v>
      </c>
      <c r="E8" s="36"/>
      <c r="F8" s="36"/>
      <c r="G8" s="36"/>
      <c r="H8" s="37"/>
      <c r="J8" s="75"/>
    </row>
    <row r="9" spans="2:10" ht="15" customHeight="1" thickBot="1">
      <c r="B9" s="33"/>
      <c r="C9" s="74"/>
      <c r="D9" s="39" t="s">
        <v>107</v>
      </c>
      <c r="E9" s="36"/>
      <c r="F9" s="36"/>
      <c r="G9" s="36"/>
      <c r="H9" s="37"/>
    </row>
    <row r="10" spans="2:10" ht="17.100000000000001" customHeight="1">
      <c r="B10" s="40"/>
      <c r="C10" s="41"/>
      <c r="D10" s="42"/>
      <c r="E10" s="41"/>
      <c r="F10" s="41"/>
      <c r="G10" s="43"/>
      <c r="H10" s="44"/>
    </row>
    <row r="11" spans="2:10" ht="17.100000000000001" customHeight="1">
      <c r="B11" s="45"/>
      <c r="C11" s="76"/>
      <c r="D11" s="46"/>
      <c r="E11" s="47"/>
      <c r="F11" s="59"/>
      <c r="G11" s="49"/>
      <c r="H11" s="50"/>
    </row>
    <row r="12" spans="2:10" ht="17.100000000000001" customHeight="1">
      <c r="B12" s="45"/>
      <c r="C12" s="58"/>
      <c r="D12" s="77" t="s">
        <v>44</v>
      </c>
      <c r="E12" s="47"/>
      <c r="F12" s="59"/>
      <c r="G12" s="60"/>
      <c r="H12" s="50"/>
    </row>
    <row r="13" spans="2:10" ht="17.100000000000001" customHeight="1">
      <c r="B13" s="45"/>
      <c r="C13" s="58"/>
      <c r="D13" s="78"/>
      <c r="E13" s="47"/>
      <c r="F13" s="59"/>
      <c r="G13" s="60"/>
      <c r="H13" s="50"/>
    </row>
    <row r="14" spans="2:10" ht="17.100000000000001" customHeight="1">
      <c r="B14" s="51">
        <v>4.0999999999999996</v>
      </c>
      <c r="C14" s="79"/>
      <c r="D14" s="80" t="s">
        <v>177</v>
      </c>
      <c r="E14" s="54"/>
      <c r="F14" s="64"/>
      <c r="G14" s="56"/>
      <c r="H14" s="57"/>
    </row>
    <row r="15" spans="2:10" ht="17.100000000000001" customHeight="1">
      <c r="B15" s="45"/>
      <c r="C15" s="58"/>
      <c r="D15" s="78"/>
      <c r="E15" s="47"/>
      <c r="F15" s="59"/>
      <c r="G15" s="49"/>
      <c r="H15" s="50"/>
    </row>
    <row r="16" spans="2:10" ht="17.100000000000001" customHeight="1">
      <c r="B16" s="45"/>
      <c r="C16" s="58"/>
      <c r="D16" s="81" t="s">
        <v>108</v>
      </c>
      <c r="E16" s="47"/>
      <c r="F16" s="59"/>
      <c r="G16" s="49"/>
      <c r="H16" s="50"/>
    </row>
    <row r="17" spans="2:9" ht="17.100000000000001" customHeight="1">
      <c r="B17" s="45" t="s">
        <v>93</v>
      </c>
      <c r="C17" s="58" t="s">
        <v>46</v>
      </c>
      <c r="D17" s="46" t="s">
        <v>47</v>
      </c>
      <c r="E17" s="47" t="s">
        <v>48</v>
      </c>
      <c r="F17" s="59">
        <f>ROUNDUP(F23,0)</f>
        <v>1863</v>
      </c>
      <c r="G17" s="60"/>
      <c r="H17" s="95"/>
    </row>
    <row r="18" spans="2:9" ht="17.100000000000001" customHeight="1">
      <c r="B18" s="45"/>
      <c r="C18" s="58"/>
      <c r="D18" s="62" t="s">
        <v>49</v>
      </c>
      <c r="E18" s="47"/>
      <c r="F18" s="59"/>
      <c r="G18" s="49"/>
      <c r="H18" s="50"/>
    </row>
    <row r="19" spans="2:9" ht="17.100000000000001" customHeight="1">
      <c r="B19" s="45"/>
      <c r="C19" s="58"/>
      <c r="D19" s="81" t="s">
        <v>191</v>
      </c>
      <c r="E19" s="47"/>
      <c r="F19" s="82"/>
      <c r="G19" s="60"/>
      <c r="H19" s="50"/>
    </row>
    <row r="20" spans="2:9" ht="17.100000000000001" customHeight="1">
      <c r="B20" s="45" t="s">
        <v>94</v>
      </c>
      <c r="C20" s="58"/>
      <c r="D20" s="86" t="s">
        <v>193</v>
      </c>
      <c r="E20" s="47" t="s">
        <v>50</v>
      </c>
      <c r="F20" s="82">
        <f>ROUNDUP(1728.08*75%,0)+ROUNDUP((F23*0.375),0)</f>
        <v>1996</v>
      </c>
      <c r="G20" s="60"/>
      <c r="H20" s="95"/>
    </row>
    <row r="21" spans="2:9" ht="17.100000000000001" customHeight="1">
      <c r="B21" s="45"/>
      <c r="C21" s="58"/>
      <c r="D21" s="46" t="s">
        <v>192</v>
      </c>
      <c r="E21" s="47"/>
      <c r="F21" s="82"/>
      <c r="G21" s="60"/>
      <c r="H21" s="50"/>
    </row>
    <row r="22" spans="2:9" ht="17.100000000000001" customHeight="1">
      <c r="B22" s="45"/>
      <c r="C22" s="58"/>
      <c r="D22" s="81" t="s">
        <v>110</v>
      </c>
      <c r="E22" s="83"/>
      <c r="F22" s="82"/>
      <c r="G22" s="84"/>
      <c r="H22" s="50"/>
    </row>
    <row r="23" spans="2:9" ht="17.100000000000001" customHeight="1">
      <c r="B23" s="45" t="s">
        <v>95</v>
      </c>
      <c r="C23" s="58" t="s">
        <v>51</v>
      </c>
      <c r="D23" s="46" t="s">
        <v>180</v>
      </c>
      <c r="E23" s="83" t="s">
        <v>48</v>
      </c>
      <c r="F23" s="59">
        <f>ROUNDUP(414*4.5,0)</f>
        <v>1863</v>
      </c>
      <c r="G23" s="84"/>
      <c r="H23" s="95"/>
      <c r="I23" s="85"/>
    </row>
    <row r="24" spans="2:9" ht="17.100000000000001" customHeight="1">
      <c r="B24" s="45"/>
      <c r="C24" s="58"/>
      <c r="D24" s="86" t="s">
        <v>181</v>
      </c>
      <c r="E24" s="83"/>
      <c r="F24" s="87"/>
      <c r="G24" s="84"/>
      <c r="H24" s="50"/>
      <c r="I24" s="85"/>
    </row>
    <row r="25" spans="2:9" ht="17.100000000000001" customHeight="1">
      <c r="B25" s="45"/>
      <c r="C25" s="58"/>
      <c r="D25" s="81" t="s">
        <v>200</v>
      </c>
      <c r="E25" s="47"/>
      <c r="F25" s="59"/>
      <c r="G25" s="60"/>
      <c r="H25" s="50"/>
    </row>
    <row r="26" spans="2:9" ht="17.100000000000001" customHeight="1">
      <c r="B26" s="45" t="s">
        <v>96</v>
      </c>
      <c r="C26" s="58" t="s">
        <v>52</v>
      </c>
      <c r="D26" s="86" t="s">
        <v>182</v>
      </c>
      <c r="E26" s="47" t="s">
        <v>50</v>
      </c>
      <c r="F26" s="59">
        <f>ROUNDUP((F$23*0.125),0)</f>
        <v>233</v>
      </c>
      <c r="G26" s="60"/>
      <c r="H26" s="95"/>
    </row>
    <row r="27" spans="2:9" ht="17.100000000000001" customHeight="1">
      <c r="B27" s="45"/>
      <c r="C27" s="58"/>
      <c r="D27" s="86" t="s">
        <v>183</v>
      </c>
      <c r="E27" s="47"/>
      <c r="F27" s="59"/>
      <c r="G27" s="60"/>
      <c r="H27" s="50"/>
    </row>
    <row r="28" spans="2:9" ht="17.100000000000001" customHeight="1">
      <c r="B28" s="45"/>
      <c r="C28" s="58"/>
      <c r="D28" s="81" t="s">
        <v>85</v>
      </c>
      <c r="E28" s="47"/>
      <c r="F28" s="59"/>
      <c r="G28" s="60"/>
      <c r="H28" s="50"/>
    </row>
    <row r="29" spans="2:9" ht="17.100000000000001" customHeight="1">
      <c r="B29" s="45" t="s">
        <v>97</v>
      </c>
      <c r="C29" s="58" t="s">
        <v>54</v>
      </c>
      <c r="D29" s="46" t="s">
        <v>185</v>
      </c>
      <c r="E29" s="47" t="s">
        <v>50</v>
      </c>
      <c r="F29" s="59">
        <f>ROUNDUP((F$23*0.125),0)</f>
        <v>233</v>
      </c>
      <c r="G29" s="60"/>
      <c r="H29" s="95"/>
    </row>
    <row r="30" spans="2:9" ht="17.100000000000001" customHeight="1">
      <c r="B30" s="45"/>
      <c r="C30" s="58"/>
      <c r="D30" s="46" t="s">
        <v>184</v>
      </c>
      <c r="E30" s="47"/>
      <c r="F30" s="59"/>
      <c r="G30" s="60"/>
      <c r="H30" s="50"/>
    </row>
    <row r="31" spans="2:9" ht="17.100000000000001" customHeight="1">
      <c r="B31" s="45" t="s">
        <v>98</v>
      </c>
      <c r="C31" s="58" t="s">
        <v>111</v>
      </c>
      <c r="D31" s="46" t="s">
        <v>112</v>
      </c>
      <c r="E31" s="47" t="s">
        <v>50</v>
      </c>
      <c r="F31" s="59">
        <f>+F29</f>
        <v>233</v>
      </c>
      <c r="G31" s="60"/>
      <c r="H31" s="95"/>
    </row>
    <row r="32" spans="2:9" ht="17.100000000000001" customHeight="1">
      <c r="B32" s="45" t="s">
        <v>99</v>
      </c>
      <c r="C32" s="58" t="s">
        <v>113</v>
      </c>
      <c r="D32" s="46" t="s">
        <v>186</v>
      </c>
      <c r="E32" s="47" t="s">
        <v>114</v>
      </c>
      <c r="F32" s="89">
        <f>ROUNDUP((F31*2.1*3%),2)</f>
        <v>14.68</v>
      </c>
      <c r="G32" s="60"/>
      <c r="H32" s="95"/>
    </row>
    <row r="33" spans="2:8" ht="17.100000000000001" customHeight="1">
      <c r="B33" s="92" t="s">
        <v>101</v>
      </c>
      <c r="C33" s="93"/>
      <c r="D33" s="46" t="s">
        <v>204</v>
      </c>
      <c r="E33" s="47" t="s">
        <v>48</v>
      </c>
      <c r="F33" s="59">
        <f>ROUNDUP((409-3-10+10*2*PI()/4)*1,0)</f>
        <v>412</v>
      </c>
      <c r="G33" s="60"/>
      <c r="H33" s="50"/>
    </row>
    <row r="34" spans="2:8" ht="17.100000000000001" customHeight="1">
      <c r="B34" s="92"/>
      <c r="C34" s="93"/>
      <c r="D34" s="46" t="s">
        <v>205</v>
      </c>
      <c r="E34" s="94"/>
      <c r="F34" s="114"/>
      <c r="G34" s="90"/>
      <c r="H34" s="95"/>
    </row>
    <row r="35" spans="2:8" ht="17.100000000000001" customHeight="1">
      <c r="B35" s="92"/>
      <c r="C35" s="93"/>
      <c r="D35" s="67"/>
      <c r="E35" s="94"/>
      <c r="F35" s="114"/>
      <c r="G35" s="90"/>
      <c r="H35" s="95"/>
    </row>
    <row r="36" spans="2:8" ht="17.100000000000001" customHeight="1">
      <c r="B36" s="51">
        <v>4.2</v>
      </c>
      <c r="C36" s="79"/>
      <c r="D36" s="80" t="s">
        <v>179</v>
      </c>
      <c r="E36" s="54"/>
      <c r="F36" s="64"/>
      <c r="G36" s="56"/>
      <c r="H36" s="57"/>
    </row>
    <row r="37" spans="2:8" ht="17.100000000000001" customHeight="1">
      <c r="B37" s="45"/>
      <c r="C37" s="58"/>
      <c r="D37" s="78"/>
      <c r="E37" s="47"/>
      <c r="F37" s="59"/>
      <c r="G37" s="49"/>
      <c r="H37" s="50"/>
    </row>
    <row r="38" spans="2:8" ht="17.100000000000001" customHeight="1">
      <c r="B38" s="45"/>
      <c r="C38" s="58"/>
      <c r="D38" s="81" t="s">
        <v>81</v>
      </c>
      <c r="E38" s="47"/>
      <c r="F38" s="59"/>
      <c r="G38" s="60"/>
      <c r="H38" s="88"/>
    </row>
    <row r="39" spans="2:8" ht="17.100000000000001" customHeight="1">
      <c r="B39" s="45" t="s">
        <v>102</v>
      </c>
      <c r="C39" s="58" t="s">
        <v>376</v>
      </c>
      <c r="D39" s="46" t="s">
        <v>208</v>
      </c>
      <c r="E39" s="47" t="s">
        <v>50</v>
      </c>
      <c r="F39" s="59">
        <v>325</v>
      </c>
      <c r="G39" s="90"/>
      <c r="H39" s="95"/>
    </row>
    <row r="40" spans="2:8" ht="17.100000000000001" customHeight="1">
      <c r="B40" s="45"/>
      <c r="C40" s="58"/>
      <c r="D40" s="46" t="s">
        <v>189</v>
      </c>
      <c r="E40" s="47"/>
      <c r="F40" s="89"/>
      <c r="G40" s="90"/>
      <c r="H40" s="50"/>
    </row>
    <row r="41" spans="2:8" ht="17.100000000000001" customHeight="1">
      <c r="B41" s="45"/>
      <c r="C41" s="58" t="s">
        <v>377</v>
      </c>
      <c r="D41" s="46" t="s">
        <v>380</v>
      </c>
      <c r="E41" s="47" t="s">
        <v>50</v>
      </c>
      <c r="F41" s="59">
        <v>163</v>
      </c>
      <c r="G41" s="90"/>
      <c r="H41" s="95"/>
    </row>
    <row r="42" spans="2:8" ht="17.100000000000001" customHeight="1">
      <c r="B42" s="45"/>
      <c r="C42" s="58"/>
      <c r="D42" s="46" t="s">
        <v>378</v>
      </c>
      <c r="E42" s="47"/>
      <c r="F42" s="89"/>
      <c r="G42" s="90"/>
      <c r="H42" s="50"/>
    </row>
    <row r="43" spans="2:8" ht="17.100000000000001" customHeight="1">
      <c r="B43" s="45"/>
      <c r="C43" s="58"/>
      <c r="D43" s="91" t="s">
        <v>75</v>
      </c>
      <c r="E43" s="47"/>
      <c r="F43" s="59"/>
      <c r="G43" s="60"/>
      <c r="H43" s="50"/>
    </row>
    <row r="44" spans="2:8" ht="17.100000000000001" customHeight="1">
      <c r="B44" s="45" t="s">
        <v>103</v>
      </c>
      <c r="C44" s="58" t="s">
        <v>76</v>
      </c>
      <c r="D44" s="46" t="s">
        <v>82</v>
      </c>
      <c r="E44" s="47" t="s">
        <v>48</v>
      </c>
      <c r="F44" s="59">
        <v>2500</v>
      </c>
      <c r="G44" s="90"/>
      <c r="H44" s="95"/>
    </row>
    <row r="45" spans="2:8" ht="17.100000000000001" customHeight="1">
      <c r="B45" s="45"/>
      <c r="C45" s="58"/>
      <c r="D45" s="46" t="s">
        <v>190</v>
      </c>
      <c r="E45" s="47"/>
      <c r="F45" s="59"/>
      <c r="G45" s="60"/>
      <c r="H45" s="50"/>
    </row>
    <row r="46" spans="2:8" ht="17.100000000000001" customHeight="1">
      <c r="B46" s="45"/>
      <c r="C46" s="58"/>
      <c r="D46" s="91" t="s">
        <v>77</v>
      </c>
      <c r="E46" s="47"/>
      <c r="F46" s="59"/>
      <c r="G46" s="90"/>
      <c r="H46" s="50"/>
    </row>
    <row r="47" spans="2:8" ht="17.100000000000001" customHeight="1">
      <c r="B47" s="45" t="s">
        <v>104</v>
      </c>
      <c r="C47" s="58" t="s">
        <v>78</v>
      </c>
      <c r="D47" s="46" t="s">
        <v>187</v>
      </c>
      <c r="E47" s="47" t="s">
        <v>48</v>
      </c>
      <c r="F47" s="59">
        <v>2500</v>
      </c>
      <c r="G47" s="90"/>
      <c r="H47" s="95"/>
    </row>
    <row r="48" spans="2:8" ht="17.100000000000001" customHeight="1">
      <c r="B48" s="45"/>
      <c r="C48" s="58"/>
      <c r="D48" s="67" t="s">
        <v>188</v>
      </c>
      <c r="E48" s="47"/>
      <c r="F48" s="59"/>
      <c r="G48" s="90"/>
      <c r="H48" s="95"/>
    </row>
    <row r="49" spans="2:10" ht="17.100000000000001" customHeight="1">
      <c r="B49" s="45"/>
      <c r="C49" s="58"/>
      <c r="D49" s="91" t="s">
        <v>83</v>
      </c>
      <c r="E49" s="47"/>
      <c r="F49" s="59"/>
      <c r="G49" s="90"/>
      <c r="H49" s="50"/>
    </row>
    <row r="50" spans="2:10" ht="17.100000000000001" customHeight="1">
      <c r="B50" s="45" t="s">
        <v>105</v>
      </c>
      <c r="C50" s="58"/>
      <c r="D50" s="46" t="s">
        <v>84</v>
      </c>
      <c r="E50" s="47" t="s">
        <v>48</v>
      </c>
      <c r="F50" s="59">
        <v>915</v>
      </c>
      <c r="G50" s="90"/>
      <c r="H50" s="95"/>
    </row>
    <row r="51" spans="2:10" ht="17.100000000000001" customHeight="1">
      <c r="B51" s="45"/>
      <c r="C51" s="58"/>
      <c r="D51" s="91" t="s">
        <v>79</v>
      </c>
      <c r="E51" s="47"/>
      <c r="F51" s="59"/>
      <c r="G51" s="90"/>
      <c r="H51" s="50"/>
    </row>
    <row r="52" spans="2:10" ht="17.100000000000001" customHeight="1">
      <c r="B52" s="45" t="s">
        <v>106</v>
      </c>
      <c r="C52" s="58" t="s">
        <v>80</v>
      </c>
      <c r="D52" s="46" t="s">
        <v>194</v>
      </c>
      <c r="E52" s="47" t="s">
        <v>55</v>
      </c>
      <c r="F52" s="59">
        <v>85</v>
      </c>
      <c r="G52" s="90"/>
      <c r="H52" s="95"/>
    </row>
    <row r="53" spans="2:10" ht="17.100000000000001" customHeight="1">
      <c r="B53" s="45"/>
      <c r="C53" s="58"/>
      <c r="D53" s="46" t="s">
        <v>195</v>
      </c>
      <c r="E53" s="47"/>
      <c r="F53" s="89"/>
      <c r="G53" s="90"/>
      <c r="H53" s="50"/>
    </row>
    <row r="54" spans="2:10" ht="17.100000000000001" customHeight="1">
      <c r="B54" s="45"/>
      <c r="C54" s="58"/>
      <c r="D54" s="113" t="s">
        <v>196</v>
      </c>
      <c r="E54" s="94"/>
      <c r="F54" s="114"/>
      <c r="G54" s="90"/>
      <c r="H54" s="50"/>
    </row>
    <row r="55" spans="2:10" ht="17.100000000000001" customHeight="1">
      <c r="B55" s="92"/>
      <c r="C55" s="93"/>
      <c r="D55" s="67"/>
      <c r="E55" s="94"/>
      <c r="F55" s="114"/>
      <c r="G55" s="90"/>
      <c r="H55" s="95"/>
    </row>
    <row r="56" spans="2:10" ht="17.100000000000001" customHeight="1">
      <c r="B56" s="92"/>
      <c r="C56" s="93"/>
      <c r="D56" s="67"/>
      <c r="E56" s="94"/>
      <c r="F56" s="114"/>
      <c r="G56" s="90"/>
      <c r="H56" s="95"/>
    </row>
    <row r="57" spans="2:10" ht="17.100000000000001" customHeight="1">
      <c r="B57" s="92"/>
      <c r="C57" s="93"/>
      <c r="D57" s="67"/>
      <c r="E57" s="94"/>
      <c r="F57" s="114"/>
      <c r="G57" s="90"/>
      <c r="H57" s="95"/>
    </row>
    <row r="58" spans="2:10" ht="17.100000000000001" customHeight="1">
      <c r="B58" s="92"/>
      <c r="C58" s="93"/>
      <c r="D58" s="67"/>
      <c r="E58" s="94"/>
      <c r="F58" s="114"/>
      <c r="G58" s="90"/>
      <c r="H58" s="95"/>
    </row>
    <row r="59" spans="2:10" ht="17.100000000000001" customHeight="1">
      <c r="B59" s="92"/>
      <c r="C59" s="93"/>
      <c r="D59" s="67"/>
      <c r="E59" s="94"/>
      <c r="F59" s="114"/>
      <c r="G59" s="90"/>
      <c r="H59" s="95"/>
    </row>
    <row r="60" spans="2:10" ht="17.100000000000001" customHeight="1">
      <c r="B60" s="92"/>
      <c r="C60" s="93"/>
      <c r="D60" s="67"/>
      <c r="E60" s="94"/>
      <c r="F60" s="114"/>
      <c r="G60" s="90"/>
      <c r="H60" s="95"/>
    </row>
    <row r="61" spans="2:10" ht="17.100000000000001" customHeight="1" thickBot="1">
      <c r="B61" s="96"/>
      <c r="C61" s="97"/>
      <c r="D61" s="98"/>
      <c r="E61" s="99"/>
      <c r="F61" s="100"/>
      <c r="G61" s="101"/>
      <c r="H61" s="102"/>
    </row>
    <row r="62" spans="2:10" ht="24.95" customHeight="1" thickBot="1">
      <c r="B62" s="249" t="str">
        <f>D7&amp;" total carried to summary page"</f>
        <v>Schedule 3 total carried to summary page</v>
      </c>
      <c r="C62" s="250"/>
      <c r="D62" s="250"/>
      <c r="E62" s="250"/>
      <c r="F62" s="250"/>
      <c r="G62" s="250"/>
      <c r="H62" s="103"/>
    </row>
    <row r="63" spans="2:10" ht="9.9499999999999993" customHeight="1">
      <c r="B63" s="21"/>
      <c r="C63" s="21"/>
      <c r="D63" s="21"/>
      <c r="E63" s="21"/>
      <c r="F63" s="21"/>
      <c r="G63" s="21"/>
      <c r="H63" s="21"/>
    </row>
    <row r="64" spans="2:10">
      <c r="B64" s="22"/>
      <c r="C64" s="22"/>
      <c r="D64" s="22"/>
      <c r="E64" s="22"/>
      <c r="F64" s="22"/>
      <c r="G64" s="22"/>
      <c r="H64" s="22"/>
      <c r="I64" s="5"/>
      <c r="J64" s="5"/>
    </row>
    <row r="65" spans="2:10">
      <c r="B65" s="23"/>
      <c r="C65" s="23"/>
      <c r="D65" s="23"/>
      <c r="E65" s="23"/>
      <c r="F65" s="23"/>
      <c r="G65" s="23"/>
      <c r="H65" s="23"/>
      <c r="I65" s="5"/>
      <c r="J65" s="5"/>
    </row>
    <row r="66" spans="2:10">
      <c r="B66" s="23"/>
      <c r="C66" s="23"/>
      <c r="D66" s="23"/>
      <c r="E66" s="23"/>
      <c r="F66" s="23"/>
      <c r="G66" s="23"/>
      <c r="H66" s="23"/>
      <c r="I66" s="5"/>
      <c r="J66" s="5"/>
    </row>
    <row r="67" spans="2:10">
      <c r="B67" s="23"/>
      <c r="C67" s="23"/>
      <c r="D67" s="23"/>
      <c r="E67" s="23"/>
      <c r="F67" s="23"/>
      <c r="G67" s="23"/>
      <c r="H67" s="23"/>
      <c r="I67" s="5"/>
      <c r="J67" s="5"/>
    </row>
    <row r="68" spans="2:10">
      <c r="B68" s="22"/>
      <c r="C68" s="22"/>
      <c r="D68" s="22"/>
      <c r="E68" s="22"/>
      <c r="F68" s="22"/>
      <c r="G68" s="22"/>
      <c r="H68" s="22"/>
    </row>
    <row r="69" spans="2:10">
      <c r="B69" s="22"/>
      <c r="C69" s="22"/>
      <c r="D69" s="22"/>
      <c r="E69" s="22"/>
      <c r="F69" s="22"/>
      <c r="G69" s="22"/>
      <c r="H69" s="22"/>
    </row>
    <row r="70" spans="2:10">
      <c r="B70" s="22"/>
      <c r="C70" s="22"/>
      <c r="D70" s="22"/>
      <c r="E70" s="22"/>
      <c r="F70" s="22"/>
      <c r="G70" s="22"/>
      <c r="H70" s="22"/>
    </row>
    <row r="71" spans="2:10">
      <c r="B71" s="22"/>
      <c r="C71" s="22"/>
      <c r="D71" s="22"/>
      <c r="E71" s="22"/>
      <c r="F71" s="22"/>
      <c r="G71" s="22"/>
      <c r="H71" s="22"/>
    </row>
    <row r="72" spans="2:10">
      <c r="B72" s="22"/>
      <c r="C72" s="22"/>
      <c r="D72" s="22"/>
      <c r="E72" s="22"/>
      <c r="F72" s="22"/>
      <c r="G72" s="22"/>
      <c r="H72" s="22"/>
    </row>
    <row r="73" spans="2:10">
      <c r="B73" s="22"/>
      <c r="C73" s="22"/>
      <c r="D73" s="22"/>
      <c r="E73" s="22"/>
      <c r="F73" s="22"/>
      <c r="G73" s="22"/>
      <c r="H73" s="22"/>
    </row>
    <row r="74" spans="2:10">
      <c r="B74" s="22"/>
      <c r="C74" s="22"/>
      <c r="D74" s="22"/>
      <c r="E74" s="22"/>
      <c r="F74" s="22"/>
      <c r="G74" s="22"/>
      <c r="H74" s="22"/>
    </row>
    <row r="75" spans="2:10">
      <c r="B75" s="22"/>
      <c r="C75" s="22"/>
      <c r="D75" s="22"/>
      <c r="E75" s="22"/>
      <c r="F75" s="22"/>
      <c r="G75" s="22"/>
      <c r="H75" s="22"/>
    </row>
    <row r="76" spans="2:10">
      <c r="B76" s="22"/>
      <c r="C76" s="22"/>
      <c r="D76" s="22"/>
      <c r="E76" s="22"/>
      <c r="F76" s="22"/>
      <c r="G76" s="22"/>
      <c r="H76" s="22"/>
    </row>
    <row r="77" spans="2:10">
      <c r="B77" s="22"/>
      <c r="C77" s="22"/>
      <c r="D77" s="22"/>
      <c r="E77" s="22"/>
      <c r="F77" s="22"/>
      <c r="G77" s="22"/>
      <c r="H77" s="22"/>
    </row>
    <row r="78" spans="2:10">
      <c r="B78" s="22"/>
      <c r="C78" s="22"/>
      <c r="D78" s="22"/>
      <c r="E78" s="22"/>
      <c r="F78" s="22"/>
      <c r="G78" s="22"/>
      <c r="H78" s="22"/>
    </row>
    <row r="79" spans="2:10">
      <c r="B79" s="22"/>
      <c r="C79" s="22"/>
      <c r="D79" s="22"/>
      <c r="E79" s="22"/>
      <c r="F79" s="22"/>
      <c r="G79" s="22"/>
      <c r="H79" s="22"/>
    </row>
    <row r="80" spans="2:10">
      <c r="B80" s="22"/>
      <c r="C80" s="22"/>
      <c r="D80" s="22"/>
      <c r="E80" s="22"/>
      <c r="F80" s="22"/>
      <c r="G80" s="22"/>
      <c r="H80" s="22"/>
    </row>
    <row r="81" spans="2:8">
      <c r="B81" s="22"/>
      <c r="C81" s="22"/>
      <c r="D81" s="22"/>
      <c r="E81" s="22"/>
      <c r="F81" s="22"/>
      <c r="G81" s="22"/>
      <c r="H81" s="22"/>
    </row>
    <row r="82" spans="2:8">
      <c r="B82" s="22"/>
      <c r="C82" s="22"/>
      <c r="D82" s="22"/>
      <c r="E82" s="22"/>
      <c r="F82" s="22"/>
      <c r="G82" s="22"/>
      <c r="H82" s="22"/>
    </row>
    <row r="83" spans="2:8">
      <c r="B83" s="22"/>
      <c r="C83" s="22"/>
      <c r="D83" s="22"/>
      <c r="E83" s="22"/>
      <c r="F83" s="22"/>
      <c r="G83" s="22"/>
      <c r="H83" s="22"/>
    </row>
    <row r="84" spans="2:8">
      <c r="B84" s="22"/>
      <c r="C84" s="22"/>
      <c r="D84" s="22"/>
      <c r="E84" s="22"/>
      <c r="F84" s="22"/>
      <c r="G84" s="22"/>
      <c r="H84" s="22"/>
    </row>
    <row r="85" spans="2:8">
      <c r="B85" s="22"/>
      <c r="C85" s="22"/>
      <c r="D85" s="22"/>
      <c r="E85" s="22"/>
      <c r="F85" s="22"/>
      <c r="G85" s="22"/>
      <c r="H85" s="22"/>
    </row>
    <row r="86" spans="2:8">
      <c r="B86" s="22"/>
      <c r="C86" s="22"/>
      <c r="D86" s="22"/>
      <c r="E86" s="22"/>
      <c r="F86" s="22"/>
      <c r="G86" s="22"/>
      <c r="H86" s="22"/>
    </row>
    <row r="87" spans="2:8">
      <c r="B87" s="22"/>
      <c r="C87" s="22"/>
      <c r="D87" s="22"/>
      <c r="E87" s="22"/>
      <c r="F87" s="22"/>
      <c r="G87" s="22"/>
      <c r="H87" s="22"/>
    </row>
    <row r="88" spans="2:8">
      <c r="B88" s="22"/>
      <c r="C88" s="22"/>
      <c r="D88" s="22"/>
      <c r="E88" s="22"/>
      <c r="F88" s="22"/>
      <c r="G88" s="22"/>
      <c r="H88" s="22"/>
    </row>
    <row r="89" spans="2:8">
      <c r="B89" s="22"/>
      <c r="C89" s="22"/>
      <c r="D89" s="22"/>
      <c r="E89" s="22"/>
      <c r="F89" s="22"/>
      <c r="G89" s="22"/>
      <c r="H89" s="22"/>
    </row>
    <row r="90" spans="2:8">
      <c r="B90" s="22"/>
      <c r="C90" s="22"/>
      <c r="D90" s="22"/>
      <c r="E90" s="22"/>
      <c r="F90" s="22"/>
      <c r="G90" s="22"/>
      <c r="H90" s="22"/>
    </row>
    <row r="91" spans="2:8">
      <c r="B91" s="22"/>
      <c r="C91" s="22"/>
      <c r="D91" s="22"/>
      <c r="E91" s="22"/>
      <c r="F91" s="22"/>
      <c r="G91" s="22"/>
      <c r="H91" s="22"/>
    </row>
    <row r="92" spans="2:8">
      <c r="B92" s="22"/>
      <c r="C92" s="22"/>
      <c r="D92" s="22"/>
      <c r="E92" s="22"/>
      <c r="F92" s="22"/>
      <c r="G92" s="22"/>
      <c r="H92" s="22"/>
    </row>
    <row r="93" spans="2:8">
      <c r="B93" s="22"/>
      <c r="C93" s="22"/>
      <c r="D93" s="22"/>
      <c r="E93" s="22"/>
      <c r="F93" s="22"/>
      <c r="G93" s="22"/>
      <c r="H93" s="22"/>
    </row>
    <row r="94" spans="2:8">
      <c r="B94" s="22"/>
      <c r="C94" s="22"/>
      <c r="D94" s="22"/>
      <c r="E94" s="22"/>
      <c r="F94" s="22"/>
      <c r="G94" s="22"/>
      <c r="H94" s="22"/>
    </row>
    <row r="95" spans="2:8">
      <c r="B95" s="22"/>
      <c r="C95" s="22"/>
      <c r="D95" s="22"/>
      <c r="E95" s="22"/>
      <c r="F95" s="22"/>
      <c r="G95" s="22"/>
      <c r="H95" s="22"/>
    </row>
    <row r="96" spans="2:8">
      <c r="B96" s="22"/>
      <c r="C96" s="22"/>
      <c r="D96" s="22"/>
      <c r="E96" s="22"/>
      <c r="F96" s="22"/>
      <c r="G96" s="22"/>
      <c r="H96" s="22"/>
    </row>
    <row r="97" spans="2:8">
      <c r="B97" s="22"/>
      <c r="C97" s="22"/>
      <c r="D97" s="22"/>
      <c r="E97" s="22"/>
      <c r="F97" s="22"/>
      <c r="G97" s="22"/>
      <c r="H97" s="22"/>
    </row>
    <row r="98" spans="2:8">
      <c r="B98" s="22"/>
      <c r="C98" s="22"/>
      <c r="D98" s="22"/>
      <c r="E98" s="22"/>
      <c r="F98" s="22"/>
      <c r="G98" s="22"/>
      <c r="H98" s="22"/>
    </row>
    <row r="99" spans="2:8">
      <c r="B99" s="22"/>
      <c r="C99" s="22"/>
      <c r="D99" s="22"/>
      <c r="E99" s="22"/>
      <c r="F99" s="22"/>
      <c r="G99" s="22"/>
      <c r="H99" s="22"/>
    </row>
    <row r="100" spans="2:8">
      <c r="B100" s="22"/>
      <c r="C100" s="22"/>
      <c r="D100" s="22"/>
      <c r="E100" s="22"/>
      <c r="F100" s="22"/>
      <c r="G100" s="22"/>
      <c r="H100" s="22"/>
    </row>
    <row r="101" spans="2:8">
      <c r="B101" s="22"/>
      <c r="C101" s="22"/>
      <c r="D101" s="22"/>
      <c r="E101" s="22"/>
      <c r="F101" s="22"/>
      <c r="G101" s="22"/>
      <c r="H101" s="22"/>
    </row>
    <row r="102" spans="2:8">
      <c r="B102" s="22"/>
      <c r="C102" s="22"/>
      <c r="D102" s="22"/>
      <c r="E102" s="22"/>
      <c r="F102" s="22"/>
      <c r="G102" s="22"/>
      <c r="H102" s="22"/>
    </row>
    <row r="103" spans="2:8">
      <c r="B103" s="22"/>
      <c r="C103" s="22"/>
      <c r="D103" s="22"/>
      <c r="E103" s="22"/>
      <c r="F103" s="22"/>
      <c r="G103" s="22"/>
      <c r="H103" s="22"/>
    </row>
    <row r="104" spans="2:8">
      <c r="B104" s="22"/>
      <c r="C104" s="22"/>
      <c r="D104" s="22"/>
      <c r="E104" s="22"/>
      <c r="F104" s="22"/>
      <c r="G104" s="22"/>
      <c r="H104" s="22"/>
    </row>
    <row r="105" spans="2:8">
      <c r="B105" s="22"/>
      <c r="C105" s="22"/>
      <c r="D105" s="22"/>
      <c r="E105" s="22"/>
      <c r="F105" s="22"/>
      <c r="G105" s="22"/>
      <c r="H105" s="22"/>
    </row>
    <row r="106" spans="2:8">
      <c r="B106" s="22"/>
      <c r="C106" s="22"/>
      <c r="D106" s="22"/>
      <c r="E106" s="22"/>
      <c r="F106" s="22"/>
      <c r="G106" s="22"/>
      <c r="H106" s="22"/>
    </row>
    <row r="107" spans="2:8">
      <c r="B107" s="22"/>
      <c r="C107" s="22"/>
      <c r="D107" s="22"/>
      <c r="E107" s="22"/>
      <c r="F107" s="22"/>
      <c r="G107" s="22"/>
      <c r="H107" s="22"/>
    </row>
    <row r="108" spans="2:8">
      <c r="B108" s="22"/>
      <c r="C108" s="22"/>
      <c r="D108" s="22"/>
      <c r="E108" s="22"/>
      <c r="F108" s="22"/>
      <c r="G108" s="22"/>
      <c r="H108" s="22"/>
    </row>
    <row r="109" spans="2:8">
      <c r="B109" s="22"/>
      <c r="C109" s="22"/>
      <c r="D109" s="22"/>
      <c r="E109" s="22"/>
      <c r="F109" s="22"/>
      <c r="G109" s="22"/>
      <c r="H109" s="22"/>
    </row>
    <row r="110" spans="2:8">
      <c r="B110" s="22"/>
      <c r="C110" s="22"/>
      <c r="D110" s="22"/>
      <c r="E110" s="22"/>
      <c r="F110" s="22"/>
      <c r="G110" s="22"/>
      <c r="H110" s="22"/>
    </row>
    <row r="111" spans="2:8">
      <c r="B111" s="22"/>
      <c r="C111" s="22"/>
      <c r="D111" s="22"/>
      <c r="E111" s="22"/>
      <c r="F111" s="22"/>
      <c r="G111" s="22"/>
      <c r="H111" s="22"/>
    </row>
    <row r="112" spans="2:8">
      <c r="B112" s="22"/>
      <c r="C112" s="22"/>
      <c r="D112" s="22"/>
      <c r="E112" s="22"/>
      <c r="F112" s="22"/>
      <c r="G112" s="22"/>
      <c r="H112" s="22"/>
    </row>
    <row r="113" spans="2:8">
      <c r="B113" s="22"/>
      <c r="C113" s="22"/>
      <c r="D113" s="22"/>
      <c r="E113" s="22"/>
      <c r="F113" s="22"/>
      <c r="G113" s="22"/>
      <c r="H113" s="22"/>
    </row>
    <row r="114" spans="2:8">
      <c r="B114" s="22"/>
      <c r="C114" s="22"/>
      <c r="D114" s="22"/>
      <c r="E114" s="22"/>
      <c r="F114" s="22"/>
      <c r="G114" s="22"/>
      <c r="H114" s="22"/>
    </row>
    <row r="115" spans="2:8">
      <c r="B115" s="22"/>
      <c r="C115" s="22"/>
      <c r="D115" s="22"/>
      <c r="E115" s="22"/>
      <c r="F115" s="22"/>
      <c r="G115" s="22"/>
      <c r="H115" s="22"/>
    </row>
    <row r="116" spans="2:8">
      <c r="B116" s="22"/>
      <c r="C116" s="22"/>
      <c r="D116" s="22"/>
      <c r="E116" s="22"/>
      <c r="F116" s="22"/>
      <c r="G116" s="22"/>
      <c r="H116" s="22"/>
    </row>
    <row r="117" spans="2:8">
      <c r="B117" s="22"/>
      <c r="C117" s="22"/>
      <c r="D117" s="22"/>
      <c r="E117" s="22"/>
      <c r="F117" s="22"/>
      <c r="G117" s="22"/>
      <c r="H117" s="22"/>
    </row>
    <row r="118" spans="2:8">
      <c r="B118" s="22"/>
      <c r="C118" s="22"/>
      <c r="D118" s="22"/>
      <c r="E118" s="22"/>
      <c r="F118" s="22"/>
      <c r="G118" s="22"/>
      <c r="H118" s="22"/>
    </row>
    <row r="119" spans="2:8">
      <c r="B119" s="22"/>
      <c r="C119" s="22"/>
      <c r="D119" s="22"/>
      <c r="E119" s="22"/>
      <c r="F119" s="22"/>
      <c r="G119" s="22"/>
      <c r="H119" s="22"/>
    </row>
    <row r="120" spans="2:8">
      <c r="B120" s="22"/>
      <c r="C120" s="22"/>
      <c r="D120" s="22"/>
      <c r="E120" s="22"/>
      <c r="F120" s="22"/>
      <c r="G120" s="22"/>
      <c r="H120" s="22"/>
    </row>
    <row r="121" spans="2:8">
      <c r="B121" s="22"/>
      <c r="C121" s="22"/>
      <c r="D121" s="22"/>
      <c r="E121" s="22"/>
      <c r="F121" s="22"/>
      <c r="G121" s="22"/>
      <c r="H121" s="22"/>
    </row>
    <row r="122" spans="2:8">
      <c r="B122" s="22"/>
      <c r="C122" s="22"/>
      <c r="D122" s="22"/>
      <c r="E122" s="22"/>
      <c r="F122" s="22"/>
      <c r="G122" s="22"/>
      <c r="H122" s="22"/>
    </row>
    <row r="123" spans="2:8">
      <c r="B123" s="22"/>
      <c r="C123" s="22"/>
      <c r="D123" s="22"/>
      <c r="E123" s="22"/>
      <c r="F123" s="22"/>
      <c r="G123" s="22"/>
      <c r="H123" s="22"/>
    </row>
    <row r="124" spans="2:8">
      <c r="B124" s="22"/>
      <c r="C124" s="22"/>
      <c r="D124" s="22"/>
      <c r="E124" s="22"/>
      <c r="F124" s="22"/>
      <c r="G124" s="22"/>
      <c r="H124" s="22"/>
    </row>
    <row r="125" spans="2:8">
      <c r="B125" s="22"/>
      <c r="C125" s="22"/>
      <c r="D125" s="22"/>
      <c r="E125" s="22"/>
      <c r="F125" s="22"/>
      <c r="G125" s="22"/>
      <c r="H125" s="22"/>
    </row>
    <row r="126" spans="2:8">
      <c r="B126" s="22"/>
      <c r="C126" s="22"/>
      <c r="D126" s="22"/>
      <c r="E126" s="22"/>
      <c r="F126" s="22"/>
      <c r="G126" s="22"/>
      <c r="H126" s="22"/>
    </row>
    <row r="127" spans="2:8">
      <c r="B127" s="22"/>
      <c r="C127" s="22"/>
      <c r="D127" s="22"/>
      <c r="E127" s="22"/>
      <c r="F127" s="22"/>
      <c r="G127" s="22"/>
      <c r="H127" s="22"/>
    </row>
    <row r="128" spans="2:8">
      <c r="B128" s="22"/>
      <c r="C128" s="22"/>
      <c r="D128" s="22"/>
      <c r="E128" s="22"/>
      <c r="F128" s="22"/>
      <c r="G128" s="22"/>
      <c r="H128" s="22"/>
    </row>
    <row r="129" spans="2:8">
      <c r="B129" s="22"/>
      <c r="C129" s="22"/>
      <c r="D129" s="22"/>
      <c r="E129" s="22"/>
      <c r="F129" s="22"/>
      <c r="G129" s="22"/>
      <c r="H129" s="22"/>
    </row>
    <row r="130" spans="2:8">
      <c r="B130" s="22"/>
      <c r="C130" s="22"/>
      <c r="D130" s="22"/>
      <c r="E130" s="22"/>
      <c r="F130" s="22"/>
      <c r="G130" s="22"/>
      <c r="H130" s="22"/>
    </row>
    <row r="131" spans="2:8">
      <c r="B131" s="22"/>
      <c r="C131" s="22"/>
      <c r="D131" s="22"/>
      <c r="E131" s="22"/>
      <c r="F131" s="22"/>
      <c r="G131" s="22"/>
      <c r="H131" s="22"/>
    </row>
    <row r="132" spans="2:8">
      <c r="B132" s="22"/>
      <c r="C132" s="22"/>
      <c r="D132" s="22"/>
      <c r="E132" s="22"/>
      <c r="F132" s="22"/>
      <c r="G132" s="22"/>
      <c r="H132" s="22"/>
    </row>
    <row r="133" spans="2:8">
      <c r="B133" s="22"/>
      <c r="C133" s="22"/>
      <c r="D133" s="22"/>
      <c r="E133" s="22"/>
      <c r="F133" s="22"/>
      <c r="G133" s="22"/>
      <c r="H133" s="22"/>
    </row>
    <row r="134" spans="2:8">
      <c r="B134" s="22"/>
      <c r="C134" s="22"/>
      <c r="D134" s="22"/>
      <c r="E134" s="22"/>
      <c r="F134" s="22"/>
      <c r="G134" s="22"/>
      <c r="H134" s="22"/>
    </row>
    <row r="135" spans="2:8">
      <c r="B135" s="22"/>
      <c r="C135" s="22"/>
      <c r="D135" s="22"/>
      <c r="E135" s="22"/>
      <c r="F135" s="22"/>
      <c r="G135" s="22"/>
      <c r="H135" s="22"/>
    </row>
    <row r="136" spans="2:8">
      <c r="B136" s="22"/>
      <c r="C136" s="22"/>
      <c r="D136" s="22"/>
      <c r="E136" s="22"/>
      <c r="F136" s="22"/>
      <c r="G136" s="22"/>
      <c r="H136" s="22"/>
    </row>
    <row r="137" spans="2:8">
      <c r="B137" s="22"/>
      <c r="C137" s="22"/>
      <c r="D137" s="22"/>
      <c r="E137" s="22"/>
      <c r="F137" s="22"/>
      <c r="G137" s="22"/>
      <c r="H137" s="22"/>
    </row>
    <row r="138" spans="2:8">
      <c r="B138" s="22"/>
      <c r="C138" s="22"/>
      <c r="D138" s="22"/>
      <c r="E138" s="22"/>
      <c r="F138" s="22"/>
      <c r="G138" s="22"/>
      <c r="H138" s="22"/>
    </row>
    <row r="139" spans="2:8">
      <c r="B139" s="22"/>
      <c r="C139" s="22"/>
      <c r="D139" s="22"/>
      <c r="E139" s="22"/>
      <c r="F139" s="22"/>
      <c r="G139" s="22"/>
      <c r="H139" s="22"/>
    </row>
    <row r="140" spans="2:8">
      <c r="B140" s="22"/>
      <c r="C140" s="22"/>
      <c r="D140" s="22"/>
      <c r="E140" s="22"/>
      <c r="F140" s="22"/>
      <c r="G140" s="22"/>
      <c r="H140" s="22"/>
    </row>
    <row r="141" spans="2:8">
      <c r="B141" s="22"/>
      <c r="C141" s="22"/>
      <c r="D141" s="22"/>
      <c r="E141" s="22"/>
      <c r="F141" s="22"/>
      <c r="G141" s="22"/>
      <c r="H141" s="22"/>
    </row>
    <row r="142" spans="2:8">
      <c r="B142" s="22"/>
      <c r="C142" s="22"/>
      <c r="D142" s="22"/>
      <c r="E142" s="22"/>
      <c r="F142" s="22"/>
      <c r="G142" s="22"/>
      <c r="H142" s="22"/>
    </row>
    <row r="143" spans="2:8">
      <c r="B143" s="22"/>
      <c r="C143" s="22"/>
      <c r="D143" s="22"/>
      <c r="E143" s="22"/>
      <c r="F143" s="22"/>
      <c r="G143" s="22"/>
      <c r="H143" s="22"/>
    </row>
    <row r="144" spans="2:8">
      <c r="B144" s="22"/>
      <c r="C144" s="22"/>
      <c r="D144" s="22"/>
      <c r="E144" s="22"/>
      <c r="F144" s="22"/>
      <c r="G144" s="22"/>
      <c r="H144" s="22"/>
    </row>
    <row r="145" spans="2:8">
      <c r="B145" s="22"/>
      <c r="C145" s="22"/>
      <c r="D145" s="22"/>
      <c r="E145" s="22"/>
      <c r="F145" s="22"/>
      <c r="G145" s="22"/>
      <c r="H145" s="22"/>
    </row>
    <row r="146" spans="2:8">
      <c r="B146" s="22"/>
      <c r="C146" s="22"/>
      <c r="D146" s="22"/>
      <c r="E146" s="22"/>
      <c r="F146" s="22"/>
      <c r="G146" s="22"/>
      <c r="H146" s="22"/>
    </row>
    <row r="147" spans="2:8">
      <c r="B147" s="22"/>
      <c r="C147" s="22"/>
      <c r="D147" s="22"/>
      <c r="E147" s="22"/>
      <c r="F147" s="22"/>
      <c r="G147" s="22"/>
      <c r="H147" s="22"/>
    </row>
    <row r="148" spans="2:8">
      <c r="B148" s="22"/>
      <c r="C148" s="22"/>
      <c r="D148" s="22"/>
      <c r="E148" s="22"/>
      <c r="F148" s="22"/>
      <c r="G148" s="22"/>
      <c r="H148" s="22"/>
    </row>
    <row r="149" spans="2:8">
      <c r="B149" s="22"/>
      <c r="C149" s="22"/>
      <c r="D149" s="22"/>
      <c r="E149" s="22"/>
      <c r="F149" s="22"/>
      <c r="G149" s="22"/>
      <c r="H149" s="22"/>
    </row>
    <row r="150" spans="2:8">
      <c r="B150" s="22"/>
      <c r="C150" s="22"/>
      <c r="D150" s="22"/>
      <c r="E150" s="22"/>
      <c r="F150" s="22"/>
      <c r="G150" s="22"/>
      <c r="H150" s="22"/>
    </row>
    <row r="151" spans="2:8">
      <c r="B151" s="22"/>
      <c r="C151" s="22"/>
      <c r="D151" s="22"/>
      <c r="E151" s="22"/>
      <c r="F151" s="22"/>
      <c r="G151" s="22"/>
      <c r="H151" s="22"/>
    </row>
    <row r="152" spans="2:8">
      <c r="B152" s="22"/>
      <c r="C152" s="22"/>
      <c r="D152" s="22"/>
      <c r="E152" s="22"/>
      <c r="F152" s="22"/>
      <c r="G152" s="22"/>
      <c r="H152" s="22"/>
    </row>
    <row r="153" spans="2:8">
      <c r="B153" s="22"/>
      <c r="C153" s="22"/>
      <c r="D153" s="22"/>
      <c r="E153" s="22"/>
      <c r="F153" s="22"/>
      <c r="G153" s="22"/>
      <c r="H153" s="22"/>
    </row>
    <row r="154" spans="2:8">
      <c r="B154" s="22"/>
      <c r="C154" s="22"/>
      <c r="D154" s="22"/>
      <c r="E154" s="22"/>
      <c r="F154" s="22"/>
      <c r="G154" s="22"/>
      <c r="H154" s="22"/>
    </row>
    <row r="155" spans="2:8">
      <c r="B155" s="22"/>
      <c r="C155" s="22"/>
      <c r="D155" s="22"/>
      <c r="E155" s="22"/>
      <c r="F155" s="22"/>
      <c r="G155" s="22"/>
      <c r="H155" s="22"/>
    </row>
    <row r="156" spans="2:8">
      <c r="B156" s="22"/>
      <c r="C156" s="22"/>
      <c r="D156" s="22"/>
      <c r="E156" s="22"/>
      <c r="F156" s="22"/>
      <c r="G156" s="22"/>
      <c r="H156" s="22"/>
    </row>
    <row r="157" spans="2:8">
      <c r="B157" s="22"/>
      <c r="C157" s="22"/>
      <c r="D157" s="22"/>
      <c r="E157" s="22"/>
      <c r="F157" s="22"/>
      <c r="G157" s="22"/>
      <c r="H157" s="22"/>
    </row>
    <row r="158" spans="2:8">
      <c r="B158" s="22"/>
      <c r="C158" s="22"/>
      <c r="D158" s="22"/>
      <c r="E158" s="22"/>
      <c r="F158" s="22"/>
      <c r="G158" s="22"/>
      <c r="H158" s="22"/>
    </row>
    <row r="159" spans="2:8">
      <c r="B159" s="22"/>
      <c r="C159" s="22"/>
      <c r="D159" s="22"/>
      <c r="E159" s="22"/>
      <c r="F159" s="22"/>
      <c r="G159" s="22"/>
      <c r="H159" s="22"/>
    </row>
    <row r="160" spans="2:8">
      <c r="B160" s="22"/>
      <c r="C160" s="22"/>
      <c r="D160" s="22"/>
      <c r="E160" s="22"/>
      <c r="F160" s="22"/>
      <c r="G160" s="22"/>
      <c r="H160" s="22"/>
    </row>
    <row r="161" spans="2:8">
      <c r="B161" s="22"/>
      <c r="C161" s="22"/>
      <c r="D161" s="22"/>
      <c r="E161" s="22"/>
      <c r="F161" s="22"/>
      <c r="G161" s="22"/>
      <c r="H161" s="22"/>
    </row>
    <row r="162" spans="2:8">
      <c r="B162" s="22"/>
      <c r="C162" s="22"/>
      <c r="D162" s="22"/>
      <c r="E162" s="22"/>
      <c r="F162" s="22"/>
      <c r="G162" s="22"/>
      <c r="H162" s="22"/>
    </row>
    <row r="163" spans="2:8">
      <c r="B163" s="22"/>
      <c r="C163" s="22"/>
      <c r="D163" s="22"/>
      <c r="E163" s="22"/>
      <c r="F163" s="22"/>
      <c r="G163" s="22"/>
      <c r="H163" s="22"/>
    </row>
    <row r="164" spans="2:8">
      <c r="B164" s="22"/>
      <c r="C164" s="22"/>
      <c r="D164" s="22"/>
      <c r="E164" s="22"/>
      <c r="F164" s="22"/>
      <c r="G164" s="22"/>
      <c r="H164" s="22"/>
    </row>
    <row r="165" spans="2:8">
      <c r="B165" s="22"/>
      <c r="C165" s="22"/>
      <c r="D165" s="22"/>
      <c r="E165" s="22"/>
      <c r="F165" s="22"/>
      <c r="G165" s="22"/>
      <c r="H165" s="22"/>
    </row>
    <row r="166" spans="2:8">
      <c r="B166" s="22"/>
      <c r="C166" s="22"/>
      <c r="D166" s="22"/>
      <c r="E166" s="22"/>
      <c r="F166" s="22"/>
      <c r="G166" s="22"/>
      <c r="H166" s="22"/>
    </row>
    <row r="167" spans="2:8">
      <c r="B167" s="22"/>
      <c r="C167" s="22"/>
      <c r="D167" s="22"/>
      <c r="E167" s="22"/>
      <c r="F167" s="22"/>
      <c r="G167" s="22"/>
      <c r="H167" s="22"/>
    </row>
    <row r="168" spans="2:8">
      <c r="B168" s="22"/>
      <c r="C168" s="22"/>
      <c r="D168" s="22"/>
      <c r="E168" s="22"/>
      <c r="F168" s="22"/>
      <c r="G168" s="22"/>
      <c r="H168" s="22"/>
    </row>
    <row r="169" spans="2:8">
      <c r="B169" s="22"/>
      <c r="C169" s="22"/>
      <c r="D169" s="22"/>
      <c r="E169" s="22"/>
      <c r="F169" s="22"/>
      <c r="G169" s="22"/>
      <c r="H169" s="22"/>
    </row>
    <row r="170" spans="2:8">
      <c r="B170" s="22"/>
      <c r="C170" s="22"/>
      <c r="D170" s="22"/>
      <c r="E170" s="22"/>
      <c r="F170" s="22"/>
      <c r="G170" s="22"/>
      <c r="H170" s="22"/>
    </row>
    <row r="171" spans="2:8">
      <c r="B171" s="22"/>
      <c r="C171" s="22"/>
      <c r="D171" s="22"/>
      <c r="E171" s="22"/>
      <c r="F171" s="22"/>
      <c r="G171" s="22"/>
      <c r="H171" s="22"/>
    </row>
    <row r="172" spans="2:8">
      <c r="B172" s="22"/>
      <c r="C172" s="22"/>
      <c r="D172" s="22"/>
      <c r="E172" s="22"/>
      <c r="F172" s="22"/>
      <c r="G172" s="22"/>
      <c r="H172" s="22"/>
    </row>
    <row r="173" spans="2:8">
      <c r="B173" s="22"/>
      <c r="C173" s="22"/>
      <c r="D173" s="22"/>
      <c r="E173" s="22"/>
      <c r="F173" s="22"/>
      <c r="G173" s="22"/>
      <c r="H173" s="22"/>
    </row>
    <row r="174" spans="2:8">
      <c r="B174" s="22"/>
      <c r="C174" s="22"/>
      <c r="D174" s="22"/>
      <c r="E174" s="22"/>
      <c r="F174" s="22"/>
      <c r="G174" s="22"/>
      <c r="H174" s="22"/>
    </row>
    <row r="175" spans="2:8">
      <c r="B175" s="22"/>
      <c r="C175" s="22"/>
      <c r="D175" s="22"/>
      <c r="E175" s="22"/>
      <c r="F175" s="22"/>
      <c r="G175" s="22"/>
      <c r="H175" s="22"/>
    </row>
    <row r="176" spans="2:8">
      <c r="B176" s="22"/>
      <c r="C176" s="22"/>
      <c r="D176" s="22"/>
      <c r="E176" s="22"/>
      <c r="F176" s="22"/>
      <c r="G176" s="22"/>
      <c r="H176" s="22"/>
    </row>
    <row r="177" spans="2:8">
      <c r="B177" s="22"/>
      <c r="C177" s="22"/>
      <c r="D177" s="22"/>
      <c r="E177" s="22"/>
      <c r="F177" s="22"/>
      <c r="G177" s="22"/>
      <c r="H177" s="22"/>
    </row>
    <row r="178" spans="2:8">
      <c r="B178" s="22"/>
      <c r="C178" s="22"/>
      <c r="D178" s="22"/>
      <c r="E178" s="22"/>
      <c r="F178" s="22"/>
      <c r="G178" s="22"/>
      <c r="H178" s="22"/>
    </row>
    <row r="179" spans="2:8">
      <c r="B179" s="22"/>
      <c r="C179" s="22"/>
      <c r="D179" s="22"/>
      <c r="E179" s="22"/>
      <c r="F179" s="22"/>
      <c r="G179" s="22"/>
      <c r="H179" s="22"/>
    </row>
    <row r="180" spans="2:8">
      <c r="B180" s="22"/>
      <c r="C180" s="22"/>
      <c r="D180" s="22"/>
      <c r="E180" s="22"/>
      <c r="F180" s="22"/>
      <c r="G180" s="22"/>
      <c r="H180" s="22"/>
    </row>
    <row r="181" spans="2:8">
      <c r="B181" s="22"/>
      <c r="C181" s="22"/>
      <c r="D181" s="22"/>
      <c r="E181" s="22"/>
      <c r="F181" s="22"/>
      <c r="G181" s="22"/>
      <c r="H181" s="22"/>
    </row>
    <row r="182" spans="2:8">
      <c r="B182" s="22"/>
      <c r="C182" s="22"/>
      <c r="D182" s="22"/>
      <c r="E182" s="22"/>
      <c r="F182" s="22"/>
      <c r="G182" s="22"/>
      <c r="H182" s="22"/>
    </row>
    <row r="183" spans="2:8">
      <c r="B183" s="22"/>
      <c r="C183" s="22"/>
      <c r="D183" s="22"/>
      <c r="E183" s="22"/>
      <c r="F183" s="22"/>
      <c r="G183" s="22"/>
      <c r="H183" s="22"/>
    </row>
    <row r="184" spans="2:8">
      <c r="B184" s="22"/>
      <c r="C184" s="22"/>
      <c r="D184" s="22"/>
      <c r="E184" s="22"/>
      <c r="F184" s="22"/>
      <c r="G184" s="22"/>
      <c r="H184" s="22"/>
    </row>
    <row r="185" spans="2:8">
      <c r="B185" s="22"/>
      <c r="C185" s="22"/>
      <c r="D185" s="22"/>
      <c r="E185" s="22"/>
      <c r="F185" s="22"/>
      <c r="G185" s="22"/>
      <c r="H185" s="22"/>
    </row>
    <row r="186" spans="2:8">
      <c r="B186" s="22"/>
      <c r="C186" s="22"/>
      <c r="D186" s="22"/>
      <c r="E186" s="22"/>
      <c r="F186" s="22"/>
      <c r="G186" s="22"/>
      <c r="H186" s="22"/>
    </row>
    <row r="187" spans="2:8">
      <c r="B187" s="22"/>
      <c r="C187" s="22"/>
      <c r="D187" s="22"/>
      <c r="E187" s="22"/>
      <c r="F187" s="22"/>
      <c r="G187" s="22"/>
      <c r="H187" s="22"/>
    </row>
    <row r="188" spans="2:8">
      <c r="B188" s="22"/>
      <c r="C188" s="22"/>
      <c r="D188" s="22"/>
      <c r="E188" s="22"/>
      <c r="F188" s="22"/>
      <c r="G188" s="22"/>
      <c r="H188" s="22"/>
    </row>
    <row r="189" spans="2:8">
      <c r="B189" s="22"/>
      <c r="C189" s="22"/>
      <c r="D189" s="22"/>
      <c r="E189" s="22"/>
      <c r="F189" s="22"/>
      <c r="G189" s="22"/>
      <c r="H189" s="22"/>
    </row>
    <row r="190" spans="2:8">
      <c r="B190" s="22"/>
      <c r="C190" s="22"/>
      <c r="D190" s="22"/>
      <c r="E190" s="22"/>
      <c r="F190" s="22"/>
      <c r="G190" s="22"/>
      <c r="H190" s="22"/>
    </row>
    <row r="191" spans="2:8">
      <c r="B191" s="22"/>
      <c r="C191" s="22"/>
      <c r="D191" s="22"/>
      <c r="E191" s="22"/>
      <c r="F191" s="22"/>
      <c r="G191" s="22"/>
      <c r="H191" s="22"/>
    </row>
    <row r="192" spans="2:8">
      <c r="B192" s="22"/>
      <c r="C192" s="22"/>
      <c r="D192" s="22"/>
      <c r="E192" s="22"/>
      <c r="F192" s="22"/>
      <c r="G192" s="22"/>
      <c r="H192" s="22"/>
    </row>
    <row r="193" spans="2:8">
      <c r="B193" s="22"/>
      <c r="C193" s="22"/>
      <c r="D193" s="22"/>
      <c r="E193" s="22"/>
      <c r="F193" s="22"/>
      <c r="G193" s="22"/>
      <c r="H193" s="22"/>
    </row>
    <row r="194" spans="2:8">
      <c r="B194" s="22"/>
      <c r="C194" s="22"/>
      <c r="D194" s="22"/>
      <c r="E194" s="22"/>
      <c r="F194" s="22"/>
      <c r="G194" s="22"/>
      <c r="H194" s="22"/>
    </row>
    <row r="195" spans="2:8">
      <c r="B195" s="22"/>
      <c r="C195" s="22"/>
      <c r="D195" s="22"/>
      <c r="E195" s="22"/>
      <c r="F195" s="22"/>
      <c r="G195" s="22"/>
      <c r="H195" s="22"/>
    </row>
    <row r="196" spans="2:8">
      <c r="B196" s="22"/>
      <c r="C196" s="22"/>
      <c r="D196" s="22"/>
      <c r="E196" s="22"/>
      <c r="F196" s="22"/>
      <c r="G196" s="22"/>
      <c r="H196" s="22"/>
    </row>
    <row r="197" spans="2:8">
      <c r="B197" s="22"/>
      <c r="C197" s="22"/>
      <c r="D197" s="22"/>
      <c r="E197" s="22"/>
      <c r="F197" s="22"/>
      <c r="G197" s="22"/>
      <c r="H197" s="22"/>
    </row>
    <row r="198" spans="2:8">
      <c r="B198" s="22"/>
      <c r="C198" s="22"/>
      <c r="D198" s="22"/>
      <c r="E198" s="22"/>
      <c r="F198" s="22"/>
      <c r="G198" s="22"/>
      <c r="H198" s="22"/>
    </row>
    <row r="199" spans="2:8">
      <c r="B199" s="22"/>
      <c r="C199" s="22"/>
      <c r="D199" s="22"/>
      <c r="E199" s="22"/>
      <c r="F199" s="22"/>
      <c r="G199" s="22"/>
      <c r="H199" s="22"/>
    </row>
    <row r="200" spans="2:8">
      <c r="B200" s="22"/>
      <c r="C200" s="22"/>
      <c r="D200" s="22"/>
      <c r="E200" s="22"/>
      <c r="F200" s="22"/>
      <c r="G200" s="22"/>
      <c r="H200" s="22"/>
    </row>
    <row r="201" spans="2:8">
      <c r="B201" s="22"/>
      <c r="C201" s="22"/>
      <c r="D201" s="22"/>
      <c r="E201" s="22"/>
      <c r="F201" s="22"/>
      <c r="G201" s="22"/>
      <c r="H201" s="22"/>
    </row>
    <row r="202" spans="2:8">
      <c r="B202" s="22"/>
      <c r="C202" s="22"/>
      <c r="D202" s="22"/>
      <c r="E202" s="22"/>
      <c r="F202" s="22"/>
      <c r="G202" s="22"/>
      <c r="H202" s="22"/>
    </row>
    <row r="203" spans="2:8">
      <c r="B203" s="22"/>
      <c r="C203" s="22"/>
      <c r="D203" s="22"/>
      <c r="E203" s="22"/>
      <c r="F203" s="22"/>
      <c r="G203" s="22"/>
      <c r="H203" s="22"/>
    </row>
    <row r="204" spans="2:8">
      <c r="B204" s="22"/>
      <c r="C204" s="22"/>
      <c r="D204" s="22"/>
      <c r="E204" s="22"/>
      <c r="F204" s="22"/>
      <c r="G204" s="22"/>
      <c r="H204" s="22"/>
    </row>
    <row r="205" spans="2:8">
      <c r="B205" s="22"/>
      <c r="C205" s="22"/>
      <c r="D205" s="22"/>
      <c r="E205" s="22"/>
      <c r="F205" s="22"/>
      <c r="G205" s="22"/>
      <c r="H205" s="22"/>
    </row>
    <row r="206" spans="2:8">
      <c r="B206" s="22"/>
      <c r="C206" s="22"/>
      <c r="D206" s="22"/>
      <c r="E206" s="22"/>
      <c r="F206" s="22"/>
      <c r="G206" s="22"/>
      <c r="H206" s="22"/>
    </row>
    <row r="207" spans="2:8">
      <c r="B207" s="22"/>
      <c r="C207" s="22"/>
      <c r="D207" s="22"/>
      <c r="E207" s="22"/>
      <c r="F207" s="22"/>
      <c r="G207" s="22"/>
      <c r="H207" s="22"/>
    </row>
    <row r="208" spans="2:8">
      <c r="B208" s="22"/>
      <c r="C208" s="22"/>
      <c r="D208" s="22"/>
      <c r="E208" s="22"/>
      <c r="F208" s="22"/>
      <c r="G208" s="22"/>
      <c r="H208" s="22"/>
    </row>
    <row r="209" spans="2:8">
      <c r="B209" s="22"/>
      <c r="C209" s="22"/>
      <c r="D209" s="22"/>
      <c r="E209" s="22"/>
      <c r="F209" s="22"/>
      <c r="G209" s="22"/>
      <c r="H209" s="22"/>
    </row>
    <row r="210" spans="2:8">
      <c r="B210" s="22"/>
      <c r="C210" s="22"/>
      <c r="D210" s="22"/>
      <c r="E210" s="22"/>
      <c r="F210" s="22"/>
      <c r="G210" s="22"/>
      <c r="H210" s="22"/>
    </row>
    <row r="211" spans="2:8">
      <c r="B211" s="22"/>
      <c r="C211" s="22"/>
      <c r="D211" s="22"/>
      <c r="E211" s="22"/>
      <c r="F211" s="22"/>
      <c r="G211" s="22"/>
      <c r="H211" s="22"/>
    </row>
    <row r="212" spans="2:8">
      <c r="B212" s="22"/>
      <c r="C212" s="22"/>
      <c r="D212" s="22"/>
      <c r="E212" s="22"/>
      <c r="F212" s="22"/>
      <c r="G212" s="22"/>
      <c r="H212" s="22"/>
    </row>
    <row r="213" spans="2:8">
      <c r="B213" s="22"/>
      <c r="C213" s="22"/>
      <c r="D213" s="22"/>
      <c r="E213" s="22"/>
      <c r="F213" s="22"/>
      <c r="G213" s="22"/>
      <c r="H213" s="22"/>
    </row>
    <row r="214" spans="2:8">
      <c r="B214" s="22"/>
      <c r="C214" s="22"/>
      <c r="D214" s="22"/>
      <c r="E214" s="22"/>
      <c r="F214" s="22"/>
      <c r="G214" s="22"/>
      <c r="H214" s="22"/>
    </row>
    <row r="215" spans="2:8">
      <c r="B215" s="22"/>
      <c r="C215" s="22"/>
      <c r="D215" s="22"/>
      <c r="E215" s="22"/>
      <c r="F215" s="22"/>
      <c r="G215" s="22"/>
      <c r="H215" s="22"/>
    </row>
    <row r="216" spans="2:8">
      <c r="B216" s="22"/>
      <c r="C216" s="22"/>
      <c r="D216" s="22"/>
      <c r="E216" s="22"/>
      <c r="F216" s="22"/>
      <c r="G216" s="22"/>
      <c r="H216" s="22"/>
    </row>
    <row r="217" spans="2:8">
      <c r="B217" s="22"/>
      <c r="C217" s="22"/>
      <c r="D217" s="22"/>
      <c r="E217" s="22"/>
      <c r="F217" s="22"/>
      <c r="G217" s="22"/>
      <c r="H217" s="22"/>
    </row>
    <row r="218" spans="2:8">
      <c r="B218" s="22"/>
      <c r="C218" s="22"/>
      <c r="D218" s="22"/>
      <c r="E218" s="22"/>
      <c r="F218" s="22"/>
      <c r="G218" s="22"/>
      <c r="H218" s="22"/>
    </row>
    <row r="219" spans="2:8">
      <c r="B219" s="22"/>
      <c r="C219" s="22"/>
      <c r="D219" s="22"/>
      <c r="E219" s="22"/>
      <c r="F219" s="22"/>
      <c r="G219" s="22"/>
      <c r="H219" s="22"/>
    </row>
    <row r="220" spans="2:8">
      <c r="B220" s="22"/>
      <c r="C220" s="22"/>
      <c r="D220" s="22"/>
      <c r="E220" s="22"/>
      <c r="F220" s="22"/>
      <c r="G220" s="22"/>
      <c r="H220" s="22"/>
    </row>
    <row r="221" spans="2:8">
      <c r="B221" s="22"/>
      <c r="C221" s="22"/>
      <c r="D221" s="22"/>
      <c r="E221" s="22"/>
      <c r="F221" s="22"/>
      <c r="G221" s="22"/>
      <c r="H221" s="22"/>
    </row>
    <row r="222" spans="2:8">
      <c r="B222" s="22"/>
      <c r="C222" s="22"/>
      <c r="D222" s="22"/>
      <c r="E222" s="22"/>
      <c r="F222" s="22"/>
      <c r="G222" s="22"/>
      <c r="H222" s="22"/>
    </row>
    <row r="223" spans="2:8">
      <c r="B223" s="22"/>
      <c r="C223" s="22"/>
      <c r="D223" s="22"/>
      <c r="E223" s="22"/>
      <c r="F223" s="22"/>
      <c r="G223" s="22"/>
      <c r="H223" s="22"/>
    </row>
    <row r="224" spans="2:8">
      <c r="B224" s="22"/>
      <c r="C224" s="22"/>
      <c r="D224" s="22"/>
      <c r="E224" s="22"/>
      <c r="F224" s="22"/>
      <c r="G224" s="22"/>
      <c r="H224" s="22"/>
    </row>
    <row r="225" spans="2:8">
      <c r="B225" s="22"/>
      <c r="C225" s="22"/>
      <c r="D225" s="22"/>
      <c r="E225" s="22"/>
      <c r="F225" s="22"/>
      <c r="G225" s="22"/>
      <c r="H225" s="22"/>
    </row>
    <row r="226" spans="2:8">
      <c r="B226" s="22"/>
      <c r="C226" s="22"/>
      <c r="D226" s="22"/>
      <c r="E226" s="22"/>
      <c r="F226" s="22"/>
      <c r="G226" s="22"/>
      <c r="H226" s="22"/>
    </row>
    <row r="227" spans="2:8">
      <c r="B227" s="22"/>
      <c r="C227" s="22"/>
      <c r="D227" s="22"/>
      <c r="E227" s="22"/>
      <c r="F227" s="22"/>
      <c r="G227" s="22"/>
      <c r="H227" s="22"/>
    </row>
    <row r="228" spans="2:8">
      <c r="B228" s="22"/>
      <c r="C228" s="22"/>
      <c r="D228" s="22"/>
      <c r="E228" s="22"/>
      <c r="F228" s="22"/>
      <c r="G228" s="22"/>
      <c r="H228" s="22"/>
    </row>
    <row r="229" spans="2:8">
      <c r="B229" s="22"/>
      <c r="C229" s="22"/>
      <c r="D229" s="22"/>
      <c r="E229" s="22"/>
      <c r="F229" s="22"/>
      <c r="G229" s="22"/>
      <c r="H229" s="22"/>
    </row>
    <row r="230" spans="2:8">
      <c r="B230" s="22"/>
      <c r="C230" s="22"/>
      <c r="D230" s="22"/>
      <c r="E230" s="22"/>
      <c r="F230" s="22"/>
      <c r="G230" s="22"/>
      <c r="H230" s="22"/>
    </row>
    <row r="231" spans="2:8">
      <c r="B231" s="22"/>
      <c r="C231" s="22"/>
      <c r="D231" s="22"/>
      <c r="E231" s="22"/>
      <c r="F231" s="22"/>
      <c r="G231" s="22"/>
      <c r="H231" s="22"/>
    </row>
    <row r="232" spans="2:8">
      <c r="B232" s="22"/>
      <c r="C232" s="22"/>
      <c r="D232" s="22"/>
      <c r="E232" s="22"/>
      <c r="F232" s="22"/>
      <c r="G232" s="22"/>
      <c r="H232" s="22"/>
    </row>
    <row r="233" spans="2:8">
      <c r="B233" s="22"/>
      <c r="C233" s="22"/>
      <c r="D233" s="22"/>
      <c r="E233" s="22"/>
      <c r="F233" s="22"/>
      <c r="G233" s="22"/>
      <c r="H233" s="22"/>
    </row>
    <row r="234" spans="2:8">
      <c r="B234" s="22"/>
      <c r="C234" s="22"/>
      <c r="D234" s="22"/>
      <c r="E234" s="22"/>
      <c r="F234" s="22"/>
      <c r="G234" s="22"/>
      <c r="H234" s="22"/>
    </row>
    <row r="235" spans="2:8">
      <c r="B235" s="22"/>
      <c r="C235" s="22"/>
      <c r="D235" s="22"/>
      <c r="E235" s="22"/>
      <c r="F235" s="22"/>
      <c r="G235" s="22"/>
      <c r="H235" s="22"/>
    </row>
    <row r="236" spans="2:8">
      <c r="B236" s="22"/>
      <c r="C236" s="22"/>
      <c r="D236" s="22"/>
      <c r="E236" s="22"/>
      <c r="F236" s="22"/>
      <c r="G236" s="22"/>
      <c r="H236" s="22"/>
    </row>
    <row r="237" spans="2:8">
      <c r="B237" s="22"/>
      <c r="C237" s="22"/>
      <c r="D237" s="22"/>
      <c r="E237" s="22"/>
      <c r="F237" s="22"/>
      <c r="G237" s="22"/>
      <c r="H237" s="22"/>
    </row>
    <row r="238" spans="2:8">
      <c r="B238" s="22"/>
      <c r="C238" s="22"/>
      <c r="D238" s="22"/>
      <c r="E238" s="22"/>
      <c r="F238" s="22"/>
      <c r="G238" s="22"/>
      <c r="H238" s="22"/>
    </row>
    <row r="239" spans="2:8">
      <c r="B239" s="22"/>
      <c r="C239" s="22"/>
      <c r="D239" s="22"/>
      <c r="E239" s="22"/>
      <c r="F239" s="22"/>
      <c r="G239" s="22"/>
      <c r="H239" s="22"/>
    </row>
    <row r="240" spans="2:8">
      <c r="B240" s="22"/>
      <c r="C240" s="22"/>
      <c r="D240" s="22"/>
      <c r="E240" s="22"/>
      <c r="F240" s="22"/>
      <c r="G240" s="22"/>
      <c r="H240" s="22"/>
    </row>
    <row r="241" spans="2:8">
      <c r="B241" s="22"/>
      <c r="C241" s="22"/>
      <c r="D241" s="22"/>
      <c r="E241" s="22"/>
      <c r="F241" s="22"/>
      <c r="G241" s="22"/>
      <c r="H241" s="22"/>
    </row>
    <row r="242" spans="2:8">
      <c r="B242" s="22"/>
      <c r="C242" s="22"/>
      <c r="D242" s="22"/>
      <c r="E242" s="22"/>
      <c r="F242" s="22"/>
      <c r="G242" s="22"/>
      <c r="H242" s="22"/>
    </row>
    <row r="243" spans="2:8">
      <c r="B243" s="22"/>
      <c r="C243" s="22"/>
      <c r="D243" s="22"/>
      <c r="E243" s="22"/>
      <c r="F243" s="22"/>
      <c r="G243" s="22"/>
      <c r="H243" s="22"/>
    </row>
    <row r="244" spans="2:8">
      <c r="B244" s="22"/>
      <c r="C244" s="22"/>
      <c r="D244" s="22"/>
      <c r="E244" s="22"/>
      <c r="F244" s="22"/>
      <c r="G244" s="22"/>
      <c r="H244" s="22"/>
    </row>
    <row r="245" spans="2:8">
      <c r="B245" s="22"/>
      <c r="C245" s="22"/>
      <c r="D245" s="22"/>
      <c r="E245" s="22"/>
      <c r="F245" s="22"/>
      <c r="G245" s="22"/>
      <c r="H245" s="22"/>
    </row>
    <row r="246" spans="2:8">
      <c r="B246" s="22"/>
      <c r="C246" s="22"/>
      <c r="D246" s="22"/>
      <c r="E246" s="22"/>
      <c r="F246" s="22"/>
      <c r="G246" s="22"/>
      <c r="H246" s="22"/>
    </row>
    <row r="247" spans="2:8">
      <c r="B247" s="22"/>
      <c r="C247" s="22"/>
      <c r="D247" s="22"/>
      <c r="E247" s="22"/>
      <c r="F247" s="22"/>
      <c r="G247" s="22"/>
      <c r="H247" s="22"/>
    </row>
    <row r="248" spans="2:8">
      <c r="B248" s="22"/>
      <c r="C248" s="22"/>
      <c r="D248" s="22"/>
      <c r="E248" s="22"/>
      <c r="F248" s="22"/>
      <c r="G248" s="22"/>
      <c r="H248" s="22"/>
    </row>
    <row r="249" spans="2:8">
      <c r="B249" s="22"/>
      <c r="C249" s="22"/>
      <c r="D249" s="22"/>
      <c r="E249" s="22"/>
      <c r="F249" s="22"/>
      <c r="G249" s="22"/>
      <c r="H249" s="22"/>
    </row>
    <row r="250" spans="2:8">
      <c r="B250" s="22"/>
      <c r="C250" s="22"/>
      <c r="D250" s="22"/>
      <c r="E250" s="22"/>
      <c r="F250" s="22"/>
      <c r="G250" s="22"/>
      <c r="H250" s="22"/>
    </row>
    <row r="251" spans="2:8">
      <c r="B251" s="22"/>
      <c r="C251" s="22"/>
      <c r="D251" s="22"/>
      <c r="E251" s="22"/>
      <c r="F251" s="22"/>
      <c r="G251" s="22"/>
      <c r="H251" s="22"/>
    </row>
    <row r="252" spans="2:8">
      <c r="B252" s="22"/>
      <c r="C252" s="22"/>
      <c r="D252" s="22"/>
      <c r="E252" s="22"/>
      <c r="F252" s="22"/>
      <c r="G252" s="22"/>
      <c r="H252" s="22"/>
    </row>
    <row r="253" spans="2:8">
      <c r="B253" s="22"/>
      <c r="C253" s="22"/>
      <c r="D253" s="22"/>
      <c r="E253" s="22"/>
      <c r="F253" s="22"/>
      <c r="G253" s="22"/>
      <c r="H253" s="22"/>
    </row>
    <row r="254" spans="2:8">
      <c r="B254" s="22"/>
      <c r="C254" s="22"/>
      <c r="D254" s="22"/>
      <c r="E254" s="22"/>
      <c r="F254" s="22"/>
      <c r="G254" s="22"/>
      <c r="H254" s="22"/>
    </row>
    <row r="255" spans="2:8">
      <c r="B255" s="22"/>
      <c r="C255" s="22"/>
      <c r="D255" s="22"/>
      <c r="E255" s="22"/>
      <c r="F255" s="22"/>
      <c r="G255" s="22"/>
      <c r="H255" s="22"/>
    </row>
    <row r="256" spans="2:8">
      <c r="B256" s="22"/>
      <c r="C256" s="22"/>
      <c r="D256" s="22"/>
      <c r="E256" s="22"/>
      <c r="F256" s="22"/>
      <c r="G256" s="22"/>
      <c r="H256" s="22"/>
    </row>
    <row r="257" spans="2:8">
      <c r="B257" s="22"/>
      <c r="C257" s="22"/>
      <c r="D257" s="22"/>
      <c r="E257" s="22"/>
      <c r="F257" s="22"/>
      <c r="G257" s="22"/>
      <c r="H257" s="22"/>
    </row>
    <row r="258" spans="2:8">
      <c r="B258" s="22"/>
      <c r="C258" s="22"/>
      <c r="D258" s="22"/>
      <c r="E258" s="22"/>
      <c r="F258" s="22"/>
      <c r="G258" s="22"/>
      <c r="H258" s="22"/>
    </row>
    <row r="259" spans="2:8">
      <c r="B259" s="22"/>
      <c r="C259" s="22"/>
      <c r="D259" s="22"/>
      <c r="E259" s="22"/>
      <c r="F259" s="22"/>
      <c r="G259" s="22"/>
      <c r="H259" s="22"/>
    </row>
    <row r="260" spans="2:8">
      <c r="B260" s="22"/>
      <c r="C260" s="22"/>
      <c r="D260" s="22"/>
      <c r="E260" s="22"/>
      <c r="F260" s="22"/>
      <c r="G260" s="22"/>
      <c r="H260" s="22"/>
    </row>
    <row r="261" spans="2:8">
      <c r="B261" s="22"/>
      <c r="C261" s="22"/>
      <c r="D261" s="22"/>
      <c r="E261" s="22"/>
      <c r="F261" s="22"/>
      <c r="G261" s="22"/>
      <c r="H261" s="22"/>
    </row>
    <row r="262" spans="2:8">
      <c r="B262" s="22"/>
      <c r="C262" s="22"/>
      <c r="D262" s="22"/>
      <c r="E262" s="22"/>
      <c r="F262" s="22"/>
      <c r="G262" s="22"/>
      <c r="H262" s="22"/>
    </row>
    <row r="263" spans="2:8">
      <c r="B263" s="22"/>
      <c r="C263" s="22"/>
      <c r="D263" s="22"/>
      <c r="E263" s="22"/>
      <c r="F263" s="22"/>
      <c r="G263" s="22"/>
      <c r="H263" s="22"/>
    </row>
    <row r="264" spans="2:8">
      <c r="B264" s="22"/>
      <c r="C264" s="22"/>
      <c r="D264" s="22"/>
      <c r="E264" s="22"/>
      <c r="F264" s="22"/>
      <c r="G264" s="22"/>
      <c r="H264" s="22"/>
    </row>
    <row r="265" spans="2:8">
      <c r="B265" s="22"/>
      <c r="C265" s="22"/>
      <c r="D265" s="22"/>
      <c r="E265" s="22"/>
      <c r="F265" s="22"/>
      <c r="G265" s="22"/>
      <c r="H265" s="22"/>
    </row>
    <row r="266" spans="2:8">
      <c r="B266" s="22"/>
      <c r="C266" s="22"/>
      <c r="D266" s="22"/>
      <c r="E266" s="22"/>
      <c r="F266" s="22"/>
      <c r="G266" s="22"/>
      <c r="H266" s="22"/>
    </row>
    <row r="267" spans="2:8">
      <c r="B267" s="22"/>
      <c r="C267" s="22"/>
      <c r="D267" s="22"/>
      <c r="E267" s="22"/>
      <c r="F267" s="22"/>
      <c r="G267" s="22"/>
      <c r="H267" s="22"/>
    </row>
    <row r="268" spans="2:8">
      <c r="B268" s="22"/>
      <c r="C268" s="22"/>
      <c r="D268" s="22"/>
      <c r="E268" s="22"/>
      <c r="F268" s="22"/>
      <c r="G268" s="22"/>
      <c r="H268" s="22"/>
    </row>
    <row r="269" spans="2:8">
      <c r="B269" s="22"/>
      <c r="C269" s="22"/>
      <c r="D269" s="22"/>
      <c r="E269" s="22"/>
      <c r="F269" s="22"/>
      <c r="G269" s="22"/>
      <c r="H269" s="22"/>
    </row>
    <row r="270" spans="2:8">
      <c r="B270" s="22"/>
      <c r="C270" s="22"/>
      <c r="D270" s="22"/>
      <c r="E270" s="22"/>
      <c r="F270" s="22"/>
      <c r="G270" s="22"/>
      <c r="H270" s="22"/>
    </row>
    <row r="271" spans="2:8">
      <c r="B271" s="22"/>
      <c r="C271" s="22"/>
      <c r="D271" s="22"/>
      <c r="E271" s="22"/>
      <c r="F271" s="22"/>
      <c r="G271" s="22"/>
      <c r="H271" s="22"/>
    </row>
    <row r="272" spans="2:8">
      <c r="B272" s="22"/>
      <c r="C272" s="22"/>
      <c r="D272" s="22"/>
      <c r="E272" s="22"/>
      <c r="F272" s="22"/>
      <c r="G272" s="22"/>
      <c r="H272" s="22"/>
    </row>
    <row r="273" spans="2:8">
      <c r="B273" s="22"/>
      <c r="C273" s="22"/>
      <c r="D273" s="22"/>
      <c r="E273" s="22"/>
      <c r="F273" s="22"/>
      <c r="G273" s="22"/>
      <c r="H273" s="22"/>
    </row>
    <row r="274" spans="2:8">
      <c r="B274" s="22"/>
      <c r="C274" s="22"/>
      <c r="D274" s="22"/>
      <c r="E274" s="22"/>
      <c r="F274" s="22"/>
      <c r="G274" s="22"/>
      <c r="H274" s="22"/>
    </row>
    <row r="275" spans="2:8">
      <c r="B275" s="22"/>
      <c r="C275" s="22"/>
      <c r="D275" s="22"/>
      <c r="E275" s="22"/>
      <c r="F275" s="22"/>
      <c r="G275" s="22"/>
      <c r="H275" s="22"/>
    </row>
    <row r="276" spans="2:8">
      <c r="B276" s="22"/>
      <c r="C276" s="22"/>
      <c r="D276" s="22"/>
      <c r="E276" s="22"/>
      <c r="F276" s="22"/>
      <c r="G276" s="22"/>
      <c r="H276" s="22"/>
    </row>
    <row r="277" spans="2:8">
      <c r="B277" s="22"/>
      <c r="C277" s="22"/>
      <c r="D277" s="22"/>
      <c r="E277" s="22"/>
      <c r="F277" s="22"/>
      <c r="G277" s="22"/>
      <c r="H277" s="22"/>
    </row>
    <row r="278" spans="2:8">
      <c r="B278" s="22"/>
      <c r="C278" s="22"/>
      <c r="D278" s="22"/>
      <c r="E278" s="22"/>
      <c r="F278" s="22"/>
      <c r="G278" s="22"/>
      <c r="H278" s="22"/>
    </row>
    <row r="279" spans="2:8">
      <c r="B279" s="22"/>
      <c r="C279" s="22"/>
      <c r="D279" s="22"/>
      <c r="E279" s="22"/>
      <c r="F279" s="22"/>
      <c r="G279" s="22"/>
      <c r="H279" s="22"/>
    </row>
    <row r="280" spans="2:8">
      <c r="B280" s="22"/>
      <c r="C280" s="22"/>
      <c r="D280" s="22"/>
      <c r="E280" s="22"/>
      <c r="F280" s="22"/>
      <c r="G280" s="22"/>
      <c r="H280" s="22"/>
    </row>
    <row r="281" spans="2:8">
      <c r="B281" s="22"/>
      <c r="C281" s="22"/>
      <c r="D281" s="22"/>
      <c r="E281" s="22"/>
      <c r="F281" s="22"/>
      <c r="G281" s="22"/>
      <c r="H281" s="22"/>
    </row>
    <row r="282" spans="2:8">
      <c r="B282" s="22"/>
      <c r="C282" s="22"/>
      <c r="D282" s="22"/>
      <c r="E282" s="22"/>
      <c r="F282" s="22"/>
      <c r="G282" s="22"/>
      <c r="H282" s="22"/>
    </row>
    <row r="283" spans="2:8">
      <c r="B283" s="22"/>
      <c r="C283" s="22"/>
      <c r="D283" s="22"/>
      <c r="E283" s="22"/>
      <c r="F283" s="22"/>
      <c r="G283" s="22"/>
      <c r="H283" s="22"/>
    </row>
    <row r="284" spans="2:8">
      <c r="B284" s="22"/>
      <c r="C284" s="22"/>
      <c r="D284" s="22"/>
      <c r="E284" s="22"/>
      <c r="F284" s="22"/>
      <c r="G284" s="22"/>
      <c r="H284" s="22"/>
    </row>
    <row r="285" spans="2:8">
      <c r="B285" s="22"/>
      <c r="C285" s="22"/>
      <c r="D285" s="22"/>
      <c r="E285" s="22"/>
      <c r="F285" s="22"/>
      <c r="G285" s="22"/>
      <c r="H285" s="22"/>
    </row>
    <row r="286" spans="2:8">
      <c r="B286" s="22"/>
      <c r="C286" s="22"/>
      <c r="D286" s="22"/>
      <c r="E286" s="22"/>
      <c r="F286" s="22"/>
      <c r="G286" s="22"/>
      <c r="H286" s="22"/>
    </row>
    <row r="287" spans="2:8">
      <c r="B287" s="22"/>
      <c r="C287" s="22"/>
      <c r="D287" s="22"/>
      <c r="E287" s="22"/>
      <c r="F287" s="22"/>
      <c r="G287" s="22"/>
      <c r="H287" s="22"/>
    </row>
    <row r="288" spans="2:8">
      <c r="B288" s="22"/>
      <c r="C288" s="22"/>
      <c r="D288" s="22"/>
      <c r="E288" s="22"/>
      <c r="F288" s="22"/>
      <c r="G288" s="22"/>
      <c r="H288" s="22"/>
    </row>
    <row r="289" spans="2:8">
      <c r="B289" s="22"/>
      <c r="C289" s="22"/>
      <c r="D289" s="22"/>
      <c r="E289" s="22"/>
      <c r="F289" s="22"/>
      <c r="G289" s="22"/>
      <c r="H289" s="22"/>
    </row>
    <row r="290" spans="2:8">
      <c r="B290" s="22"/>
      <c r="C290" s="22"/>
      <c r="D290" s="22"/>
      <c r="E290" s="22"/>
      <c r="F290" s="22"/>
      <c r="G290" s="22"/>
      <c r="H290" s="22"/>
    </row>
    <row r="291" spans="2:8">
      <c r="B291" s="22"/>
      <c r="C291" s="22"/>
      <c r="D291" s="22"/>
      <c r="E291" s="22"/>
      <c r="F291" s="22"/>
      <c r="G291" s="22"/>
      <c r="H291" s="22"/>
    </row>
    <row r="292" spans="2:8">
      <c r="B292" s="22"/>
      <c r="C292" s="22"/>
      <c r="D292" s="22"/>
      <c r="E292" s="22"/>
      <c r="F292" s="22"/>
      <c r="G292" s="22"/>
      <c r="H292" s="22"/>
    </row>
    <row r="293" spans="2:8">
      <c r="B293" s="22"/>
      <c r="C293" s="22"/>
      <c r="D293" s="22"/>
      <c r="E293" s="22"/>
      <c r="F293" s="22"/>
      <c r="G293" s="22"/>
      <c r="H293" s="22"/>
    </row>
    <row r="294" spans="2:8">
      <c r="B294" s="22"/>
      <c r="C294" s="22"/>
      <c r="D294" s="22"/>
      <c r="E294" s="22"/>
      <c r="F294" s="22"/>
      <c r="G294" s="22"/>
      <c r="H294" s="22"/>
    </row>
    <row r="295" spans="2:8">
      <c r="B295" s="22"/>
      <c r="C295" s="22"/>
      <c r="D295" s="22"/>
      <c r="E295" s="22"/>
      <c r="F295" s="22"/>
      <c r="G295" s="22"/>
      <c r="H295" s="22"/>
    </row>
    <row r="296" spans="2:8">
      <c r="B296" s="22"/>
      <c r="C296" s="22"/>
      <c r="D296" s="22"/>
      <c r="E296" s="22"/>
      <c r="F296" s="22"/>
      <c r="G296" s="22"/>
      <c r="H296" s="22"/>
    </row>
    <row r="297" spans="2:8">
      <c r="B297" s="22"/>
      <c r="C297" s="22"/>
      <c r="D297" s="22"/>
      <c r="E297" s="22"/>
      <c r="F297" s="22"/>
      <c r="G297" s="22"/>
      <c r="H297" s="22"/>
    </row>
    <row r="298" spans="2:8">
      <c r="B298" s="22"/>
      <c r="C298" s="22"/>
      <c r="D298" s="22"/>
      <c r="E298" s="22"/>
      <c r="F298" s="22"/>
      <c r="G298" s="22"/>
      <c r="H298" s="22"/>
    </row>
    <row r="299" spans="2:8">
      <c r="B299" s="22"/>
      <c r="C299" s="22"/>
      <c r="D299" s="22"/>
      <c r="E299" s="22"/>
      <c r="F299" s="22"/>
      <c r="G299" s="22"/>
      <c r="H299" s="22"/>
    </row>
    <row r="300" spans="2:8">
      <c r="B300" s="22"/>
      <c r="C300" s="22"/>
      <c r="D300" s="22"/>
      <c r="E300" s="22"/>
      <c r="F300" s="22"/>
      <c r="G300" s="22"/>
      <c r="H300" s="22"/>
    </row>
    <row r="301" spans="2:8">
      <c r="B301" s="22"/>
      <c r="C301" s="22"/>
      <c r="D301" s="22"/>
      <c r="E301" s="22"/>
      <c r="F301" s="22"/>
      <c r="G301" s="22"/>
      <c r="H301" s="22"/>
    </row>
    <row r="302" spans="2:8">
      <c r="B302" s="22"/>
      <c r="C302" s="22"/>
      <c r="D302" s="22"/>
      <c r="E302" s="22"/>
      <c r="F302" s="22"/>
      <c r="G302" s="22"/>
      <c r="H302" s="22"/>
    </row>
    <row r="303" spans="2:8">
      <c r="B303" s="22"/>
      <c r="C303" s="22"/>
      <c r="D303" s="22"/>
      <c r="E303" s="22"/>
      <c r="F303" s="22"/>
      <c r="G303" s="22"/>
      <c r="H303" s="22"/>
    </row>
    <row r="304" spans="2:8">
      <c r="B304" s="22"/>
      <c r="C304" s="22"/>
      <c r="D304" s="22"/>
      <c r="E304" s="22"/>
      <c r="F304" s="22"/>
      <c r="G304" s="22"/>
      <c r="H304" s="22"/>
    </row>
    <row r="305" spans="2:8">
      <c r="B305" s="22"/>
      <c r="C305" s="22"/>
      <c r="D305" s="22"/>
      <c r="E305" s="22"/>
      <c r="F305" s="22"/>
      <c r="G305" s="22"/>
      <c r="H305" s="22"/>
    </row>
    <row r="306" spans="2:8">
      <c r="B306" s="22"/>
      <c r="C306" s="22"/>
      <c r="D306" s="22"/>
      <c r="E306" s="22"/>
      <c r="F306" s="22"/>
      <c r="G306" s="22"/>
      <c r="H306" s="22"/>
    </row>
    <row r="307" spans="2:8">
      <c r="B307" s="22"/>
      <c r="C307" s="22"/>
      <c r="D307" s="22"/>
      <c r="E307" s="22"/>
      <c r="F307" s="22"/>
      <c r="G307" s="22"/>
      <c r="H307" s="22"/>
    </row>
    <row r="308" spans="2:8">
      <c r="B308" s="22"/>
      <c r="C308" s="22"/>
      <c r="D308" s="22"/>
      <c r="E308" s="22"/>
      <c r="F308" s="22"/>
      <c r="G308" s="22"/>
      <c r="H308" s="22"/>
    </row>
    <row r="309" spans="2:8">
      <c r="B309" s="22"/>
      <c r="C309" s="22"/>
      <c r="D309" s="22"/>
      <c r="E309" s="22"/>
      <c r="F309" s="22"/>
      <c r="G309" s="22"/>
      <c r="H309" s="22"/>
    </row>
    <row r="310" spans="2:8">
      <c r="B310" s="22"/>
      <c r="C310" s="22"/>
      <c r="D310" s="22"/>
      <c r="E310" s="22"/>
      <c r="F310" s="22"/>
      <c r="G310" s="22"/>
      <c r="H310" s="22"/>
    </row>
    <row r="311" spans="2:8">
      <c r="B311" s="22"/>
      <c r="C311" s="22"/>
      <c r="D311" s="22"/>
      <c r="E311" s="22"/>
      <c r="F311" s="22"/>
      <c r="G311" s="22"/>
      <c r="H311" s="22"/>
    </row>
    <row r="312" spans="2:8">
      <c r="B312" s="22"/>
      <c r="C312" s="22"/>
      <c r="D312" s="22"/>
      <c r="E312" s="22"/>
      <c r="F312" s="22"/>
      <c r="G312" s="22"/>
      <c r="H312" s="22"/>
    </row>
    <row r="313" spans="2:8">
      <c r="B313" s="22"/>
      <c r="C313" s="22"/>
      <c r="D313" s="22"/>
      <c r="E313" s="22"/>
      <c r="F313" s="22"/>
      <c r="G313" s="22"/>
      <c r="H313" s="22"/>
    </row>
    <row r="314" spans="2:8">
      <c r="B314" s="22"/>
      <c r="C314" s="22"/>
      <c r="D314" s="22"/>
      <c r="E314" s="22"/>
      <c r="F314" s="22"/>
      <c r="G314" s="22"/>
      <c r="H314" s="22"/>
    </row>
    <row r="315" spans="2:8">
      <c r="B315" s="22"/>
      <c r="C315" s="22"/>
      <c r="D315" s="22"/>
      <c r="E315" s="22"/>
      <c r="F315" s="22"/>
      <c r="G315" s="22"/>
      <c r="H315" s="22"/>
    </row>
    <row r="316" spans="2:8">
      <c r="B316" s="22"/>
      <c r="C316" s="22"/>
      <c r="D316" s="22"/>
      <c r="E316" s="22"/>
      <c r="F316" s="22"/>
      <c r="G316" s="22"/>
      <c r="H316" s="22"/>
    </row>
    <row r="317" spans="2:8">
      <c r="B317" s="22"/>
      <c r="C317" s="22"/>
      <c r="D317" s="22"/>
      <c r="E317" s="22"/>
      <c r="F317" s="22"/>
      <c r="G317" s="22"/>
      <c r="H317" s="22"/>
    </row>
    <row r="318" spans="2:8">
      <c r="B318" s="22"/>
      <c r="C318" s="22"/>
      <c r="D318" s="22"/>
      <c r="E318" s="22"/>
      <c r="F318" s="22"/>
      <c r="G318" s="22"/>
      <c r="H318" s="22"/>
    </row>
    <row r="319" spans="2:8">
      <c r="B319" s="22"/>
      <c r="C319" s="22"/>
      <c r="D319" s="22"/>
      <c r="E319" s="22"/>
      <c r="F319" s="22"/>
      <c r="G319" s="22"/>
      <c r="H319" s="22"/>
    </row>
    <row r="320" spans="2:8">
      <c r="B320" s="22"/>
      <c r="C320" s="22"/>
      <c r="D320" s="22"/>
      <c r="E320" s="22"/>
      <c r="F320" s="22"/>
      <c r="G320" s="22"/>
      <c r="H320" s="22"/>
    </row>
    <row r="321" spans="2:8">
      <c r="B321" s="22"/>
      <c r="C321" s="22"/>
      <c r="D321" s="22"/>
      <c r="E321" s="22"/>
      <c r="F321" s="22"/>
      <c r="G321" s="22"/>
      <c r="H321" s="22"/>
    </row>
    <row r="322" spans="2:8">
      <c r="B322" s="22"/>
      <c r="C322" s="22"/>
      <c r="D322" s="22"/>
      <c r="E322" s="22"/>
      <c r="F322" s="22"/>
      <c r="G322" s="22"/>
      <c r="H322" s="22"/>
    </row>
    <row r="323" spans="2:8">
      <c r="B323" s="22"/>
      <c r="C323" s="22"/>
      <c r="D323" s="22"/>
      <c r="E323" s="22"/>
      <c r="F323" s="22"/>
      <c r="G323" s="22"/>
      <c r="H323" s="22"/>
    </row>
    <row r="324" spans="2:8">
      <c r="B324" s="22"/>
      <c r="C324" s="22"/>
      <c r="D324" s="22"/>
      <c r="E324" s="22"/>
      <c r="F324" s="22"/>
      <c r="G324" s="22"/>
      <c r="H324" s="22"/>
    </row>
    <row r="325" spans="2:8">
      <c r="B325" s="22"/>
      <c r="C325" s="22"/>
      <c r="D325" s="22"/>
      <c r="E325" s="22"/>
      <c r="F325" s="22"/>
      <c r="G325" s="22"/>
      <c r="H325" s="22"/>
    </row>
    <row r="326" spans="2:8">
      <c r="B326" s="22"/>
      <c r="C326" s="22"/>
      <c r="D326" s="22"/>
      <c r="E326" s="22"/>
      <c r="F326" s="22"/>
      <c r="G326" s="22"/>
      <c r="H326" s="22"/>
    </row>
    <row r="327" spans="2:8">
      <c r="B327" s="22"/>
      <c r="C327" s="22"/>
      <c r="D327" s="22"/>
      <c r="E327" s="22"/>
      <c r="F327" s="22"/>
      <c r="G327" s="22"/>
      <c r="H327" s="22"/>
    </row>
    <row r="328" spans="2:8">
      <c r="B328" s="22"/>
      <c r="C328" s="22"/>
      <c r="D328" s="22"/>
      <c r="E328" s="22"/>
      <c r="F328" s="22"/>
      <c r="G328" s="22"/>
      <c r="H328" s="22"/>
    </row>
    <row r="329" spans="2:8">
      <c r="B329" s="22"/>
      <c r="C329" s="22"/>
      <c r="D329" s="22"/>
      <c r="E329" s="22"/>
      <c r="F329" s="22"/>
      <c r="G329" s="22"/>
      <c r="H329" s="22"/>
    </row>
    <row r="330" spans="2:8">
      <c r="B330" s="22"/>
      <c r="C330" s="22"/>
      <c r="D330" s="22"/>
      <c r="E330" s="22"/>
      <c r="F330" s="22"/>
      <c r="G330" s="22"/>
      <c r="H330" s="22"/>
    </row>
    <row r="331" spans="2:8">
      <c r="B331" s="22"/>
      <c r="C331" s="22"/>
      <c r="D331" s="22"/>
      <c r="E331" s="22"/>
      <c r="F331" s="22"/>
      <c r="G331" s="22"/>
      <c r="H331" s="22"/>
    </row>
    <row r="332" spans="2:8">
      <c r="B332" s="22"/>
      <c r="C332" s="22"/>
      <c r="D332" s="22"/>
      <c r="E332" s="22"/>
      <c r="F332" s="22"/>
      <c r="G332" s="22"/>
      <c r="H332" s="22"/>
    </row>
    <row r="333" spans="2:8">
      <c r="B333" s="22"/>
      <c r="C333" s="22"/>
      <c r="D333" s="22"/>
      <c r="E333" s="22"/>
      <c r="F333" s="22"/>
      <c r="G333" s="22"/>
      <c r="H333" s="22"/>
    </row>
    <row r="334" spans="2:8">
      <c r="B334" s="22"/>
      <c r="C334" s="22"/>
      <c r="D334" s="22"/>
      <c r="E334" s="22"/>
      <c r="F334" s="22"/>
      <c r="G334" s="22"/>
      <c r="H334" s="22"/>
    </row>
    <row r="335" spans="2:8">
      <c r="B335" s="22"/>
      <c r="C335" s="22"/>
      <c r="D335" s="22"/>
      <c r="E335" s="22"/>
      <c r="F335" s="22"/>
      <c r="G335" s="22"/>
      <c r="H335" s="22"/>
    </row>
    <row r="336" spans="2:8">
      <c r="B336" s="22"/>
      <c r="C336" s="22"/>
      <c r="D336" s="22"/>
      <c r="E336" s="22"/>
      <c r="F336" s="22"/>
      <c r="G336" s="22"/>
      <c r="H336" s="22"/>
    </row>
    <row r="337" spans="2:8">
      <c r="B337" s="22"/>
      <c r="C337" s="22"/>
      <c r="D337" s="22"/>
      <c r="E337" s="22"/>
      <c r="F337" s="22"/>
      <c r="G337" s="22"/>
      <c r="H337" s="22"/>
    </row>
    <row r="338" spans="2:8">
      <c r="B338" s="22"/>
      <c r="C338" s="22"/>
      <c r="D338" s="22"/>
      <c r="E338" s="22"/>
      <c r="F338" s="22"/>
      <c r="G338" s="22"/>
      <c r="H338" s="22"/>
    </row>
    <row r="339" spans="2:8">
      <c r="B339" s="22"/>
      <c r="C339" s="22"/>
      <c r="D339" s="22"/>
      <c r="E339" s="22"/>
      <c r="F339" s="22"/>
      <c r="G339" s="22"/>
      <c r="H339" s="22"/>
    </row>
    <row r="340" spans="2:8">
      <c r="B340" s="22"/>
      <c r="C340" s="22"/>
      <c r="D340" s="22"/>
      <c r="E340" s="22"/>
      <c r="F340" s="22"/>
      <c r="G340" s="22"/>
      <c r="H340" s="22"/>
    </row>
    <row r="341" spans="2:8">
      <c r="B341" s="22"/>
      <c r="C341" s="22"/>
      <c r="D341" s="22"/>
      <c r="E341" s="22"/>
      <c r="F341" s="22"/>
      <c r="G341" s="22"/>
      <c r="H341" s="22"/>
    </row>
    <row r="342" spans="2:8">
      <c r="B342" s="22"/>
      <c r="C342" s="22"/>
      <c r="D342" s="22"/>
      <c r="E342" s="22"/>
      <c r="F342" s="22"/>
      <c r="G342" s="22"/>
      <c r="H342" s="22"/>
    </row>
    <row r="343" spans="2:8">
      <c r="B343" s="22"/>
      <c r="C343" s="22"/>
      <c r="D343" s="22"/>
      <c r="E343" s="22"/>
      <c r="F343" s="22"/>
      <c r="G343" s="22"/>
      <c r="H343" s="22"/>
    </row>
    <row r="344" spans="2:8">
      <c r="B344" s="22"/>
      <c r="C344" s="22"/>
      <c r="D344" s="22"/>
      <c r="E344" s="22"/>
      <c r="F344" s="22"/>
      <c r="G344" s="22"/>
      <c r="H344" s="22"/>
    </row>
    <row r="345" spans="2:8">
      <c r="B345" s="22"/>
      <c r="C345" s="22"/>
      <c r="D345" s="22"/>
      <c r="E345" s="22"/>
      <c r="F345" s="22"/>
      <c r="G345" s="22"/>
      <c r="H345" s="22"/>
    </row>
    <row r="346" spans="2:8">
      <c r="B346" s="22"/>
      <c r="C346" s="22"/>
      <c r="D346" s="22"/>
      <c r="E346" s="22"/>
      <c r="F346" s="22"/>
      <c r="G346" s="22"/>
      <c r="H346" s="22"/>
    </row>
    <row r="347" spans="2:8">
      <c r="B347" s="22"/>
      <c r="C347" s="22"/>
      <c r="D347" s="22"/>
      <c r="E347" s="22"/>
      <c r="F347" s="22"/>
      <c r="G347" s="22"/>
      <c r="H347" s="22"/>
    </row>
    <row r="348" spans="2:8">
      <c r="B348" s="22"/>
      <c r="C348" s="22"/>
      <c r="D348" s="22"/>
      <c r="E348" s="22"/>
      <c r="F348" s="22"/>
      <c r="G348" s="22"/>
      <c r="H348" s="22"/>
    </row>
    <row r="349" spans="2:8">
      <c r="B349" s="22"/>
      <c r="C349" s="22"/>
      <c r="D349" s="22"/>
      <c r="E349" s="22"/>
      <c r="F349" s="22"/>
      <c r="G349" s="22"/>
      <c r="H349" s="22"/>
    </row>
    <row r="350" spans="2:8">
      <c r="B350" s="22"/>
      <c r="C350" s="22"/>
      <c r="D350" s="22"/>
      <c r="E350" s="22"/>
      <c r="F350" s="22"/>
      <c r="G350" s="22"/>
      <c r="H350" s="22"/>
    </row>
    <row r="351" spans="2:8">
      <c r="B351" s="22"/>
      <c r="C351" s="22"/>
      <c r="D351" s="22"/>
      <c r="E351" s="22"/>
      <c r="F351" s="22"/>
      <c r="G351" s="22"/>
      <c r="H351" s="22"/>
    </row>
    <row r="352" spans="2:8">
      <c r="B352" s="22"/>
      <c r="C352" s="22"/>
      <c r="D352" s="22"/>
      <c r="E352" s="22"/>
      <c r="F352" s="22"/>
      <c r="G352" s="22"/>
      <c r="H352" s="22"/>
    </row>
    <row r="353" spans="2:8">
      <c r="B353" s="22"/>
      <c r="C353" s="22"/>
      <c r="D353" s="22"/>
      <c r="E353" s="22"/>
      <c r="F353" s="22"/>
      <c r="G353" s="22"/>
      <c r="H353" s="22"/>
    </row>
    <row r="354" spans="2:8">
      <c r="B354" s="22"/>
      <c r="C354" s="22"/>
      <c r="D354" s="22"/>
      <c r="E354" s="22"/>
      <c r="F354" s="22"/>
      <c r="G354" s="22"/>
      <c r="H354" s="22"/>
    </row>
    <row r="355" spans="2:8">
      <c r="B355" s="22"/>
      <c r="C355" s="22"/>
      <c r="D355" s="22"/>
      <c r="E355" s="22"/>
      <c r="F355" s="22"/>
      <c r="G355" s="22"/>
      <c r="H355" s="22"/>
    </row>
    <row r="356" spans="2:8">
      <c r="B356" s="22"/>
      <c r="C356" s="22"/>
      <c r="D356" s="22"/>
      <c r="E356" s="22"/>
      <c r="F356" s="22"/>
      <c r="G356" s="22"/>
      <c r="H356" s="22"/>
    </row>
    <row r="357" spans="2:8">
      <c r="B357" s="22"/>
      <c r="C357" s="22"/>
      <c r="D357" s="22"/>
      <c r="E357" s="22"/>
      <c r="F357" s="22"/>
      <c r="G357" s="22"/>
      <c r="H357" s="22"/>
    </row>
    <row r="358" spans="2:8">
      <c r="B358" s="22"/>
      <c r="C358" s="22"/>
      <c r="D358" s="22"/>
      <c r="E358" s="22"/>
      <c r="F358" s="22"/>
      <c r="G358" s="22"/>
      <c r="H358" s="22"/>
    </row>
    <row r="359" spans="2:8">
      <c r="B359" s="22"/>
      <c r="C359" s="22"/>
      <c r="D359" s="22"/>
      <c r="E359" s="22"/>
      <c r="F359" s="22"/>
      <c r="G359" s="22"/>
      <c r="H359" s="22"/>
    </row>
    <row r="360" spans="2:8">
      <c r="B360" s="22"/>
      <c r="C360" s="22"/>
      <c r="D360" s="22"/>
      <c r="E360" s="22"/>
      <c r="F360" s="22"/>
      <c r="G360" s="22"/>
      <c r="H360" s="22"/>
    </row>
    <row r="361" spans="2:8">
      <c r="B361" s="22"/>
      <c r="C361" s="22"/>
      <c r="D361" s="22"/>
      <c r="E361" s="22"/>
      <c r="F361" s="22"/>
      <c r="G361" s="22"/>
      <c r="H361" s="22"/>
    </row>
    <row r="362" spans="2:8">
      <c r="B362" s="22"/>
      <c r="C362" s="22"/>
      <c r="D362" s="22"/>
      <c r="E362" s="22"/>
      <c r="F362" s="22"/>
      <c r="G362" s="22"/>
      <c r="H362" s="22"/>
    </row>
    <row r="363" spans="2:8">
      <c r="B363" s="22"/>
      <c r="C363" s="22"/>
      <c r="D363" s="22"/>
      <c r="E363" s="22"/>
      <c r="F363" s="22"/>
      <c r="G363" s="22"/>
      <c r="H363" s="22"/>
    </row>
    <row r="364" spans="2:8">
      <c r="B364" s="22"/>
      <c r="C364" s="22"/>
      <c r="D364" s="22"/>
      <c r="E364" s="22"/>
      <c r="F364" s="22"/>
      <c r="G364" s="22"/>
      <c r="H364" s="22"/>
    </row>
    <row r="365" spans="2:8">
      <c r="B365" s="22"/>
      <c r="C365" s="22"/>
      <c r="D365" s="22"/>
      <c r="E365" s="22"/>
      <c r="F365" s="22"/>
      <c r="G365" s="22"/>
      <c r="H365" s="22"/>
    </row>
    <row r="366" spans="2:8">
      <c r="B366" s="22"/>
      <c r="C366" s="22"/>
      <c r="D366" s="22"/>
      <c r="E366" s="22"/>
      <c r="F366" s="22"/>
      <c r="G366" s="22"/>
      <c r="H366" s="22"/>
    </row>
    <row r="367" spans="2:8">
      <c r="B367" s="22"/>
      <c r="C367" s="22"/>
      <c r="D367" s="22"/>
      <c r="E367" s="22"/>
      <c r="F367" s="22"/>
      <c r="G367" s="22"/>
      <c r="H367" s="22"/>
    </row>
    <row r="368" spans="2:8">
      <c r="B368" s="22"/>
      <c r="C368" s="22"/>
      <c r="D368" s="22"/>
      <c r="E368" s="22"/>
      <c r="F368" s="22"/>
      <c r="G368" s="22"/>
      <c r="H368" s="22"/>
    </row>
    <row r="369" spans="2:8">
      <c r="B369" s="22"/>
      <c r="C369" s="22"/>
      <c r="D369" s="22"/>
      <c r="E369" s="22"/>
      <c r="F369" s="22"/>
      <c r="G369" s="22"/>
      <c r="H369" s="22"/>
    </row>
    <row r="370" spans="2:8">
      <c r="B370" s="22"/>
      <c r="C370" s="22"/>
      <c r="D370" s="22"/>
      <c r="E370" s="22"/>
      <c r="F370" s="22"/>
      <c r="G370" s="22"/>
      <c r="H370" s="22"/>
    </row>
    <row r="371" spans="2:8">
      <c r="B371" s="22"/>
      <c r="C371" s="22"/>
      <c r="D371" s="22"/>
      <c r="E371" s="22"/>
      <c r="F371" s="22"/>
      <c r="G371" s="22"/>
      <c r="H371" s="22"/>
    </row>
    <row r="372" spans="2:8">
      <c r="B372" s="22"/>
      <c r="C372" s="22"/>
      <c r="D372" s="22"/>
      <c r="E372" s="22"/>
      <c r="F372" s="22"/>
      <c r="G372" s="22"/>
      <c r="H372" s="22"/>
    </row>
    <row r="373" spans="2:8">
      <c r="B373" s="22"/>
      <c r="C373" s="22"/>
      <c r="D373" s="22"/>
      <c r="E373" s="22"/>
      <c r="F373" s="22"/>
      <c r="G373" s="22"/>
      <c r="H373" s="22"/>
    </row>
    <row r="374" spans="2:8">
      <c r="B374" s="22"/>
      <c r="C374" s="22"/>
      <c r="D374" s="22"/>
      <c r="E374" s="22"/>
      <c r="F374" s="22"/>
      <c r="G374" s="22"/>
      <c r="H374" s="22"/>
    </row>
    <row r="375" spans="2:8">
      <c r="B375" s="22"/>
      <c r="C375" s="22"/>
      <c r="D375" s="22"/>
      <c r="E375" s="22"/>
      <c r="F375" s="22"/>
      <c r="G375" s="22"/>
      <c r="H375" s="22"/>
    </row>
    <row r="376" spans="2:8">
      <c r="B376" s="22"/>
      <c r="C376" s="22"/>
      <c r="D376" s="22"/>
      <c r="E376" s="22"/>
      <c r="F376" s="22"/>
      <c r="G376" s="22"/>
      <c r="H376" s="22"/>
    </row>
    <row r="377" spans="2:8">
      <c r="B377" s="22"/>
      <c r="C377" s="22"/>
      <c r="D377" s="22"/>
      <c r="E377" s="22"/>
      <c r="F377" s="22"/>
      <c r="G377" s="22"/>
      <c r="H377" s="22"/>
    </row>
    <row r="378" spans="2:8">
      <c r="B378" s="22"/>
      <c r="C378" s="22"/>
      <c r="D378" s="22"/>
      <c r="E378" s="22"/>
      <c r="F378" s="22"/>
      <c r="G378" s="22"/>
      <c r="H378" s="22"/>
    </row>
    <row r="379" spans="2:8">
      <c r="B379" s="22"/>
      <c r="C379" s="22"/>
      <c r="D379" s="22"/>
      <c r="E379" s="22"/>
      <c r="F379" s="22"/>
      <c r="G379" s="22"/>
      <c r="H379" s="22"/>
    </row>
    <row r="380" spans="2:8">
      <c r="B380" s="22"/>
      <c r="C380" s="22"/>
      <c r="D380" s="22"/>
      <c r="E380" s="22"/>
      <c r="F380" s="22"/>
      <c r="G380" s="22"/>
      <c r="H380" s="22"/>
    </row>
    <row r="381" spans="2:8">
      <c r="B381" s="22"/>
      <c r="C381" s="22"/>
      <c r="D381" s="22"/>
      <c r="E381" s="22"/>
      <c r="F381" s="22"/>
      <c r="G381" s="22"/>
      <c r="H381" s="22"/>
    </row>
    <row r="382" spans="2:8">
      <c r="B382" s="22"/>
      <c r="C382" s="22"/>
      <c r="D382" s="22"/>
      <c r="E382" s="22"/>
      <c r="F382" s="22"/>
      <c r="G382" s="22"/>
      <c r="H382" s="22"/>
    </row>
    <row r="383" spans="2:8">
      <c r="B383" s="22"/>
      <c r="C383" s="22"/>
      <c r="D383" s="22"/>
      <c r="E383" s="22"/>
      <c r="F383" s="22"/>
      <c r="G383" s="22"/>
      <c r="H383" s="22"/>
    </row>
    <row r="384" spans="2:8">
      <c r="B384" s="22"/>
      <c r="C384" s="22"/>
      <c r="D384" s="22"/>
      <c r="E384" s="22"/>
      <c r="F384" s="22"/>
      <c r="G384" s="22"/>
      <c r="H384" s="22"/>
    </row>
    <row r="385" spans="2:8">
      <c r="B385" s="22"/>
      <c r="C385" s="22"/>
      <c r="D385" s="22"/>
      <c r="E385" s="22"/>
      <c r="F385" s="22"/>
      <c r="G385" s="22"/>
      <c r="H385" s="22"/>
    </row>
    <row r="386" spans="2:8">
      <c r="B386" s="22"/>
      <c r="C386" s="22"/>
      <c r="D386" s="22"/>
      <c r="E386" s="22"/>
      <c r="F386" s="22"/>
      <c r="G386" s="22"/>
      <c r="H386" s="22"/>
    </row>
    <row r="387" spans="2:8">
      <c r="B387" s="22"/>
      <c r="C387" s="22"/>
      <c r="D387" s="22"/>
      <c r="E387" s="22"/>
      <c r="F387" s="22"/>
      <c r="G387" s="22"/>
      <c r="H387" s="22"/>
    </row>
    <row r="388" spans="2:8">
      <c r="B388" s="22"/>
      <c r="C388" s="22"/>
      <c r="D388" s="22"/>
      <c r="E388" s="22"/>
      <c r="F388" s="22"/>
      <c r="G388" s="22"/>
      <c r="H388" s="22"/>
    </row>
    <row r="389" spans="2:8">
      <c r="B389" s="22"/>
      <c r="C389" s="22"/>
      <c r="D389" s="22"/>
      <c r="E389" s="22"/>
      <c r="F389" s="22"/>
      <c r="G389" s="22"/>
      <c r="H389" s="22"/>
    </row>
    <row r="390" spans="2:8">
      <c r="B390" s="22"/>
      <c r="C390" s="22"/>
      <c r="D390" s="22"/>
      <c r="E390" s="22"/>
      <c r="F390" s="22"/>
      <c r="G390" s="22"/>
      <c r="H390" s="22"/>
    </row>
    <row r="391" spans="2:8">
      <c r="B391" s="22"/>
      <c r="C391" s="22"/>
      <c r="D391" s="22"/>
      <c r="E391" s="22"/>
      <c r="F391" s="22"/>
      <c r="G391" s="22"/>
      <c r="H391" s="22"/>
    </row>
    <row r="392" spans="2:8">
      <c r="B392" s="22"/>
      <c r="C392" s="22"/>
      <c r="D392" s="22"/>
      <c r="E392" s="22"/>
      <c r="F392" s="22"/>
      <c r="G392" s="22"/>
      <c r="H392" s="22"/>
    </row>
    <row r="393" spans="2:8">
      <c r="B393" s="22"/>
      <c r="C393" s="22"/>
      <c r="D393" s="22"/>
      <c r="E393" s="22"/>
      <c r="F393" s="22"/>
      <c r="G393" s="22"/>
      <c r="H393" s="22"/>
    </row>
    <row r="394" spans="2:8">
      <c r="B394" s="22"/>
      <c r="C394" s="22"/>
      <c r="D394" s="22"/>
      <c r="E394" s="22"/>
      <c r="F394" s="22"/>
      <c r="G394" s="22"/>
      <c r="H394" s="22"/>
    </row>
    <row r="395" spans="2:8">
      <c r="B395" s="22"/>
      <c r="C395" s="22"/>
      <c r="D395" s="22"/>
      <c r="E395" s="22"/>
      <c r="F395" s="22"/>
      <c r="G395" s="22"/>
      <c r="H395" s="22"/>
    </row>
    <row r="396" spans="2:8">
      <c r="B396" s="22"/>
      <c r="C396" s="22"/>
      <c r="D396" s="22"/>
      <c r="E396" s="22"/>
      <c r="F396" s="22"/>
      <c r="G396" s="22"/>
      <c r="H396" s="22"/>
    </row>
    <row r="397" spans="2:8">
      <c r="B397" s="22"/>
      <c r="C397" s="22"/>
      <c r="D397" s="22"/>
      <c r="E397" s="22"/>
      <c r="F397" s="22"/>
      <c r="G397" s="22"/>
      <c r="H397" s="22"/>
    </row>
    <row r="398" spans="2:8">
      <c r="B398" s="22"/>
      <c r="C398" s="22"/>
      <c r="D398" s="22"/>
      <c r="E398" s="22"/>
      <c r="F398" s="22"/>
      <c r="G398" s="22"/>
      <c r="H398" s="22"/>
    </row>
    <row r="399" spans="2:8">
      <c r="B399" s="22"/>
      <c r="C399" s="22"/>
      <c r="D399" s="22"/>
      <c r="E399" s="22"/>
      <c r="F399" s="22"/>
      <c r="G399" s="22"/>
      <c r="H399" s="22"/>
    </row>
    <row r="400" spans="2:8">
      <c r="B400" s="22"/>
      <c r="C400" s="22"/>
      <c r="D400" s="22"/>
      <c r="E400" s="22"/>
      <c r="F400" s="22"/>
      <c r="G400" s="22"/>
      <c r="H400" s="22"/>
    </row>
    <row r="401" spans="2:8">
      <c r="B401" s="22"/>
      <c r="C401" s="22"/>
      <c r="D401" s="22"/>
      <c r="E401" s="22"/>
      <c r="F401" s="22"/>
      <c r="G401" s="22"/>
      <c r="H401" s="22"/>
    </row>
    <row r="402" spans="2:8">
      <c r="B402" s="22"/>
      <c r="C402" s="22"/>
      <c r="D402" s="22"/>
      <c r="E402" s="22"/>
      <c r="F402" s="22"/>
      <c r="G402" s="22"/>
      <c r="H402" s="22"/>
    </row>
    <row r="403" spans="2:8">
      <c r="B403" s="22"/>
      <c r="C403" s="22"/>
      <c r="D403" s="22"/>
      <c r="E403" s="22"/>
      <c r="F403" s="22"/>
      <c r="G403" s="22"/>
      <c r="H403" s="22"/>
    </row>
    <row r="404" spans="2:8">
      <c r="B404" s="22"/>
      <c r="C404" s="22"/>
      <c r="D404" s="22"/>
      <c r="E404" s="22"/>
      <c r="F404" s="22"/>
      <c r="G404" s="22"/>
      <c r="H404" s="22"/>
    </row>
    <row r="405" spans="2:8">
      <c r="B405" s="22"/>
      <c r="C405" s="22"/>
      <c r="D405" s="22"/>
      <c r="E405" s="22"/>
      <c r="F405" s="22"/>
      <c r="G405" s="22"/>
      <c r="H405" s="22"/>
    </row>
    <row r="406" spans="2:8">
      <c r="B406" s="22"/>
      <c r="C406" s="22"/>
      <c r="D406" s="22"/>
      <c r="E406" s="22"/>
      <c r="F406" s="22"/>
      <c r="G406" s="22"/>
      <c r="H406" s="22"/>
    </row>
    <row r="407" spans="2:8">
      <c r="B407" s="22"/>
      <c r="C407" s="22"/>
      <c r="D407" s="22"/>
      <c r="E407" s="22"/>
      <c r="F407" s="22"/>
      <c r="G407" s="22"/>
      <c r="H407" s="22"/>
    </row>
    <row r="408" spans="2:8">
      <c r="B408" s="22"/>
      <c r="C408" s="22"/>
      <c r="D408" s="22"/>
      <c r="E408" s="22"/>
      <c r="F408" s="22"/>
      <c r="G408" s="22"/>
      <c r="H408" s="22"/>
    </row>
    <row r="409" spans="2:8">
      <c r="B409" s="22"/>
      <c r="C409" s="22"/>
      <c r="D409" s="22"/>
      <c r="E409" s="22"/>
      <c r="F409" s="22"/>
      <c r="G409" s="22"/>
      <c r="H409" s="22"/>
    </row>
    <row r="410" spans="2:8">
      <c r="B410" s="22"/>
      <c r="C410" s="22"/>
      <c r="D410" s="22"/>
      <c r="E410" s="22"/>
      <c r="F410" s="22"/>
      <c r="G410" s="22"/>
      <c r="H410" s="22"/>
    </row>
    <row r="411" spans="2:8">
      <c r="B411" s="22"/>
      <c r="C411" s="22"/>
      <c r="D411" s="22"/>
      <c r="E411" s="22"/>
      <c r="F411" s="22"/>
      <c r="G411" s="22"/>
      <c r="H411" s="22"/>
    </row>
    <row r="412" spans="2:8">
      <c r="B412" s="22"/>
      <c r="C412" s="22"/>
      <c r="D412" s="22"/>
      <c r="E412" s="22"/>
      <c r="F412" s="22"/>
      <c r="G412" s="22"/>
      <c r="H412" s="22"/>
    </row>
    <row r="413" spans="2:8">
      <c r="B413" s="22"/>
      <c r="C413" s="22"/>
      <c r="D413" s="22"/>
      <c r="E413" s="22"/>
      <c r="F413" s="22"/>
      <c r="G413" s="22"/>
      <c r="H413" s="22"/>
    </row>
    <row r="414" spans="2:8">
      <c r="B414" s="22"/>
      <c r="C414" s="22"/>
      <c r="D414" s="22"/>
      <c r="E414" s="22"/>
      <c r="F414" s="22"/>
      <c r="G414" s="22"/>
      <c r="H414" s="22"/>
    </row>
    <row r="415" spans="2:8">
      <c r="B415" s="22"/>
      <c r="C415" s="22"/>
      <c r="D415" s="22"/>
      <c r="E415" s="22"/>
      <c r="F415" s="22"/>
      <c r="G415" s="22"/>
      <c r="H415" s="22"/>
    </row>
    <row r="416" spans="2:8">
      <c r="B416" s="22"/>
      <c r="C416" s="22"/>
      <c r="D416" s="22"/>
      <c r="E416" s="22"/>
      <c r="F416" s="22"/>
      <c r="G416" s="22"/>
      <c r="H416" s="22"/>
    </row>
    <row r="417" spans="2:8">
      <c r="B417" s="22"/>
      <c r="C417" s="22"/>
      <c r="D417" s="22"/>
      <c r="E417" s="22"/>
      <c r="F417" s="22"/>
      <c r="G417" s="22"/>
      <c r="H417" s="22"/>
    </row>
    <row r="418" spans="2:8">
      <c r="B418" s="22"/>
      <c r="C418" s="22"/>
      <c r="D418" s="22"/>
      <c r="E418" s="22"/>
      <c r="F418" s="22"/>
      <c r="G418" s="22"/>
      <c r="H418" s="22"/>
    </row>
    <row r="419" spans="2:8">
      <c r="B419" s="22"/>
      <c r="C419" s="22"/>
      <c r="D419" s="22"/>
      <c r="E419" s="22"/>
      <c r="F419" s="22"/>
      <c r="G419" s="22"/>
      <c r="H419" s="22"/>
    </row>
    <row r="420" spans="2:8">
      <c r="B420" s="22"/>
      <c r="C420" s="22"/>
      <c r="D420" s="22"/>
      <c r="E420" s="22"/>
      <c r="F420" s="22"/>
      <c r="G420" s="22"/>
      <c r="H420" s="22"/>
    </row>
    <row r="421" spans="2:8">
      <c r="B421" s="22"/>
      <c r="C421" s="22"/>
      <c r="D421" s="22"/>
      <c r="E421" s="22"/>
      <c r="F421" s="22"/>
      <c r="G421" s="22"/>
      <c r="H421" s="22"/>
    </row>
    <row r="422" spans="2:8">
      <c r="B422" s="22"/>
      <c r="C422" s="22"/>
      <c r="D422" s="22"/>
      <c r="E422" s="22"/>
      <c r="F422" s="22"/>
      <c r="G422" s="22"/>
      <c r="H422" s="22"/>
    </row>
    <row r="423" spans="2:8">
      <c r="B423" s="22"/>
      <c r="C423" s="22"/>
      <c r="D423" s="22"/>
      <c r="E423" s="22"/>
      <c r="F423" s="22"/>
      <c r="G423" s="22"/>
      <c r="H423" s="22"/>
    </row>
    <row r="424" spans="2:8">
      <c r="B424" s="22"/>
      <c r="C424" s="22"/>
      <c r="D424" s="22"/>
      <c r="E424" s="22"/>
      <c r="F424" s="22"/>
      <c r="G424" s="22"/>
      <c r="H424" s="22"/>
    </row>
    <row r="425" spans="2:8">
      <c r="B425" s="22"/>
      <c r="C425" s="22"/>
      <c r="D425" s="22"/>
      <c r="E425" s="22"/>
      <c r="F425" s="22"/>
      <c r="G425" s="22"/>
      <c r="H425" s="22"/>
    </row>
    <row r="426" spans="2:8">
      <c r="B426" s="22"/>
      <c r="C426" s="22"/>
      <c r="D426" s="22"/>
      <c r="E426" s="22"/>
      <c r="F426" s="22"/>
      <c r="G426" s="22"/>
      <c r="H426" s="22"/>
    </row>
    <row r="427" spans="2:8">
      <c r="B427" s="22"/>
      <c r="C427" s="22"/>
      <c r="D427" s="22"/>
      <c r="E427" s="22"/>
      <c r="F427" s="22"/>
      <c r="G427" s="22"/>
      <c r="H427" s="22"/>
    </row>
    <row r="428" spans="2:8">
      <c r="B428" s="22"/>
      <c r="C428" s="22"/>
      <c r="D428" s="22"/>
      <c r="E428" s="22"/>
      <c r="F428" s="22"/>
      <c r="G428" s="22"/>
      <c r="H428" s="22"/>
    </row>
    <row r="429" spans="2:8">
      <c r="B429" s="22"/>
      <c r="C429" s="22"/>
      <c r="D429" s="22"/>
      <c r="E429" s="22"/>
      <c r="F429" s="22"/>
      <c r="G429" s="22"/>
      <c r="H429" s="22"/>
    </row>
    <row r="430" spans="2:8">
      <c r="B430" s="22"/>
      <c r="C430" s="22"/>
      <c r="D430" s="22"/>
      <c r="E430" s="22"/>
      <c r="F430" s="22"/>
      <c r="G430" s="22"/>
      <c r="H430" s="22"/>
    </row>
    <row r="431" spans="2:8">
      <c r="B431" s="22"/>
      <c r="C431" s="22"/>
      <c r="D431" s="22"/>
      <c r="E431" s="22"/>
      <c r="F431" s="22"/>
      <c r="G431" s="22"/>
      <c r="H431" s="22"/>
    </row>
    <row r="432" spans="2:8">
      <c r="B432" s="22"/>
      <c r="C432" s="22"/>
      <c r="D432" s="22"/>
      <c r="E432" s="22"/>
      <c r="F432" s="22"/>
      <c r="G432" s="22"/>
      <c r="H432" s="22"/>
    </row>
    <row r="433" spans="2:8">
      <c r="B433" s="22"/>
      <c r="C433" s="22"/>
      <c r="D433" s="22"/>
      <c r="E433" s="22"/>
      <c r="F433" s="22"/>
      <c r="G433" s="22"/>
      <c r="H433" s="22"/>
    </row>
    <row r="434" spans="2:8">
      <c r="B434" s="22"/>
      <c r="C434" s="22"/>
      <c r="D434" s="22"/>
      <c r="E434" s="22"/>
      <c r="F434" s="22"/>
      <c r="G434" s="22"/>
      <c r="H434" s="22"/>
    </row>
    <row r="435" spans="2:8">
      <c r="B435" s="22"/>
      <c r="C435" s="22"/>
      <c r="D435" s="22"/>
      <c r="E435" s="22"/>
      <c r="F435" s="22"/>
      <c r="G435" s="22"/>
      <c r="H435" s="22"/>
    </row>
    <row r="436" spans="2:8">
      <c r="B436" s="22"/>
      <c r="C436" s="22"/>
      <c r="D436" s="22"/>
      <c r="E436" s="22"/>
      <c r="F436" s="22"/>
      <c r="G436" s="22"/>
      <c r="H436" s="22"/>
    </row>
    <row r="437" spans="2:8">
      <c r="B437" s="22"/>
      <c r="C437" s="22"/>
      <c r="D437" s="22"/>
      <c r="E437" s="22"/>
      <c r="F437" s="22"/>
      <c r="G437" s="22"/>
      <c r="H437" s="22"/>
    </row>
    <row r="438" spans="2:8">
      <c r="B438" s="22"/>
      <c r="C438" s="22"/>
      <c r="D438" s="22"/>
      <c r="E438" s="22"/>
      <c r="F438" s="22"/>
      <c r="G438" s="22"/>
      <c r="H438" s="22"/>
    </row>
    <row r="439" spans="2:8">
      <c r="B439" s="22"/>
      <c r="C439" s="22"/>
      <c r="D439" s="22"/>
      <c r="E439" s="22"/>
      <c r="F439" s="22"/>
      <c r="G439" s="22"/>
      <c r="H439" s="22"/>
    </row>
    <row r="440" spans="2:8">
      <c r="B440" s="22"/>
      <c r="C440" s="22"/>
      <c r="D440" s="22"/>
      <c r="E440" s="22"/>
      <c r="F440" s="22"/>
      <c r="G440" s="22"/>
      <c r="H440" s="22"/>
    </row>
    <row r="441" spans="2:8">
      <c r="B441" s="22"/>
      <c r="C441" s="22"/>
      <c r="D441" s="22"/>
      <c r="E441" s="22"/>
      <c r="F441" s="22"/>
      <c r="G441" s="22"/>
      <c r="H441" s="22"/>
    </row>
    <row r="442" spans="2:8">
      <c r="B442" s="22"/>
      <c r="C442" s="22"/>
      <c r="D442" s="22"/>
      <c r="E442" s="22"/>
      <c r="F442" s="22"/>
      <c r="G442" s="22"/>
      <c r="H442" s="22"/>
    </row>
    <row r="443" spans="2:8">
      <c r="B443" s="22"/>
      <c r="C443" s="22"/>
      <c r="D443" s="22"/>
      <c r="E443" s="22"/>
      <c r="F443" s="22"/>
      <c r="G443" s="22"/>
      <c r="H443" s="22"/>
    </row>
    <row r="444" spans="2:8">
      <c r="B444" s="22"/>
      <c r="C444" s="22"/>
      <c r="D444" s="22"/>
      <c r="E444" s="22"/>
      <c r="F444" s="22"/>
      <c r="G444" s="22"/>
      <c r="H444" s="22"/>
    </row>
    <row r="445" spans="2:8">
      <c r="B445" s="22"/>
      <c r="C445" s="22"/>
      <c r="D445" s="22"/>
      <c r="E445" s="22"/>
      <c r="F445" s="22"/>
      <c r="G445" s="22"/>
      <c r="H445" s="22"/>
    </row>
    <row r="446" spans="2:8">
      <c r="B446" s="22"/>
      <c r="C446" s="22"/>
      <c r="D446" s="22"/>
      <c r="E446" s="22"/>
      <c r="F446" s="22"/>
      <c r="G446" s="22"/>
      <c r="H446" s="22"/>
    </row>
    <row r="447" spans="2:8">
      <c r="B447" s="22"/>
      <c r="C447" s="22"/>
      <c r="D447" s="22"/>
      <c r="E447" s="22"/>
      <c r="F447" s="22"/>
      <c r="G447" s="22"/>
      <c r="H447" s="22"/>
    </row>
    <row r="448" spans="2:8">
      <c r="B448" s="22"/>
      <c r="C448" s="22"/>
      <c r="D448" s="22"/>
      <c r="E448" s="22"/>
      <c r="F448" s="22"/>
      <c r="G448" s="22"/>
      <c r="H448" s="22"/>
    </row>
    <row r="449" spans="2:8">
      <c r="B449" s="22"/>
      <c r="C449" s="22"/>
      <c r="D449" s="22"/>
      <c r="E449" s="22"/>
      <c r="F449" s="22"/>
      <c r="G449" s="22"/>
      <c r="H449" s="22"/>
    </row>
    <row r="450" spans="2:8">
      <c r="B450" s="22"/>
      <c r="C450" s="22"/>
      <c r="D450" s="22"/>
      <c r="E450" s="22"/>
      <c r="F450" s="22"/>
      <c r="G450" s="22"/>
      <c r="H450" s="22"/>
    </row>
    <row r="451" spans="2:8">
      <c r="B451" s="22"/>
      <c r="C451" s="22"/>
      <c r="D451" s="22"/>
      <c r="E451" s="22"/>
      <c r="F451" s="22"/>
      <c r="G451" s="22"/>
      <c r="H451" s="22"/>
    </row>
    <row r="452" spans="2:8">
      <c r="B452" s="22"/>
      <c r="C452" s="22"/>
      <c r="D452" s="22"/>
      <c r="E452" s="22"/>
      <c r="F452" s="22"/>
      <c r="G452" s="22"/>
      <c r="H452" s="22"/>
    </row>
    <row r="453" spans="2:8">
      <c r="B453" s="22"/>
      <c r="C453" s="22"/>
      <c r="D453" s="22"/>
      <c r="E453" s="22"/>
      <c r="F453" s="22"/>
      <c r="G453" s="22"/>
      <c r="H453" s="22"/>
    </row>
    <row r="454" spans="2:8">
      <c r="B454" s="22"/>
      <c r="C454" s="22"/>
      <c r="D454" s="22"/>
      <c r="E454" s="22"/>
      <c r="F454" s="22"/>
      <c r="G454" s="22"/>
      <c r="H454" s="22"/>
    </row>
    <row r="455" spans="2:8">
      <c r="B455" s="22"/>
      <c r="C455" s="22"/>
      <c r="D455" s="22"/>
      <c r="E455" s="22"/>
      <c r="F455" s="22"/>
      <c r="G455" s="22"/>
      <c r="H455" s="22"/>
    </row>
    <row r="456" spans="2:8">
      <c r="B456" s="22"/>
      <c r="C456" s="22"/>
      <c r="D456" s="22"/>
      <c r="E456" s="22"/>
      <c r="F456" s="22"/>
      <c r="G456" s="22"/>
      <c r="H456" s="22"/>
    </row>
    <row r="457" spans="2:8">
      <c r="B457" s="22"/>
      <c r="C457" s="22"/>
      <c r="D457" s="22"/>
      <c r="E457" s="22"/>
      <c r="F457" s="22"/>
      <c r="G457" s="22"/>
      <c r="H457" s="22"/>
    </row>
    <row r="458" spans="2:8">
      <c r="B458" s="22"/>
      <c r="C458" s="22"/>
      <c r="D458" s="22"/>
      <c r="E458" s="22"/>
      <c r="F458" s="22"/>
      <c r="G458" s="22"/>
      <c r="H458" s="22"/>
    </row>
    <row r="459" spans="2:8">
      <c r="B459" s="22"/>
      <c r="C459" s="22"/>
      <c r="D459" s="22"/>
      <c r="E459" s="22"/>
      <c r="F459" s="22"/>
      <c r="G459" s="22"/>
      <c r="H459" s="22"/>
    </row>
    <row r="460" spans="2:8">
      <c r="B460" s="22"/>
      <c r="C460" s="22"/>
      <c r="D460" s="22"/>
      <c r="E460" s="22"/>
      <c r="F460" s="22"/>
      <c r="G460" s="22"/>
      <c r="H460" s="22"/>
    </row>
    <row r="461" spans="2:8">
      <c r="B461" s="22"/>
      <c r="C461" s="22"/>
      <c r="D461" s="22"/>
      <c r="E461" s="22"/>
      <c r="F461" s="22"/>
      <c r="G461" s="22"/>
      <c r="H461" s="22"/>
    </row>
    <row r="462" spans="2:8">
      <c r="B462" s="22"/>
      <c r="C462" s="22"/>
      <c r="D462" s="22"/>
      <c r="E462" s="22"/>
      <c r="F462" s="22"/>
      <c r="G462" s="22"/>
      <c r="H462" s="22"/>
    </row>
    <row r="463" spans="2:8">
      <c r="B463" s="22"/>
      <c r="C463" s="22"/>
      <c r="D463" s="22"/>
      <c r="E463" s="22"/>
      <c r="F463" s="22"/>
      <c r="G463" s="22"/>
      <c r="H463" s="22"/>
    </row>
    <row r="464" spans="2:8">
      <c r="B464" s="22"/>
      <c r="C464" s="22"/>
      <c r="D464" s="22"/>
      <c r="E464" s="22"/>
      <c r="F464" s="22"/>
      <c r="G464" s="22"/>
      <c r="H464" s="22"/>
    </row>
    <row r="465" spans="2:8">
      <c r="B465" s="22"/>
      <c r="C465" s="22"/>
      <c r="D465" s="22"/>
      <c r="E465" s="22"/>
      <c r="F465" s="22"/>
      <c r="G465" s="22"/>
      <c r="H465" s="22"/>
    </row>
    <row r="466" spans="2:8">
      <c r="B466" s="22"/>
      <c r="C466" s="22"/>
      <c r="D466" s="22"/>
      <c r="E466" s="22"/>
      <c r="F466" s="22"/>
      <c r="G466" s="22"/>
      <c r="H466" s="22"/>
    </row>
    <row r="467" spans="2:8">
      <c r="B467" s="22"/>
      <c r="C467" s="22"/>
      <c r="D467" s="22"/>
      <c r="E467" s="22"/>
      <c r="F467" s="22"/>
      <c r="G467" s="22"/>
      <c r="H467" s="22"/>
    </row>
    <row r="468" spans="2:8">
      <c r="B468" s="22"/>
      <c r="C468" s="22"/>
      <c r="D468" s="22"/>
      <c r="E468" s="22"/>
      <c r="F468" s="22"/>
      <c r="G468" s="22"/>
      <c r="H468" s="22"/>
    </row>
    <row r="469" spans="2:8">
      <c r="B469" s="22"/>
      <c r="C469" s="22"/>
      <c r="D469" s="22"/>
      <c r="E469" s="22"/>
      <c r="F469" s="22"/>
      <c r="G469" s="22"/>
      <c r="H469" s="22"/>
    </row>
    <row r="470" spans="2:8">
      <c r="B470" s="22"/>
      <c r="C470" s="22"/>
      <c r="D470" s="22"/>
      <c r="E470" s="22"/>
      <c r="F470" s="22"/>
      <c r="G470" s="22"/>
      <c r="H470" s="22"/>
    </row>
    <row r="471" spans="2:8">
      <c r="B471" s="22"/>
      <c r="C471" s="22"/>
      <c r="D471" s="22"/>
      <c r="E471" s="22"/>
      <c r="F471" s="22"/>
      <c r="G471" s="22"/>
      <c r="H471" s="22"/>
    </row>
  </sheetData>
  <mergeCells count="5">
    <mergeCell ref="B62:G62"/>
    <mergeCell ref="D5:D6"/>
    <mergeCell ref="E5:E6"/>
    <mergeCell ref="F5:F6"/>
    <mergeCell ref="G5:G6"/>
  </mergeCells>
  <pageMargins left="0.59055118110236227" right="0" top="0.39370078740157483" bottom="0" header="0" footer="0"/>
  <pageSetup paperSize="9" scale="66" orientation="portrait" horizontalDpi="300" verticalDpi="3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166E22-9CB3-41BF-8DD4-3CBEBD378C4F}">
  <sheetPr>
    <tabColor rgb="FF66FF99"/>
  </sheetPr>
  <dimension ref="B1:J469"/>
  <sheetViews>
    <sheetView showGridLines="0" view="pageBreakPreview" topLeftCell="A40" zoomScale="62" zoomScaleNormal="100" zoomScaleSheetLayoutView="62" workbookViewId="0">
      <selection activeCell="H74" sqref="H74"/>
    </sheetView>
  </sheetViews>
  <sheetFormatPr defaultColWidth="9.140625" defaultRowHeight="15"/>
  <cols>
    <col min="1" max="1" width="9.140625" style="73"/>
    <col min="2" max="2" width="9.7109375" style="73" customWidth="1"/>
    <col min="3" max="3" width="10.7109375" style="73" customWidth="1"/>
    <col min="4" max="4" width="70.7109375" style="73" customWidth="1"/>
    <col min="5" max="5" width="6.7109375" style="73" customWidth="1"/>
    <col min="6" max="6" width="10.7109375" style="73" customWidth="1"/>
    <col min="7" max="7" width="11.7109375" style="73" customWidth="1"/>
    <col min="8" max="8" width="15.7109375" style="73" customWidth="1"/>
    <col min="9" max="9" width="1.7109375" style="73" customWidth="1"/>
    <col min="10" max="16384" width="9.140625" style="73"/>
  </cols>
  <sheetData>
    <row r="1" spans="2:10" ht="21.95" customHeight="1">
      <c r="B1" s="1"/>
      <c r="C1" s="2"/>
      <c r="D1" s="2"/>
      <c r="E1" s="3"/>
      <c r="F1" s="3"/>
      <c r="G1" s="3"/>
      <c r="H1" s="4"/>
    </row>
    <row r="2" spans="2:10" ht="30" customHeight="1">
      <c r="B2" s="6" t="str">
        <f>+works!B3</f>
        <v>Metsimaholo Local Municipality</v>
      </c>
      <c r="C2" s="7"/>
      <c r="D2" s="7"/>
      <c r="E2" s="7"/>
      <c r="F2" s="8"/>
      <c r="G2" s="8"/>
      <c r="H2" s="9"/>
    </row>
    <row r="3" spans="2:10" ht="21.95" customHeight="1" thickBot="1">
      <c r="B3" s="10" t="str">
        <f>+works!B4</f>
        <v>Construction of stormwater channels in Themba Khubeka</v>
      </c>
      <c r="C3" s="11"/>
      <c r="D3" s="11"/>
      <c r="E3" s="12"/>
      <c r="F3" s="12"/>
      <c r="G3" s="12"/>
      <c r="H3" s="13"/>
    </row>
    <row r="4" spans="2:10" ht="9.9499999999999993" customHeight="1" thickBot="1">
      <c r="B4" s="14"/>
      <c r="C4" s="14"/>
      <c r="D4" s="14"/>
      <c r="E4" s="14"/>
      <c r="F4" s="14"/>
      <c r="G4" s="14"/>
      <c r="H4" s="14"/>
    </row>
    <row r="5" spans="2:10" ht="18" customHeight="1">
      <c r="B5" s="27" t="s">
        <v>0</v>
      </c>
      <c r="C5" s="28" t="s">
        <v>1</v>
      </c>
      <c r="D5" s="251" t="s">
        <v>2</v>
      </c>
      <c r="E5" s="253" t="s">
        <v>3</v>
      </c>
      <c r="F5" s="255" t="s">
        <v>4</v>
      </c>
      <c r="G5" s="257" t="s">
        <v>5</v>
      </c>
      <c r="H5" s="29" t="s">
        <v>6</v>
      </c>
    </row>
    <row r="6" spans="2:10" ht="18" customHeight="1" thickBot="1">
      <c r="B6" s="30" t="s">
        <v>7</v>
      </c>
      <c r="C6" s="31" t="s">
        <v>8</v>
      </c>
      <c r="D6" s="252"/>
      <c r="E6" s="254"/>
      <c r="F6" s="256"/>
      <c r="G6" s="258"/>
      <c r="H6" s="32" t="s">
        <v>9</v>
      </c>
    </row>
    <row r="7" spans="2:10" ht="21.95" customHeight="1">
      <c r="B7" s="33"/>
      <c r="C7" s="74" t="s">
        <v>10</v>
      </c>
      <c r="D7" s="35" t="s">
        <v>155</v>
      </c>
      <c r="E7" s="36"/>
      <c r="F7" s="36"/>
      <c r="G7" s="36"/>
      <c r="H7" s="37"/>
    </row>
    <row r="8" spans="2:10" ht="21.95" customHeight="1">
      <c r="B8" s="33"/>
      <c r="C8" s="74" t="s">
        <v>43</v>
      </c>
      <c r="D8" s="38" t="str">
        <f>+'4 street2-1'!D8</f>
        <v>Street 2 - full length - 406 m long</v>
      </c>
      <c r="E8" s="36"/>
      <c r="F8" s="36"/>
      <c r="G8" s="36"/>
      <c r="H8" s="37"/>
      <c r="J8" s="75"/>
    </row>
    <row r="9" spans="2:10" ht="15" customHeight="1" thickBot="1">
      <c r="B9" s="33"/>
      <c r="C9" s="74"/>
      <c r="D9" s="39" t="s">
        <v>74</v>
      </c>
      <c r="E9" s="36"/>
      <c r="F9" s="36"/>
      <c r="G9" s="36"/>
      <c r="H9" s="37"/>
    </row>
    <row r="10" spans="2:10" ht="17.100000000000001" customHeight="1">
      <c r="B10" s="115"/>
      <c r="C10" s="116"/>
      <c r="D10" s="117"/>
      <c r="E10" s="116"/>
      <c r="F10" s="118"/>
      <c r="G10" s="119"/>
      <c r="H10" s="120"/>
    </row>
    <row r="11" spans="2:10" ht="17.100000000000001" customHeight="1">
      <c r="B11" s="45"/>
      <c r="C11" s="76"/>
      <c r="D11" s="46"/>
      <c r="E11" s="47"/>
      <c r="F11" s="59"/>
      <c r="G11" s="49"/>
      <c r="H11" s="50"/>
    </row>
    <row r="12" spans="2:10" ht="17.100000000000001" customHeight="1">
      <c r="B12" s="51">
        <v>4.3</v>
      </c>
      <c r="C12" s="79"/>
      <c r="D12" s="80" t="s">
        <v>178</v>
      </c>
      <c r="E12" s="54"/>
      <c r="F12" s="64"/>
      <c r="G12" s="56"/>
      <c r="H12" s="57"/>
    </row>
    <row r="13" spans="2:10" ht="17.100000000000001" customHeight="1">
      <c r="B13" s="45"/>
      <c r="C13" s="58"/>
      <c r="D13" s="78"/>
      <c r="E13" s="47"/>
      <c r="F13" s="59"/>
      <c r="G13" s="49"/>
      <c r="H13" s="50"/>
    </row>
    <row r="14" spans="2:10" ht="17.100000000000001" customHeight="1">
      <c r="B14" s="45"/>
      <c r="C14" s="58"/>
      <c r="D14" s="81" t="s">
        <v>45</v>
      </c>
      <c r="E14" s="47"/>
      <c r="F14" s="59"/>
      <c r="G14" s="49"/>
      <c r="H14" s="50"/>
    </row>
    <row r="15" spans="2:10" ht="17.100000000000001" customHeight="1">
      <c r="B15" s="45" t="s">
        <v>165</v>
      </c>
      <c r="C15" s="58" t="s">
        <v>159</v>
      </c>
      <c r="D15" s="46" t="s">
        <v>47</v>
      </c>
      <c r="E15" s="47" t="s">
        <v>48</v>
      </c>
      <c r="F15" s="59">
        <f>ROUNDUP(F21,0)</f>
        <v>2837</v>
      </c>
      <c r="G15" s="60"/>
      <c r="H15" s="95"/>
    </row>
    <row r="16" spans="2:10" ht="17.100000000000001" customHeight="1">
      <c r="B16" s="45"/>
      <c r="C16" s="58"/>
      <c r="D16" s="62" t="s">
        <v>49</v>
      </c>
      <c r="E16" s="47"/>
      <c r="F16" s="59"/>
      <c r="G16" s="49"/>
      <c r="H16" s="50"/>
    </row>
    <row r="17" spans="2:8" ht="17.100000000000001" customHeight="1">
      <c r="B17" s="45"/>
      <c r="C17" s="58"/>
      <c r="D17" s="81" t="s">
        <v>191</v>
      </c>
      <c r="E17" s="47"/>
      <c r="F17" s="82"/>
      <c r="G17" s="60"/>
      <c r="H17" s="50"/>
    </row>
    <row r="18" spans="2:8" ht="17.100000000000001" customHeight="1">
      <c r="B18" s="45" t="s">
        <v>166</v>
      </c>
      <c r="C18" s="58"/>
      <c r="D18" s="86" t="s">
        <v>198</v>
      </c>
      <c r="E18" s="47" t="s">
        <v>50</v>
      </c>
      <c r="F18" s="82">
        <f>ROUNDUP(1728.08*25%,0)+ROUNDUP(F21*0.355,0)</f>
        <v>1441</v>
      </c>
      <c r="G18" s="60"/>
      <c r="H18" s="95"/>
    </row>
    <row r="19" spans="2:8" ht="17.100000000000001" customHeight="1">
      <c r="B19" s="45"/>
      <c r="C19" s="58"/>
      <c r="D19" s="46" t="s">
        <v>197</v>
      </c>
      <c r="E19" s="47"/>
      <c r="F19" s="82"/>
      <c r="G19" s="60"/>
      <c r="H19" s="50"/>
    </row>
    <row r="20" spans="2:8" ht="17.100000000000001" customHeight="1">
      <c r="B20" s="45"/>
      <c r="C20" s="58"/>
      <c r="D20" s="81" t="s">
        <v>110</v>
      </c>
      <c r="E20" s="83"/>
      <c r="F20" s="82"/>
      <c r="G20" s="84"/>
      <c r="H20" s="50"/>
    </row>
    <row r="21" spans="2:8" ht="17.100000000000001" customHeight="1">
      <c r="B21" s="45" t="s">
        <v>167</v>
      </c>
      <c r="C21" s="58" t="s">
        <v>160</v>
      </c>
      <c r="D21" s="46" t="s">
        <v>199</v>
      </c>
      <c r="E21" s="83" t="s">
        <v>48</v>
      </c>
      <c r="F21" s="59">
        <f>ROUNDUP(406*6.9+(8*8-8^2*PI()/4)+(10*10-10^2*PI()/4),0)</f>
        <v>2837</v>
      </c>
      <c r="G21" s="84"/>
      <c r="H21" s="95"/>
    </row>
    <row r="22" spans="2:8" ht="17.100000000000001" customHeight="1">
      <c r="B22" s="45"/>
      <c r="C22" s="58"/>
      <c r="D22" s="86" t="s">
        <v>181</v>
      </c>
      <c r="E22" s="83"/>
      <c r="F22" s="87"/>
      <c r="G22" s="84"/>
      <c r="H22" s="50"/>
    </row>
    <row r="23" spans="2:8" ht="17.100000000000001" customHeight="1">
      <c r="B23" s="45"/>
      <c r="C23" s="58"/>
      <c r="D23" s="81" t="s">
        <v>200</v>
      </c>
      <c r="E23" s="47"/>
      <c r="F23" s="59"/>
      <c r="G23" s="60"/>
      <c r="H23" s="50"/>
    </row>
    <row r="24" spans="2:8" ht="17.100000000000001" customHeight="1">
      <c r="B24" s="45" t="s">
        <v>168</v>
      </c>
      <c r="C24" s="58" t="s">
        <v>161</v>
      </c>
      <c r="D24" s="86" t="s">
        <v>201</v>
      </c>
      <c r="E24" s="47" t="s">
        <v>50</v>
      </c>
      <c r="F24" s="59">
        <f>ROUNDUP(F21*0.15,0)</f>
        <v>426</v>
      </c>
      <c r="G24" s="60"/>
      <c r="H24" s="95"/>
    </row>
    <row r="25" spans="2:8" ht="17.100000000000001" customHeight="1">
      <c r="B25" s="45"/>
      <c r="C25" s="58"/>
      <c r="D25" s="86" t="s">
        <v>183</v>
      </c>
      <c r="E25" s="47"/>
      <c r="F25" s="59"/>
      <c r="G25" s="60"/>
      <c r="H25" s="50"/>
    </row>
    <row r="26" spans="2:8" ht="17.100000000000001" customHeight="1">
      <c r="B26" s="45"/>
      <c r="C26" s="58"/>
      <c r="D26" s="81" t="s">
        <v>85</v>
      </c>
      <c r="E26" s="47"/>
      <c r="F26" s="59"/>
      <c r="G26" s="60"/>
      <c r="H26" s="50"/>
    </row>
    <row r="27" spans="2:8" ht="17.100000000000001" customHeight="1">
      <c r="B27" s="45" t="s">
        <v>169</v>
      </c>
      <c r="C27" s="58" t="s">
        <v>162</v>
      </c>
      <c r="D27" s="46" t="s">
        <v>202</v>
      </c>
      <c r="E27" s="47" t="s">
        <v>50</v>
      </c>
      <c r="F27" s="59">
        <f>ROUNDUP(F21*0.125,0)</f>
        <v>355</v>
      </c>
      <c r="G27" s="60"/>
      <c r="H27" s="95"/>
    </row>
    <row r="28" spans="2:8" ht="17.100000000000001" customHeight="1">
      <c r="B28" s="45"/>
      <c r="C28" s="58"/>
      <c r="D28" s="46" t="s">
        <v>184</v>
      </c>
      <c r="E28" s="47"/>
      <c r="F28" s="59"/>
      <c r="G28" s="60"/>
      <c r="H28" s="50"/>
    </row>
    <row r="29" spans="2:8" ht="17.100000000000001" customHeight="1">
      <c r="B29" s="45" t="s">
        <v>170</v>
      </c>
      <c r="C29" s="58" t="s">
        <v>163</v>
      </c>
      <c r="D29" s="46" t="s">
        <v>112</v>
      </c>
      <c r="E29" s="47" t="s">
        <v>50</v>
      </c>
      <c r="F29" s="59">
        <f>+F27</f>
        <v>355</v>
      </c>
      <c r="G29" s="60"/>
      <c r="H29" s="95"/>
    </row>
    <row r="30" spans="2:8" ht="17.100000000000001" customHeight="1">
      <c r="B30" s="45" t="s">
        <v>171</v>
      </c>
      <c r="C30" s="58" t="s">
        <v>164</v>
      </c>
      <c r="D30" s="46" t="s">
        <v>186</v>
      </c>
      <c r="E30" s="47" t="s">
        <v>114</v>
      </c>
      <c r="F30" s="89">
        <f>ROUNDUP((F29*2.1*3%),2)</f>
        <v>22.37</v>
      </c>
      <c r="G30" s="60"/>
      <c r="H30" s="95"/>
    </row>
    <row r="31" spans="2:8" ht="17.100000000000001" customHeight="1">
      <c r="B31" s="92"/>
      <c r="C31" s="58"/>
      <c r="D31" s="81" t="s">
        <v>119</v>
      </c>
      <c r="E31" s="47"/>
      <c r="F31" s="59"/>
      <c r="G31" s="60"/>
      <c r="H31" s="88"/>
    </row>
    <row r="32" spans="2:8" ht="17.100000000000001" customHeight="1">
      <c r="B32" s="92" t="s">
        <v>172</v>
      </c>
      <c r="C32" s="58" t="s">
        <v>120</v>
      </c>
      <c r="D32" s="46" t="s">
        <v>121</v>
      </c>
      <c r="E32" s="47" t="s">
        <v>48</v>
      </c>
      <c r="F32" s="59">
        <f>ROUNDUP(406*6+(8*8-8^2*PI()/4)+(10*10-10^2*PI()/4),0)</f>
        <v>2472</v>
      </c>
      <c r="G32" s="60"/>
      <c r="H32" s="95"/>
    </row>
    <row r="33" spans="2:8" ht="17.100000000000001" customHeight="1">
      <c r="B33" s="92"/>
      <c r="C33" s="58"/>
      <c r="D33" s="46" t="s">
        <v>122</v>
      </c>
      <c r="E33" s="47"/>
      <c r="F33" s="59"/>
      <c r="G33" s="60"/>
      <c r="H33" s="50"/>
    </row>
    <row r="34" spans="2:8" ht="17.100000000000001" customHeight="1">
      <c r="B34" s="92" t="s">
        <v>173</v>
      </c>
      <c r="C34" s="58" t="s">
        <v>123</v>
      </c>
      <c r="D34" s="46" t="s">
        <v>124</v>
      </c>
      <c r="E34" s="47" t="s">
        <v>55</v>
      </c>
      <c r="F34" s="59">
        <f>+F35+F36+F38</f>
        <v>419</v>
      </c>
      <c r="G34" s="60"/>
      <c r="H34" s="95"/>
    </row>
    <row r="35" spans="2:8" ht="17.100000000000001" customHeight="1">
      <c r="B35" s="92"/>
      <c r="C35" s="58"/>
      <c r="D35" s="81" t="s">
        <v>56</v>
      </c>
      <c r="E35" s="47"/>
      <c r="F35" s="59"/>
      <c r="G35" s="60"/>
      <c r="H35" s="50"/>
    </row>
    <row r="36" spans="2:8" ht="17.100000000000001" customHeight="1">
      <c r="B36" s="92" t="s">
        <v>174</v>
      </c>
      <c r="C36" s="58" t="s">
        <v>57</v>
      </c>
      <c r="D36" s="46" t="s">
        <v>58</v>
      </c>
      <c r="E36" s="47" t="s">
        <v>55</v>
      </c>
      <c r="F36" s="59">
        <f>ROUNDUP(406-8-10,0)</f>
        <v>388</v>
      </c>
      <c r="G36" s="60"/>
      <c r="H36" s="95"/>
    </row>
    <row r="37" spans="2:8" ht="17.100000000000001" customHeight="1">
      <c r="B37" s="92" t="s">
        <v>175</v>
      </c>
      <c r="C37" s="58" t="s">
        <v>57</v>
      </c>
      <c r="D37" s="121" t="s">
        <v>206</v>
      </c>
      <c r="E37" s="47" t="s">
        <v>55</v>
      </c>
      <c r="F37" s="59">
        <f>ROUNDUP(8*2*PI()/4+10*2*PI()/4,0)</f>
        <v>29</v>
      </c>
      <c r="G37" s="60"/>
      <c r="H37" s="95"/>
    </row>
    <row r="38" spans="2:8" ht="17.100000000000001" customHeight="1">
      <c r="B38" s="92" t="s">
        <v>176</v>
      </c>
      <c r="C38" s="58" t="s">
        <v>57</v>
      </c>
      <c r="D38" s="46" t="s">
        <v>100</v>
      </c>
      <c r="E38" s="47" t="s">
        <v>55</v>
      </c>
      <c r="F38" s="59">
        <f>ROUNDUP(6.9+8+6+10,0)</f>
        <v>31</v>
      </c>
      <c r="G38" s="60"/>
      <c r="H38" s="95"/>
    </row>
    <row r="39" spans="2:8" ht="17.100000000000001" customHeight="1">
      <c r="B39" s="92"/>
      <c r="C39" s="93"/>
      <c r="D39" s="67"/>
      <c r="E39" s="94"/>
      <c r="F39" s="82"/>
      <c r="G39" s="90"/>
      <c r="H39" s="95"/>
    </row>
    <row r="40" spans="2:8" ht="17.100000000000001" customHeight="1">
      <c r="B40" s="92"/>
      <c r="C40" s="93"/>
      <c r="D40" s="67"/>
      <c r="E40" s="94"/>
      <c r="F40" s="82"/>
      <c r="G40" s="90"/>
      <c r="H40" s="95"/>
    </row>
    <row r="41" spans="2:8" ht="17.100000000000001" customHeight="1">
      <c r="B41" s="92"/>
      <c r="C41" s="93"/>
      <c r="D41" s="67"/>
      <c r="E41" s="94"/>
      <c r="F41" s="82"/>
      <c r="G41" s="90"/>
      <c r="H41" s="95"/>
    </row>
    <row r="42" spans="2:8" ht="17.100000000000001" customHeight="1">
      <c r="B42" s="92"/>
      <c r="C42" s="93"/>
      <c r="D42" s="67"/>
      <c r="E42" s="94"/>
      <c r="F42" s="82"/>
      <c r="G42" s="90"/>
      <c r="H42" s="95"/>
    </row>
    <row r="43" spans="2:8" ht="17.100000000000001" customHeight="1">
      <c r="B43" s="92"/>
      <c r="C43" s="93"/>
      <c r="D43" s="67"/>
      <c r="E43" s="94"/>
      <c r="F43" s="82"/>
      <c r="G43" s="90"/>
      <c r="H43" s="95"/>
    </row>
    <row r="44" spans="2:8" ht="17.100000000000001" customHeight="1">
      <c r="B44" s="92"/>
      <c r="C44" s="93"/>
      <c r="D44" s="67"/>
      <c r="E44" s="94"/>
      <c r="F44" s="82"/>
      <c r="G44" s="90"/>
      <c r="H44" s="95"/>
    </row>
    <row r="45" spans="2:8" ht="17.100000000000001" customHeight="1">
      <c r="B45" s="92"/>
      <c r="C45" s="93"/>
      <c r="D45" s="67"/>
      <c r="E45" s="94"/>
      <c r="F45" s="82"/>
      <c r="G45" s="90"/>
      <c r="H45" s="95"/>
    </row>
    <row r="46" spans="2:8" ht="17.100000000000001" customHeight="1">
      <c r="B46" s="92"/>
      <c r="C46" s="93"/>
      <c r="D46" s="67"/>
      <c r="E46" s="94"/>
      <c r="F46" s="82"/>
      <c r="G46" s="90"/>
      <c r="H46" s="95"/>
    </row>
    <row r="47" spans="2:8" ht="17.100000000000001" customHeight="1">
      <c r="B47" s="92"/>
      <c r="C47" s="93"/>
      <c r="D47" s="67"/>
      <c r="E47" s="94"/>
      <c r="F47" s="82"/>
      <c r="G47" s="90"/>
      <c r="H47" s="95"/>
    </row>
    <row r="48" spans="2:8" ht="17.100000000000001" customHeight="1">
      <c r="B48" s="92"/>
      <c r="C48" s="93"/>
      <c r="D48" s="67"/>
      <c r="E48" s="94"/>
      <c r="F48" s="82"/>
      <c r="G48" s="90"/>
      <c r="H48" s="95"/>
    </row>
    <row r="49" spans="2:10" ht="17.100000000000001" customHeight="1">
      <c r="B49" s="92"/>
      <c r="C49" s="93"/>
      <c r="D49" s="67"/>
      <c r="E49" s="94"/>
      <c r="F49" s="82"/>
      <c r="G49" s="90"/>
      <c r="H49" s="95"/>
    </row>
    <row r="50" spans="2:10" ht="17.100000000000001" customHeight="1">
      <c r="B50" s="92"/>
      <c r="C50" s="93"/>
      <c r="D50" s="67"/>
      <c r="E50" s="94"/>
      <c r="F50" s="82"/>
      <c r="G50" s="90"/>
      <c r="H50" s="95"/>
    </row>
    <row r="51" spans="2:10" ht="17.100000000000001" customHeight="1">
      <c r="B51" s="92"/>
      <c r="C51" s="93"/>
      <c r="D51" s="67"/>
      <c r="E51" s="94"/>
      <c r="F51" s="82"/>
      <c r="G51" s="90"/>
      <c r="H51" s="95"/>
    </row>
    <row r="52" spans="2:10" ht="17.100000000000001" customHeight="1">
      <c r="B52" s="92"/>
      <c r="C52" s="93"/>
      <c r="D52" s="67"/>
      <c r="E52" s="94"/>
      <c r="F52" s="82"/>
      <c r="G52" s="90"/>
      <c r="H52" s="95"/>
    </row>
    <row r="53" spans="2:10" ht="17.100000000000001" customHeight="1">
      <c r="B53" s="92"/>
      <c r="C53" s="93"/>
      <c r="D53" s="67"/>
      <c r="E53" s="94"/>
      <c r="F53" s="82"/>
      <c r="G53" s="90"/>
      <c r="H53" s="95"/>
    </row>
    <row r="54" spans="2:10" ht="17.100000000000001" customHeight="1">
      <c r="B54" s="92"/>
      <c r="C54" s="93"/>
      <c r="D54" s="67"/>
      <c r="E54" s="94"/>
      <c r="F54" s="82"/>
      <c r="G54" s="90"/>
      <c r="H54" s="95"/>
    </row>
    <row r="55" spans="2:10" ht="17.100000000000001" customHeight="1">
      <c r="B55" s="92"/>
      <c r="C55" s="93"/>
      <c r="D55" s="67"/>
      <c r="E55" s="94"/>
      <c r="F55" s="82"/>
      <c r="G55" s="90"/>
      <c r="H55" s="95"/>
    </row>
    <row r="56" spans="2:10" ht="17.100000000000001" customHeight="1">
      <c r="B56" s="92"/>
      <c r="C56" s="93"/>
      <c r="D56" s="67"/>
      <c r="E56" s="94"/>
      <c r="F56" s="82"/>
      <c r="G56" s="90"/>
      <c r="H56" s="95"/>
    </row>
    <row r="57" spans="2:10" ht="17.100000000000001" customHeight="1">
      <c r="B57" s="92"/>
      <c r="C57" s="93"/>
      <c r="D57" s="67"/>
      <c r="E57" s="94"/>
      <c r="F57" s="82"/>
      <c r="G57" s="90"/>
      <c r="H57" s="95"/>
    </row>
    <row r="58" spans="2:10" ht="17.100000000000001" customHeight="1">
      <c r="B58" s="92"/>
      <c r="C58" s="93"/>
      <c r="D58" s="67"/>
      <c r="E58" s="94"/>
      <c r="F58" s="82"/>
      <c r="G58" s="90"/>
      <c r="H58" s="95"/>
    </row>
    <row r="59" spans="2:10" ht="17.100000000000001" customHeight="1" thickBot="1">
      <c r="B59" s="96"/>
      <c r="C59" s="97"/>
      <c r="D59" s="98"/>
      <c r="E59" s="99"/>
      <c r="F59" s="100"/>
      <c r="G59" s="101"/>
      <c r="H59" s="102"/>
    </row>
    <row r="60" spans="2:10" ht="24.95" customHeight="1" thickBot="1">
      <c r="B60" s="249" t="str">
        <f>D7&amp;" total carried to summary page"</f>
        <v>Schedule 3 continued total carried to summary page</v>
      </c>
      <c r="C60" s="250"/>
      <c r="D60" s="250"/>
      <c r="E60" s="250"/>
      <c r="F60" s="250"/>
      <c r="G60" s="250"/>
      <c r="H60" s="103"/>
    </row>
    <row r="61" spans="2:10" ht="9.9499999999999993" customHeight="1">
      <c r="B61" s="21"/>
      <c r="C61" s="21"/>
      <c r="D61" s="21"/>
      <c r="E61" s="21"/>
      <c r="F61" s="21"/>
      <c r="G61" s="21"/>
      <c r="H61" s="21"/>
    </row>
    <row r="62" spans="2:10">
      <c r="B62" s="22"/>
      <c r="C62" s="22"/>
      <c r="D62" s="22"/>
      <c r="E62" s="22"/>
      <c r="F62" s="22"/>
      <c r="G62" s="22"/>
      <c r="H62" s="22"/>
      <c r="I62" s="5"/>
      <c r="J62" s="5"/>
    </row>
    <row r="63" spans="2:10">
      <c r="B63" s="23"/>
      <c r="C63" s="23"/>
      <c r="D63" s="23"/>
      <c r="E63" s="23"/>
      <c r="F63" s="23"/>
      <c r="G63" s="23"/>
      <c r="H63" s="23"/>
      <c r="I63" s="5"/>
      <c r="J63" s="5"/>
    </row>
    <row r="64" spans="2:10">
      <c r="B64" s="23"/>
      <c r="C64" s="23"/>
      <c r="D64" s="23"/>
      <c r="E64" s="23"/>
      <c r="F64" s="23"/>
      <c r="G64" s="23"/>
      <c r="H64" s="23"/>
      <c r="I64" s="5"/>
      <c r="J64" s="5"/>
    </row>
    <row r="65" spans="2:10">
      <c r="B65" s="23"/>
      <c r="C65" s="23"/>
      <c r="D65" s="23"/>
      <c r="E65" s="23"/>
      <c r="F65" s="23"/>
      <c r="G65" s="23"/>
      <c r="H65" s="23"/>
      <c r="I65" s="5"/>
      <c r="J65" s="5"/>
    </row>
    <row r="66" spans="2:10">
      <c r="B66" s="22"/>
      <c r="C66" s="22"/>
      <c r="D66" s="22"/>
      <c r="E66" s="22"/>
      <c r="F66" s="22"/>
      <c r="G66" s="22"/>
      <c r="H66" s="22"/>
    </row>
    <row r="67" spans="2:10">
      <c r="B67" s="22"/>
      <c r="C67" s="22"/>
      <c r="D67" s="22"/>
      <c r="E67" s="22"/>
      <c r="F67" s="22"/>
      <c r="G67" s="22"/>
      <c r="H67" s="22"/>
    </row>
    <row r="68" spans="2:10">
      <c r="B68" s="22"/>
      <c r="C68" s="22"/>
      <c r="D68" s="22"/>
      <c r="E68" s="22"/>
      <c r="F68" s="22"/>
      <c r="G68" s="22"/>
      <c r="H68" s="22"/>
    </row>
    <row r="69" spans="2:10">
      <c r="B69" s="22"/>
      <c r="C69" s="22"/>
      <c r="D69" s="22"/>
      <c r="E69" s="22"/>
      <c r="F69" s="22"/>
      <c r="G69" s="22"/>
      <c r="H69" s="22"/>
    </row>
    <row r="70" spans="2:10">
      <c r="B70" s="22"/>
      <c r="C70" s="22"/>
      <c r="D70" s="22"/>
      <c r="E70" s="22"/>
      <c r="F70" s="22"/>
      <c r="G70" s="22"/>
      <c r="H70" s="22"/>
    </row>
    <row r="71" spans="2:10">
      <c r="B71" s="22"/>
      <c r="C71" s="22"/>
      <c r="D71" s="22"/>
      <c r="E71" s="22"/>
      <c r="F71" s="22"/>
      <c r="G71" s="22"/>
      <c r="H71" s="22"/>
    </row>
    <row r="72" spans="2:10">
      <c r="B72" s="22"/>
      <c r="C72" s="22"/>
      <c r="D72" s="22"/>
      <c r="E72" s="22"/>
      <c r="F72" s="22"/>
      <c r="G72" s="22"/>
      <c r="H72" s="22"/>
    </row>
    <row r="73" spans="2:10">
      <c r="B73" s="22"/>
      <c r="C73" s="22"/>
      <c r="D73" s="22"/>
      <c r="E73" s="22"/>
      <c r="F73" s="22"/>
      <c r="G73" s="22"/>
      <c r="H73" s="22"/>
    </row>
    <row r="74" spans="2:10">
      <c r="B74" s="22"/>
      <c r="C74" s="22"/>
      <c r="D74" s="22"/>
      <c r="E74" s="22"/>
      <c r="F74" s="22"/>
      <c r="G74" s="22"/>
      <c r="H74" s="22"/>
    </row>
    <row r="75" spans="2:10">
      <c r="B75" s="22"/>
      <c r="C75" s="22"/>
      <c r="D75" s="22"/>
      <c r="E75" s="22"/>
      <c r="F75" s="22"/>
      <c r="G75" s="22"/>
      <c r="H75" s="22"/>
    </row>
    <row r="76" spans="2:10">
      <c r="B76" s="22"/>
      <c r="C76" s="22"/>
      <c r="D76" s="22"/>
      <c r="E76" s="22"/>
      <c r="F76" s="22"/>
      <c r="G76" s="22"/>
      <c r="H76" s="22"/>
    </row>
    <row r="77" spans="2:10">
      <c r="B77" s="22"/>
      <c r="C77" s="22"/>
      <c r="D77" s="22"/>
      <c r="E77" s="22"/>
      <c r="F77" s="22"/>
      <c r="G77" s="22"/>
      <c r="H77" s="22"/>
    </row>
    <row r="78" spans="2:10">
      <c r="B78" s="22"/>
      <c r="C78" s="22"/>
      <c r="D78" s="22"/>
      <c r="E78" s="22"/>
      <c r="F78" s="22"/>
      <c r="G78" s="22"/>
      <c r="H78" s="22"/>
    </row>
    <row r="79" spans="2:10">
      <c r="B79" s="22"/>
      <c r="C79" s="22"/>
      <c r="D79" s="22"/>
      <c r="E79" s="22"/>
      <c r="F79" s="22"/>
      <c r="G79" s="22"/>
      <c r="H79" s="22"/>
    </row>
    <row r="80" spans="2:10">
      <c r="B80" s="22"/>
      <c r="C80" s="22"/>
      <c r="D80" s="22"/>
      <c r="E80" s="22"/>
      <c r="F80" s="22"/>
      <c r="G80" s="22"/>
      <c r="H80" s="22"/>
    </row>
    <row r="81" spans="2:8">
      <c r="B81" s="22"/>
      <c r="C81" s="22"/>
      <c r="D81" s="22"/>
      <c r="E81" s="22"/>
      <c r="F81" s="22"/>
      <c r="G81" s="22"/>
      <c r="H81" s="22"/>
    </row>
    <row r="82" spans="2:8">
      <c r="B82" s="22"/>
      <c r="C82" s="22"/>
      <c r="D82" s="22"/>
      <c r="E82" s="22"/>
      <c r="F82" s="22"/>
      <c r="G82" s="22"/>
      <c r="H82" s="22"/>
    </row>
    <row r="83" spans="2:8">
      <c r="B83" s="22"/>
      <c r="C83" s="22"/>
      <c r="D83" s="22"/>
      <c r="E83" s="22"/>
      <c r="F83" s="22"/>
      <c r="G83" s="22"/>
      <c r="H83" s="22"/>
    </row>
    <row r="84" spans="2:8">
      <c r="B84" s="22"/>
      <c r="C84" s="22"/>
      <c r="D84" s="22"/>
      <c r="E84" s="22"/>
      <c r="F84" s="22"/>
      <c r="G84" s="22"/>
      <c r="H84" s="22"/>
    </row>
    <row r="85" spans="2:8">
      <c r="B85" s="22"/>
      <c r="C85" s="22"/>
      <c r="D85" s="22"/>
      <c r="E85" s="22"/>
      <c r="F85" s="22"/>
      <c r="G85" s="22"/>
      <c r="H85" s="22"/>
    </row>
    <row r="86" spans="2:8">
      <c r="B86" s="22"/>
      <c r="C86" s="22"/>
      <c r="D86" s="22"/>
      <c r="E86" s="22"/>
      <c r="F86" s="22"/>
      <c r="G86" s="22"/>
      <c r="H86" s="22"/>
    </row>
    <row r="87" spans="2:8">
      <c r="B87" s="22"/>
      <c r="C87" s="22"/>
      <c r="D87" s="22"/>
      <c r="E87" s="22"/>
      <c r="F87" s="22"/>
      <c r="G87" s="22"/>
      <c r="H87" s="22"/>
    </row>
    <row r="88" spans="2:8">
      <c r="B88" s="22"/>
      <c r="C88" s="22"/>
      <c r="D88" s="22"/>
      <c r="E88" s="22"/>
      <c r="F88" s="22"/>
      <c r="G88" s="22"/>
      <c r="H88" s="22"/>
    </row>
    <row r="89" spans="2:8">
      <c r="B89" s="22"/>
      <c r="C89" s="22"/>
      <c r="D89" s="22"/>
      <c r="E89" s="22"/>
      <c r="F89" s="22"/>
      <c r="G89" s="22"/>
      <c r="H89" s="22"/>
    </row>
    <row r="90" spans="2:8">
      <c r="B90" s="22"/>
      <c r="C90" s="22"/>
      <c r="D90" s="22"/>
      <c r="E90" s="22"/>
      <c r="F90" s="22"/>
      <c r="G90" s="22"/>
      <c r="H90" s="22"/>
    </row>
    <row r="91" spans="2:8">
      <c r="B91" s="22"/>
      <c r="C91" s="22"/>
      <c r="D91" s="22"/>
      <c r="E91" s="22"/>
      <c r="F91" s="22"/>
      <c r="G91" s="22"/>
      <c r="H91" s="22"/>
    </row>
    <row r="92" spans="2:8">
      <c r="B92" s="22"/>
      <c r="C92" s="22"/>
      <c r="D92" s="22"/>
      <c r="E92" s="22"/>
      <c r="F92" s="22"/>
      <c r="G92" s="22"/>
      <c r="H92" s="22"/>
    </row>
    <row r="93" spans="2:8">
      <c r="B93" s="22"/>
      <c r="C93" s="22"/>
      <c r="D93" s="22"/>
      <c r="E93" s="22"/>
      <c r="F93" s="22"/>
      <c r="G93" s="22"/>
      <c r="H93" s="22"/>
    </row>
    <row r="94" spans="2:8">
      <c r="B94" s="22"/>
      <c r="C94" s="22"/>
      <c r="D94" s="22"/>
      <c r="E94" s="22"/>
      <c r="F94" s="22"/>
      <c r="G94" s="22"/>
      <c r="H94" s="22"/>
    </row>
    <row r="95" spans="2:8">
      <c r="B95" s="22"/>
      <c r="C95" s="22"/>
      <c r="D95" s="22"/>
      <c r="E95" s="22"/>
      <c r="F95" s="22"/>
      <c r="G95" s="22"/>
      <c r="H95" s="22"/>
    </row>
    <row r="96" spans="2:8">
      <c r="B96" s="22"/>
      <c r="C96" s="22"/>
      <c r="D96" s="22"/>
      <c r="E96" s="22"/>
      <c r="F96" s="22"/>
      <c r="G96" s="22"/>
      <c r="H96" s="22"/>
    </row>
    <row r="97" spans="2:8">
      <c r="B97" s="22"/>
      <c r="C97" s="22"/>
      <c r="D97" s="22"/>
      <c r="E97" s="22"/>
      <c r="F97" s="22"/>
      <c r="G97" s="22"/>
      <c r="H97" s="22"/>
    </row>
    <row r="98" spans="2:8">
      <c r="B98" s="22"/>
      <c r="C98" s="22"/>
      <c r="D98" s="22"/>
      <c r="E98" s="22"/>
      <c r="F98" s="22"/>
      <c r="G98" s="22"/>
      <c r="H98" s="22"/>
    </row>
    <row r="99" spans="2:8">
      <c r="B99" s="22"/>
      <c r="C99" s="22"/>
      <c r="D99" s="22"/>
      <c r="E99" s="22"/>
      <c r="F99" s="22"/>
      <c r="G99" s="22"/>
      <c r="H99" s="22"/>
    </row>
    <row r="100" spans="2:8">
      <c r="B100" s="22"/>
      <c r="C100" s="22"/>
      <c r="D100" s="22"/>
      <c r="E100" s="22"/>
      <c r="F100" s="22"/>
      <c r="G100" s="22"/>
      <c r="H100" s="22"/>
    </row>
    <row r="101" spans="2:8">
      <c r="B101" s="22"/>
      <c r="C101" s="22"/>
      <c r="D101" s="22"/>
      <c r="E101" s="22"/>
      <c r="F101" s="22"/>
      <c r="G101" s="22"/>
      <c r="H101" s="22"/>
    </row>
    <row r="102" spans="2:8">
      <c r="B102" s="22"/>
      <c r="C102" s="22"/>
      <c r="D102" s="22"/>
      <c r="E102" s="22"/>
      <c r="F102" s="22"/>
      <c r="G102" s="22"/>
      <c r="H102" s="22"/>
    </row>
    <row r="103" spans="2:8">
      <c r="B103" s="22"/>
      <c r="C103" s="22"/>
      <c r="D103" s="22"/>
      <c r="E103" s="22"/>
      <c r="F103" s="22"/>
      <c r="G103" s="22"/>
      <c r="H103" s="22"/>
    </row>
    <row r="104" spans="2:8">
      <c r="B104" s="22"/>
      <c r="C104" s="22"/>
      <c r="D104" s="22"/>
      <c r="E104" s="22"/>
      <c r="F104" s="22"/>
      <c r="G104" s="22"/>
      <c r="H104" s="22"/>
    </row>
    <row r="105" spans="2:8">
      <c r="B105" s="22"/>
      <c r="C105" s="22"/>
      <c r="D105" s="22"/>
      <c r="E105" s="22"/>
      <c r="F105" s="22"/>
      <c r="G105" s="22"/>
      <c r="H105" s="22"/>
    </row>
    <row r="106" spans="2:8">
      <c r="B106" s="22"/>
      <c r="C106" s="22"/>
      <c r="D106" s="22"/>
      <c r="E106" s="22"/>
      <c r="F106" s="22"/>
      <c r="G106" s="22"/>
      <c r="H106" s="22"/>
    </row>
    <row r="107" spans="2:8">
      <c r="B107" s="22"/>
      <c r="C107" s="22"/>
      <c r="D107" s="22"/>
      <c r="E107" s="22"/>
      <c r="F107" s="22"/>
      <c r="G107" s="22"/>
      <c r="H107" s="22"/>
    </row>
    <row r="108" spans="2:8">
      <c r="B108" s="22"/>
      <c r="C108" s="22"/>
      <c r="D108" s="22"/>
      <c r="E108" s="22"/>
      <c r="F108" s="22"/>
      <c r="G108" s="22"/>
      <c r="H108" s="22"/>
    </row>
    <row r="109" spans="2:8">
      <c r="B109" s="22"/>
      <c r="C109" s="22"/>
      <c r="D109" s="22"/>
      <c r="E109" s="22"/>
      <c r="F109" s="22"/>
      <c r="G109" s="22"/>
      <c r="H109" s="22"/>
    </row>
    <row r="110" spans="2:8">
      <c r="B110" s="22"/>
      <c r="C110" s="22"/>
      <c r="D110" s="22"/>
      <c r="E110" s="22"/>
      <c r="F110" s="22"/>
      <c r="G110" s="22"/>
      <c r="H110" s="22"/>
    </row>
    <row r="111" spans="2:8">
      <c r="B111" s="22"/>
      <c r="C111" s="22"/>
      <c r="D111" s="22"/>
      <c r="E111" s="22"/>
      <c r="F111" s="22"/>
      <c r="G111" s="22"/>
      <c r="H111" s="22"/>
    </row>
    <row r="112" spans="2:8">
      <c r="B112" s="22"/>
      <c r="C112" s="22"/>
      <c r="D112" s="22"/>
      <c r="E112" s="22"/>
      <c r="F112" s="22"/>
      <c r="G112" s="22"/>
      <c r="H112" s="22"/>
    </row>
    <row r="113" spans="2:8">
      <c r="B113" s="22"/>
      <c r="C113" s="22"/>
      <c r="D113" s="22"/>
      <c r="E113" s="22"/>
      <c r="F113" s="22"/>
      <c r="G113" s="22"/>
      <c r="H113" s="22"/>
    </row>
    <row r="114" spans="2:8">
      <c r="B114" s="22"/>
      <c r="C114" s="22"/>
      <c r="D114" s="22"/>
      <c r="E114" s="22"/>
      <c r="F114" s="22"/>
      <c r="G114" s="22"/>
      <c r="H114" s="22"/>
    </row>
    <row r="115" spans="2:8">
      <c r="B115" s="22"/>
      <c r="C115" s="22"/>
      <c r="D115" s="22"/>
      <c r="E115" s="22"/>
      <c r="F115" s="22"/>
      <c r="G115" s="22"/>
      <c r="H115" s="22"/>
    </row>
    <row r="116" spans="2:8">
      <c r="B116" s="22"/>
      <c r="C116" s="22"/>
      <c r="D116" s="22"/>
      <c r="E116" s="22"/>
      <c r="F116" s="22"/>
      <c r="G116" s="22"/>
      <c r="H116" s="22"/>
    </row>
    <row r="117" spans="2:8">
      <c r="B117" s="22"/>
      <c r="C117" s="22"/>
      <c r="D117" s="22"/>
      <c r="E117" s="22"/>
      <c r="F117" s="22"/>
      <c r="G117" s="22"/>
      <c r="H117" s="22"/>
    </row>
    <row r="118" spans="2:8">
      <c r="B118" s="22"/>
      <c r="C118" s="22"/>
      <c r="D118" s="22"/>
      <c r="E118" s="22"/>
      <c r="F118" s="22"/>
      <c r="G118" s="22"/>
      <c r="H118" s="22"/>
    </row>
    <row r="119" spans="2:8">
      <c r="B119" s="22"/>
      <c r="C119" s="22"/>
      <c r="D119" s="22"/>
      <c r="E119" s="22"/>
      <c r="F119" s="22"/>
      <c r="G119" s="22"/>
      <c r="H119" s="22"/>
    </row>
    <row r="120" spans="2:8">
      <c r="B120" s="22"/>
      <c r="C120" s="22"/>
      <c r="D120" s="22"/>
      <c r="E120" s="22"/>
      <c r="F120" s="22"/>
      <c r="G120" s="22"/>
      <c r="H120" s="22"/>
    </row>
    <row r="121" spans="2:8">
      <c r="B121" s="22"/>
      <c r="C121" s="22"/>
      <c r="D121" s="22"/>
      <c r="E121" s="22"/>
      <c r="F121" s="22"/>
      <c r="G121" s="22"/>
      <c r="H121" s="22"/>
    </row>
    <row r="122" spans="2:8">
      <c r="B122" s="22"/>
      <c r="C122" s="22"/>
      <c r="D122" s="22"/>
      <c r="E122" s="22"/>
      <c r="F122" s="22"/>
      <c r="G122" s="22"/>
      <c r="H122" s="22"/>
    </row>
    <row r="123" spans="2:8">
      <c r="B123" s="22"/>
      <c r="C123" s="22"/>
      <c r="D123" s="22"/>
      <c r="E123" s="22"/>
      <c r="F123" s="22"/>
      <c r="G123" s="22"/>
      <c r="H123" s="22"/>
    </row>
    <row r="124" spans="2:8">
      <c r="B124" s="22"/>
      <c r="C124" s="22"/>
      <c r="D124" s="22"/>
      <c r="E124" s="22"/>
      <c r="F124" s="22"/>
      <c r="G124" s="22"/>
      <c r="H124" s="22"/>
    </row>
    <row r="125" spans="2:8">
      <c r="B125" s="22"/>
      <c r="C125" s="22"/>
      <c r="D125" s="22"/>
      <c r="E125" s="22"/>
      <c r="F125" s="22"/>
      <c r="G125" s="22"/>
      <c r="H125" s="22"/>
    </row>
    <row r="126" spans="2:8">
      <c r="B126" s="22"/>
      <c r="C126" s="22"/>
      <c r="D126" s="22"/>
      <c r="E126" s="22"/>
      <c r="F126" s="22"/>
      <c r="G126" s="22"/>
      <c r="H126" s="22"/>
    </row>
    <row r="127" spans="2:8">
      <c r="B127" s="22"/>
      <c r="C127" s="22"/>
      <c r="D127" s="22"/>
      <c r="E127" s="22"/>
      <c r="F127" s="22"/>
      <c r="G127" s="22"/>
      <c r="H127" s="22"/>
    </row>
    <row r="128" spans="2:8">
      <c r="B128" s="22"/>
      <c r="C128" s="22"/>
      <c r="D128" s="22"/>
      <c r="E128" s="22"/>
      <c r="F128" s="22"/>
      <c r="G128" s="22"/>
      <c r="H128" s="22"/>
    </row>
    <row r="129" spans="2:8">
      <c r="B129" s="22"/>
      <c r="C129" s="22"/>
      <c r="D129" s="22"/>
      <c r="E129" s="22"/>
      <c r="F129" s="22"/>
      <c r="G129" s="22"/>
      <c r="H129" s="22"/>
    </row>
    <row r="130" spans="2:8">
      <c r="B130" s="22"/>
      <c r="C130" s="22"/>
      <c r="D130" s="22"/>
      <c r="E130" s="22"/>
      <c r="F130" s="22"/>
      <c r="G130" s="22"/>
      <c r="H130" s="22"/>
    </row>
    <row r="131" spans="2:8">
      <c r="B131" s="22"/>
      <c r="C131" s="22"/>
      <c r="D131" s="22"/>
      <c r="E131" s="22"/>
      <c r="F131" s="22"/>
      <c r="G131" s="22"/>
      <c r="H131" s="22"/>
    </row>
    <row r="132" spans="2:8">
      <c r="B132" s="22"/>
      <c r="C132" s="22"/>
      <c r="D132" s="22"/>
      <c r="E132" s="22"/>
      <c r="F132" s="22"/>
      <c r="G132" s="22"/>
      <c r="H132" s="22"/>
    </row>
    <row r="133" spans="2:8">
      <c r="B133" s="22"/>
      <c r="C133" s="22"/>
      <c r="D133" s="22"/>
      <c r="E133" s="22"/>
      <c r="F133" s="22"/>
      <c r="G133" s="22"/>
      <c r="H133" s="22"/>
    </row>
    <row r="134" spans="2:8">
      <c r="B134" s="22"/>
      <c r="C134" s="22"/>
      <c r="D134" s="22"/>
      <c r="E134" s="22"/>
      <c r="F134" s="22"/>
      <c r="G134" s="22"/>
      <c r="H134" s="22"/>
    </row>
    <row r="135" spans="2:8">
      <c r="B135" s="22"/>
      <c r="C135" s="22"/>
      <c r="D135" s="22"/>
      <c r="E135" s="22"/>
      <c r="F135" s="22"/>
      <c r="G135" s="22"/>
      <c r="H135" s="22"/>
    </row>
    <row r="136" spans="2:8">
      <c r="B136" s="22"/>
      <c r="C136" s="22"/>
      <c r="D136" s="22"/>
      <c r="E136" s="22"/>
      <c r="F136" s="22"/>
      <c r="G136" s="22"/>
      <c r="H136" s="22"/>
    </row>
    <row r="137" spans="2:8">
      <c r="B137" s="22"/>
      <c r="C137" s="22"/>
      <c r="D137" s="22"/>
      <c r="E137" s="22"/>
      <c r="F137" s="22"/>
      <c r="G137" s="22"/>
      <c r="H137" s="22"/>
    </row>
    <row r="138" spans="2:8">
      <c r="B138" s="22"/>
      <c r="C138" s="22"/>
      <c r="D138" s="22"/>
      <c r="E138" s="22"/>
      <c r="F138" s="22"/>
      <c r="G138" s="22"/>
      <c r="H138" s="22"/>
    </row>
    <row r="139" spans="2:8">
      <c r="B139" s="22"/>
      <c r="C139" s="22"/>
      <c r="D139" s="22"/>
      <c r="E139" s="22"/>
      <c r="F139" s="22"/>
      <c r="G139" s="22"/>
      <c r="H139" s="22"/>
    </row>
    <row r="140" spans="2:8">
      <c r="B140" s="22"/>
      <c r="C140" s="22"/>
      <c r="D140" s="22"/>
      <c r="E140" s="22"/>
      <c r="F140" s="22"/>
      <c r="G140" s="22"/>
      <c r="H140" s="22"/>
    </row>
    <row r="141" spans="2:8">
      <c r="B141" s="22"/>
      <c r="C141" s="22"/>
      <c r="D141" s="22"/>
      <c r="E141" s="22"/>
      <c r="F141" s="22"/>
      <c r="G141" s="22"/>
      <c r="H141" s="22"/>
    </row>
    <row r="142" spans="2:8">
      <c r="B142" s="22"/>
      <c r="C142" s="22"/>
      <c r="D142" s="22"/>
      <c r="E142" s="22"/>
      <c r="F142" s="22"/>
      <c r="G142" s="22"/>
      <c r="H142" s="22"/>
    </row>
    <row r="143" spans="2:8">
      <c r="B143" s="22"/>
      <c r="C143" s="22"/>
      <c r="D143" s="22"/>
      <c r="E143" s="22"/>
      <c r="F143" s="22"/>
      <c r="G143" s="22"/>
      <c r="H143" s="22"/>
    </row>
    <row r="144" spans="2:8">
      <c r="B144" s="22"/>
      <c r="C144" s="22"/>
      <c r="D144" s="22"/>
      <c r="E144" s="22"/>
      <c r="F144" s="22"/>
      <c r="G144" s="22"/>
      <c r="H144" s="22"/>
    </row>
    <row r="145" spans="2:8">
      <c r="B145" s="22"/>
      <c r="C145" s="22"/>
      <c r="D145" s="22"/>
      <c r="E145" s="22"/>
      <c r="F145" s="22"/>
      <c r="G145" s="22"/>
      <c r="H145" s="22"/>
    </row>
    <row r="146" spans="2:8">
      <c r="B146" s="22"/>
      <c r="C146" s="22"/>
      <c r="D146" s="22"/>
      <c r="E146" s="22"/>
      <c r="F146" s="22"/>
      <c r="G146" s="22"/>
      <c r="H146" s="22"/>
    </row>
    <row r="147" spans="2:8">
      <c r="B147" s="22"/>
      <c r="C147" s="22"/>
      <c r="D147" s="22"/>
      <c r="E147" s="22"/>
      <c r="F147" s="22"/>
      <c r="G147" s="22"/>
      <c r="H147" s="22"/>
    </row>
    <row r="148" spans="2:8">
      <c r="B148" s="22"/>
      <c r="C148" s="22"/>
      <c r="D148" s="22"/>
      <c r="E148" s="22"/>
      <c r="F148" s="22"/>
      <c r="G148" s="22"/>
      <c r="H148" s="22"/>
    </row>
    <row r="149" spans="2:8">
      <c r="B149" s="22"/>
      <c r="C149" s="22"/>
      <c r="D149" s="22"/>
      <c r="E149" s="22"/>
      <c r="F149" s="22"/>
      <c r="G149" s="22"/>
      <c r="H149" s="22"/>
    </row>
    <row r="150" spans="2:8">
      <c r="B150" s="22"/>
      <c r="C150" s="22"/>
      <c r="D150" s="22"/>
      <c r="E150" s="22"/>
      <c r="F150" s="22"/>
      <c r="G150" s="22"/>
      <c r="H150" s="22"/>
    </row>
    <row r="151" spans="2:8">
      <c r="B151" s="22"/>
      <c r="C151" s="22"/>
      <c r="D151" s="22"/>
      <c r="E151" s="22"/>
      <c r="F151" s="22"/>
      <c r="G151" s="22"/>
      <c r="H151" s="22"/>
    </row>
    <row r="152" spans="2:8">
      <c r="B152" s="22"/>
      <c r="C152" s="22"/>
      <c r="D152" s="22"/>
      <c r="E152" s="22"/>
      <c r="F152" s="22"/>
      <c r="G152" s="22"/>
      <c r="H152" s="22"/>
    </row>
    <row r="153" spans="2:8">
      <c r="B153" s="22"/>
      <c r="C153" s="22"/>
      <c r="D153" s="22"/>
      <c r="E153" s="22"/>
      <c r="F153" s="22"/>
      <c r="G153" s="22"/>
      <c r="H153" s="22"/>
    </row>
    <row r="154" spans="2:8">
      <c r="B154" s="22"/>
      <c r="C154" s="22"/>
      <c r="D154" s="22"/>
      <c r="E154" s="22"/>
      <c r="F154" s="22"/>
      <c r="G154" s="22"/>
      <c r="H154" s="22"/>
    </row>
    <row r="155" spans="2:8">
      <c r="B155" s="22"/>
      <c r="C155" s="22"/>
      <c r="D155" s="22"/>
      <c r="E155" s="22"/>
      <c r="F155" s="22"/>
      <c r="G155" s="22"/>
      <c r="H155" s="22"/>
    </row>
    <row r="156" spans="2:8">
      <c r="B156" s="22"/>
      <c r="C156" s="22"/>
      <c r="D156" s="22"/>
      <c r="E156" s="22"/>
      <c r="F156" s="22"/>
      <c r="G156" s="22"/>
      <c r="H156" s="22"/>
    </row>
    <row r="157" spans="2:8">
      <c r="B157" s="22"/>
      <c r="C157" s="22"/>
      <c r="D157" s="22"/>
      <c r="E157" s="22"/>
      <c r="F157" s="22"/>
      <c r="G157" s="22"/>
      <c r="H157" s="22"/>
    </row>
    <row r="158" spans="2:8">
      <c r="B158" s="22"/>
      <c r="C158" s="22"/>
      <c r="D158" s="22"/>
      <c r="E158" s="22"/>
      <c r="F158" s="22"/>
      <c r="G158" s="22"/>
      <c r="H158" s="22"/>
    </row>
    <row r="159" spans="2:8">
      <c r="B159" s="22"/>
      <c r="C159" s="22"/>
      <c r="D159" s="22"/>
      <c r="E159" s="22"/>
      <c r="F159" s="22"/>
      <c r="G159" s="22"/>
      <c r="H159" s="22"/>
    </row>
    <row r="160" spans="2:8">
      <c r="B160" s="22"/>
      <c r="C160" s="22"/>
      <c r="D160" s="22"/>
      <c r="E160" s="22"/>
      <c r="F160" s="22"/>
      <c r="G160" s="22"/>
      <c r="H160" s="22"/>
    </row>
    <row r="161" spans="2:8">
      <c r="B161" s="22"/>
      <c r="C161" s="22"/>
      <c r="D161" s="22"/>
      <c r="E161" s="22"/>
      <c r="F161" s="22"/>
      <c r="G161" s="22"/>
      <c r="H161" s="22"/>
    </row>
    <row r="162" spans="2:8">
      <c r="B162" s="22"/>
      <c r="C162" s="22"/>
      <c r="D162" s="22"/>
      <c r="E162" s="22"/>
      <c r="F162" s="22"/>
      <c r="G162" s="22"/>
      <c r="H162" s="22"/>
    </row>
    <row r="163" spans="2:8">
      <c r="B163" s="22"/>
      <c r="C163" s="22"/>
      <c r="D163" s="22"/>
      <c r="E163" s="22"/>
      <c r="F163" s="22"/>
      <c r="G163" s="22"/>
      <c r="H163" s="22"/>
    </row>
    <row r="164" spans="2:8">
      <c r="B164" s="22"/>
      <c r="C164" s="22"/>
      <c r="D164" s="22"/>
      <c r="E164" s="22"/>
      <c r="F164" s="22"/>
      <c r="G164" s="22"/>
      <c r="H164" s="22"/>
    </row>
    <row r="165" spans="2:8">
      <c r="B165" s="22"/>
      <c r="C165" s="22"/>
      <c r="D165" s="22"/>
      <c r="E165" s="22"/>
      <c r="F165" s="22"/>
      <c r="G165" s="22"/>
      <c r="H165" s="22"/>
    </row>
    <row r="166" spans="2:8">
      <c r="B166" s="22"/>
      <c r="C166" s="22"/>
      <c r="D166" s="22"/>
      <c r="E166" s="22"/>
      <c r="F166" s="22"/>
      <c r="G166" s="22"/>
      <c r="H166" s="22"/>
    </row>
    <row r="167" spans="2:8">
      <c r="B167" s="22"/>
      <c r="C167" s="22"/>
      <c r="D167" s="22"/>
      <c r="E167" s="22"/>
      <c r="F167" s="22"/>
      <c r="G167" s="22"/>
      <c r="H167" s="22"/>
    </row>
    <row r="168" spans="2:8">
      <c r="B168" s="22"/>
      <c r="C168" s="22"/>
      <c r="D168" s="22"/>
      <c r="E168" s="22"/>
      <c r="F168" s="22"/>
      <c r="G168" s="22"/>
      <c r="H168" s="22"/>
    </row>
    <row r="169" spans="2:8">
      <c r="B169" s="22"/>
      <c r="C169" s="22"/>
      <c r="D169" s="22"/>
      <c r="E169" s="22"/>
      <c r="F169" s="22"/>
      <c r="G169" s="22"/>
      <c r="H169" s="22"/>
    </row>
    <row r="170" spans="2:8">
      <c r="B170" s="22"/>
      <c r="C170" s="22"/>
      <c r="D170" s="22"/>
      <c r="E170" s="22"/>
      <c r="F170" s="22"/>
      <c r="G170" s="22"/>
      <c r="H170" s="22"/>
    </row>
    <row r="171" spans="2:8">
      <c r="B171" s="22"/>
      <c r="C171" s="22"/>
      <c r="D171" s="22"/>
      <c r="E171" s="22"/>
      <c r="F171" s="22"/>
      <c r="G171" s="22"/>
      <c r="H171" s="22"/>
    </row>
    <row r="172" spans="2:8">
      <c r="B172" s="22"/>
      <c r="C172" s="22"/>
      <c r="D172" s="22"/>
      <c r="E172" s="22"/>
      <c r="F172" s="22"/>
      <c r="G172" s="22"/>
      <c r="H172" s="22"/>
    </row>
    <row r="173" spans="2:8">
      <c r="B173" s="22"/>
      <c r="C173" s="22"/>
      <c r="D173" s="22"/>
      <c r="E173" s="22"/>
      <c r="F173" s="22"/>
      <c r="G173" s="22"/>
      <c r="H173" s="22"/>
    </row>
    <row r="174" spans="2:8">
      <c r="B174" s="22"/>
      <c r="C174" s="22"/>
      <c r="D174" s="22"/>
      <c r="E174" s="22"/>
      <c r="F174" s="22"/>
      <c r="G174" s="22"/>
      <c r="H174" s="22"/>
    </row>
    <row r="175" spans="2:8">
      <c r="B175" s="22"/>
      <c r="C175" s="22"/>
      <c r="D175" s="22"/>
      <c r="E175" s="22"/>
      <c r="F175" s="22"/>
      <c r="G175" s="22"/>
      <c r="H175" s="22"/>
    </row>
    <row r="176" spans="2:8">
      <c r="B176" s="22"/>
      <c r="C176" s="22"/>
      <c r="D176" s="22"/>
      <c r="E176" s="22"/>
      <c r="F176" s="22"/>
      <c r="G176" s="22"/>
      <c r="H176" s="22"/>
    </row>
    <row r="177" spans="2:8">
      <c r="B177" s="22"/>
      <c r="C177" s="22"/>
      <c r="D177" s="22"/>
      <c r="E177" s="22"/>
      <c r="F177" s="22"/>
      <c r="G177" s="22"/>
      <c r="H177" s="22"/>
    </row>
    <row r="178" spans="2:8">
      <c r="B178" s="22"/>
      <c r="C178" s="22"/>
      <c r="D178" s="22"/>
      <c r="E178" s="22"/>
      <c r="F178" s="22"/>
      <c r="G178" s="22"/>
      <c r="H178" s="22"/>
    </row>
    <row r="179" spans="2:8">
      <c r="B179" s="22"/>
      <c r="C179" s="22"/>
      <c r="D179" s="22"/>
      <c r="E179" s="22"/>
      <c r="F179" s="22"/>
      <c r="G179" s="22"/>
      <c r="H179" s="22"/>
    </row>
    <row r="180" spans="2:8">
      <c r="B180" s="22"/>
      <c r="C180" s="22"/>
      <c r="D180" s="22"/>
      <c r="E180" s="22"/>
      <c r="F180" s="22"/>
      <c r="G180" s="22"/>
      <c r="H180" s="22"/>
    </row>
    <row r="181" spans="2:8">
      <c r="B181" s="22"/>
      <c r="C181" s="22"/>
      <c r="D181" s="22"/>
      <c r="E181" s="22"/>
      <c r="F181" s="22"/>
      <c r="G181" s="22"/>
      <c r="H181" s="22"/>
    </row>
    <row r="182" spans="2:8">
      <c r="B182" s="22"/>
      <c r="C182" s="22"/>
      <c r="D182" s="22"/>
      <c r="E182" s="22"/>
      <c r="F182" s="22"/>
      <c r="G182" s="22"/>
      <c r="H182" s="22"/>
    </row>
    <row r="183" spans="2:8">
      <c r="B183" s="22"/>
      <c r="C183" s="22"/>
      <c r="D183" s="22"/>
      <c r="E183" s="22"/>
      <c r="F183" s="22"/>
      <c r="G183" s="22"/>
      <c r="H183" s="22"/>
    </row>
    <row r="184" spans="2:8">
      <c r="B184" s="22"/>
      <c r="C184" s="22"/>
      <c r="D184" s="22"/>
      <c r="E184" s="22"/>
      <c r="F184" s="22"/>
      <c r="G184" s="22"/>
      <c r="H184" s="22"/>
    </row>
    <row r="185" spans="2:8">
      <c r="B185" s="22"/>
      <c r="C185" s="22"/>
      <c r="D185" s="22"/>
      <c r="E185" s="22"/>
      <c r="F185" s="22"/>
      <c r="G185" s="22"/>
      <c r="H185" s="22"/>
    </row>
    <row r="186" spans="2:8">
      <c r="B186" s="22"/>
      <c r="C186" s="22"/>
      <c r="D186" s="22"/>
      <c r="E186" s="22"/>
      <c r="F186" s="22"/>
      <c r="G186" s="22"/>
      <c r="H186" s="22"/>
    </row>
    <row r="187" spans="2:8">
      <c r="B187" s="22"/>
      <c r="C187" s="22"/>
      <c r="D187" s="22"/>
      <c r="E187" s="22"/>
      <c r="F187" s="22"/>
      <c r="G187" s="22"/>
      <c r="H187" s="22"/>
    </row>
    <row r="188" spans="2:8">
      <c r="B188" s="22"/>
      <c r="C188" s="22"/>
      <c r="D188" s="22"/>
      <c r="E188" s="22"/>
      <c r="F188" s="22"/>
      <c r="G188" s="22"/>
      <c r="H188" s="22"/>
    </row>
    <row r="189" spans="2:8">
      <c r="B189" s="22"/>
      <c r="C189" s="22"/>
      <c r="D189" s="22"/>
      <c r="E189" s="22"/>
      <c r="F189" s="22"/>
      <c r="G189" s="22"/>
      <c r="H189" s="22"/>
    </row>
    <row r="190" spans="2:8">
      <c r="B190" s="22"/>
      <c r="C190" s="22"/>
      <c r="D190" s="22"/>
      <c r="E190" s="22"/>
      <c r="F190" s="22"/>
      <c r="G190" s="22"/>
      <c r="H190" s="22"/>
    </row>
    <row r="191" spans="2:8">
      <c r="B191" s="22"/>
      <c r="C191" s="22"/>
      <c r="D191" s="22"/>
      <c r="E191" s="22"/>
      <c r="F191" s="22"/>
      <c r="G191" s="22"/>
      <c r="H191" s="22"/>
    </row>
    <row r="192" spans="2:8">
      <c r="B192" s="22"/>
      <c r="C192" s="22"/>
      <c r="D192" s="22"/>
      <c r="E192" s="22"/>
      <c r="F192" s="22"/>
      <c r="G192" s="22"/>
      <c r="H192" s="22"/>
    </row>
    <row r="193" spans="2:8">
      <c r="B193" s="22"/>
      <c r="C193" s="22"/>
      <c r="D193" s="22"/>
      <c r="E193" s="22"/>
      <c r="F193" s="22"/>
      <c r="G193" s="22"/>
      <c r="H193" s="22"/>
    </row>
    <row r="194" spans="2:8">
      <c r="B194" s="22"/>
      <c r="C194" s="22"/>
      <c r="D194" s="22"/>
      <c r="E194" s="22"/>
      <c r="F194" s="22"/>
      <c r="G194" s="22"/>
      <c r="H194" s="22"/>
    </row>
    <row r="195" spans="2:8">
      <c r="B195" s="22"/>
      <c r="C195" s="22"/>
      <c r="D195" s="22"/>
      <c r="E195" s="22"/>
      <c r="F195" s="22"/>
      <c r="G195" s="22"/>
      <c r="H195" s="22"/>
    </row>
    <row r="196" spans="2:8">
      <c r="B196" s="22"/>
      <c r="C196" s="22"/>
      <c r="D196" s="22"/>
      <c r="E196" s="22"/>
      <c r="F196" s="22"/>
      <c r="G196" s="22"/>
      <c r="H196" s="22"/>
    </row>
    <row r="197" spans="2:8">
      <c r="B197" s="22"/>
      <c r="C197" s="22"/>
      <c r="D197" s="22"/>
      <c r="E197" s="22"/>
      <c r="F197" s="22"/>
      <c r="G197" s="22"/>
      <c r="H197" s="22"/>
    </row>
    <row r="198" spans="2:8">
      <c r="B198" s="22"/>
      <c r="C198" s="22"/>
      <c r="D198" s="22"/>
      <c r="E198" s="22"/>
      <c r="F198" s="22"/>
      <c r="G198" s="22"/>
      <c r="H198" s="22"/>
    </row>
    <row r="199" spans="2:8">
      <c r="B199" s="22"/>
      <c r="C199" s="22"/>
      <c r="D199" s="22"/>
      <c r="E199" s="22"/>
      <c r="F199" s="22"/>
      <c r="G199" s="22"/>
      <c r="H199" s="22"/>
    </row>
    <row r="200" spans="2:8">
      <c r="B200" s="22"/>
      <c r="C200" s="22"/>
      <c r="D200" s="22"/>
      <c r="E200" s="22"/>
      <c r="F200" s="22"/>
      <c r="G200" s="22"/>
      <c r="H200" s="22"/>
    </row>
    <row r="201" spans="2:8">
      <c r="B201" s="22"/>
      <c r="C201" s="22"/>
      <c r="D201" s="22"/>
      <c r="E201" s="22"/>
      <c r="F201" s="22"/>
      <c r="G201" s="22"/>
      <c r="H201" s="22"/>
    </row>
    <row r="202" spans="2:8">
      <c r="B202" s="22"/>
      <c r="C202" s="22"/>
      <c r="D202" s="22"/>
      <c r="E202" s="22"/>
      <c r="F202" s="22"/>
      <c r="G202" s="22"/>
      <c r="H202" s="22"/>
    </row>
    <row r="203" spans="2:8">
      <c r="B203" s="22"/>
      <c r="C203" s="22"/>
      <c r="D203" s="22"/>
      <c r="E203" s="22"/>
      <c r="F203" s="22"/>
      <c r="G203" s="22"/>
      <c r="H203" s="22"/>
    </row>
    <row r="204" spans="2:8">
      <c r="B204" s="22"/>
      <c r="C204" s="22"/>
      <c r="D204" s="22"/>
      <c r="E204" s="22"/>
      <c r="F204" s="22"/>
      <c r="G204" s="22"/>
      <c r="H204" s="22"/>
    </row>
    <row r="205" spans="2:8">
      <c r="B205" s="22"/>
      <c r="C205" s="22"/>
      <c r="D205" s="22"/>
      <c r="E205" s="22"/>
      <c r="F205" s="22"/>
      <c r="G205" s="22"/>
      <c r="H205" s="22"/>
    </row>
    <row r="206" spans="2:8">
      <c r="B206" s="22"/>
      <c r="C206" s="22"/>
      <c r="D206" s="22"/>
      <c r="E206" s="22"/>
      <c r="F206" s="22"/>
      <c r="G206" s="22"/>
      <c r="H206" s="22"/>
    </row>
    <row r="207" spans="2:8">
      <c r="B207" s="22"/>
      <c r="C207" s="22"/>
      <c r="D207" s="22"/>
      <c r="E207" s="22"/>
      <c r="F207" s="22"/>
      <c r="G207" s="22"/>
      <c r="H207" s="22"/>
    </row>
    <row r="208" spans="2:8">
      <c r="B208" s="22"/>
      <c r="C208" s="22"/>
      <c r="D208" s="22"/>
      <c r="E208" s="22"/>
      <c r="F208" s="22"/>
      <c r="G208" s="22"/>
      <c r="H208" s="22"/>
    </row>
    <row r="209" spans="2:8">
      <c r="B209" s="22"/>
      <c r="C209" s="22"/>
      <c r="D209" s="22"/>
      <c r="E209" s="22"/>
      <c r="F209" s="22"/>
      <c r="G209" s="22"/>
      <c r="H209" s="22"/>
    </row>
    <row r="210" spans="2:8">
      <c r="B210" s="22"/>
      <c r="C210" s="22"/>
      <c r="D210" s="22"/>
      <c r="E210" s="22"/>
      <c r="F210" s="22"/>
      <c r="G210" s="22"/>
      <c r="H210" s="22"/>
    </row>
    <row r="211" spans="2:8">
      <c r="B211" s="22"/>
      <c r="C211" s="22"/>
      <c r="D211" s="22"/>
      <c r="E211" s="22"/>
      <c r="F211" s="22"/>
      <c r="G211" s="22"/>
      <c r="H211" s="22"/>
    </row>
    <row r="212" spans="2:8">
      <c r="B212" s="22"/>
      <c r="C212" s="22"/>
      <c r="D212" s="22"/>
      <c r="E212" s="22"/>
      <c r="F212" s="22"/>
      <c r="G212" s="22"/>
      <c r="H212" s="22"/>
    </row>
    <row r="213" spans="2:8">
      <c r="B213" s="22"/>
      <c r="C213" s="22"/>
      <c r="D213" s="22"/>
      <c r="E213" s="22"/>
      <c r="F213" s="22"/>
      <c r="G213" s="22"/>
      <c r="H213" s="22"/>
    </row>
    <row r="214" spans="2:8">
      <c r="B214" s="22"/>
      <c r="C214" s="22"/>
      <c r="D214" s="22"/>
      <c r="E214" s="22"/>
      <c r="F214" s="22"/>
      <c r="G214" s="22"/>
      <c r="H214" s="22"/>
    </row>
    <row r="215" spans="2:8">
      <c r="B215" s="22"/>
      <c r="C215" s="22"/>
      <c r="D215" s="22"/>
      <c r="E215" s="22"/>
      <c r="F215" s="22"/>
      <c r="G215" s="22"/>
      <c r="H215" s="22"/>
    </row>
    <row r="216" spans="2:8">
      <c r="B216" s="22"/>
      <c r="C216" s="22"/>
      <c r="D216" s="22"/>
      <c r="E216" s="22"/>
      <c r="F216" s="22"/>
      <c r="G216" s="22"/>
      <c r="H216" s="22"/>
    </row>
    <row r="217" spans="2:8">
      <c r="B217" s="22"/>
      <c r="C217" s="22"/>
      <c r="D217" s="22"/>
      <c r="E217" s="22"/>
      <c r="F217" s="22"/>
      <c r="G217" s="22"/>
      <c r="H217" s="22"/>
    </row>
    <row r="218" spans="2:8">
      <c r="B218" s="22"/>
      <c r="C218" s="22"/>
      <c r="D218" s="22"/>
      <c r="E218" s="22"/>
      <c r="F218" s="22"/>
      <c r="G218" s="22"/>
      <c r="H218" s="22"/>
    </row>
    <row r="219" spans="2:8">
      <c r="B219" s="22"/>
      <c r="C219" s="22"/>
      <c r="D219" s="22"/>
      <c r="E219" s="22"/>
      <c r="F219" s="22"/>
      <c r="G219" s="22"/>
      <c r="H219" s="22"/>
    </row>
    <row r="220" spans="2:8">
      <c r="B220" s="22"/>
      <c r="C220" s="22"/>
      <c r="D220" s="22"/>
      <c r="E220" s="22"/>
      <c r="F220" s="22"/>
      <c r="G220" s="22"/>
      <c r="H220" s="22"/>
    </row>
    <row r="221" spans="2:8">
      <c r="B221" s="22"/>
      <c r="C221" s="22"/>
      <c r="D221" s="22"/>
      <c r="E221" s="22"/>
      <c r="F221" s="22"/>
      <c r="G221" s="22"/>
      <c r="H221" s="22"/>
    </row>
    <row r="222" spans="2:8">
      <c r="B222" s="22"/>
      <c r="C222" s="22"/>
      <c r="D222" s="22"/>
      <c r="E222" s="22"/>
      <c r="F222" s="22"/>
      <c r="G222" s="22"/>
      <c r="H222" s="22"/>
    </row>
    <row r="223" spans="2:8">
      <c r="B223" s="22"/>
      <c r="C223" s="22"/>
      <c r="D223" s="22"/>
      <c r="E223" s="22"/>
      <c r="F223" s="22"/>
      <c r="G223" s="22"/>
      <c r="H223" s="22"/>
    </row>
    <row r="224" spans="2:8">
      <c r="B224" s="22"/>
      <c r="C224" s="22"/>
      <c r="D224" s="22"/>
      <c r="E224" s="22"/>
      <c r="F224" s="22"/>
      <c r="G224" s="22"/>
      <c r="H224" s="22"/>
    </row>
    <row r="225" spans="2:8">
      <c r="B225" s="22"/>
      <c r="C225" s="22"/>
      <c r="D225" s="22"/>
      <c r="E225" s="22"/>
      <c r="F225" s="22"/>
      <c r="G225" s="22"/>
      <c r="H225" s="22"/>
    </row>
    <row r="226" spans="2:8">
      <c r="B226" s="22"/>
      <c r="C226" s="22"/>
      <c r="D226" s="22"/>
      <c r="E226" s="22"/>
      <c r="F226" s="22"/>
      <c r="G226" s="22"/>
      <c r="H226" s="22"/>
    </row>
    <row r="227" spans="2:8">
      <c r="B227" s="22"/>
      <c r="C227" s="22"/>
      <c r="D227" s="22"/>
      <c r="E227" s="22"/>
      <c r="F227" s="22"/>
      <c r="G227" s="22"/>
      <c r="H227" s="22"/>
    </row>
    <row r="228" spans="2:8">
      <c r="B228" s="22"/>
      <c r="C228" s="22"/>
      <c r="D228" s="22"/>
      <c r="E228" s="22"/>
      <c r="F228" s="22"/>
      <c r="G228" s="22"/>
      <c r="H228" s="22"/>
    </row>
    <row r="229" spans="2:8">
      <c r="B229" s="22"/>
      <c r="C229" s="22"/>
      <c r="D229" s="22"/>
      <c r="E229" s="22"/>
      <c r="F229" s="22"/>
      <c r="G229" s="22"/>
      <c r="H229" s="22"/>
    </row>
    <row r="230" spans="2:8">
      <c r="B230" s="22"/>
      <c r="C230" s="22"/>
      <c r="D230" s="22"/>
      <c r="E230" s="22"/>
      <c r="F230" s="22"/>
      <c r="G230" s="22"/>
      <c r="H230" s="22"/>
    </row>
    <row r="231" spans="2:8">
      <c r="B231" s="22"/>
      <c r="C231" s="22"/>
      <c r="D231" s="22"/>
      <c r="E231" s="22"/>
      <c r="F231" s="22"/>
      <c r="G231" s="22"/>
      <c r="H231" s="22"/>
    </row>
    <row r="232" spans="2:8">
      <c r="B232" s="22"/>
      <c r="C232" s="22"/>
      <c r="D232" s="22"/>
      <c r="E232" s="22"/>
      <c r="F232" s="22"/>
      <c r="G232" s="22"/>
      <c r="H232" s="22"/>
    </row>
    <row r="233" spans="2:8">
      <c r="B233" s="22"/>
      <c r="C233" s="22"/>
      <c r="D233" s="22"/>
      <c r="E233" s="22"/>
      <c r="F233" s="22"/>
      <c r="G233" s="22"/>
      <c r="H233" s="22"/>
    </row>
    <row r="234" spans="2:8">
      <c r="B234" s="22"/>
      <c r="C234" s="22"/>
      <c r="D234" s="22"/>
      <c r="E234" s="22"/>
      <c r="F234" s="22"/>
      <c r="G234" s="22"/>
      <c r="H234" s="22"/>
    </row>
    <row r="235" spans="2:8">
      <c r="B235" s="22"/>
      <c r="C235" s="22"/>
      <c r="D235" s="22"/>
      <c r="E235" s="22"/>
      <c r="F235" s="22"/>
      <c r="G235" s="22"/>
      <c r="H235" s="22"/>
    </row>
    <row r="236" spans="2:8">
      <c r="B236" s="22"/>
      <c r="C236" s="22"/>
      <c r="D236" s="22"/>
      <c r="E236" s="22"/>
      <c r="F236" s="22"/>
      <c r="G236" s="22"/>
      <c r="H236" s="22"/>
    </row>
    <row r="237" spans="2:8">
      <c r="B237" s="22"/>
      <c r="C237" s="22"/>
      <c r="D237" s="22"/>
      <c r="E237" s="22"/>
      <c r="F237" s="22"/>
      <c r="G237" s="22"/>
      <c r="H237" s="22"/>
    </row>
    <row r="238" spans="2:8">
      <c r="B238" s="22"/>
      <c r="C238" s="22"/>
      <c r="D238" s="22"/>
      <c r="E238" s="22"/>
      <c r="F238" s="22"/>
      <c r="G238" s="22"/>
      <c r="H238" s="22"/>
    </row>
    <row r="239" spans="2:8">
      <c r="B239" s="22"/>
      <c r="C239" s="22"/>
      <c r="D239" s="22"/>
      <c r="E239" s="22"/>
      <c r="F239" s="22"/>
      <c r="G239" s="22"/>
      <c r="H239" s="22"/>
    </row>
    <row r="240" spans="2:8">
      <c r="B240" s="22"/>
      <c r="C240" s="22"/>
      <c r="D240" s="22"/>
      <c r="E240" s="22"/>
      <c r="F240" s="22"/>
      <c r="G240" s="22"/>
      <c r="H240" s="22"/>
    </row>
    <row r="241" spans="2:8">
      <c r="B241" s="22"/>
      <c r="C241" s="22"/>
      <c r="D241" s="22"/>
      <c r="E241" s="22"/>
      <c r="F241" s="22"/>
      <c r="G241" s="22"/>
      <c r="H241" s="22"/>
    </row>
    <row r="242" spans="2:8">
      <c r="B242" s="22"/>
      <c r="C242" s="22"/>
      <c r="D242" s="22"/>
      <c r="E242" s="22"/>
      <c r="F242" s="22"/>
      <c r="G242" s="22"/>
      <c r="H242" s="22"/>
    </row>
    <row r="243" spans="2:8">
      <c r="B243" s="22"/>
      <c r="C243" s="22"/>
      <c r="D243" s="22"/>
      <c r="E243" s="22"/>
      <c r="F243" s="22"/>
      <c r="G243" s="22"/>
      <c r="H243" s="22"/>
    </row>
    <row r="244" spans="2:8">
      <c r="B244" s="22"/>
      <c r="C244" s="22"/>
      <c r="D244" s="22"/>
      <c r="E244" s="22"/>
      <c r="F244" s="22"/>
      <c r="G244" s="22"/>
      <c r="H244" s="22"/>
    </row>
    <row r="245" spans="2:8">
      <c r="B245" s="22"/>
      <c r="C245" s="22"/>
      <c r="D245" s="22"/>
      <c r="E245" s="22"/>
      <c r="F245" s="22"/>
      <c r="G245" s="22"/>
      <c r="H245" s="22"/>
    </row>
    <row r="246" spans="2:8">
      <c r="B246" s="22"/>
      <c r="C246" s="22"/>
      <c r="D246" s="22"/>
      <c r="E246" s="22"/>
      <c r="F246" s="22"/>
      <c r="G246" s="22"/>
      <c r="H246" s="22"/>
    </row>
    <row r="247" spans="2:8">
      <c r="B247" s="22"/>
      <c r="C247" s="22"/>
      <c r="D247" s="22"/>
      <c r="E247" s="22"/>
      <c r="F247" s="22"/>
      <c r="G247" s="22"/>
      <c r="H247" s="22"/>
    </row>
    <row r="248" spans="2:8">
      <c r="B248" s="22"/>
      <c r="C248" s="22"/>
      <c r="D248" s="22"/>
      <c r="E248" s="22"/>
      <c r="F248" s="22"/>
      <c r="G248" s="22"/>
      <c r="H248" s="22"/>
    </row>
    <row r="249" spans="2:8">
      <c r="B249" s="22"/>
      <c r="C249" s="22"/>
      <c r="D249" s="22"/>
      <c r="E249" s="22"/>
      <c r="F249" s="22"/>
      <c r="G249" s="22"/>
      <c r="H249" s="22"/>
    </row>
    <row r="250" spans="2:8">
      <c r="B250" s="22"/>
      <c r="C250" s="22"/>
      <c r="D250" s="22"/>
      <c r="E250" s="22"/>
      <c r="F250" s="22"/>
      <c r="G250" s="22"/>
      <c r="H250" s="22"/>
    </row>
    <row r="251" spans="2:8">
      <c r="B251" s="22"/>
      <c r="C251" s="22"/>
      <c r="D251" s="22"/>
      <c r="E251" s="22"/>
      <c r="F251" s="22"/>
      <c r="G251" s="22"/>
      <c r="H251" s="22"/>
    </row>
    <row r="252" spans="2:8">
      <c r="B252" s="22"/>
      <c r="C252" s="22"/>
      <c r="D252" s="22"/>
      <c r="E252" s="22"/>
      <c r="F252" s="22"/>
      <c r="G252" s="22"/>
      <c r="H252" s="22"/>
    </row>
    <row r="253" spans="2:8">
      <c r="B253" s="22"/>
      <c r="C253" s="22"/>
      <c r="D253" s="22"/>
      <c r="E253" s="22"/>
      <c r="F253" s="22"/>
      <c r="G253" s="22"/>
      <c r="H253" s="22"/>
    </row>
    <row r="254" spans="2:8">
      <c r="B254" s="22"/>
      <c r="C254" s="22"/>
      <c r="D254" s="22"/>
      <c r="E254" s="22"/>
      <c r="F254" s="22"/>
      <c r="G254" s="22"/>
      <c r="H254" s="22"/>
    </row>
    <row r="255" spans="2:8">
      <c r="B255" s="22"/>
      <c r="C255" s="22"/>
      <c r="D255" s="22"/>
      <c r="E255" s="22"/>
      <c r="F255" s="22"/>
      <c r="G255" s="22"/>
      <c r="H255" s="22"/>
    </row>
    <row r="256" spans="2:8">
      <c r="B256" s="22"/>
      <c r="C256" s="22"/>
      <c r="D256" s="22"/>
      <c r="E256" s="22"/>
      <c r="F256" s="22"/>
      <c r="G256" s="22"/>
      <c r="H256" s="22"/>
    </row>
    <row r="257" spans="2:8">
      <c r="B257" s="22"/>
      <c r="C257" s="22"/>
      <c r="D257" s="22"/>
      <c r="E257" s="22"/>
      <c r="F257" s="22"/>
      <c r="G257" s="22"/>
      <c r="H257" s="22"/>
    </row>
    <row r="258" spans="2:8">
      <c r="B258" s="22"/>
      <c r="C258" s="22"/>
      <c r="D258" s="22"/>
      <c r="E258" s="22"/>
      <c r="F258" s="22"/>
      <c r="G258" s="22"/>
      <c r="H258" s="22"/>
    </row>
    <row r="259" spans="2:8">
      <c r="B259" s="22"/>
      <c r="C259" s="22"/>
      <c r="D259" s="22"/>
      <c r="E259" s="22"/>
      <c r="F259" s="22"/>
      <c r="G259" s="22"/>
      <c r="H259" s="22"/>
    </row>
    <row r="260" spans="2:8">
      <c r="B260" s="22"/>
      <c r="C260" s="22"/>
      <c r="D260" s="22"/>
      <c r="E260" s="22"/>
      <c r="F260" s="22"/>
      <c r="G260" s="22"/>
      <c r="H260" s="22"/>
    </row>
    <row r="261" spans="2:8">
      <c r="B261" s="22"/>
      <c r="C261" s="22"/>
      <c r="D261" s="22"/>
      <c r="E261" s="22"/>
      <c r="F261" s="22"/>
      <c r="G261" s="22"/>
      <c r="H261" s="22"/>
    </row>
    <row r="262" spans="2:8">
      <c r="B262" s="22"/>
      <c r="C262" s="22"/>
      <c r="D262" s="22"/>
      <c r="E262" s="22"/>
      <c r="F262" s="22"/>
      <c r="G262" s="22"/>
      <c r="H262" s="22"/>
    </row>
    <row r="263" spans="2:8">
      <c r="B263" s="22"/>
      <c r="C263" s="22"/>
      <c r="D263" s="22"/>
      <c r="E263" s="22"/>
      <c r="F263" s="22"/>
      <c r="G263" s="22"/>
      <c r="H263" s="22"/>
    </row>
    <row r="264" spans="2:8">
      <c r="B264" s="22"/>
      <c r="C264" s="22"/>
      <c r="D264" s="22"/>
      <c r="E264" s="22"/>
      <c r="F264" s="22"/>
      <c r="G264" s="22"/>
      <c r="H264" s="22"/>
    </row>
    <row r="265" spans="2:8">
      <c r="B265" s="22"/>
      <c r="C265" s="22"/>
      <c r="D265" s="22"/>
      <c r="E265" s="22"/>
      <c r="F265" s="22"/>
      <c r="G265" s="22"/>
      <c r="H265" s="22"/>
    </row>
    <row r="266" spans="2:8">
      <c r="B266" s="22"/>
      <c r="C266" s="22"/>
      <c r="D266" s="22"/>
      <c r="E266" s="22"/>
      <c r="F266" s="22"/>
      <c r="G266" s="22"/>
      <c r="H266" s="22"/>
    </row>
    <row r="267" spans="2:8">
      <c r="B267" s="22"/>
      <c r="C267" s="22"/>
      <c r="D267" s="22"/>
      <c r="E267" s="22"/>
      <c r="F267" s="22"/>
      <c r="G267" s="22"/>
      <c r="H267" s="22"/>
    </row>
    <row r="268" spans="2:8">
      <c r="B268" s="22"/>
      <c r="C268" s="22"/>
      <c r="D268" s="22"/>
      <c r="E268" s="22"/>
      <c r="F268" s="22"/>
      <c r="G268" s="22"/>
      <c r="H268" s="22"/>
    </row>
    <row r="269" spans="2:8">
      <c r="B269" s="22"/>
      <c r="C269" s="22"/>
      <c r="D269" s="22"/>
      <c r="E269" s="22"/>
      <c r="F269" s="22"/>
      <c r="G269" s="22"/>
      <c r="H269" s="22"/>
    </row>
    <row r="270" spans="2:8">
      <c r="B270" s="22"/>
      <c r="C270" s="22"/>
      <c r="D270" s="22"/>
      <c r="E270" s="22"/>
      <c r="F270" s="22"/>
      <c r="G270" s="22"/>
      <c r="H270" s="22"/>
    </row>
    <row r="271" spans="2:8">
      <c r="B271" s="22"/>
      <c r="C271" s="22"/>
      <c r="D271" s="22"/>
      <c r="E271" s="22"/>
      <c r="F271" s="22"/>
      <c r="G271" s="22"/>
      <c r="H271" s="22"/>
    </row>
    <row r="272" spans="2:8">
      <c r="B272" s="22"/>
      <c r="C272" s="22"/>
      <c r="D272" s="22"/>
      <c r="E272" s="22"/>
      <c r="F272" s="22"/>
      <c r="G272" s="22"/>
      <c r="H272" s="22"/>
    </row>
    <row r="273" spans="2:8">
      <c r="B273" s="22"/>
      <c r="C273" s="22"/>
      <c r="D273" s="22"/>
      <c r="E273" s="22"/>
      <c r="F273" s="22"/>
      <c r="G273" s="22"/>
      <c r="H273" s="22"/>
    </row>
    <row r="274" spans="2:8">
      <c r="B274" s="22"/>
      <c r="C274" s="22"/>
      <c r="D274" s="22"/>
      <c r="E274" s="22"/>
      <c r="F274" s="22"/>
      <c r="G274" s="22"/>
      <c r="H274" s="22"/>
    </row>
    <row r="275" spans="2:8">
      <c r="B275" s="22"/>
      <c r="C275" s="22"/>
      <c r="D275" s="22"/>
      <c r="E275" s="22"/>
      <c r="F275" s="22"/>
      <c r="G275" s="22"/>
      <c r="H275" s="22"/>
    </row>
    <row r="276" spans="2:8">
      <c r="B276" s="22"/>
      <c r="C276" s="22"/>
      <c r="D276" s="22"/>
      <c r="E276" s="22"/>
      <c r="F276" s="22"/>
      <c r="G276" s="22"/>
      <c r="H276" s="22"/>
    </row>
    <row r="277" spans="2:8">
      <c r="B277" s="22"/>
      <c r="C277" s="22"/>
      <c r="D277" s="22"/>
      <c r="E277" s="22"/>
      <c r="F277" s="22"/>
      <c r="G277" s="22"/>
      <c r="H277" s="22"/>
    </row>
    <row r="278" spans="2:8">
      <c r="B278" s="22"/>
      <c r="C278" s="22"/>
      <c r="D278" s="22"/>
      <c r="E278" s="22"/>
      <c r="F278" s="22"/>
      <c r="G278" s="22"/>
      <c r="H278" s="22"/>
    </row>
    <row r="279" spans="2:8">
      <c r="B279" s="22"/>
      <c r="C279" s="22"/>
      <c r="D279" s="22"/>
      <c r="E279" s="22"/>
      <c r="F279" s="22"/>
      <c r="G279" s="22"/>
      <c r="H279" s="22"/>
    </row>
    <row r="280" spans="2:8">
      <c r="B280" s="22"/>
      <c r="C280" s="22"/>
      <c r="D280" s="22"/>
      <c r="E280" s="22"/>
      <c r="F280" s="22"/>
      <c r="G280" s="22"/>
      <c r="H280" s="22"/>
    </row>
    <row r="281" spans="2:8">
      <c r="B281" s="22"/>
      <c r="C281" s="22"/>
      <c r="D281" s="22"/>
      <c r="E281" s="22"/>
      <c r="F281" s="22"/>
      <c r="G281" s="22"/>
      <c r="H281" s="22"/>
    </row>
    <row r="282" spans="2:8">
      <c r="B282" s="22"/>
      <c r="C282" s="22"/>
      <c r="D282" s="22"/>
      <c r="E282" s="22"/>
      <c r="F282" s="22"/>
      <c r="G282" s="22"/>
      <c r="H282" s="22"/>
    </row>
    <row r="283" spans="2:8">
      <c r="B283" s="22"/>
      <c r="C283" s="22"/>
      <c r="D283" s="22"/>
      <c r="E283" s="22"/>
      <c r="F283" s="22"/>
      <c r="G283" s="22"/>
      <c r="H283" s="22"/>
    </row>
    <row r="284" spans="2:8">
      <c r="B284" s="22"/>
      <c r="C284" s="22"/>
      <c r="D284" s="22"/>
      <c r="E284" s="22"/>
      <c r="F284" s="22"/>
      <c r="G284" s="22"/>
      <c r="H284" s="22"/>
    </row>
    <row r="285" spans="2:8">
      <c r="B285" s="22"/>
      <c r="C285" s="22"/>
      <c r="D285" s="22"/>
      <c r="E285" s="22"/>
      <c r="F285" s="22"/>
      <c r="G285" s="22"/>
      <c r="H285" s="22"/>
    </row>
    <row r="286" spans="2:8">
      <c r="B286" s="22"/>
      <c r="C286" s="22"/>
      <c r="D286" s="22"/>
      <c r="E286" s="22"/>
      <c r="F286" s="22"/>
      <c r="G286" s="22"/>
      <c r="H286" s="22"/>
    </row>
    <row r="287" spans="2:8">
      <c r="B287" s="22"/>
      <c r="C287" s="22"/>
      <c r="D287" s="22"/>
      <c r="E287" s="22"/>
      <c r="F287" s="22"/>
      <c r="G287" s="22"/>
      <c r="H287" s="22"/>
    </row>
    <row r="288" spans="2:8">
      <c r="B288" s="22"/>
      <c r="C288" s="22"/>
      <c r="D288" s="22"/>
      <c r="E288" s="22"/>
      <c r="F288" s="22"/>
      <c r="G288" s="22"/>
      <c r="H288" s="22"/>
    </row>
    <row r="289" spans="2:8">
      <c r="B289" s="22"/>
      <c r="C289" s="22"/>
      <c r="D289" s="22"/>
      <c r="E289" s="22"/>
      <c r="F289" s="22"/>
      <c r="G289" s="22"/>
      <c r="H289" s="22"/>
    </row>
    <row r="290" spans="2:8">
      <c r="B290" s="22"/>
      <c r="C290" s="22"/>
      <c r="D290" s="22"/>
      <c r="E290" s="22"/>
      <c r="F290" s="22"/>
      <c r="G290" s="22"/>
      <c r="H290" s="22"/>
    </row>
    <row r="291" spans="2:8">
      <c r="B291" s="22"/>
      <c r="C291" s="22"/>
      <c r="D291" s="22"/>
      <c r="E291" s="22"/>
      <c r="F291" s="22"/>
      <c r="G291" s="22"/>
      <c r="H291" s="22"/>
    </row>
    <row r="292" spans="2:8">
      <c r="B292" s="22"/>
      <c r="C292" s="22"/>
      <c r="D292" s="22"/>
      <c r="E292" s="22"/>
      <c r="F292" s="22"/>
      <c r="G292" s="22"/>
      <c r="H292" s="22"/>
    </row>
    <row r="293" spans="2:8">
      <c r="B293" s="22"/>
      <c r="C293" s="22"/>
      <c r="D293" s="22"/>
      <c r="E293" s="22"/>
      <c r="F293" s="22"/>
      <c r="G293" s="22"/>
      <c r="H293" s="22"/>
    </row>
    <row r="294" spans="2:8">
      <c r="B294" s="22"/>
      <c r="C294" s="22"/>
      <c r="D294" s="22"/>
      <c r="E294" s="22"/>
      <c r="F294" s="22"/>
      <c r="G294" s="22"/>
      <c r="H294" s="22"/>
    </row>
    <row r="295" spans="2:8">
      <c r="B295" s="22"/>
      <c r="C295" s="22"/>
      <c r="D295" s="22"/>
      <c r="E295" s="22"/>
      <c r="F295" s="22"/>
      <c r="G295" s="22"/>
      <c r="H295" s="22"/>
    </row>
    <row r="296" spans="2:8">
      <c r="B296" s="22"/>
      <c r="C296" s="22"/>
      <c r="D296" s="22"/>
      <c r="E296" s="22"/>
      <c r="F296" s="22"/>
      <c r="G296" s="22"/>
      <c r="H296" s="22"/>
    </row>
    <row r="297" spans="2:8">
      <c r="B297" s="22"/>
      <c r="C297" s="22"/>
      <c r="D297" s="22"/>
      <c r="E297" s="22"/>
      <c r="F297" s="22"/>
      <c r="G297" s="22"/>
      <c r="H297" s="22"/>
    </row>
    <row r="298" spans="2:8">
      <c r="B298" s="22"/>
      <c r="C298" s="22"/>
      <c r="D298" s="22"/>
      <c r="E298" s="22"/>
      <c r="F298" s="22"/>
      <c r="G298" s="22"/>
      <c r="H298" s="22"/>
    </row>
    <row r="299" spans="2:8">
      <c r="B299" s="22"/>
      <c r="C299" s="22"/>
      <c r="D299" s="22"/>
      <c r="E299" s="22"/>
      <c r="F299" s="22"/>
      <c r="G299" s="22"/>
      <c r="H299" s="22"/>
    </row>
    <row r="300" spans="2:8">
      <c r="B300" s="22"/>
      <c r="C300" s="22"/>
      <c r="D300" s="22"/>
      <c r="E300" s="22"/>
      <c r="F300" s="22"/>
      <c r="G300" s="22"/>
      <c r="H300" s="22"/>
    </row>
    <row r="301" spans="2:8">
      <c r="B301" s="22"/>
      <c r="C301" s="22"/>
      <c r="D301" s="22"/>
      <c r="E301" s="22"/>
      <c r="F301" s="22"/>
      <c r="G301" s="22"/>
      <c r="H301" s="22"/>
    </row>
    <row r="302" spans="2:8">
      <c r="B302" s="22"/>
      <c r="C302" s="22"/>
      <c r="D302" s="22"/>
      <c r="E302" s="22"/>
      <c r="F302" s="22"/>
      <c r="G302" s="22"/>
      <c r="H302" s="22"/>
    </row>
    <row r="303" spans="2:8">
      <c r="B303" s="22"/>
      <c r="C303" s="22"/>
      <c r="D303" s="22"/>
      <c r="E303" s="22"/>
      <c r="F303" s="22"/>
      <c r="G303" s="22"/>
      <c r="H303" s="22"/>
    </row>
    <row r="304" spans="2:8">
      <c r="B304" s="22"/>
      <c r="C304" s="22"/>
      <c r="D304" s="22"/>
      <c r="E304" s="22"/>
      <c r="F304" s="22"/>
      <c r="G304" s="22"/>
      <c r="H304" s="22"/>
    </row>
    <row r="305" spans="2:8">
      <c r="B305" s="22"/>
      <c r="C305" s="22"/>
      <c r="D305" s="22"/>
      <c r="E305" s="22"/>
      <c r="F305" s="22"/>
      <c r="G305" s="22"/>
      <c r="H305" s="22"/>
    </row>
    <row r="306" spans="2:8">
      <c r="B306" s="22"/>
      <c r="C306" s="22"/>
      <c r="D306" s="22"/>
      <c r="E306" s="22"/>
      <c r="F306" s="22"/>
      <c r="G306" s="22"/>
      <c r="H306" s="22"/>
    </row>
    <row r="307" spans="2:8">
      <c r="B307" s="22"/>
      <c r="C307" s="22"/>
      <c r="D307" s="22"/>
      <c r="E307" s="22"/>
      <c r="F307" s="22"/>
      <c r="G307" s="22"/>
      <c r="H307" s="22"/>
    </row>
    <row r="308" spans="2:8">
      <c r="B308" s="22"/>
      <c r="C308" s="22"/>
      <c r="D308" s="22"/>
      <c r="E308" s="22"/>
      <c r="F308" s="22"/>
      <c r="G308" s="22"/>
      <c r="H308" s="22"/>
    </row>
    <row r="309" spans="2:8">
      <c r="B309" s="22"/>
      <c r="C309" s="22"/>
      <c r="D309" s="22"/>
      <c r="E309" s="22"/>
      <c r="F309" s="22"/>
      <c r="G309" s="22"/>
      <c r="H309" s="22"/>
    </row>
    <row r="310" spans="2:8">
      <c r="B310" s="22"/>
      <c r="C310" s="22"/>
      <c r="D310" s="22"/>
      <c r="E310" s="22"/>
      <c r="F310" s="22"/>
      <c r="G310" s="22"/>
      <c r="H310" s="22"/>
    </row>
    <row r="311" spans="2:8">
      <c r="B311" s="22"/>
      <c r="C311" s="22"/>
      <c r="D311" s="22"/>
      <c r="E311" s="22"/>
      <c r="F311" s="22"/>
      <c r="G311" s="22"/>
      <c r="H311" s="22"/>
    </row>
    <row r="312" spans="2:8">
      <c r="B312" s="22"/>
      <c r="C312" s="22"/>
      <c r="D312" s="22"/>
      <c r="E312" s="22"/>
      <c r="F312" s="22"/>
      <c r="G312" s="22"/>
      <c r="H312" s="22"/>
    </row>
    <row r="313" spans="2:8">
      <c r="B313" s="22"/>
      <c r="C313" s="22"/>
      <c r="D313" s="22"/>
      <c r="E313" s="22"/>
      <c r="F313" s="22"/>
      <c r="G313" s="22"/>
      <c r="H313" s="22"/>
    </row>
    <row r="314" spans="2:8">
      <c r="B314" s="22"/>
      <c r="C314" s="22"/>
      <c r="D314" s="22"/>
      <c r="E314" s="22"/>
      <c r="F314" s="22"/>
      <c r="G314" s="22"/>
      <c r="H314" s="22"/>
    </row>
    <row r="315" spans="2:8">
      <c r="B315" s="22"/>
      <c r="C315" s="22"/>
      <c r="D315" s="22"/>
      <c r="E315" s="22"/>
      <c r="F315" s="22"/>
      <c r="G315" s="22"/>
      <c r="H315" s="22"/>
    </row>
    <row r="316" spans="2:8">
      <c r="B316" s="22"/>
      <c r="C316" s="22"/>
      <c r="D316" s="22"/>
      <c r="E316" s="22"/>
      <c r="F316" s="22"/>
      <c r="G316" s="22"/>
      <c r="H316" s="22"/>
    </row>
    <row r="317" spans="2:8">
      <c r="B317" s="22"/>
      <c r="C317" s="22"/>
      <c r="D317" s="22"/>
      <c r="E317" s="22"/>
      <c r="F317" s="22"/>
      <c r="G317" s="22"/>
      <c r="H317" s="22"/>
    </row>
    <row r="318" spans="2:8">
      <c r="B318" s="22"/>
      <c r="C318" s="22"/>
      <c r="D318" s="22"/>
      <c r="E318" s="22"/>
      <c r="F318" s="22"/>
      <c r="G318" s="22"/>
      <c r="H318" s="22"/>
    </row>
    <row r="319" spans="2:8">
      <c r="B319" s="22"/>
      <c r="C319" s="22"/>
      <c r="D319" s="22"/>
      <c r="E319" s="22"/>
      <c r="F319" s="22"/>
      <c r="G319" s="22"/>
      <c r="H319" s="22"/>
    </row>
    <row r="320" spans="2:8">
      <c r="B320" s="22"/>
      <c r="C320" s="22"/>
      <c r="D320" s="22"/>
      <c r="E320" s="22"/>
      <c r="F320" s="22"/>
      <c r="G320" s="22"/>
      <c r="H320" s="22"/>
    </row>
    <row r="321" spans="2:8">
      <c r="B321" s="22"/>
      <c r="C321" s="22"/>
      <c r="D321" s="22"/>
      <c r="E321" s="22"/>
      <c r="F321" s="22"/>
      <c r="G321" s="22"/>
      <c r="H321" s="22"/>
    </row>
    <row r="322" spans="2:8">
      <c r="B322" s="22"/>
      <c r="C322" s="22"/>
      <c r="D322" s="22"/>
      <c r="E322" s="22"/>
      <c r="F322" s="22"/>
      <c r="G322" s="22"/>
      <c r="H322" s="22"/>
    </row>
    <row r="323" spans="2:8">
      <c r="B323" s="22"/>
      <c r="C323" s="22"/>
      <c r="D323" s="22"/>
      <c r="E323" s="22"/>
      <c r="F323" s="22"/>
      <c r="G323" s="22"/>
      <c r="H323" s="22"/>
    </row>
    <row r="324" spans="2:8">
      <c r="B324" s="22"/>
      <c r="C324" s="22"/>
      <c r="D324" s="22"/>
      <c r="E324" s="22"/>
      <c r="F324" s="22"/>
      <c r="G324" s="22"/>
      <c r="H324" s="22"/>
    </row>
    <row r="325" spans="2:8">
      <c r="B325" s="22"/>
      <c r="C325" s="22"/>
      <c r="D325" s="22"/>
      <c r="E325" s="22"/>
      <c r="F325" s="22"/>
      <c r="G325" s="22"/>
      <c r="H325" s="22"/>
    </row>
    <row r="326" spans="2:8">
      <c r="B326" s="22"/>
      <c r="C326" s="22"/>
      <c r="D326" s="22"/>
      <c r="E326" s="22"/>
      <c r="F326" s="22"/>
      <c r="G326" s="22"/>
      <c r="H326" s="22"/>
    </row>
    <row r="327" spans="2:8">
      <c r="B327" s="22"/>
      <c r="C327" s="22"/>
      <c r="D327" s="22"/>
      <c r="E327" s="22"/>
      <c r="F327" s="22"/>
      <c r="G327" s="22"/>
      <c r="H327" s="22"/>
    </row>
    <row r="328" spans="2:8">
      <c r="B328" s="22"/>
      <c r="C328" s="22"/>
      <c r="D328" s="22"/>
      <c r="E328" s="22"/>
      <c r="F328" s="22"/>
      <c r="G328" s="22"/>
      <c r="H328" s="22"/>
    </row>
    <row r="329" spans="2:8">
      <c r="B329" s="22"/>
      <c r="C329" s="22"/>
      <c r="D329" s="22"/>
      <c r="E329" s="22"/>
      <c r="F329" s="22"/>
      <c r="G329" s="22"/>
      <c r="H329" s="22"/>
    </row>
    <row r="330" spans="2:8">
      <c r="B330" s="22"/>
      <c r="C330" s="22"/>
      <c r="D330" s="22"/>
      <c r="E330" s="22"/>
      <c r="F330" s="22"/>
      <c r="G330" s="22"/>
      <c r="H330" s="22"/>
    </row>
    <row r="331" spans="2:8">
      <c r="B331" s="22"/>
      <c r="C331" s="22"/>
      <c r="D331" s="22"/>
      <c r="E331" s="22"/>
      <c r="F331" s="22"/>
      <c r="G331" s="22"/>
      <c r="H331" s="22"/>
    </row>
    <row r="332" spans="2:8">
      <c r="B332" s="22"/>
      <c r="C332" s="22"/>
      <c r="D332" s="22"/>
      <c r="E332" s="22"/>
      <c r="F332" s="22"/>
      <c r="G332" s="22"/>
      <c r="H332" s="22"/>
    </row>
    <row r="333" spans="2:8">
      <c r="B333" s="22"/>
      <c r="C333" s="22"/>
      <c r="D333" s="22"/>
      <c r="E333" s="22"/>
      <c r="F333" s="22"/>
      <c r="G333" s="22"/>
      <c r="H333" s="22"/>
    </row>
    <row r="334" spans="2:8">
      <c r="B334" s="22"/>
      <c r="C334" s="22"/>
      <c r="D334" s="22"/>
      <c r="E334" s="22"/>
      <c r="F334" s="22"/>
      <c r="G334" s="22"/>
      <c r="H334" s="22"/>
    </row>
    <row r="335" spans="2:8">
      <c r="B335" s="22"/>
      <c r="C335" s="22"/>
      <c r="D335" s="22"/>
      <c r="E335" s="22"/>
      <c r="F335" s="22"/>
      <c r="G335" s="22"/>
      <c r="H335" s="22"/>
    </row>
    <row r="336" spans="2:8">
      <c r="B336" s="22"/>
      <c r="C336" s="22"/>
      <c r="D336" s="22"/>
      <c r="E336" s="22"/>
      <c r="F336" s="22"/>
      <c r="G336" s="22"/>
      <c r="H336" s="22"/>
    </row>
    <row r="337" spans="2:8">
      <c r="B337" s="22"/>
      <c r="C337" s="22"/>
      <c r="D337" s="22"/>
      <c r="E337" s="22"/>
      <c r="F337" s="22"/>
      <c r="G337" s="22"/>
      <c r="H337" s="22"/>
    </row>
    <row r="338" spans="2:8">
      <c r="B338" s="22"/>
      <c r="C338" s="22"/>
      <c r="D338" s="22"/>
      <c r="E338" s="22"/>
      <c r="F338" s="22"/>
      <c r="G338" s="22"/>
      <c r="H338" s="22"/>
    </row>
    <row r="339" spans="2:8">
      <c r="B339" s="22"/>
      <c r="C339" s="22"/>
      <c r="D339" s="22"/>
      <c r="E339" s="22"/>
      <c r="F339" s="22"/>
      <c r="G339" s="22"/>
      <c r="H339" s="22"/>
    </row>
    <row r="340" spans="2:8">
      <c r="B340" s="22"/>
      <c r="C340" s="22"/>
      <c r="D340" s="22"/>
      <c r="E340" s="22"/>
      <c r="F340" s="22"/>
      <c r="G340" s="22"/>
      <c r="H340" s="22"/>
    </row>
    <row r="341" spans="2:8">
      <c r="B341" s="22"/>
      <c r="C341" s="22"/>
      <c r="D341" s="22"/>
      <c r="E341" s="22"/>
      <c r="F341" s="22"/>
      <c r="G341" s="22"/>
      <c r="H341" s="22"/>
    </row>
    <row r="342" spans="2:8">
      <c r="B342" s="22"/>
      <c r="C342" s="22"/>
      <c r="D342" s="22"/>
      <c r="E342" s="22"/>
      <c r="F342" s="22"/>
      <c r="G342" s="22"/>
      <c r="H342" s="22"/>
    </row>
    <row r="343" spans="2:8">
      <c r="B343" s="22"/>
      <c r="C343" s="22"/>
      <c r="D343" s="22"/>
      <c r="E343" s="22"/>
      <c r="F343" s="22"/>
      <c r="G343" s="22"/>
      <c r="H343" s="22"/>
    </row>
    <row r="344" spans="2:8">
      <c r="B344" s="22"/>
      <c r="C344" s="22"/>
      <c r="D344" s="22"/>
      <c r="E344" s="22"/>
      <c r="F344" s="22"/>
      <c r="G344" s="22"/>
      <c r="H344" s="22"/>
    </row>
    <row r="345" spans="2:8">
      <c r="B345" s="22"/>
      <c r="C345" s="22"/>
      <c r="D345" s="22"/>
      <c r="E345" s="22"/>
      <c r="F345" s="22"/>
      <c r="G345" s="22"/>
      <c r="H345" s="22"/>
    </row>
    <row r="346" spans="2:8">
      <c r="B346" s="22"/>
      <c r="C346" s="22"/>
      <c r="D346" s="22"/>
      <c r="E346" s="22"/>
      <c r="F346" s="22"/>
      <c r="G346" s="22"/>
      <c r="H346" s="22"/>
    </row>
    <row r="347" spans="2:8">
      <c r="B347" s="22"/>
      <c r="C347" s="22"/>
      <c r="D347" s="22"/>
      <c r="E347" s="22"/>
      <c r="F347" s="22"/>
      <c r="G347" s="22"/>
      <c r="H347" s="22"/>
    </row>
    <row r="348" spans="2:8">
      <c r="B348" s="22"/>
      <c r="C348" s="22"/>
      <c r="D348" s="22"/>
      <c r="E348" s="22"/>
      <c r="F348" s="22"/>
      <c r="G348" s="22"/>
      <c r="H348" s="22"/>
    </row>
    <row r="349" spans="2:8">
      <c r="B349" s="22"/>
      <c r="C349" s="22"/>
      <c r="D349" s="22"/>
      <c r="E349" s="22"/>
      <c r="F349" s="22"/>
      <c r="G349" s="22"/>
      <c r="H349" s="22"/>
    </row>
    <row r="350" spans="2:8">
      <c r="B350" s="22"/>
      <c r="C350" s="22"/>
      <c r="D350" s="22"/>
      <c r="E350" s="22"/>
      <c r="F350" s="22"/>
      <c r="G350" s="22"/>
      <c r="H350" s="22"/>
    </row>
    <row r="351" spans="2:8">
      <c r="B351" s="22"/>
      <c r="C351" s="22"/>
      <c r="D351" s="22"/>
      <c r="E351" s="22"/>
      <c r="F351" s="22"/>
      <c r="G351" s="22"/>
      <c r="H351" s="22"/>
    </row>
    <row r="352" spans="2:8">
      <c r="B352" s="22"/>
      <c r="C352" s="22"/>
      <c r="D352" s="22"/>
      <c r="E352" s="22"/>
      <c r="F352" s="22"/>
      <c r="G352" s="22"/>
      <c r="H352" s="22"/>
    </row>
    <row r="353" spans="2:8">
      <c r="B353" s="22"/>
      <c r="C353" s="22"/>
      <c r="D353" s="22"/>
      <c r="E353" s="22"/>
      <c r="F353" s="22"/>
      <c r="G353" s="22"/>
      <c r="H353" s="22"/>
    </row>
    <row r="354" spans="2:8">
      <c r="B354" s="22"/>
      <c r="C354" s="22"/>
      <c r="D354" s="22"/>
      <c r="E354" s="22"/>
      <c r="F354" s="22"/>
      <c r="G354" s="22"/>
      <c r="H354" s="22"/>
    </row>
    <row r="355" spans="2:8">
      <c r="B355" s="22"/>
      <c r="C355" s="22"/>
      <c r="D355" s="22"/>
      <c r="E355" s="22"/>
      <c r="F355" s="22"/>
      <c r="G355" s="22"/>
      <c r="H355" s="22"/>
    </row>
    <row r="356" spans="2:8">
      <c r="B356" s="22"/>
      <c r="C356" s="22"/>
      <c r="D356" s="22"/>
      <c r="E356" s="22"/>
      <c r="F356" s="22"/>
      <c r="G356" s="22"/>
      <c r="H356" s="22"/>
    </row>
    <row r="357" spans="2:8">
      <c r="B357" s="22"/>
      <c r="C357" s="22"/>
      <c r="D357" s="22"/>
      <c r="E357" s="22"/>
      <c r="F357" s="22"/>
      <c r="G357" s="22"/>
      <c r="H357" s="22"/>
    </row>
    <row r="358" spans="2:8">
      <c r="B358" s="22"/>
      <c r="C358" s="22"/>
      <c r="D358" s="22"/>
      <c r="E358" s="22"/>
      <c r="F358" s="22"/>
      <c r="G358" s="22"/>
      <c r="H358" s="22"/>
    </row>
    <row r="359" spans="2:8">
      <c r="B359" s="22"/>
      <c r="C359" s="22"/>
      <c r="D359" s="22"/>
      <c r="E359" s="22"/>
      <c r="F359" s="22"/>
      <c r="G359" s="22"/>
      <c r="H359" s="22"/>
    </row>
    <row r="360" spans="2:8">
      <c r="B360" s="22"/>
      <c r="C360" s="22"/>
      <c r="D360" s="22"/>
      <c r="E360" s="22"/>
      <c r="F360" s="22"/>
      <c r="G360" s="22"/>
      <c r="H360" s="22"/>
    </row>
    <row r="361" spans="2:8">
      <c r="B361" s="22"/>
      <c r="C361" s="22"/>
      <c r="D361" s="22"/>
      <c r="E361" s="22"/>
      <c r="F361" s="22"/>
      <c r="G361" s="22"/>
      <c r="H361" s="22"/>
    </row>
    <row r="362" spans="2:8">
      <c r="B362" s="22"/>
      <c r="C362" s="22"/>
      <c r="D362" s="22"/>
      <c r="E362" s="22"/>
      <c r="F362" s="22"/>
      <c r="G362" s="22"/>
      <c r="H362" s="22"/>
    </row>
    <row r="363" spans="2:8">
      <c r="B363" s="22"/>
      <c r="C363" s="22"/>
      <c r="D363" s="22"/>
      <c r="E363" s="22"/>
      <c r="F363" s="22"/>
      <c r="G363" s="22"/>
      <c r="H363" s="22"/>
    </row>
    <row r="364" spans="2:8">
      <c r="B364" s="22"/>
      <c r="C364" s="22"/>
      <c r="D364" s="22"/>
      <c r="E364" s="22"/>
      <c r="F364" s="22"/>
      <c r="G364" s="22"/>
      <c r="H364" s="22"/>
    </row>
    <row r="365" spans="2:8">
      <c r="B365" s="22"/>
      <c r="C365" s="22"/>
      <c r="D365" s="22"/>
      <c r="E365" s="22"/>
      <c r="F365" s="22"/>
      <c r="G365" s="22"/>
      <c r="H365" s="22"/>
    </row>
    <row r="366" spans="2:8">
      <c r="B366" s="22"/>
      <c r="C366" s="22"/>
      <c r="D366" s="22"/>
      <c r="E366" s="22"/>
      <c r="F366" s="22"/>
      <c r="G366" s="22"/>
      <c r="H366" s="22"/>
    </row>
    <row r="367" spans="2:8">
      <c r="B367" s="22"/>
      <c r="C367" s="22"/>
      <c r="D367" s="22"/>
      <c r="E367" s="22"/>
      <c r="F367" s="22"/>
      <c r="G367" s="22"/>
      <c r="H367" s="22"/>
    </row>
    <row r="368" spans="2:8">
      <c r="B368" s="22"/>
      <c r="C368" s="22"/>
      <c r="D368" s="22"/>
      <c r="E368" s="22"/>
      <c r="F368" s="22"/>
      <c r="G368" s="22"/>
      <c r="H368" s="22"/>
    </row>
    <row r="369" spans="2:8">
      <c r="B369" s="22"/>
      <c r="C369" s="22"/>
      <c r="D369" s="22"/>
      <c r="E369" s="22"/>
      <c r="F369" s="22"/>
      <c r="G369" s="22"/>
      <c r="H369" s="22"/>
    </row>
    <row r="370" spans="2:8">
      <c r="B370" s="22"/>
      <c r="C370" s="22"/>
      <c r="D370" s="22"/>
      <c r="E370" s="22"/>
      <c r="F370" s="22"/>
      <c r="G370" s="22"/>
      <c r="H370" s="22"/>
    </row>
    <row r="371" spans="2:8">
      <c r="B371" s="22"/>
      <c r="C371" s="22"/>
      <c r="D371" s="22"/>
      <c r="E371" s="22"/>
      <c r="F371" s="22"/>
      <c r="G371" s="22"/>
      <c r="H371" s="22"/>
    </row>
    <row r="372" spans="2:8">
      <c r="B372" s="22"/>
      <c r="C372" s="22"/>
      <c r="D372" s="22"/>
      <c r="E372" s="22"/>
      <c r="F372" s="22"/>
      <c r="G372" s="22"/>
      <c r="H372" s="22"/>
    </row>
    <row r="373" spans="2:8">
      <c r="B373" s="22"/>
      <c r="C373" s="22"/>
      <c r="D373" s="22"/>
      <c r="E373" s="22"/>
      <c r="F373" s="22"/>
      <c r="G373" s="22"/>
      <c r="H373" s="22"/>
    </row>
    <row r="374" spans="2:8">
      <c r="B374" s="22"/>
      <c r="C374" s="22"/>
      <c r="D374" s="22"/>
      <c r="E374" s="22"/>
      <c r="F374" s="22"/>
      <c r="G374" s="22"/>
      <c r="H374" s="22"/>
    </row>
    <row r="375" spans="2:8">
      <c r="B375" s="22"/>
      <c r="C375" s="22"/>
      <c r="D375" s="22"/>
      <c r="E375" s="22"/>
      <c r="F375" s="22"/>
      <c r="G375" s="22"/>
      <c r="H375" s="22"/>
    </row>
    <row r="376" spans="2:8">
      <c r="B376" s="22"/>
      <c r="C376" s="22"/>
      <c r="D376" s="22"/>
      <c r="E376" s="22"/>
      <c r="F376" s="22"/>
      <c r="G376" s="22"/>
      <c r="H376" s="22"/>
    </row>
    <row r="377" spans="2:8">
      <c r="B377" s="22"/>
      <c r="C377" s="22"/>
      <c r="D377" s="22"/>
      <c r="E377" s="22"/>
      <c r="F377" s="22"/>
      <c r="G377" s="22"/>
      <c r="H377" s="22"/>
    </row>
    <row r="378" spans="2:8">
      <c r="B378" s="22"/>
      <c r="C378" s="22"/>
      <c r="D378" s="22"/>
      <c r="E378" s="22"/>
      <c r="F378" s="22"/>
      <c r="G378" s="22"/>
      <c r="H378" s="22"/>
    </row>
    <row r="379" spans="2:8">
      <c r="B379" s="22"/>
      <c r="C379" s="22"/>
      <c r="D379" s="22"/>
      <c r="E379" s="22"/>
      <c r="F379" s="22"/>
      <c r="G379" s="22"/>
      <c r="H379" s="22"/>
    </row>
    <row r="380" spans="2:8">
      <c r="B380" s="22"/>
      <c r="C380" s="22"/>
      <c r="D380" s="22"/>
      <c r="E380" s="22"/>
      <c r="F380" s="22"/>
      <c r="G380" s="22"/>
      <c r="H380" s="22"/>
    </row>
    <row r="381" spans="2:8">
      <c r="B381" s="22"/>
      <c r="C381" s="22"/>
      <c r="D381" s="22"/>
      <c r="E381" s="22"/>
      <c r="F381" s="22"/>
      <c r="G381" s="22"/>
      <c r="H381" s="22"/>
    </row>
    <row r="382" spans="2:8">
      <c r="B382" s="22"/>
      <c r="C382" s="22"/>
      <c r="D382" s="22"/>
      <c r="E382" s="22"/>
      <c r="F382" s="22"/>
      <c r="G382" s="22"/>
      <c r="H382" s="22"/>
    </row>
    <row r="383" spans="2:8">
      <c r="B383" s="22"/>
      <c r="C383" s="22"/>
      <c r="D383" s="22"/>
      <c r="E383" s="22"/>
      <c r="F383" s="22"/>
      <c r="G383" s="22"/>
      <c r="H383" s="22"/>
    </row>
    <row r="384" spans="2:8">
      <c r="B384" s="22"/>
      <c r="C384" s="22"/>
      <c r="D384" s="22"/>
      <c r="E384" s="22"/>
      <c r="F384" s="22"/>
      <c r="G384" s="22"/>
      <c r="H384" s="22"/>
    </row>
    <row r="385" spans="2:8">
      <c r="B385" s="22"/>
      <c r="C385" s="22"/>
      <c r="D385" s="22"/>
      <c r="E385" s="22"/>
      <c r="F385" s="22"/>
      <c r="G385" s="22"/>
      <c r="H385" s="22"/>
    </row>
    <row r="386" spans="2:8">
      <c r="B386" s="22"/>
      <c r="C386" s="22"/>
      <c r="D386" s="22"/>
      <c r="E386" s="22"/>
      <c r="F386" s="22"/>
      <c r="G386" s="22"/>
      <c r="H386" s="22"/>
    </row>
    <row r="387" spans="2:8">
      <c r="B387" s="22"/>
      <c r="C387" s="22"/>
      <c r="D387" s="22"/>
      <c r="E387" s="22"/>
      <c r="F387" s="22"/>
      <c r="G387" s="22"/>
      <c r="H387" s="22"/>
    </row>
    <row r="388" spans="2:8">
      <c r="B388" s="22"/>
      <c r="C388" s="22"/>
      <c r="D388" s="22"/>
      <c r="E388" s="22"/>
      <c r="F388" s="22"/>
      <c r="G388" s="22"/>
      <c r="H388" s="22"/>
    </row>
    <row r="389" spans="2:8">
      <c r="B389" s="22"/>
      <c r="C389" s="22"/>
      <c r="D389" s="22"/>
      <c r="E389" s="22"/>
      <c r="F389" s="22"/>
      <c r="G389" s="22"/>
      <c r="H389" s="22"/>
    </row>
    <row r="390" spans="2:8">
      <c r="B390" s="22"/>
      <c r="C390" s="22"/>
      <c r="D390" s="22"/>
      <c r="E390" s="22"/>
      <c r="F390" s="22"/>
      <c r="G390" s="22"/>
      <c r="H390" s="22"/>
    </row>
    <row r="391" spans="2:8">
      <c r="B391" s="22"/>
      <c r="C391" s="22"/>
      <c r="D391" s="22"/>
      <c r="E391" s="22"/>
      <c r="F391" s="22"/>
      <c r="G391" s="22"/>
      <c r="H391" s="22"/>
    </row>
    <row r="392" spans="2:8">
      <c r="B392" s="22"/>
      <c r="C392" s="22"/>
      <c r="D392" s="22"/>
      <c r="E392" s="22"/>
      <c r="F392" s="22"/>
      <c r="G392" s="22"/>
      <c r="H392" s="22"/>
    </row>
    <row r="393" spans="2:8">
      <c r="B393" s="22"/>
      <c r="C393" s="22"/>
      <c r="D393" s="22"/>
      <c r="E393" s="22"/>
      <c r="F393" s="22"/>
      <c r="G393" s="22"/>
      <c r="H393" s="22"/>
    </row>
    <row r="394" spans="2:8">
      <c r="B394" s="22"/>
      <c r="C394" s="22"/>
      <c r="D394" s="22"/>
      <c r="E394" s="22"/>
      <c r="F394" s="22"/>
      <c r="G394" s="22"/>
      <c r="H394" s="22"/>
    </row>
    <row r="395" spans="2:8">
      <c r="B395" s="22"/>
      <c r="C395" s="22"/>
      <c r="D395" s="22"/>
      <c r="E395" s="22"/>
      <c r="F395" s="22"/>
      <c r="G395" s="22"/>
      <c r="H395" s="22"/>
    </row>
    <row r="396" spans="2:8">
      <c r="B396" s="22"/>
      <c r="C396" s="22"/>
      <c r="D396" s="22"/>
      <c r="E396" s="22"/>
      <c r="F396" s="22"/>
      <c r="G396" s="22"/>
      <c r="H396" s="22"/>
    </row>
    <row r="397" spans="2:8">
      <c r="B397" s="22"/>
      <c r="C397" s="22"/>
      <c r="D397" s="22"/>
      <c r="E397" s="22"/>
      <c r="F397" s="22"/>
      <c r="G397" s="22"/>
      <c r="H397" s="22"/>
    </row>
    <row r="398" spans="2:8">
      <c r="B398" s="22"/>
      <c r="C398" s="22"/>
      <c r="D398" s="22"/>
      <c r="E398" s="22"/>
      <c r="F398" s="22"/>
      <c r="G398" s="22"/>
      <c r="H398" s="22"/>
    </row>
    <row r="399" spans="2:8">
      <c r="B399" s="22"/>
      <c r="C399" s="22"/>
      <c r="D399" s="22"/>
      <c r="E399" s="22"/>
      <c r="F399" s="22"/>
      <c r="G399" s="22"/>
      <c r="H399" s="22"/>
    </row>
    <row r="400" spans="2:8">
      <c r="B400" s="22"/>
      <c r="C400" s="22"/>
      <c r="D400" s="22"/>
      <c r="E400" s="22"/>
      <c r="F400" s="22"/>
      <c r="G400" s="22"/>
      <c r="H400" s="22"/>
    </row>
    <row r="401" spans="2:8">
      <c r="B401" s="22"/>
      <c r="C401" s="22"/>
      <c r="D401" s="22"/>
      <c r="E401" s="22"/>
      <c r="F401" s="22"/>
      <c r="G401" s="22"/>
      <c r="H401" s="22"/>
    </row>
    <row r="402" spans="2:8">
      <c r="B402" s="22"/>
      <c r="C402" s="22"/>
      <c r="D402" s="22"/>
      <c r="E402" s="22"/>
      <c r="F402" s="22"/>
      <c r="G402" s="22"/>
      <c r="H402" s="22"/>
    </row>
    <row r="403" spans="2:8">
      <c r="B403" s="22"/>
      <c r="C403" s="22"/>
      <c r="D403" s="22"/>
      <c r="E403" s="22"/>
      <c r="F403" s="22"/>
      <c r="G403" s="22"/>
      <c r="H403" s="22"/>
    </row>
    <row r="404" spans="2:8">
      <c r="B404" s="22"/>
      <c r="C404" s="22"/>
      <c r="D404" s="22"/>
      <c r="E404" s="22"/>
      <c r="F404" s="22"/>
      <c r="G404" s="22"/>
      <c r="H404" s="22"/>
    </row>
    <row r="405" spans="2:8">
      <c r="B405" s="22"/>
      <c r="C405" s="22"/>
      <c r="D405" s="22"/>
      <c r="E405" s="22"/>
      <c r="F405" s="22"/>
      <c r="G405" s="22"/>
      <c r="H405" s="22"/>
    </row>
    <row r="406" spans="2:8">
      <c r="B406" s="22"/>
      <c r="C406" s="22"/>
      <c r="D406" s="22"/>
      <c r="E406" s="22"/>
      <c r="F406" s="22"/>
      <c r="G406" s="22"/>
      <c r="H406" s="22"/>
    </row>
    <row r="407" spans="2:8">
      <c r="B407" s="22"/>
      <c r="C407" s="22"/>
      <c r="D407" s="22"/>
      <c r="E407" s="22"/>
      <c r="F407" s="22"/>
      <c r="G407" s="22"/>
      <c r="H407" s="22"/>
    </row>
    <row r="408" spans="2:8">
      <c r="B408" s="22"/>
      <c r="C408" s="22"/>
      <c r="D408" s="22"/>
      <c r="E408" s="22"/>
      <c r="F408" s="22"/>
      <c r="G408" s="22"/>
      <c r="H408" s="22"/>
    </row>
    <row r="409" spans="2:8">
      <c r="B409" s="22"/>
      <c r="C409" s="22"/>
      <c r="D409" s="22"/>
      <c r="E409" s="22"/>
      <c r="F409" s="22"/>
      <c r="G409" s="22"/>
      <c r="H409" s="22"/>
    </row>
    <row r="410" spans="2:8">
      <c r="B410" s="22"/>
      <c r="C410" s="22"/>
      <c r="D410" s="22"/>
      <c r="E410" s="22"/>
      <c r="F410" s="22"/>
      <c r="G410" s="22"/>
      <c r="H410" s="22"/>
    </row>
    <row r="411" spans="2:8">
      <c r="B411" s="22"/>
      <c r="C411" s="22"/>
      <c r="D411" s="22"/>
      <c r="E411" s="22"/>
      <c r="F411" s="22"/>
      <c r="G411" s="22"/>
      <c r="H411" s="22"/>
    </row>
    <row r="412" spans="2:8">
      <c r="B412" s="22"/>
      <c r="C412" s="22"/>
      <c r="D412" s="22"/>
      <c r="E412" s="22"/>
      <c r="F412" s="22"/>
      <c r="G412" s="22"/>
      <c r="H412" s="22"/>
    </row>
    <row r="413" spans="2:8">
      <c r="B413" s="22"/>
      <c r="C413" s="22"/>
      <c r="D413" s="22"/>
      <c r="E413" s="22"/>
      <c r="F413" s="22"/>
      <c r="G413" s="22"/>
      <c r="H413" s="22"/>
    </row>
    <row r="414" spans="2:8">
      <c r="B414" s="22"/>
      <c r="C414" s="22"/>
      <c r="D414" s="22"/>
      <c r="E414" s="22"/>
      <c r="F414" s="22"/>
      <c r="G414" s="22"/>
      <c r="H414" s="22"/>
    </row>
    <row r="415" spans="2:8">
      <c r="B415" s="22"/>
      <c r="C415" s="22"/>
      <c r="D415" s="22"/>
      <c r="E415" s="22"/>
      <c r="F415" s="22"/>
      <c r="G415" s="22"/>
      <c r="H415" s="22"/>
    </row>
    <row r="416" spans="2:8">
      <c r="B416" s="22"/>
      <c r="C416" s="22"/>
      <c r="D416" s="22"/>
      <c r="E416" s="22"/>
      <c r="F416" s="22"/>
      <c r="G416" s="22"/>
      <c r="H416" s="22"/>
    </row>
    <row r="417" spans="2:8">
      <c r="B417" s="22"/>
      <c r="C417" s="22"/>
      <c r="D417" s="22"/>
      <c r="E417" s="22"/>
      <c r="F417" s="22"/>
      <c r="G417" s="22"/>
      <c r="H417" s="22"/>
    </row>
    <row r="418" spans="2:8">
      <c r="B418" s="22"/>
      <c r="C418" s="22"/>
      <c r="D418" s="22"/>
      <c r="E418" s="22"/>
      <c r="F418" s="22"/>
      <c r="G418" s="22"/>
      <c r="H418" s="22"/>
    </row>
    <row r="419" spans="2:8">
      <c r="B419" s="22"/>
      <c r="C419" s="22"/>
      <c r="D419" s="22"/>
      <c r="E419" s="22"/>
      <c r="F419" s="22"/>
      <c r="G419" s="22"/>
      <c r="H419" s="22"/>
    </row>
    <row r="420" spans="2:8">
      <c r="B420" s="22"/>
      <c r="C420" s="22"/>
      <c r="D420" s="22"/>
      <c r="E420" s="22"/>
      <c r="F420" s="22"/>
      <c r="G420" s="22"/>
      <c r="H420" s="22"/>
    </row>
    <row r="421" spans="2:8">
      <c r="B421" s="22"/>
      <c r="C421" s="22"/>
      <c r="D421" s="22"/>
      <c r="E421" s="22"/>
      <c r="F421" s="22"/>
      <c r="G421" s="22"/>
      <c r="H421" s="22"/>
    </row>
    <row r="422" spans="2:8">
      <c r="B422" s="22"/>
      <c r="C422" s="22"/>
      <c r="D422" s="22"/>
      <c r="E422" s="22"/>
      <c r="F422" s="22"/>
      <c r="G422" s="22"/>
      <c r="H422" s="22"/>
    </row>
    <row r="423" spans="2:8">
      <c r="B423" s="22"/>
      <c r="C423" s="22"/>
      <c r="D423" s="22"/>
      <c r="E423" s="22"/>
      <c r="F423" s="22"/>
      <c r="G423" s="22"/>
      <c r="H423" s="22"/>
    </row>
    <row r="424" spans="2:8">
      <c r="B424" s="22"/>
      <c r="C424" s="22"/>
      <c r="D424" s="22"/>
      <c r="E424" s="22"/>
      <c r="F424" s="22"/>
      <c r="G424" s="22"/>
      <c r="H424" s="22"/>
    </row>
    <row r="425" spans="2:8">
      <c r="B425" s="22"/>
      <c r="C425" s="22"/>
      <c r="D425" s="22"/>
      <c r="E425" s="22"/>
      <c r="F425" s="22"/>
      <c r="G425" s="22"/>
      <c r="H425" s="22"/>
    </row>
    <row r="426" spans="2:8">
      <c r="B426" s="22"/>
      <c r="C426" s="22"/>
      <c r="D426" s="22"/>
      <c r="E426" s="22"/>
      <c r="F426" s="22"/>
      <c r="G426" s="22"/>
      <c r="H426" s="22"/>
    </row>
    <row r="427" spans="2:8">
      <c r="B427" s="22"/>
      <c r="C427" s="22"/>
      <c r="D427" s="22"/>
      <c r="E427" s="22"/>
      <c r="F427" s="22"/>
      <c r="G427" s="22"/>
      <c r="H427" s="22"/>
    </row>
    <row r="428" spans="2:8">
      <c r="B428" s="22"/>
      <c r="C428" s="22"/>
      <c r="D428" s="22"/>
      <c r="E428" s="22"/>
      <c r="F428" s="22"/>
      <c r="G428" s="22"/>
      <c r="H428" s="22"/>
    </row>
    <row r="429" spans="2:8">
      <c r="B429" s="22"/>
      <c r="C429" s="22"/>
      <c r="D429" s="22"/>
      <c r="E429" s="22"/>
      <c r="F429" s="22"/>
      <c r="G429" s="22"/>
      <c r="H429" s="22"/>
    </row>
    <row r="430" spans="2:8">
      <c r="B430" s="22"/>
      <c r="C430" s="22"/>
      <c r="D430" s="22"/>
      <c r="E430" s="22"/>
      <c r="F430" s="22"/>
      <c r="G430" s="22"/>
      <c r="H430" s="22"/>
    </row>
    <row r="431" spans="2:8">
      <c r="B431" s="22"/>
      <c r="C431" s="22"/>
      <c r="D431" s="22"/>
      <c r="E431" s="22"/>
      <c r="F431" s="22"/>
      <c r="G431" s="22"/>
      <c r="H431" s="22"/>
    </row>
    <row r="432" spans="2:8">
      <c r="B432" s="22"/>
      <c r="C432" s="22"/>
      <c r="D432" s="22"/>
      <c r="E432" s="22"/>
      <c r="F432" s="22"/>
      <c r="G432" s="22"/>
      <c r="H432" s="22"/>
    </row>
    <row r="433" spans="2:8">
      <c r="B433" s="22"/>
      <c r="C433" s="22"/>
      <c r="D433" s="22"/>
      <c r="E433" s="22"/>
      <c r="F433" s="22"/>
      <c r="G433" s="22"/>
      <c r="H433" s="22"/>
    </row>
    <row r="434" spans="2:8">
      <c r="B434" s="22"/>
      <c r="C434" s="22"/>
      <c r="D434" s="22"/>
      <c r="E434" s="22"/>
      <c r="F434" s="22"/>
      <c r="G434" s="22"/>
      <c r="H434" s="22"/>
    </row>
    <row r="435" spans="2:8">
      <c r="B435" s="22"/>
      <c r="C435" s="22"/>
      <c r="D435" s="22"/>
      <c r="E435" s="22"/>
      <c r="F435" s="22"/>
      <c r="G435" s="22"/>
      <c r="H435" s="22"/>
    </row>
    <row r="436" spans="2:8">
      <c r="B436" s="22"/>
      <c r="C436" s="22"/>
      <c r="D436" s="22"/>
      <c r="E436" s="22"/>
      <c r="F436" s="22"/>
      <c r="G436" s="22"/>
      <c r="H436" s="22"/>
    </row>
    <row r="437" spans="2:8">
      <c r="B437" s="22"/>
      <c r="C437" s="22"/>
      <c r="D437" s="22"/>
      <c r="E437" s="22"/>
      <c r="F437" s="22"/>
      <c r="G437" s="22"/>
      <c r="H437" s="22"/>
    </row>
    <row r="438" spans="2:8">
      <c r="B438" s="22"/>
      <c r="C438" s="22"/>
      <c r="D438" s="22"/>
      <c r="E438" s="22"/>
      <c r="F438" s="22"/>
      <c r="G438" s="22"/>
      <c r="H438" s="22"/>
    </row>
    <row r="439" spans="2:8">
      <c r="B439" s="22"/>
      <c r="C439" s="22"/>
      <c r="D439" s="22"/>
      <c r="E439" s="22"/>
      <c r="F439" s="22"/>
      <c r="G439" s="22"/>
      <c r="H439" s="22"/>
    </row>
    <row r="440" spans="2:8">
      <c r="B440" s="22"/>
      <c r="C440" s="22"/>
      <c r="D440" s="22"/>
      <c r="E440" s="22"/>
      <c r="F440" s="22"/>
      <c r="G440" s="22"/>
      <c r="H440" s="22"/>
    </row>
    <row r="441" spans="2:8">
      <c r="B441" s="22"/>
      <c r="C441" s="22"/>
      <c r="D441" s="22"/>
      <c r="E441" s="22"/>
      <c r="F441" s="22"/>
      <c r="G441" s="22"/>
      <c r="H441" s="22"/>
    </row>
    <row r="442" spans="2:8">
      <c r="B442" s="22"/>
      <c r="C442" s="22"/>
      <c r="D442" s="22"/>
      <c r="E442" s="22"/>
      <c r="F442" s="22"/>
      <c r="G442" s="22"/>
      <c r="H442" s="22"/>
    </row>
    <row r="443" spans="2:8">
      <c r="B443" s="22"/>
      <c r="C443" s="22"/>
      <c r="D443" s="22"/>
      <c r="E443" s="22"/>
      <c r="F443" s="22"/>
      <c r="G443" s="22"/>
      <c r="H443" s="22"/>
    </row>
    <row r="444" spans="2:8">
      <c r="B444" s="22"/>
      <c r="C444" s="22"/>
      <c r="D444" s="22"/>
      <c r="E444" s="22"/>
      <c r="F444" s="22"/>
      <c r="G444" s="22"/>
      <c r="H444" s="22"/>
    </row>
    <row r="445" spans="2:8">
      <c r="B445" s="22"/>
      <c r="C445" s="22"/>
      <c r="D445" s="22"/>
      <c r="E445" s="22"/>
      <c r="F445" s="22"/>
      <c r="G445" s="22"/>
      <c r="H445" s="22"/>
    </row>
    <row r="446" spans="2:8">
      <c r="B446" s="22"/>
      <c r="C446" s="22"/>
      <c r="D446" s="22"/>
      <c r="E446" s="22"/>
      <c r="F446" s="22"/>
      <c r="G446" s="22"/>
      <c r="H446" s="22"/>
    </row>
    <row r="447" spans="2:8">
      <c r="B447" s="22"/>
      <c r="C447" s="22"/>
      <c r="D447" s="22"/>
      <c r="E447" s="22"/>
      <c r="F447" s="22"/>
      <c r="G447" s="22"/>
      <c r="H447" s="22"/>
    </row>
    <row r="448" spans="2:8">
      <c r="B448" s="22"/>
      <c r="C448" s="22"/>
      <c r="D448" s="22"/>
      <c r="E448" s="22"/>
      <c r="F448" s="22"/>
      <c r="G448" s="22"/>
      <c r="H448" s="22"/>
    </row>
    <row r="449" spans="2:8">
      <c r="B449" s="22"/>
      <c r="C449" s="22"/>
      <c r="D449" s="22"/>
      <c r="E449" s="22"/>
      <c r="F449" s="22"/>
      <c r="G449" s="22"/>
      <c r="H449" s="22"/>
    </row>
    <row r="450" spans="2:8">
      <c r="B450" s="22"/>
      <c r="C450" s="22"/>
      <c r="D450" s="22"/>
      <c r="E450" s="22"/>
      <c r="F450" s="22"/>
      <c r="G450" s="22"/>
      <c r="H450" s="22"/>
    </row>
    <row r="451" spans="2:8">
      <c r="B451" s="22"/>
      <c r="C451" s="22"/>
      <c r="D451" s="22"/>
      <c r="E451" s="22"/>
      <c r="F451" s="22"/>
      <c r="G451" s="22"/>
      <c r="H451" s="22"/>
    </row>
    <row r="452" spans="2:8">
      <c r="B452" s="22"/>
      <c r="C452" s="22"/>
      <c r="D452" s="22"/>
      <c r="E452" s="22"/>
      <c r="F452" s="22"/>
      <c r="G452" s="22"/>
      <c r="H452" s="22"/>
    </row>
    <row r="453" spans="2:8">
      <c r="B453" s="22"/>
      <c r="C453" s="22"/>
      <c r="D453" s="22"/>
      <c r="E453" s="22"/>
      <c r="F453" s="22"/>
      <c r="G453" s="22"/>
      <c r="H453" s="22"/>
    </row>
    <row r="454" spans="2:8">
      <c r="B454" s="22"/>
      <c r="C454" s="22"/>
      <c r="D454" s="22"/>
      <c r="E454" s="22"/>
      <c r="F454" s="22"/>
      <c r="G454" s="22"/>
      <c r="H454" s="22"/>
    </row>
    <row r="455" spans="2:8">
      <c r="B455" s="22"/>
      <c r="C455" s="22"/>
      <c r="D455" s="22"/>
      <c r="E455" s="22"/>
      <c r="F455" s="22"/>
      <c r="G455" s="22"/>
      <c r="H455" s="22"/>
    </row>
    <row r="456" spans="2:8">
      <c r="B456" s="22"/>
      <c r="C456" s="22"/>
      <c r="D456" s="22"/>
      <c r="E456" s="22"/>
      <c r="F456" s="22"/>
      <c r="G456" s="22"/>
      <c r="H456" s="22"/>
    </row>
    <row r="457" spans="2:8">
      <c r="B457" s="22"/>
      <c r="C457" s="22"/>
      <c r="D457" s="22"/>
      <c r="E457" s="22"/>
      <c r="F457" s="22"/>
      <c r="G457" s="22"/>
      <c r="H457" s="22"/>
    </row>
    <row r="458" spans="2:8">
      <c r="B458" s="22"/>
      <c r="C458" s="22"/>
      <c r="D458" s="22"/>
      <c r="E458" s="22"/>
      <c r="F458" s="22"/>
      <c r="G458" s="22"/>
      <c r="H458" s="22"/>
    </row>
    <row r="459" spans="2:8">
      <c r="B459" s="22"/>
      <c r="C459" s="22"/>
      <c r="D459" s="22"/>
      <c r="E459" s="22"/>
      <c r="F459" s="22"/>
      <c r="G459" s="22"/>
      <c r="H459" s="22"/>
    </row>
    <row r="460" spans="2:8">
      <c r="B460" s="22"/>
      <c r="C460" s="22"/>
      <c r="D460" s="22"/>
      <c r="E460" s="22"/>
      <c r="F460" s="22"/>
      <c r="G460" s="22"/>
      <c r="H460" s="22"/>
    </row>
    <row r="461" spans="2:8">
      <c r="B461" s="22"/>
      <c r="C461" s="22"/>
      <c r="D461" s="22"/>
      <c r="E461" s="22"/>
      <c r="F461" s="22"/>
      <c r="G461" s="22"/>
      <c r="H461" s="22"/>
    </row>
    <row r="462" spans="2:8">
      <c r="B462" s="22"/>
      <c r="C462" s="22"/>
      <c r="D462" s="22"/>
      <c r="E462" s="22"/>
      <c r="F462" s="22"/>
      <c r="G462" s="22"/>
      <c r="H462" s="22"/>
    </row>
    <row r="463" spans="2:8">
      <c r="B463" s="22"/>
      <c r="C463" s="22"/>
      <c r="D463" s="22"/>
      <c r="E463" s="22"/>
      <c r="F463" s="22"/>
      <c r="G463" s="22"/>
      <c r="H463" s="22"/>
    </row>
    <row r="464" spans="2:8">
      <c r="B464" s="22"/>
      <c r="C464" s="22"/>
      <c r="D464" s="22"/>
      <c r="E464" s="22"/>
      <c r="F464" s="22"/>
      <c r="G464" s="22"/>
      <c r="H464" s="22"/>
    </row>
    <row r="465" spans="2:8">
      <c r="B465" s="22"/>
      <c r="C465" s="22"/>
      <c r="D465" s="22"/>
      <c r="E465" s="22"/>
      <c r="F465" s="22"/>
      <c r="G465" s="22"/>
      <c r="H465" s="22"/>
    </row>
    <row r="466" spans="2:8">
      <c r="B466" s="22"/>
      <c r="C466" s="22"/>
      <c r="D466" s="22"/>
      <c r="E466" s="22"/>
      <c r="F466" s="22"/>
      <c r="G466" s="22"/>
      <c r="H466" s="22"/>
    </row>
    <row r="467" spans="2:8">
      <c r="B467" s="22"/>
      <c r="C467" s="22"/>
      <c r="D467" s="22"/>
      <c r="E467" s="22"/>
      <c r="F467" s="22"/>
      <c r="G467" s="22"/>
      <c r="H467" s="22"/>
    </row>
    <row r="468" spans="2:8">
      <c r="B468" s="22"/>
      <c r="C468" s="22"/>
      <c r="D468" s="22"/>
      <c r="E468" s="22"/>
      <c r="F468" s="22"/>
      <c r="G468" s="22"/>
      <c r="H468" s="22"/>
    </row>
    <row r="469" spans="2:8">
      <c r="B469" s="22"/>
      <c r="C469" s="22"/>
      <c r="D469" s="22"/>
      <c r="E469" s="22"/>
      <c r="F469" s="22"/>
      <c r="G469" s="22"/>
      <c r="H469" s="22"/>
    </row>
  </sheetData>
  <mergeCells count="5">
    <mergeCell ref="B60:G60"/>
    <mergeCell ref="D5:D6"/>
    <mergeCell ref="E5:E6"/>
    <mergeCell ref="F5:F6"/>
    <mergeCell ref="G5:G6"/>
  </mergeCells>
  <pageMargins left="0.59055118110236227" right="0" top="0.39370078740157483" bottom="0" header="0" footer="0"/>
  <pageSetup paperSize="9" scale="62" orientation="portrait" horizontalDpi="300" verticalDpi="3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5E235-E451-4FF8-898B-9823C50729DE}">
  <sheetPr>
    <tabColor rgb="FF9933FF"/>
  </sheetPr>
  <dimension ref="B1:G463"/>
  <sheetViews>
    <sheetView showGridLines="0" showRuler="0" view="pageBreakPreview" topLeftCell="A25" zoomScale="52" zoomScaleNormal="100" zoomScaleSheetLayoutView="52" workbookViewId="0">
      <selection activeCell="I23" sqref="I23"/>
    </sheetView>
  </sheetViews>
  <sheetFormatPr defaultColWidth="9.140625" defaultRowHeight="15"/>
  <cols>
    <col min="1" max="1" width="9.140625" style="73"/>
    <col min="2" max="2" width="20.7109375" style="73" customWidth="1"/>
    <col min="3" max="3" width="80.7109375" style="73" customWidth="1"/>
    <col min="4" max="4" width="23.7109375" style="73" customWidth="1"/>
    <col min="5" max="5" width="1.7109375" style="73" customWidth="1"/>
    <col min="6" max="8" width="10.7109375" style="73" customWidth="1"/>
    <col min="9" max="16384" width="9.140625" style="73"/>
  </cols>
  <sheetData>
    <row r="1" spans="2:4" ht="15.75" thickBot="1"/>
    <row r="2" spans="2:4" ht="21" customHeight="1">
      <c r="B2" s="1"/>
      <c r="C2" s="104"/>
      <c r="D2" s="105"/>
    </row>
    <row r="3" spans="2:4" ht="30" customHeight="1">
      <c r="B3" s="6" t="str">
        <f>+works!B3</f>
        <v>Metsimaholo Local Municipality</v>
      </c>
      <c r="C3" s="218"/>
      <c r="D3" s="106"/>
    </row>
    <row r="4" spans="2:4" ht="21" customHeight="1" thickBot="1">
      <c r="B4" s="10" t="str">
        <f>+works!B4</f>
        <v>Construction of stormwater channels in Themba Khubeka</v>
      </c>
      <c r="C4" s="107"/>
      <c r="D4" s="108"/>
    </row>
    <row r="5" spans="2:4" ht="9.9499999999999993" customHeight="1" thickBot="1">
      <c r="B5" s="202"/>
      <c r="C5" s="14"/>
      <c r="D5" s="203"/>
    </row>
    <row r="6" spans="2:4" ht="30" customHeight="1">
      <c r="B6" s="286" t="s">
        <v>59</v>
      </c>
      <c r="C6" s="287"/>
      <c r="D6" s="288"/>
    </row>
    <row r="7" spans="2:4" ht="11.1" customHeight="1">
      <c r="B7" s="219"/>
      <c r="C7" s="220"/>
      <c r="D7" s="221"/>
    </row>
    <row r="8" spans="2:4" ht="30" customHeight="1">
      <c r="B8" s="222" t="s">
        <v>60</v>
      </c>
      <c r="C8" s="109" t="s">
        <v>61</v>
      </c>
      <c r="D8" s="223" t="s">
        <v>62</v>
      </c>
    </row>
    <row r="9" spans="2:4" ht="24.95" customHeight="1">
      <c r="B9" s="226" t="s">
        <v>366</v>
      </c>
      <c r="C9" s="110" t="str">
        <f>+'[1]1-admin'!C8</f>
        <v>Preliminary &amp; General and Health &amp; Safety schedules</v>
      </c>
      <c r="D9" s="227"/>
    </row>
    <row r="10" spans="2:4" ht="24.95" customHeight="1">
      <c r="B10" s="226" t="str">
        <f>+'2 street1-0to280-1'!D7</f>
        <v>Schedule 1</v>
      </c>
      <c r="C10" s="110" t="str">
        <f>+'2 street1-0to280-1'!D8</f>
        <v>Street 1 - from chainage 0 to chainage 280</v>
      </c>
      <c r="D10" s="227"/>
    </row>
    <row r="11" spans="2:4" ht="24.95" customHeight="1">
      <c r="B11" s="226" t="str">
        <f>+'3 street1-280to525-1'!D7</f>
        <v>Schedule 2</v>
      </c>
      <c r="C11" s="110" t="str">
        <f>+'3 street1-280to525-1'!D8</f>
        <v>Street 1 - from chainage 280 to chainage 525</v>
      </c>
      <c r="D11" s="227"/>
    </row>
    <row r="12" spans="2:4" ht="24.95" customHeight="1">
      <c r="B12" s="226" t="str">
        <f>+'4 street2-1'!D7</f>
        <v>Schedule 3</v>
      </c>
      <c r="C12" s="110" t="str">
        <f>+'4 street2-1'!D8</f>
        <v>Street 2 - full length - 406 m long</v>
      </c>
      <c r="D12" s="227"/>
    </row>
    <row r="13" spans="2:4" ht="24.95" customHeight="1">
      <c r="B13" s="226"/>
      <c r="C13" s="110"/>
      <c r="D13" s="227"/>
    </row>
    <row r="14" spans="2:4" ht="24.95" customHeight="1">
      <c r="B14" s="226"/>
      <c r="C14" s="110"/>
      <c r="D14" s="227"/>
    </row>
    <row r="15" spans="2:4" ht="24.95" customHeight="1">
      <c r="B15" s="226"/>
      <c r="C15" s="110"/>
      <c r="D15" s="227"/>
    </row>
    <row r="16" spans="2:4" ht="24.95" customHeight="1">
      <c r="B16" s="226"/>
      <c r="C16" s="110"/>
      <c r="D16" s="227"/>
    </row>
    <row r="17" spans="2:7" ht="24.95" customHeight="1">
      <c r="B17" s="226"/>
      <c r="C17" s="110"/>
      <c r="D17" s="227"/>
    </row>
    <row r="18" spans="2:7" ht="24.95" customHeight="1">
      <c r="B18" s="226"/>
      <c r="C18" s="110"/>
      <c r="D18" s="227"/>
    </row>
    <row r="19" spans="2:7" ht="24.95" customHeight="1">
      <c r="B19" s="228"/>
      <c r="C19" s="229"/>
      <c r="D19" s="230"/>
    </row>
    <row r="20" spans="2:7" ht="22.9" customHeight="1">
      <c r="B20" s="289" t="s">
        <v>63</v>
      </c>
      <c r="C20" s="290"/>
      <c r="D20" s="231"/>
    </row>
    <row r="21" spans="2:7" ht="24.95" customHeight="1">
      <c r="B21" s="232"/>
      <c r="C21" s="233"/>
      <c r="D21" s="230"/>
    </row>
    <row r="22" spans="2:7" ht="23.45" customHeight="1">
      <c r="B22" s="289" t="s">
        <v>64</v>
      </c>
      <c r="C22" s="290" t="s">
        <v>65</v>
      </c>
      <c r="D22" s="231"/>
    </row>
    <row r="23" spans="2:7" ht="30">
      <c r="B23" s="232"/>
      <c r="C23" s="233"/>
      <c r="D23" s="230"/>
    </row>
    <row r="24" spans="2:7" ht="26.45" customHeight="1">
      <c r="B24" s="289" t="s">
        <v>66</v>
      </c>
      <c r="C24" s="290" t="s">
        <v>67</v>
      </c>
      <c r="D24" s="231"/>
    </row>
    <row r="25" spans="2:7" ht="30">
      <c r="B25" s="232"/>
      <c r="C25" s="233"/>
      <c r="D25" s="230"/>
    </row>
    <row r="26" spans="2:7" ht="25.15" customHeight="1">
      <c r="B26" s="289" t="s">
        <v>68</v>
      </c>
      <c r="C26" s="290" t="s">
        <v>69</v>
      </c>
      <c r="D26" s="231"/>
    </row>
    <row r="27" spans="2:7" ht="30">
      <c r="B27" s="232"/>
      <c r="C27" s="233"/>
      <c r="D27" s="230"/>
    </row>
    <row r="28" spans="2:7" ht="18">
      <c r="B28" s="284" t="s">
        <v>70</v>
      </c>
      <c r="C28" s="285" t="s">
        <v>71</v>
      </c>
      <c r="D28" s="239"/>
      <c r="G28" s="112"/>
    </row>
    <row r="29" spans="2:7" ht="26.25">
      <c r="B29" s="240"/>
      <c r="C29" s="241"/>
      <c r="D29" s="242"/>
    </row>
    <row r="30" spans="2:7" ht="26.25">
      <c r="B30" s="240"/>
      <c r="C30" s="241"/>
      <c r="D30" s="242"/>
    </row>
    <row r="31" spans="2:7" ht="26.25">
      <c r="B31" s="240"/>
      <c r="C31" s="241"/>
      <c r="D31" s="242"/>
    </row>
    <row r="32" spans="2:7" ht="26.25">
      <c r="B32" s="243"/>
      <c r="C32" s="241"/>
      <c r="D32" s="244"/>
    </row>
    <row r="33" spans="2:4" ht="26.25">
      <c r="B33" s="240"/>
      <c r="C33" s="241"/>
      <c r="D33" s="242"/>
    </row>
    <row r="34" spans="2:4" ht="26.25">
      <c r="B34" s="243"/>
      <c r="C34" s="241"/>
      <c r="D34" s="244"/>
    </row>
    <row r="35" spans="2:4" ht="19.5">
      <c r="B35" s="245"/>
      <c r="C35" s="14"/>
      <c r="D35" s="203"/>
    </row>
    <row r="36" spans="2:4" ht="26.25">
      <c r="B36" s="240"/>
      <c r="C36" s="241"/>
      <c r="D36" s="242"/>
    </row>
    <row r="37" spans="2:4" ht="26.25">
      <c r="B37" s="240"/>
      <c r="C37" s="241"/>
      <c r="D37" s="242"/>
    </row>
    <row r="38" spans="2:4" ht="26.25">
      <c r="B38" s="240"/>
      <c r="C38" s="241"/>
      <c r="D38" s="242"/>
    </row>
    <row r="39" spans="2:4" ht="26.25">
      <c r="B39" s="240"/>
      <c r="C39" s="241"/>
      <c r="D39" s="242"/>
    </row>
    <row r="40" spans="2:4" ht="26.25">
      <c r="B40" s="240"/>
      <c r="C40" s="241"/>
      <c r="D40" s="242"/>
    </row>
    <row r="41" spans="2:4" ht="26.25">
      <c r="B41" s="240"/>
      <c r="C41" s="241"/>
      <c r="D41" s="242"/>
    </row>
    <row r="42" spans="2:4" ht="26.25">
      <c r="B42" s="240"/>
      <c r="C42" s="241"/>
      <c r="D42" s="242"/>
    </row>
    <row r="43" spans="2:4" ht="26.25">
      <c r="B43" s="240"/>
      <c r="C43" s="241"/>
      <c r="D43" s="242"/>
    </row>
    <row r="44" spans="2:4" ht="26.25">
      <c r="B44" s="240"/>
      <c r="C44" s="241"/>
      <c r="D44" s="242"/>
    </row>
    <row r="45" spans="2:4" ht="26.25">
      <c r="B45" s="240"/>
      <c r="C45" s="241"/>
      <c r="D45" s="242"/>
    </row>
    <row r="46" spans="2:4" ht="15.75" thickBot="1">
      <c r="B46" s="215"/>
      <c r="C46" s="216"/>
      <c r="D46" s="217"/>
    </row>
    <row r="47" spans="2:4">
      <c r="B47" s="22"/>
      <c r="C47" s="22"/>
      <c r="D47" s="22"/>
    </row>
    <row r="48" spans="2:4">
      <c r="B48" s="22"/>
      <c r="C48" s="22"/>
      <c r="D48" s="22"/>
    </row>
    <row r="49" spans="2:4">
      <c r="B49" s="22"/>
      <c r="C49" s="22"/>
      <c r="D49" s="22"/>
    </row>
    <row r="50" spans="2:4">
      <c r="B50" s="22"/>
      <c r="C50" s="22"/>
      <c r="D50" s="22"/>
    </row>
    <row r="51" spans="2:4">
      <c r="B51" s="22"/>
      <c r="C51" s="22"/>
      <c r="D51" s="22"/>
    </row>
    <row r="52" spans="2:4">
      <c r="B52" s="22"/>
      <c r="C52" s="22"/>
      <c r="D52" s="22"/>
    </row>
    <row r="53" spans="2:4">
      <c r="B53" s="22"/>
      <c r="C53" s="22"/>
      <c r="D53" s="22"/>
    </row>
    <row r="54" spans="2:4">
      <c r="B54" s="22"/>
      <c r="C54" s="22"/>
      <c r="D54" s="22"/>
    </row>
    <row r="55" spans="2:4">
      <c r="B55" s="22"/>
      <c r="C55" s="22"/>
      <c r="D55" s="22"/>
    </row>
    <row r="56" spans="2:4">
      <c r="B56" s="22"/>
      <c r="C56" s="22"/>
      <c r="D56" s="22"/>
    </row>
    <row r="57" spans="2:4">
      <c r="B57" s="22"/>
      <c r="C57" s="22"/>
      <c r="D57" s="22"/>
    </row>
    <row r="58" spans="2:4">
      <c r="B58" s="22"/>
      <c r="C58" s="22"/>
      <c r="D58" s="22"/>
    </row>
    <row r="59" spans="2:4">
      <c r="B59" s="22"/>
      <c r="C59" s="22"/>
      <c r="D59" s="22"/>
    </row>
    <row r="60" spans="2:4">
      <c r="B60" s="22"/>
      <c r="C60" s="22"/>
      <c r="D60" s="22"/>
    </row>
    <row r="61" spans="2:4">
      <c r="B61" s="22"/>
      <c r="C61" s="22"/>
      <c r="D61" s="22"/>
    </row>
    <row r="62" spans="2:4">
      <c r="B62" s="22"/>
      <c r="C62" s="22"/>
      <c r="D62" s="22"/>
    </row>
    <row r="63" spans="2:4">
      <c r="B63" s="22"/>
      <c r="C63" s="22"/>
      <c r="D63" s="22"/>
    </row>
    <row r="64" spans="2:4">
      <c r="B64" s="22"/>
      <c r="C64" s="22"/>
      <c r="D64" s="22"/>
    </row>
    <row r="65" spans="2:4">
      <c r="B65" s="22"/>
      <c r="C65" s="22"/>
      <c r="D65" s="22"/>
    </row>
    <row r="66" spans="2:4">
      <c r="B66" s="22"/>
      <c r="C66" s="22"/>
      <c r="D66" s="22"/>
    </row>
    <row r="67" spans="2:4">
      <c r="B67" s="22"/>
      <c r="C67" s="22"/>
      <c r="D67" s="22"/>
    </row>
    <row r="68" spans="2:4">
      <c r="B68" s="22"/>
      <c r="C68" s="22"/>
      <c r="D68" s="22"/>
    </row>
    <row r="69" spans="2:4">
      <c r="B69" s="22"/>
      <c r="C69" s="22"/>
      <c r="D69" s="22"/>
    </row>
    <row r="70" spans="2:4">
      <c r="B70" s="22"/>
      <c r="C70" s="22"/>
      <c r="D70" s="22"/>
    </row>
    <row r="71" spans="2:4">
      <c r="B71" s="22"/>
      <c r="C71" s="22"/>
      <c r="D71" s="22"/>
    </row>
    <row r="72" spans="2:4">
      <c r="B72" s="22"/>
      <c r="C72" s="22"/>
      <c r="D72" s="22"/>
    </row>
    <row r="73" spans="2:4">
      <c r="B73" s="22"/>
      <c r="C73" s="22"/>
      <c r="D73" s="22"/>
    </row>
    <row r="74" spans="2:4">
      <c r="B74" s="22"/>
      <c r="C74" s="22"/>
      <c r="D74" s="22"/>
    </row>
    <row r="75" spans="2:4">
      <c r="B75" s="22"/>
      <c r="C75" s="22"/>
      <c r="D75" s="22"/>
    </row>
    <row r="76" spans="2:4">
      <c r="B76" s="22"/>
      <c r="C76" s="22"/>
      <c r="D76" s="22"/>
    </row>
    <row r="77" spans="2:4">
      <c r="B77" s="22"/>
      <c r="C77" s="22"/>
      <c r="D77" s="22"/>
    </row>
    <row r="78" spans="2:4">
      <c r="B78" s="22"/>
      <c r="C78" s="22"/>
      <c r="D78" s="22"/>
    </row>
    <row r="79" spans="2:4">
      <c r="B79" s="22"/>
      <c r="C79" s="22"/>
      <c r="D79" s="22"/>
    </row>
    <row r="80" spans="2:4">
      <c r="B80" s="22"/>
      <c r="C80" s="22"/>
      <c r="D80" s="22"/>
    </row>
    <row r="81" spans="2:4">
      <c r="B81" s="22"/>
      <c r="C81" s="22"/>
      <c r="D81" s="22"/>
    </row>
    <row r="82" spans="2:4">
      <c r="B82" s="22"/>
      <c r="C82" s="22"/>
      <c r="D82" s="22"/>
    </row>
    <row r="83" spans="2:4">
      <c r="B83" s="22"/>
      <c r="C83" s="22"/>
      <c r="D83" s="22"/>
    </row>
    <row r="84" spans="2:4">
      <c r="B84" s="22"/>
      <c r="C84" s="22"/>
      <c r="D84" s="22"/>
    </row>
    <row r="85" spans="2:4">
      <c r="B85" s="22"/>
      <c r="C85" s="22"/>
      <c r="D85" s="22"/>
    </row>
    <row r="86" spans="2:4">
      <c r="B86" s="22"/>
      <c r="C86" s="22"/>
      <c r="D86" s="22"/>
    </row>
    <row r="87" spans="2:4">
      <c r="B87" s="22"/>
      <c r="C87" s="22"/>
      <c r="D87" s="22"/>
    </row>
    <row r="88" spans="2:4">
      <c r="B88" s="22"/>
      <c r="C88" s="22"/>
      <c r="D88" s="22"/>
    </row>
    <row r="89" spans="2:4">
      <c r="B89" s="22"/>
      <c r="C89" s="22"/>
      <c r="D89" s="22"/>
    </row>
    <row r="90" spans="2:4">
      <c r="B90" s="22"/>
      <c r="C90" s="22"/>
      <c r="D90" s="22"/>
    </row>
    <row r="91" spans="2:4">
      <c r="B91" s="22"/>
      <c r="C91" s="22"/>
      <c r="D91" s="22"/>
    </row>
    <row r="92" spans="2:4">
      <c r="B92" s="22"/>
      <c r="C92" s="22"/>
      <c r="D92" s="22"/>
    </row>
    <row r="93" spans="2:4">
      <c r="B93" s="22"/>
      <c r="C93" s="22"/>
      <c r="D93" s="22"/>
    </row>
    <row r="94" spans="2:4">
      <c r="B94" s="22"/>
      <c r="C94" s="22"/>
      <c r="D94" s="22"/>
    </row>
    <row r="95" spans="2:4">
      <c r="B95" s="22"/>
      <c r="C95" s="22"/>
      <c r="D95" s="22"/>
    </row>
    <row r="96" spans="2:4">
      <c r="B96" s="22"/>
      <c r="C96" s="22"/>
      <c r="D96" s="22"/>
    </row>
    <row r="97" spans="2:4">
      <c r="B97" s="22"/>
      <c r="C97" s="22"/>
      <c r="D97" s="22"/>
    </row>
    <row r="98" spans="2:4">
      <c r="B98" s="22"/>
      <c r="C98" s="22"/>
      <c r="D98" s="22"/>
    </row>
    <row r="99" spans="2:4">
      <c r="B99" s="22"/>
      <c r="C99" s="22"/>
      <c r="D99" s="22"/>
    </row>
    <row r="100" spans="2:4">
      <c r="B100" s="22"/>
      <c r="C100" s="22"/>
      <c r="D100" s="22"/>
    </row>
    <row r="101" spans="2:4">
      <c r="B101" s="22"/>
      <c r="C101" s="22"/>
      <c r="D101" s="22"/>
    </row>
    <row r="102" spans="2:4">
      <c r="B102" s="22"/>
      <c r="C102" s="22"/>
      <c r="D102" s="22"/>
    </row>
    <row r="103" spans="2:4">
      <c r="B103" s="22"/>
      <c r="C103" s="22"/>
      <c r="D103" s="22"/>
    </row>
    <row r="104" spans="2:4">
      <c r="B104" s="22"/>
      <c r="C104" s="22"/>
      <c r="D104" s="22"/>
    </row>
    <row r="105" spans="2:4">
      <c r="B105" s="22"/>
      <c r="C105" s="22"/>
      <c r="D105" s="22"/>
    </row>
    <row r="106" spans="2:4">
      <c r="B106" s="22"/>
      <c r="C106" s="22"/>
      <c r="D106" s="22"/>
    </row>
    <row r="107" spans="2:4">
      <c r="B107" s="22"/>
      <c r="C107" s="22"/>
      <c r="D107" s="22"/>
    </row>
    <row r="108" spans="2:4">
      <c r="B108" s="22"/>
      <c r="C108" s="22"/>
      <c r="D108" s="22"/>
    </row>
    <row r="109" spans="2:4">
      <c r="B109" s="22"/>
      <c r="C109" s="22"/>
      <c r="D109" s="22"/>
    </row>
    <row r="110" spans="2:4">
      <c r="B110" s="22"/>
      <c r="C110" s="22"/>
      <c r="D110" s="22"/>
    </row>
    <row r="111" spans="2:4">
      <c r="B111" s="22"/>
      <c r="C111" s="22"/>
      <c r="D111" s="22"/>
    </row>
    <row r="112" spans="2:4">
      <c r="B112" s="22"/>
      <c r="C112" s="22"/>
      <c r="D112" s="22"/>
    </row>
    <row r="113" spans="2:4">
      <c r="B113" s="22"/>
      <c r="C113" s="22"/>
      <c r="D113" s="22"/>
    </row>
    <row r="114" spans="2:4">
      <c r="B114" s="22"/>
      <c r="C114" s="22"/>
      <c r="D114" s="22"/>
    </row>
    <row r="115" spans="2:4">
      <c r="B115" s="22"/>
      <c r="C115" s="22"/>
      <c r="D115" s="22"/>
    </row>
    <row r="116" spans="2:4">
      <c r="B116" s="22"/>
      <c r="C116" s="22"/>
      <c r="D116" s="22"/>
    </row>
    <row r="117" spans="2:4">
      <c r="B117" s="22"/>
      <c r="C117" s="22"/>
      <c r="D117" s="22"/>
    </row>
    <row r="118" spans="2:4">
      <c r="B118" s="22"/>
      <c r="C118" s="22"/>
      <c r="D118" s="22"/>
    </row>
    <row r="119" spans="2:4">
      <c r="B119" s="22"/>
      <c r="C119" s="22"/>
      <c r="D119" s="22"/>
    </row>
    <row r="120" spans="2:4">
      <c r="B120" s="22"/>
      <c r="C120" s="22"/>
      <c r="D120" s="22"/>
    </row>
    <row r="121" spans="2:4">
      <c r="B121" s="22"/>
      <c r="C121" s="22"/>
      <c r="D121" s="22"/>
    </row>
    <row r="122" spans="2:4">
      <c r="B122" s="22"/>
      <c r="C122" s="22"/>
      <c r="D122" s="22"/>
    </row>
    <row r="123" spans="2:4">
      <c r="B123" s="22"/>
      <c r="C123" s="22"/>
      <c r="D123" s="22"/>
    </row>
    <row r="124" spans="2:4">
      <c r="B124" s="22"/>
      <c r="C124" s="22"/>
      <c r="D124" s="22"/>
    </row>
    <row r="125" spans="2:4">
      <c r="B125" s="22"/>
      <c r="C125" s="22"/>
      <c r="D125" s="22"/>
    </row>
    <row r="126" spans="2:4">
      <c r="B126" s="22"/>
      <c r="C126" s="22"/>
      <c r="D126" s="22"/>
    </row>
    <row r="127" spans="2:4">
      <c r="B127" s="22"/>
      <c r="C127" s="22"/>
      <c r="D127" s="22"/>
    </row>
    <row r="128" spans="2:4">
      <c r="B128" s="22"/>
      <c r="C128" s="22"/>
      <c r="D128" s="22"/>
    </row>
    <row r="129" spans="2:4">
      <c r="B129" s="22"/>
      <c r="C129" s="22"/>
      <c r="D129" s="22"/>
    </row>
    <row r="130" spans="2:4">
      <c r="B130" s="22"/>
      <c r="C130" s="22"/>
      <c r="D130" s="22"/>
    </row>
    <row r="131" spans="2:4">
      <c r="B131" s="22"/>
      <c r="C131" s="22"/>
      <c r="D131" s="22"/>
    </row>
    <row r="132" spans="2:4">
      <c r="B132" s="22"/>
      <c r="C132" s="22"/>
      <c r="D132" s="22"/>
    </row>
    <row r="133" spans="2:4">
      <c r="B133" s="22"/>
      <c r="C133" s="22"/>
      <c r="D133" s="22"/>
    </row>
    <row r="134" spans="2:4">
      <c r="B134" s="22"/>
      <c r="C134" s="22"/>
      <c r="D134" s="22"/>
    </row>
    <row r="135" spans="2:4">
      <c r="B135" s="22"/>
      <c r="C135" s="22"/>
      <c r="D135" s="22"/>
    </row>
    <row r="136" spans="2:4">
      <c r="B136" s="22"/>
      <c r="C136" s="22"/>
      <c r="D136" s="22"/>
    </row>
    <row r="137" spans="2:4">
      <c r="B137" s="22"/>
      <c r="C137" s="22"/>
      <c r="D137" s="22"/>
    </row>
    <row r="138" spans="2:4">
      <c r="B138" s="22"/>
      <c r="C138" s="22"/>
      <c r="D138" s="22"/>
    </row>
    <row r="139" spans="2:4">
      <c r="B139" s="22"/>
      <c r="C139" s="22"/>
      <c r="D139" s="22"/>
    </row>
    <row r="140" spans="2:4">
      <c r="B140" s="22"/>
      <c r="C140" s="22"/>
      <c r="D140" s="22"/>
    </row>
    <row r="141" spans="2:4">
      <c r="B141" s="22"/>
      <c r="C141" s="22"/>
      <c r="D141" s="22"/>
    </row>
    <row r="142" spans="2:4">
      <c r="B142" s="22"/>
      <c r="C142" s="22"/>
      <c r="D142" s="22"/>
    </row>
    <row r="143" spans="2:4">
      <c r="B143" s="22"/>
      <c r="C143" s="22"/>
      <c r="D143" s="22"/>
    </row>
    <row r="144" spans="2:4">
      <c r="B144" s="22"/>
      <c r="C144" s="22"/>
      <c r="D144" s="22"/>
    </row>
    <row r="145" spans="2:4">
      <c r="B145" s="22"/>
      <c r="C145" s="22"/>
      <c r="D145" s="22"/>
    </row>
    <row r="146" spans="2:4">
      <c r="B146" s="22"/>
      <c r="C146" s="22"/>
      <c r="D146" s="22"/>
    </row>
    <row r="147" spans="2:4">
      <c r="B147" s="22"/>
      <c r="C147" s="22"/>
      <c r="D147" s="22"/>
    </row>
    <row r="148" spans="2:4">
      <c r="B148" s="22"/>
      <c r="C148" s="22"/>
      <c r="D148" s="22"/>
    </row>
    <row r="149" spans="2:4">
      <c r="B149" s="22"/>
      <c r="C149" s="22"/>
      <c r="D149" s="22"/>
    </row>
    <row r="150" spans="2:4">
      <c r="B150" s="22"/>
      <c r="C150" s="22"/>
      <c r="D150" s="22"/>
    </row>
    <row r="151" spans="2:4">
      <c r="B151" s="22"/>
      <c r="C151" s="22"/>
      <c r="D151" s="22"/>
    </row>
    <row r="152" spans="2:4">
      <c r="B152" s="22"/>
      <c r="C152" s="22"/>
      <c r="D152" s="22"/>
    </row>
    <row r="153" spans="2:4">
      <c r="B153" s="22"/>
      <c r="C153" s="22"/>
      <c r="D153" s="22"/>
    </row>
    <row r="154" spans="2:4">
      <c r="B154" s="22"/>
      <c r="C154" s="22"/>
      <c r="D154" s="22"/>
    </row>
    <row r="155" spans="2:4">
      <c r="B155" s="22"/>
      <c r="C155" s="22"/>
      <c r="D155" s="22"/>
    </row>
    <row r="156" spans="2:4">
      <c r="B156" s="22"/>
      <c r="C156" s="22"/>
      <c r="D156" s="22"/>
    </row>
    <row r="157" spans="2:4">
      <c r="B157" s="22"/>
      <c r="C157" s="22"/>
      <c r="D157" s="22"/>
    </row>
    <row r="158" spans="2:4">
      <c r="B158" s="22"/>
      <c r="C158" s="22"/>
      <c r="D158" s="22"/>
    </row>
    <row r="159" spans="2:4">
      <c r="B159" s="22"/>
      <c r="C159" s="22"/>
      <c r="D159" s="22"/>
    </row>
    <row r="160" spans="2:4">
      <c r="B160" s="22"/>
      <c r="C160" s="22"/>
      <c r="D160" s="22"/>
    </row>
    <row r="161" spans="2:4">
      <c r="B161" s="22"/>
      <c r="C161" s="22"/>
      <c r="D161" s="22"/>
    </row>
    <row r="162" spans="2:4">
      <c r="B162" s="22"/>
      <c r="C162" s="22"/>
      <c r="D162" s="22"/>
    </row>
    <row r="163" spans="2:4">
      <c r="B163" s="22"/>
      <c r="C163" s="22"/>
      <c r="D163" s="22"/>
    </row>
    <row r="164" spans="2:4">
      <c r="B164" s="22"/>
      <c r="C164" s="22"/>
      <c r="D164" s="22"/>
    </row>
    <row r="165" spans="2:4">
      <c r="B165" s="22"/>
      <c r="C165" s="22"/>
      <c r="D165" s="22"/>
    </row>
    <row r="166" spans="2:4">
      <c r="B166" s="22"/>
      <c r="C166" s="22"/>
      <c r="D166" s="22"/>
    </row>
    <row r="167" spans="2:4">
      <c r="B167" s="22"/>
      <c r="C167" s="22"/>
      <c r="D167" s="22"/>
    </row>
    <row r="168" spans="2:4">
      <c r="B168" s="22"/>
      <c r="C168" s="22"/>
      <c r="D168" s="22"/>
    </row>
    <row r="169" spans="2:4">
      <c r="B169" s="22"/>
      <c r="C169" s="22"/>
      <c r="D169" s="22"/>
    </row>
    <row r="170" spans="2:4">
      <c r="B170" s="22"/>
      <c r="C170" s="22"/>
      <c r="D170" s="22"/>
    </row>
    <row r="171" spans="2:4">
      <c r="B171" s="22"/>
      <c r="C171" s="22"/>
      <c r="D171" s="22"/>
    </row>
    <row r="172" spans="2:4">
      <c r="B172" s="22"/>
      <c r="C172" s="22"/>
      <c r="D172" s="22"/>
    </row>
    <row r="173" spans="2:4">
      <c r="B173" s="22"/>
      <c r="C173" s="22"/>
      <c r="D173" s="22"/>
    </row>
    <row r="174" spans="2:4">
      <c r="B174" s="22"/>
      <c r="C174" s="22"/>
      <c r="D174" s="22"/>
    </row>
    <row r="175" spans="2:4">
      <c r="B175" s="22"/>
      <c r="C175" s="22"/>
      <c r="D175" s="22"/>
    </row>
    <row r="176" spans="2:4">
      <c r="B176" s="22"/>
      <c r="C176" s="22"/>
      <c r="D176" s="22"/>
    </row>
    <row r="177" spans="2:4">
      <c r="B177" s="22"/>
      <c r="C177" s="22"/>
      <c r="D177" s="22"/>
    </row>
    <row r="178" spans="2:4">
      <c r="B178" s="22"/>
      <c r="C178" s="22"/>
      <c r="D178" s="22"/>
    </row>
    <row r="179" spans="2:4">
      <c r="B179" s="22"/>
      <c r="C179" s="22"/>
      <c r="D179" s="22"/>
    </row>
    <row r="180" spans="2:4">
      <c r="B180" s="22"/>
      <c r="C180" s="22"/>
      <c r="D180" s="22"/>
    </row>
    <row r="181" spans="2:4">
      <c r="B181" s="22"/>
      <c r="C181" s="22"/>
      <c r="D181" s="22"/>
    </row>
    <row r="182" spans="2:4">
      <c r="B182" s="22"/>
      <c r="C182" s="22"/>
      <c r="D182" s="22"/>
    </row>
    <row r="183" spans="2:4">
      <c r="B183" s="22"/>
      <c r="C183" s="22"/>
      <c r="D183" s="22"/>
    </row>
    <row r="184" spans="2:4">
      <c r="B184" s="22"/>
      <c r="C184" s="22"/>
      <c r="D184" s="22"/>
    </row>
    <row r="185" spans="2:4">
      <c r="B185" s="22"/>
      <c r="C185" s="22"/>
      <c r="D185" s="22"/>
    </row>
    <row r="186" spans="2:4">
      <c r="B186" s="22"/>
      <c r="C186" s="22"/>
      <c r="D186" s="22"/>
    </row>
    <row r="187" spans="2:4">
      <c r="B187" s="22"/>
      <c r="C187" s="22"/>
      <c r="D187" s="22"/>
    </row>
    <row r="188" spans="2:4">
      <c r="B188" s="22"/>
      <c r="C188" s="22"/>
      <c r="D188" s="22"/>
    </row>
    <row r="189" spans="2:4">
      <c r="B189" s="22"/>
      <c r="C189" s="22"/>
      <c r="D189" s="22"/>
    </row>
    <row r="190" spans="2:4">
      <c r="B190" s="22"/>
      <c r="C190" s="22"/>
      <c r="D190" s="22"/>
    </row>
    <row r="191" spans="2:4">
      <c r="B191" s="22"/>
      <c r="C191" s="22"/>
      <c r="D191" s="22"/>
    </row>
    <row r="192" spans="2:4">
      <c r="B192" s="22"/>
      <c r="C192" s="22"/>
      <c r="D192" s="22"/>
    </row>
    <row r="193" spans="2:4">
      <c r="B193" s="22"/>
      <c r="C193" s="22"/>
      <c r="D193" s="22"/>
    </row>
    <row r="194" spans="2:4">
      <c r="B194" s="22"/>
      <c r="C194" s="22"/>
      <c r="D194" s="22"/>
    </row>
    <row r="195" spans="2:4">
      <c r="B195" s="22"/>
      <c r="C195" s="22"/>
      <c r="D195" s="22"/>
    </row>
    <row r="196" spans="2:4">
      <c r="B196" s="22"/>
      <c r="C196" s="22"/>
      <c r="D196" s="22"/>
    </row>
    <row r="197" spans="2:4">
      <c r="B197" s="22"/>
      <c r="C197" s="22"/>
      <c r="D197" s="22"/>
    </row>
    <row r="198" spans="2:4">
      <c r="B198" s="22"/>
      <c r="C198" s="22"/>
      <c r="D198" s="22"/>
    </row>
    <row r="199" spans="2:4">
      <c r="B199" s="22"/>
      <c r="C199" s="22"/>
      <c r="D199" s="22"/>
    </row>
    <row r="200" spans="2:4">
      <c r="B200" s="22"/>
      <c r="C200" s="22"/>
      <c r="D200" s="22"/>
    </row>
    <row r="201" spans="2:4">
      <c r="B201" s="22"/>
      <c r="C201" s="22"/>
      <c r="D201" s="22"/>
    </row>
    <row r="202" spans="2:4">
      <c r="B202" s="22"/>
      <c r="C202" s="22"/>
      <c r="D202" s="22"/>
    </row>
    <row r="203" spans="2:4">
      <c r="B203" s="22"/>
      <c r="C203" s="22"/>
      <c r="D203" s="22"/>
    </row>
    <row r="204" spans="2:4">
      <c r="B204" s="22"/>
      <c r="C204" s="22"/>
      <c r="D204" s="22"/>
    </row>
    <row r="205" spans="2:4">
      <c r="B205" s="22"/>
      <c r="C205" s="22"/>
      <c r="D205" s="22"/>
    </row>
    <row r="206" spans="2:4">
      <c r="B206" s="22"/>
      <c r="C206" s="22"/>
      <c r="D206" s="22"/>
    </row>
    <row r="207" spans="2:4">
      <c r="B207" s="22"/>
      <c r="C207" s="22"/>
      <c r="D207" s="22"/>
    </row>
    <row r="208" spans="2:4">
      <c r="B208" s="22"/>
      <c r="C208" s="22"/>
      <c r="D208" s="22"/>
    </row>
    <row r="209" spans="2:4">
      <c r="B209" s="22"/>
      <c r="C209" s="22"/>
      <c r="D209" s="22"/>
    </row>
    <row r="210" spans="2:4">
      <c r="B210" s="22"/>
      <c r="C210" s="22"/>
      <c r="D210" s="22"/>
    </row>
    <row r="211" spans="2:4">
      <c r="B211" s="22"/>
      <c r="C211" s="22"/>
      <c r="D211" s="22"/>
    </row>
    <row r="212" spans="2:4">
      <c r="B212" s="22"/>
      <c r="C212" s="22"/>
      <c r="D212" s="22"/>
    </row>
    <row r="213" spans="2:4">
      <c r="B213" s="22"/>
      <c r="C213" s="22"/>
      <c r="D213" s="22"/>
    </row>
    <row r="214" spans="2:4">
      <c r="B214" s="22"/>
      <c r="C214" s="22"/>
      <c r="D214" s="22"/>
    </row>
    <row r="215" spans="2:4">
      <c r="B215" s="22"/>
      <c r="C215" s="22"/>
      <c r="D215" s="22"/>
    </row>
    <row r="216" spans="2:4">
      <c r="B216" s="22"/>
      <c r="C216" s="22"/>
      <c r="D216" s="22"/>
    </row>
    <row r="217" spans="2:4">
      <c r="B217" s="22"/>
      <c r="C217" s="22"/>
      <c r="D217" s="22"/>
    </row>
    <row r="218" spans="2:4">
      <c r="B218" s="22"/>
      <c r="C218" s="22"/>
      <c r="D218" s="22"/>
    </row>
    <row r="219" spans="2:4">
      <c r="B219" s="22"/>
      <c r="C219" s="22"/>
      <c r="D219" s="22"/>
    </row>
    <row r="220" spans="2:4">
      <c r="B220" s="22"/>
      <c r="C220" s="22"/>
      <c r="D220" s="22"/>
    </row>
    <row r="221" spans="2:4">
      <c r="B221" s="22"/>
      <c r="C221" s="22"/>
      <c r="D221" s="22"/>
    </row>
    <row r="222" spans="2:4">
      <c r="B222" s="22"/>
      <c r="C222" s="22"/>
      <c r="D222" s="22"/>
    </row>
    <row r="223" spans="2:4">
      <c r="B223" s="22"/>
      <c r="C223" s="22"/>
      <c r="D223" s="22"/>
    </row>
    <row r="224" spans="2:4">
      <c r="B224" s="22"/>
      <c r="C224" s="22"/>
      <c r="D224" s="22"/>
    </row>
    <row r="225" spans="2:4">
      <c r="B225" s="22"/>
      <c r="C225" s="22"/>
      <c r="D225" s="22"/>
    </row>
    <row r="226" spans="2:4">
      <c r="B226" s="22"/>
      <c r="C226" s="22"/>
      <c r="D226" s="22"/>
    </row>
    <row r="227" spans="2:4">
      <c r="B227" s="22"/>
      <c r="C227" s="22"/>
      <c r="D227" s="22"/>
    </row>
    <row r="228" spans="2:4">
      <c r="B228" s="22"/>
      <c r="C228" s="22"/>
      <c r="D228" s="22"/>
    </row>
    <row r="229" spans="2:4">
      <c r="B229" s="22"/>
      <c r="C229" s="22"/>
      <c r="D229" s="22"/>
    </row>
    <row r="230" spans="2:4">
      <c r="B230" s="22"/>
      <c r="C230" s="22"/>
      <c r="D230" s="22"/>
    </row>
    <row r="231" spans="2:4">
      <c r="B231" s="22"/>
      <c r="C231" s="22"/>
      <c r="D231" s="22"/>
    </row>
    <row r="232" spans="2:4">
      <c r="B232" s="22"/>
      <c r="C232" s="22"/>
      <c r="D232" s="22"/>
    </row>
    <row r="233" spans="2:4">
      <c r="B233" s="22"/>
      <c r="C233" s="22"/>
      <c r="D233" s="22"/>
    </row>
    <row r="234" spans="2:4">
      <c r="B234" s="22"/>
      <c r="C234" s="22"/>
      <c r="D234" s="22"/>
    </row>
    <row r="235" spans="2:4">
      <c r="B235" s="22"/>
      <c r="C235" s="22"/>
      <c r="D235" s="22"/>
    </row>
    <row r="236" spans="2:4">
      <c r="B236" s="22"/>
      <c r="C236" s="22"/>
      <c r="D236" s="22"/>
    </row>
    <row r="237" spans="2:4">
      <c r="B237" s="22"/>
      <c r="C237" s="22"/>
      <c r="D237" s="22"/>
    </row>
    <row r="238" spans="2:4">
      <c r="B238" s="22"/>
      <c r="C238" s="22"/>
      <c r="D238" s="22"/>
    </row>
    <row r="239" spans="2:4">
      <c r="B239" s="22"/>
      <c r="C239" s="22"/>
      <c r="D239" s="22"/>
    </row>
    <row r="240" spans="2:4">
      <c r="B240" s="22"/>
      <c r="C240" s="22"/>
      <c r="D240" s="22"/>
    </row>
    <row r="241" spans="2:4">
      <c r="B241" s="22"/>
      <c r="C241" s="22"/>
      <c r="D241" s="22"/>
    </row>
    <row r="242" spans="2:4">
      <c r="B242" s="22"/>
      <c r="C242" s="22"/>
      <c r="D242" s="22"/>
    </row>
    <row r="243" spans="2:4">
      <c r="B243" s="22"/>
      <c r="C243" s="22"/>
      <c r="D243" s="22"/>
    </row>
    <row r="244" spans="2:4">
      <c r="B244" s="22"/>
      <c r="C244" s="22"/>
      <c r="D244" s="22"/>
    </row>
    <row r="245" spans="2:4">
      <c r="B245" s="22"/>
      <c r="C245" s="22"/>
      <c r="D245" s="22"/>
    </row>
    <row r="246" spans="2:4">
      <c r="B246" s="22"/>
      <c r="C246" s="22"/>
      <c r="D246" s="22"/>
    </row>
    <row r="247" spans="2:4">
      <c r="B247" s="22"/>
      <c r="C247" s="22"/>
      <c r="D247" s="22"/>
    </row>
    <row r="248" spans="2:4">
      <c r="B248" s="22"/>
      <c r="C248" s="22"/>
      <c r="D248" s="22"/>
    </row>
    <row r="249" spans="2:4">
      <c r="B249" s="22"/>
      <c r="C249" s="22"/>
      <c r="D249" s="22"/>
    </row>
    <row r="250" spans="2:4">
      <c r="B250" s="22"/>
      <c r="C250" s="22"/>
      <c r="D250" s="22"/>
    </row>
    <row r="251" spans="2:4">
      <c r="B251" s="22"/>
      <c r="C251" s="22"/>
      <c r="D251" s="22"/>
    </row>
    <row r="252" spans="2:4">
      <c r="B252" s="22"/>
      <c r="C252" s="22"/>
      <c r="D252" s="22"/>
    </row>
    <row r="253" spans="2:4">
      <c r="B253" s="22"/>
      <c r="C253" s="22"/>
      <c r="D253" s="22"/>
    </row>
    <row r="254" spans="2:4">
      <c r="B254" s="22"/>
      <c r="C254" s="22"/>
      <c r="D254" s="22"/>
    </row>
    <row r="255" spans="2:4">
      <c r="B255" s="22"/>
      <c r="C255" s="22"/>
      <c r="D255" s="22"/>
    </row>
    <row r="256" spans="2:4">
      <c r="B256" s="22"/>
      <c r="C256" s="22"/>
      <c r="D256" s="22"/>
    </row>
    <row r="257" spans="2:4">
      <c r="B257" s="22"/>
      <c r="C257" s="22"/>
      <c r="D257" s="22"/>
    </row>
    <row r="258" spans="2:4">
      <c r="B258" s="22"/>
      <c r="C258" s="22"/>
      <c r="D258" s="22"/>
    </row>
    <row r="259" spans="2:4">
      <c r="B259" s="22"/>
      <c r="C259" s="22"/>
      <c r="D259" s="22"/>
    </row>
    <row r="260" spans="2:4">
      <c r="B260" s="22"/>
      <c r="C260" s="22"/>
      <c r="D260" s="22"/>
    </row>
    <row r="261" spans="2:4">
      <c r="B261" s="22"/>
      <c r="C261" s="22"/>
      <c r="D261" s="22"/>
    </row>
    <row r="262" spans="2:4">
      <c r="B262" s="22"/>
      <c r="C262" s="22"/>
      <c r="D262" s="22"/>
    </row>
    <row r="263" spans="2:4">
      <c r="B263" s="22"/>
      <c r="C263" s="22"/>
      <c r="D263" s="22"/>
    </row>
    <row r="264" spans="2:4">
      <c r="B264" s="22"/>
      <c r="C264" s="22"/>
      <c r="D264" s="22"/>
    </row>
    <row r="265" spans="2:4">
      <c r="B265" s="22"/>
      <c r="C265" s="22"/>
      <c r="D265" s="22"/>
    </row>
    <row r="266" spans="2:4">
      <c r="B266" s="22"/>
      <c r="C266" s="22"/>
      <c r="D266" s="22"/>
    </row>
    <row r="267" spans="2:4">
      <c r="B267" s="22"/>
      <c r="C267" s="22"/>
      <c r="D267" s="22"/>
    </row>
    <row r="268" spans="2:4">
      <c r="B268" s="22"/>
      <c r="C268" s="22"/>
      <c r="D268" s="22"/>
    </row>
    <row r="269" spans="2:4">
      <c r="B269" s="22"/>
      <c r="C269" s="22"/>
      <c r="D269" s="22"/>
    </row>
    <row r="270" spans="2:4">
      <c r="B270" s="22"/>
      <c r="C270" s="22"/>
      <c r="D270" s="22"/>
    </row>
    <row r="271" spans="2:4">
      <c r="B271" s="22"/>
      <c r="C271" s="22"/>
      <c r="D271" s="22"/>
    </row>
    <row r="272" spans="2:4">
      <c r="B272" s="22"/>
      <c r="C272" s="22"/>
      <c r="D272" s="22"/>
    </row>
    <row r="273" spans="2:4">
      <c r="B273" s="22"/>
      <c r="C273" s="22"/>
      <c r="D273" s="22"/>
    </row>
    <row r="274" spans="2:4">
      <c r="B274" s="22"/>
      <c r="C274" s="22"/>
      <c r="D274" s="22"/>
    </row>
    <row r="275" spans="2:4">
      <c r="B275" s="22"/>
      <c r="C275" s="22"/>
      <c r="D275" s="22"/>
    </row>
    <row r="276" spans="2:4">
      <c r="B276" s="22"/>
      <c r="C276" s="22"/>
      <c r="D276" s="22"/>
    </row>
    <row r="277" spans="2:4">
      <c r="B277" s="22"/>
      <c r="C277" s="22"/>
      <c r="D277" s="22"/>
    </row>
    <row r="278" spans="2:4">
      <c r="B278" s="22"/>
      <c r="C278" s="22"/>
      <c r="D278" s="22"/>
    </row>
    <row r="279" spans="2:4">
      <c r="B279" s="22"/>
      <c r="C279" s="22"/>
      <c r="D279" s="22"/>
    </row>
    <row r="280" spans="2:4">
      <c r="B280" s="22"/>
      <c r="C280" s="22"/>
      <c r="D280" s="22"/>
    </row>
    <row r="281" spans="2:4">
      <c r="B281" s="22"/>
      <c r="C281" s="22"/>
      <c r="D281" s="22"/>
    </row>
    <row r="282" spans="2:4">
      <c r="B282" s="22"/>
      <c r="C282" s="22"/>
      <c r="D282" s="22"/>
    </row>
    <row r="283" spans="2:4">
      <c r="B283" s="22"/>
      <c r="C283" s="22"/>
      <c r="D283" s="22"/>
    </row>
    <row r="284" spans="2:4">
      <c r="B284" s="22"/>
      <c r="C284" s="22"/>
      <c r="D284" s="22"/>
    </row>
    <row r="285" spans="2:4">
      <c r="B285" s="22"/>
      <c r="C285" s="22"/>
      <c r="D285" s="22"/>
    </row>
    <row r="286" spans="2:4">
      <c r="B286" s="22"/>
      <c r="C286" s="22"/>
      <c r="D286" s="22"/>
    </row>
    <row r="287" spans="2:4">
      <c r="B287" s="22"/>
      <c r="C287" s="22"/>
      <c r="D287" s="22"/>
    </row>
    <row r="288" spans="2:4">
      <c r="B288" s="22"/>
      <c r="C288" s="22"/>
      <c r="D288" s="22"/>
    </row>
    <row r="289" spans="2:4">
      <c r="B289" s="22"/>
      <c r="C289" s="22"/>
      <c r="D289" s="22"/>
    </row>
    <row r="290" spans="2:4">
      <c r="B290" s="22"/>
      <c r="C290" s="22"/>
      <c r="D290" s="22"/>
    </row>
    <row r="291" spans="2:4">
      <c r="B291" s="22"/>
      <c r="C291" s="22"/>
      <c r="D291" s="22"/>
    </row>
    <row r="292" spans="2:4">
      <c r="B292" s="22"/>
      <c r="C292" s="22"/>
      <c r="D292" s="22"/>
    </row>
    <row r="293" spans="2:4">
      <c r="B293" s="22"/>
      <c r="C293" s="22"/>
      <c r="D293" s="22"/>
    </row>
    <row r="294" spans="2:4">
      <c r="B294" s="22"/>
      <c r="C294" s="22"/>
      <c r="D294" s="22"/>
    </row>
    <row r="295" spans="2:4">
      <c r="B295" s="22"/>
      <c r="C295" s="22"/>
      <c r="D295" s="22"/>
    </row>
    <row r="296" spans="2:4">
      <c r="B296" s="22"/>
      <c r="C296" s="22"/>
      <c r="D296" s="22"/>
    </row>
    <row r="297" spans="2:4">
      <c r="B297" s="22"/>
      <c r="C297" s="22"/>
      <c r="D297" s="22"/>
    </row>
    <row r="298" spans="2:4">
      <c r="B298" s="22"/>
      <c r="C298" s="22"/>
      <c r="D298" s="22"/>
    </row>
    <row r="299" spans="2:4">
      <c r="B299" s="22"/>
      <c r="C299" s="22"/>
      <c r="D299" s="22"/>
    </row>
    <row r="300" spans="2:4">
      <c r="B300" s="22"/>
      <c r="C300" s="22"/>
      <c r="D300" s="22"/>
    </row>
    <row r="301" spans="2:4">
      <c r="B301" s="22"/>
      <c r="C301" s="22"/>
      <c r="D301" s="22"/>
    </row>
    <row r="302" spans="2:4">
      <c r="B302" s="22"/>
      <c r="C302" s="22"/>
      <c r="D302" s="22"/>
    </row>
    <row r="303" spans="2:4">
      <c r="B303" s="22"/>
      <c r="C303" s="22"/>
      <c r="D303" s="22"/>
    </row>
    <row r="304" spans="2:4">
      <c r="B304" s="22"/>
      <c r="C304" s="22"/>
      <c r="D304" s="22"/>
    </row>
    <row r="305" spans="2:4">
      <c r="B305" s="22"/>
      <c r="C305" s="22"/>
      <c r="D305" s="22"/>
    </row>
    <row r="306" spans="2:4">
      <c r="B306" s="22"/>
      <c r="C306" s="22"/>
      <c r="D306" s="22"/>
    </row>
    <row r="307" spans="2:4">
      <c r="B307" s="22"/>
      <c r="C307" s="22"/>
      <c r="D307" s="22"/>
    </row>
    <row r="308" spans="2:4">
      <c r="B308" s="22"/>
      <c r="C308" s="22"/>
      <c r="D308" s="22"/>
    </row>
    <row r="309" spans="2:4">
      <c r="B309" s="22"/>
      <c r="C309" s="22"/>
      <c r="D309" s="22"/>
    </row>
    <row r="310" spans="2:4">
      <c r="B310" s="22"/>
      <c r="C310" s="22"/>
      <c r="D310" s="22"/>
    </row>
    <row r="311" spans="2:4">
      <c r="B311" s="22"/>
      <c r="C311" s="22"/>
      <c r="D311" s="22"/>
    </row>
    <row r="312" spans="2:4">
      <c r="B312" s="22"/>
      <c r="C312" s="22"/>
      <c r="D312" s="22"/>
    </row>
    <row r="313" spans="2:4">
      <c r="B313" s="22"/>
      <c r="C313" s="22"/>
      <c r="D313" s="22"/>
    </row>
    <row r="314" spans="2:4">
      <c r="B314" s="22"/>
      <c r="C314" s="22"/>
      <c r="D314" s="22"/>
    </row>
    <row r="315" spans="2:4">
      <c r="B315" s="22"/>
      <c r="C315" s="22"/>
      <c r="D315" s="22"/>
    </row>
    <row r="316" spans="2:4">
      <c r="B316" s="22"/>
      <c r="C316" s="22"/>
      <c r="D316" s="22"/>
    </row>
    <row r="317" spans="2:4">
      <c r="B317" s="22"/>
      <c r="C317" s="22"/>
      <c r="D317" s="22"/>
    </row>
    <row r="318" spans="2:4">
      <c r="B318" s="22"/>
      <c r="C318" s="22"/>
      <c r="D318" s="22"/>
    </row>
    <row r="319" spans="2:4">
      <c r="B319" s="22"/>
      <c r="C319" s="22"/>
      <c r="D319" s="22"/>
    </row>
    <row r="320" spans="2:4">
      <c r="B320" s="22"/>
      <c r="C320" s="22"/>
      <c r="D320" s="22"/>
    </row>
    <row r="321" spans="2:4">
      <c r="B321" s="22"/>
      <c r="C321" s="22"/>
      <c r="D321" s="22"/>
    </row>
    <row r="322" spans="2:4">
      <c r="B322" s="22"/>
      <c r="C322" s="22"/>
      <c r="D322" s="22"/>
    </row>
    <row r="323" spans="2:4">
      <c r="B323" s="22"/>
      <c r="C323" s="22"/>
      <c r="D323" s="22"/>
    </row>
    <row r="324" spans="2:4">
      <c r="B324" s="22"/>
      <c r="C324" s="22"/>
      <c r="D324" s="22"/>
    </row>
    <row r="325" spans="2:4">
      <c r="B325" s="22"/>
      <c r="C325" s="22"/>
      <c r="D325" s="22"/>
    </row>
    <row r="326" spans="2:4">
      <c r="B326" s="22"/>
      <c r="C326" s="22"/>
      <c r="D326" s="22"/>
    </row>
    <row r="327" spans="2:4">
      <c r="B327" s="22"/>
      <c r="C327" s="22"/>
      <c r="D327" s="22"/>
    </row>
    <row r="328" spans="2:4">
      <c r="B328" s="22"/>
      <c r="C328" s="22"/>
      <c r="D328" s="22"/>
    </row>
    <row r="329" spans="2:4">
      <c r="B329" s="22"/>
      <c r="C329" s="22"/>
      <c r="D329" s="22"/>
    </row>
    <row r="330" spans="2:4">
      <c r="B330" s="22"/>
      <c r="C330" s="22"/>
      <c r="D330" s="22"/>
    </row>
    <row r="331" spans="2:4">
      <c r="B331" s="22"/>
      <c r="C331" s="22"/>
      <c r="D331" s="22"/>
    </row>
    <row r="332" spans="2:4">
      <c r="B332" s="22"/>
      <c r="C332" s="22"/>
      <c r="D332" s="22"/>
    </row>
    <row r="333" spans="2:4">
      <c r="B333" s="22"/>
      <c r="C333" s="22"/>
      <c r="D333" s="22"/>
    </row>
    <row r="334" spans="2:4">
      <c r="B334" s="22"/>
      <c r="C334" s="22"/>
      <c r="D334" s="22"/>
    </row>
    <row r="335" spans="2:4">
      <c r="B335" s="22"/>
      <c r="C335" s="22"/>
      <c r="D335" s="22"/>
    </row>
    <row r="336" spans="2:4">
      <c r="B336" s="22"/>
      <c r="C336" s="22"/>
      <c r="D336" s="22"/>
    </row>
    <row r="337" spans="2:4">
      <c r="B337" s="22"/>
      <c r="C337" s="22"/>
      <c r="D337" s="22"/>
    </row>
    <row r="338" spans="2:4">
      <c r="B338" s="22"/>
      <c r="C338" s="22"/>
      <c r="D338" s="22"/>
    </row>
    <row r="339" spans="2:4">
      <c r="B339" s="22"/>
      <c r="C339" s="22"/>
      <c r="D339" s="22"/>
    </row>
    <row r="340" spans="2:4">
      <c r="B340" s="22"/>
      <c r="C340" s="22"/>
      <c r="D340" s="22"/>
    </row>
    <row r="341" spans="2:4">
      <c r="B341" s="22"/>
      <c r="C341" s="22"/>
      <c r="D341" s="22"/>
    </row>
    <row r="342" spans="2:4">
      <c r="B342" s="22"/>
      <c r="C342" s="22"/>
      <c r="D342" s="22"/>
    </row>
    <row r="343" spans="2:4">
      <c r="B343" s="22"/>
      <c r="C343" s="22"/>
      <c r="D343" s="22"/>
    </row>
    <row r="344" spans="2:4">
      <c r="B344" s="22"/>
      <c r="C344" s="22"/>
      <c r="D344" s="22"/>
    </row>
    <row r="345" spans="2:4">
      <c r="B345" s="22"/>
      <c r="C345" s="22"/>
      <c r="D345" s="22"/>
    </row>
    <row r="346" spans="2:4">
      <c r="B346" s="22"/>
      <c r="C346" s="22"/>
      <c r="D346" s="22"/>
    </row>
    <row r="347" spans="2:4">
      <c r="B347" s="22"/>
      <c r="C347" s="22"/>
      <c r="D347" s="22"/>
    </row>
    <row r="348" spans="2:4">
      <c r="B348" s="22"/>
      <c r="C348" s="22"/>
      <c r="D348" s="22"/>
    </row>
    <row r="349" spans="2:4">
      <c r="B349" s="22"/>
      <c r="C349" s="22"/>
      <c r="D349" s="22"/>
    </row>
    <row r="350" spans="2:4">
      <c r="B350" s="22"/>
      <c r="C350" s="22"/>
      <c r="D350" s="22"/>
    </row>
    <row r="351" spans="2:4">
      <c r="B351" s="22"/>
      <c r="C351" s="22"/>
      <c r="D351" s="22"/>
    </row>
    <row r="352" spans="2:4">
      <c r="B352" s="22"/>
      <c r="C352" s="22"/>
      <c r="D352" s="22"/>
    </row>
    <row r="353" spans="2:4">
      <c r="B353" s="22"/>
      <c r="C353" s="22"/>
      <c r="D353" s="22"/>
    </row>
    <row r="354" spans="2:4">
      <c r="B354" s="22"/>
      <c r="C354" s="22"/>
      <c r="D354" s="22"/>
    </row>
    <row r="355" spans="2:4">
      <c r="B355" s="22"/>
      <c r="C355" s="22"/>
      <c r="D355" s="22"/>
    </row>
    <row r="356" spans="2:4">
      <c r="B356" s="22"/>
      <c r="C356" s="22"/>
      <c r="D356" s="22"/>
    </row>
    <row r="357" spans="2:4">
      <c r="B357" s="22"/>
      <c r="C357" s="22"/>
      <c r="D357" s="22"/>
    </row>
    <row r="358" spans="2:4">
      <c r="B358" s="22"/>
      <c r="C358" s="22"/>
      <c r="D358" s="22"/>
    </row>
    <row r="359" spans="2:4">
      <c r="B359" s="22"/>
      <c r="C359" s="22"/>
      <c r="D359" s="22"/>
    </row>
    <row r="360" spans="2:4">
      <c r="B360" s="22"/>
      <c r="C360" s="22"/>
      <c r="D360" s="22"/>
    </row>
    <row r="361" spans="2:4">
      <c r="B361" s="22"/>
      <c r="C361" s="22"/>
      <c r="D361" s="22"/>
    </row>
    <row r="362" spans="2:4">
      <c r="B362" s="22"/>
      <c r="C362" s="22"/>
      <c r="D362" s="22"/>
    </row>
    <row r="363" spans="2:4">
      <c r="B363" s="22"/>
      <c r="C363" s="22"/>
      <c r="D363" s="22"/>
    </row>
    <row r="364" spans="2:4">
      <c r="B364" s="22"/>
      <c r="C364" s="22"/>
      <c r="D364" s="22"/>
    </row>
    <row r="365" spans="2:4">
      <c r="B365" s="22"/>
      <c r="C365" s="22"/>
      <c r="D365" s="22"/>
    </row>
    <row r="366" spans="2:4">
      <c r="B366" s="22"/>
      <c r="C366" s="22"/>
      <c r="D366" s="22"/>
    </row>
    <row r="367" spans="2:4">
      <c r="B367" s="22"/>
      <c r="C367" s="22"/>
      <c r="D367" s="22"/>
    </row>
    <row r="368" spans="2:4">
      <c r="B368" s="22"/>
      <c r="C368" s="22"/>
      <c r="D368" s="22"/>
    </row>
    <row r="369" spans="2:4">
      <c r="B369" s="22"/>
      <c r="C369" s="22"/>
      <c r="D369" s="22"/>
    </row>
    <row r="370" spans="2:4">
      <c r="B370" s="22"/>
      <c r="C370" s="22"/>
      <c r="D370" s="22"/>
    </row>
    <row r="371" spans="2:4">
      <c r="B371" s="22"/>
      <c r="C371" s="22"/>
      <c r="D371" s="22"/>
    </row>
    <row r="372" spans="2:4">
      <c r="B372" s="22"/>
      <c r="C372" s="22"/>
      <c r="D372" s="22"/>
    </row>
    <row r="373" spans="2:4">
      <c r="B373" s="22"/>
      <c r="C373" s="22"/>
      <c r="D373" s="22"/>
    </row>
    <row r="374" spans="2:4">
      <c r="B374" s="22"/>
      <c r="C374" s="22"/>
      <c r="D374" s="22"/>
    </row>
    <row r="375" spans="2:4">
      <c r="B375" s="22"/>
      <c r="C375" s="22"/>
      <c r="D375" s="22"/>
    </row>
    <row r="376" spans="2:4">
      <c r="B376" s="22"/>
      <c r="C376" s="22"/>
      <c r="D376" s="22"/>
    </row>
    <row r="377" spans="2:4">
      <c r="B377" s="22"/>
      <c r="C377" s="22"/>
      <c r="D377" s="22"/>
    </row>
    <row r="378" spans="2:4">
      <c r="B378" s="22"/>
      <c r="C378" s="22"/>
      <c r="D378" s="22"/>
    </row>
    <row r="379" spans="2:4">
      <c r="B379" s="22"/>
      <c r="C379" s="22"/>
      <c r="D379" s="22"/>
    </row>
    <row r="380" spans="2:4">
      <c r="B380" s="22"/>
      <c r="C380" s="22"/>
      <c r="D380" s="22"/>
    </row>
    <row r="381" spans="2:4">
      <c r="B381" s="22"/>
      <c r="C381" s="22"/>
      <c r="D381" s="22"/>
    </row>
    <row r="382" spans="2:4">
      <c r="B382" s="22"/>
      <c r="C382" s="22"/>
      <c r="D382" s="22"/>
    </row>
    <row r="383" spans="2:4">
      <c r="B383" s="22"/>
      <c r="C383" s="22"/>
      <c r="D383" s="22"/>
    </row>
    <row r="384" spans="2:4">
      <c r="B384" s="22"/>
      <c r="C384" s="22"/>
      <c r="D384" s="22"/>
    </row>
    <row r="385" spans="2:4">
      <c r="B385" s="22"/>
      <c r="C385" s="22"/>
      <c r="D385" s="22"/>
    </row>
    <row r="386" spans="2:4">
      <c r="B386" s="22"/>
      <c r="C386" s="22"/>
      <c r="D386" s="22"/>
    </row>
    <row r="387" spans="2:4">
      <c r="B387" s="22"/>
      <c r="C387" s="22"/>
      <c r="D387" s="22"/>
    </row>
    <row r="388" spans="2:4">
      <c r="B388" s="22"/>
      <c r="C388" s="22"/>
      <c r="D388" s="22"/>
    </row>
    <row r="389" spans="2:4">
      <c r="B389" s="22"/>
      <c r="C389" s="22"/>
      <c r="D389" s="22"/>
    </row>
    <row r="390" spans="2:4">
      <c r="B390" s="22"/>
      <c r="C390" s="22"/>
      <c r="D390" s="22"/>
    </row>
    <row r="391" spans="2:4">
      <c r="B391" s="22"/>
      <c r="C391" s="22"/>
      <c r="D391" s="22"/>
    </row>
    <row r="392" spans="2:4">
      <c r="B392" s="22"/>
      <c r="C392" s="22"/>
      <c r="D392" s="22"/>
    </row>
    <row r="393" spans="2:4">
      <c r="B393" s="22"/>
      <c r="C393" s="22"/>
      <c r="D393" s="22"/>
    </row>
    <row r="394" spans="2:4">
      <c r="B394" s="22"/>
      <c r="C394" s="22"/>
      <c r="D394" s="22"/>
    </row>
    <row r="395" spans="2:4">
      <c r="B395" s="22"/>
      <c r="C395" s="22"/>
      <c r="D395" s="22"/>
    </row>
    <row r="396" spans="2:4">
      <c r="B396" s="22"/>
      <c r="C396" s="22"/>
      <c r="D396" s="22"/>
    </row>
    <row r="397" spans="2:4">
      <c r="B397" s="22"/>
      <c r="C397" s="22"/>
      <c r="D397" s="22"/>
    </row>
    <row r="398" spans="2:4">
      <c r="B398" s="22"/>
      <c r="C398" s="22"/>
      <c r="D398" s="22"/>
    </row>
    <row r="399" spans="2:4">
      <c r="B399" s="22"/>
      <c r="C399" s="22"/>
      <c r="D399" s="22"/>
    </row>
    <row r="400" spans="2:4">
      <c r="B400" s="22"/>
      <c r="C400" s="22"/>
      <c r="D400" s="22"/>
    </row>
    <row r="401" spans="2:4">
      <c r="B401" s="22"/>
      <c r="C401" s="22"/>
      <c r="D401" s="22"/>
    </row>
    <row r="402" spans="2:4">
      <c r="B402" s="22"/>
      <c r="C402" s="22"/>
      <c r="D402" s="22"/>
    </row>
    <row r="403" spans="2:4">
      <c r="B403" s="22"/>
      <c r="C403" s="22"/>
      <c r="D403" s="22"/>
    </row>
    <row r="404" spans="2:4">
      <c r="B404" s="22"/>
      <c r="C404" s="22"/>
      <c r="D404" s="22"/>
    </row>
    <row r="405" spans="2:4">
      <c r="B405" s="22"/>
      <c r="C405" s="22"/>
      <c r="D405" s="22"/>
    </row>
    <row r="406" spans="2:4">
      <c r="B406" s="22"/>
      <c r="C406" s="22"/>
      <c r="D406" s="22"/>
    </row>
    <row r="407" spans="2:4">
      <c r="B407" s="22"/>
      <c r="C407" s="22"/>
      <c r="D407" s="22"/>
    </row>
    <row r="408" spans="2:4">
      <c r="B408" s="22"/>
      <c r="C408" s="22"/>
      <c r="D408" s="22"/>
    </row>
    <row r="409" spans="2:4">
      <c r="B409" s="22"/>
      <c r="C409" s="22"/>
      <c r="D409" s="22"/>
    </row>
    <row r="410" spans="2:4">
      <c r="B410" s="22"/>
      <c r="C410" s="22"/>
      <c r="D410" s="22"/>
    </row>
    <row r="411" spans="2:4">
      <c r="B411" s="22"/>
      <c r="C411" s="22"/>
      <c r="D411" s="22"/>
    </row>
    <row r="412" spans="2:4">
      <c r="B412" s="22"/>
      <c r="C412" s="22"/>
      <c r="D412" s="22"/>
    </row>
    <row r="413" spans="2:4">
      <c r="B413" s="22"/>
      <c r="C413" s="22"/>
      <c r="D413" s="22"/>
    </row>
    <row r="414" spans="2:4">
      <c r="B414" s="22"/>
      <c r="C414" s="22"/>
      <c r="D414" s="22"/>
    </row>
    <row r="415" spans="2:4">
      <c r="B415" s="22"/>
      <c r="C415" s="22"/>
      <c r="D415" s="22"/>
    </row>
    <row r="416" spans="2:4">
      <c r="B416" s="22"/>
      <c r="C416" s="22"/>
      <c r="D416" s="22"/>
    </row>
    <row r="417" spans="2:4">
      <c r="B417" s="22"/>
      <c r="C417" s="22"/>
      <c r="D417" s="22"/>
    </row>
    <row r="418" spans="2:4">
      <c r="B418" s="22"/>
      <c r="C418" s="22"/>
      <c r="D418" s="22"/>
    </row>
    <row r="419" spans="2:4">
      <c r="B419" s="22"/>
      <c r="C419" s="22"/>
      <c r="D419" s="22"/>
    </row>
    <row r="420" spans="2:4">
      <c r="B420" s="22"/>
      <c r="C420" s="22"/>
      <c r="D420" s="22"/>
    </row>
    <row r="421" spans="2:4">
      <c r="B421" s="22"/>
      <c r="C421" s="22"/>
      <c r="D421" s="22"/>
    </row>
    <row r="422" spans="2:4">
      <c r="B422" s="22"/>
      <c r="C422" s="22"/>
      <c r="D422" s="22"/>
    </row>
    <row r="423" spans="2:4">
      <c r="B423" s="22"/>
      <c r="C423" s="22"/>
      <c r="D423" s="22"/>
    </row>
    <row r="424" spans="2:4">
      <c r="B424" s="22"/>
      <c r="C424" s="22"/>
      <c r="D424" s="22"/>
    </row>
    <row r="425" spans="2:4">
      <c r="B425" s="22"/>
      <c r="C425" s="22"/>
      <c r="D425" s="22"/>
    </row>
    <row r="426" spans="2:4">
      <c r="B426" s="22"/>
      <c r="C426" s="22"/>
      <c r="D426" s="22"/>
    </row>
    <row r="427" spans="2:4">
      <c r="B427" s="22"/>
      <c r="C427" s="22"/>
      <c r="D427" s="22"/>
    </row>
    <row r="428" spans="2:4">
      <c r="B428" s="22"/>
      <c r="C428" s="22"/>
      <c r="D428" s="22"/>
    </row>
    <row r="429" spans="2:4">
      <c r="B429" s="22"/>
      <c r="C429" s="22"/>
      <c r="D429" s="22"/>
    </row>
    <row r="430" spans="2:4">
      <c r="B430" s="22"/>
      <c r="C430" s="22"/>
      <c r="D430" s="22"/>
    </row>
    <row r="431" spans="2:4">
      <c r="B431" s="22"/>
      <c r="C431" s="22"/>
      <c r="D431" s="22"/>
    </row>
    <row r="432" spans="2:4">
      <c r="B432" s="22"/>
      <c r="C432" s="22"/>
      <c r="D432" s="22"/>
    </row>
    <row r="433" spans="2:4">
      <c r="B433" s="22"/>
      <c r="C433" s="22"/>
      <c r="D433" s="22"/>
    </row>
    <row r="434" spans="2:4">
      <c r="B434" s="22"/>
      <c r="C434" s="22"/>
      <c r="D434" s="22"/>
    </row>
    <row r="435" spans="2:4">
      <c r="B435" s="22"/>
      <c r="C435" s="22"/>
      <c r="D435" s="22"/>
    </row>
    <row r="436" spans="2:4">
      <c r="B436" s="22"/>
      <c r="C436" s="22"/>
      <c r="D436" s="22"/>
    </row>
    <row r="437" spans="2:4">
      <c r="B437" s="22"/>
      <c r="C437" s="22"/>
      <c r="D437" s="22"/>
    </row>
    <row r="438" spans="2:4">
      <c r="B438" s="22"/>
      <c r="C438" s="22"/>
      <c r="D438" s="22"/>
    </row>
    <row r="439" spans="2:4">
      <c r="B439" s="22"/>
      <c r="C439" s="22"/>
      <c r="D439" s="22"/>
    </row>
    <row r="440" spans="2:4">
      <c r="B440" s="22"/>
      <c r="C440" s="22"/>
      <c r="D440" s="22"/>
    </row>
    <row r="441" spans="2:4">
      <c r="B441" s="22"/>
      <c r="C441" s="22"/>
      <c r="D441" s="22"/>
    </row>
    <row r="442" spans="2:4">
      <c r="B442" s="22"/>
      <c r="C442" s="22"/>
      <c r="D442" s="22"/>
    </row>
    <row r="443" spans="2:4">
      <c r="B443" s="22"/>
      <c r="C443" s="22"/>
      <c r="D443" s="22"/>
    </row>
    <row r="444" spans="2:4">
      <c r="B444" s="22"/>
      <c r="C444" s="22"/>
      <c r="D444" s="22"/>
    </row>
    <row r="445" spans="2:4">
      <c r="B445" s="22"/>
      <c r="C445" s="22"/>
      <c r="D445" s="22"/>
    </row>
    <row r="446" spans="2:4">
      <c r="B446" s="22"/>
      <c r="C446" s="22"/>
      <c r="D446" s="22"/>
    </row>
    <row r="447" spans="2:4">
      <c r="B447" s="22"/>
      <c r="C447" s="22"/>
      <c r="D447" s="22"/>
    </row>
    <row r="448" spans="2:4">
      <c r="B448" s="22"/>
      <c r="C448" s="22"/>
      <c r="D448" s="22"/>
    </row>
    <row r="449" spans="2:4">
      <c r="B449" s="22"/>
      <c r="C449" s="22"/>
      <c r="D449" s="22"/>
    </row>
    <row r="450" spans="2:4">
      <c r="B450" s="22"/>
      <c r="C450" s="22"/>
      <c r="D450" s="22"/>
    </row>
    <row r="451" spans="2:4">
      <c r="B451" s="22"/>
      <c r="C451" s="22"/>
      <c r="D451" s="22"/>
    </row>
    <row r="452" spans="2:4">
      <c r="B452" s="22"/>
      <c r="C452" s="22"/>
      <c r="D452" s="22"/>
    </row>
    <row r="453" spans="2:4">
      <c r="B453" s="22"/>
      <c r="C453" s="22"/>
      <c r="D453" s="22"/>
    </row>
    <row r="454" spans="2:4">
      <c r="B454" s="22"/>
      <c r="C454" s="22"/>
      <c r="D454" s="22"/>
    </row>
    <row r="455" spans="2:4">
      <c r="B455" s="22"/>
      <c r="C455" s="22"/>
      <c r="D455" s="22"/>
    </row>
    <row r="456" spans="2:4">
      <c r="B456" s="22"/>
      <c r="C456" s="22"/>
      <c r="D456" s="22"/>
    </row>
    <row r="457" spans="2:4">
      <c r="B457" s="22"/>
      <c r="C457" s="22"/>
      <c r="D457" s="22"/>
    </row>
    <row r="458" spans="2:4">
      <c r="B458" s="22"/>
      <c r="C458" s="22"/>
      <c r="D458" s="22"/>
    </row>
    <row r="459" spans="2:4">
      <c r="B459" s="22"/>
      <c r="C459" s="22"/>
      <c r="D459" s="22"/>
    </row>
    <row r="460" spans="2:4">
      <c r="B460" s="22"/>
      <c r="C460" s="22"/>
      <c r="D460" s="22"/>
    </row>
    <row r="461" spans="2:4">
      <c r="B461" s="22"/>
      <c r="C461" s="22"/>
      <c r="D461" s="22"/>
    </row>
    <row r="462" spans="2:4">
      <c r="B462" s="22"/>
      <c r="C462" s="22"/>
      <c r="D462" s="22"/>
    </row>
    <row r="463" spans="2:4">
      <c r="B463" s="22"/>
      <c r="C463" s="22"/>
      <c r="D463" s="22"/>
    </row>
  </sheetData>
  <mergeCells count="6">
    <mergeCell ref="B28:C28"/>
    <mergeCell ref="B6:D6"/>
    <mergeCell ref="B20:C20"/>
    <mergeCell ref="B22:C22"/>
    <mergeCell ref="B24:C24"/>
    <mergeCell ref="B26:C26"/>
  </mergeCells>
  <pageMargins left="0.59055118110236227" right="0" top="0.39370078740157483" bottom="0" header="0" footer="0"/>
  <pageSetup paperSize="9" scale="71" orientation="portrait" horizontalDpi="300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0FD7B-C451-41DA-A3B9-A2D2BCA9602F}">
  <dimension ref="B1:K496"/>
  <sheetViews>
    <sheetView showGridLines="0" view="pageBreakPreview" topLeftCell="A37" zoomScale="60" zoomScaleNormal="100" workbookViewId="0">
      <selection activeCell="L60" sqref="L60"/>
    </sheetView>
  </sheetViews>
  <sheetFormatPr defaultColWidth="9.140625" defaultRowHeight="15"/>
  <cols>
    <col min="1" max="1" width="9.140625" style="5"/>
    <col min="2" max="2" width="9.7109375" style="5" customWidth="1"/>
    <col min="3" max="3" width="10.7109375" style="5" customWidth="1"/>
    <col min="4" max="4" width="70.7109375" style="5" customWidth="1"/>
    <col min="5" max="5" width="6.7109375" style="5" customWidth="1"/>
    <col min="6" max="6" width="10.7109375" style="5" customWidth="1"/>
    <col min="7" max="7" width="11.7109375" style="5" customWidth="1"/>
    <col min="8" max="8" width="15.7109375" style="5" customWidth="1"/>
    <col min="9" max="16384" width="9.140625" style="5"/>
  </cols>
  <sheetData>
    <row r="1" spans="2:11" ht="15.75" thickBot="1"/>
    <row r="2" spans="2:11" ht="21.95" customHeight="1">
      <c r="B2" s="1"/>
      <c r="C2" s="2"/>
      <c r="D2" s="2"/>
      <c r="E2" s="3"/>
      <c r="F2" s="3"/>
      <c r="G2" s="3"/>
      <c r="H2" s="4"/>
    </row>
    <row r="3" spans="2:11" ht="30" customHeight="1">
      <c r="B3" s="6" t="s">
        <v>72</v>
      </c>
      <c r="C3" s="7"/>
      <c r="D3" s="7"/>
      <c r="E3" s="7"/>
      <c r="F3" s="8"/>
      <c r="G3" s="8"/>
      <c r="H3" s="9"/>
    </row>
    <row r="4" spans="2:11" ht="21.95" customHeight="1" thickBot="1">
      <c r="B4" s="10" t="s">
        <v>361</v>
      </c>
      <c r="C4" s="11"/>
      <c r="D4" s="11"/>
      <c r="E4" s="12"/>
      <c r="F4" s="12"/>
      <c r="G4" s="12"/>
      <c r="H4" s="13"/>
    </row>
    <row r="5" spans="2:11" ht="9.9499999999999993" customHeight="1" thickBot="1">
      <c r="B5" s="202"/>
      <c r="C5" s="14"/>
      <c r="D5" s="14"/>
      <c r="E5" s="14"/>
      <c r="F5" s="14"/>
      <c r="G5" s="14"/>
      <c r="H5" s="203"/>
    </row>
    <row r="6" spans="2:11" ht="18" customHeight="1">
      <c r="B6" s="204"/>
      <c r="C6" s="15"/>
      <c r="D6" s="265"/>
      <c r="E6" s="267"/>
      <c r="F6" s="269"/>
      <c r="G6" s="271"/>
      <c r="H6" s="205"/>
    </row>
    <row r="7" spans="2:11" ht="18" customHeight="1">
      <c r="B7" s="206"/>
      <c r="C7" s="16"/>
      <c r="D7" s="266"/>
      <c r="E7" s="268"/>
      <c r="F7" s="270"/>
      <c r="G7" s="272"/>
      <c r="H7" s="207"/>
    </row>
    <row r="8" spans="2:11" ht="21.95" customHeight="1">
      <c r="B8" s="17"/>
      <c r="C8" s="208"/>
      <c r="D8" s="208"/>
      <c r="E8" s="209"/>
      <c r="F8" s="210"/>
      <c r="G8" s="211"/>
      <c r="H8" s="18"/>
    </row>
    <row r="9" spans="2:11" ht="21.95" customHeight="1">
      <c r="B9" s="17"/>
      <c r="C9" s="208"/>
      <c r="D9" s="208"/>
      <c r="E9" s="209"/>
      <c r="F9" s="210"/>
      <c r="G9" s="211"/>
      <c r="H9" s="18"/>
      <c r="K9" s="19"/>
    </row>
    <row r="10" spans="2:11" ht="17.100000000000001" customHeight="1">
      <c r="B10" s="273" t="s">
        <v>362</v>
      </c>
      <c r="C10" s="274"/>
      <c r="D10" s="274"/>
      <c r="E10" s="274"/>
      <c r="F10" s="275"/>
      <c r="G10" s="276"/>
      <c r="H10" s="277"/>
    </row>
    <row r="11" spans="2:11" ht="17.100000000000001" customHeight="1">
      <c r="B11" s="278"/>
      <c r="C11" s="279"/>
      <c r="D11" s="279"/>
      <c r="E11" s="279"/>
      <c r="F11" s="279"/>
      <c r="G11" s="279"/>
      <c r="H11" s="280"/>
    </row>
    <row r="12" spans="2:11" ht="17.100000000000001" customHeight="1">
      <c r="B12" s="278"/>
      <c r="C12" s="279"/>
      <c r="D12" s="279"/>
      <c r="E12" s="279"/>
      <c r="F12" s="279"/>
      <c r="G12" s="279"/>
      <c r="H12" s="280"/>
    </row>
    <row r="13" spans="2:11" ht="17.100000000000001" customHeight="1">
      <c r="B13" s="278"/>
      <c r="C13" s="279"/>
      <c r="D13" s="279"/>
      <c r="E13" s="279"/>
      <c r="F13" s="279"/>
      <c r="G13" s="279"/>
      <c r="H13" s="280"/>
    </row>
    <row r="14" spans="2:11" ht="17.100000000000001" customHeight="1">
      <c r="B14" s="281"/>
      <c r="C14" s="282"/>
      <c r="D14" s="282"/>
      <c r="E14" s="282"/>
      <c r="F14" s="282"/>
      <c r="G14" s="282"/>
      <c r="H14" s="283"/>
    </row>
    <row r="15" spans="2:11" ht="17.100000000000001" customHeight="1">
      <c r="B15" s="17"/>
      <c r="C15" s="208"/>
      <c r="D15" s="208"/>
      <c r="E15" s="209"/>
      <c r="F15" s="210"/>
      <c r="G15" s="211"/>
      <c r="H15" s="18"/>
    </row>
    <row r="16" spans="2:11" ht="17.100000000000001" customHeight="1">
      <c r="B16" s="17"/>
      <c r="C16" s="212"/>
      <c r="D16" s="259" t="s">
        <v>360</v>
      </c>
      <c r="E16" s="260"/>
      <c r="F16" s="260"/>
      <c r="G16" s="261"/>
      <c r="H16" s="18"/>
    </row>
    <row r="17" spans="2:8" ht="17.100000000000001" customHeight="1">
      <c r="B17" s="17"/>
      <c r="C17" s="212"/>
      <c r="D17" s="262"/>
      <c r="E17" s="263"/>
      <c r="F17" s="263"/>
      <c r="G17" s="264"/>
      <c r="H17" s="18"/>
    </row>
    <row r="18" spans="2:8" ht="17.100000000000001" customHeight="1">
      <c r="B18" s="17"/>
      <c r="C18" s="212"/>
      <c r="D18" s="262"/>
      <c r="E18" s="263"/>
      <c r="F18" s="263"/>
      <c r="G18" s="264"/>
      <c r="H18" s="18"/>
    </row>
    <row r="19" spans="2:8" ht="17.100000000000001" customHeight="1">
      <c r="B19" s="17"/>
      <c r="C19" s="212"/>
      <c r="D19" s="262"/>
      <c r="E19" s="263"/>
      <c r="F19" s="263"/>
      <c r="G19" s="264"/>
      <c r="H19" s="18"/>
    </row>
    <row r="20" spans="2:8" ht="17.100000000000001" customHeight="1">
      <c r="B20" s="17"/>
      <c r="C20" s="212"/>
      <c r="D20" s="262"/>
      <c r="E20" s="263"/>
      <c r="F20" s="263"/>
      <c r="G20" s="264"/>
      <c r="H20" s="18"/>
    </row>
    <row r="21" spans="2:8" ht="17.100000000000001" customHeight="1">
      <c r="B21" s="17"/>
      <c r="C21" s="212"/>
      <c r="D21" s="262"/>
      <c r="E21" s="263"/>
      <c r="F21" s="263"/>
      <c r="G21" s="264"/>
      <c r="H21" s="18"/>
    </row>
    <row r="22" spans="2:8" ht="17.100000000000001" customHeight="1">
      <c r="B22" s="17"/>
      <c r="C22" s="212"/>
      <c r="D22" s="262"/>
      <c r="E22" s="263"/>
      <c r="F22" s="263"/>
      <c r="G22" s="264"/>
      <c r="H22" s="18"/>
    </row>
    <row r="23" spans="2:8" ht="17.100000000000001" customHeight="1">
      <c r="B23" s="17"/>
      <c r="C23" s="212"/>
      <c r="D23" s="262"/>
      <c r="E23" s="263"/>
      <c r="F23" s="263"/>
      <c r="G23" s="264"/>
      <c r="H23" s="18"/>
    </row>
    <row r="24" spans="2:8" ht="17.100000000000001" customHeight="1">
      <c r="B24" s="17"/>
      <c r="C24" s="212"/>
      <c r="D24" s="262"/>
      <c r="E24" s="263"/>
      <c r="F24" s="263"/>
      <c r="G24" s="264"/>
      <c r="H24" s="18"/>
    </row>
    <row r="25" spans="2:8" ht="17.100000000000001" customHeight="1">
      <c r="B25" s="17"/>
      <c r="C25" s="212"/>
      <c r="D25" s="262"/>
      <c r="E25" s="263"/>
      <c r="F25" s="263"/>
      <c r="G25" s="264"/>
      <c r="H25" s="18"/>
    </row>
    <row r="26" spans="2:8" ht="17.100000000000001" customHeight="1">
      <c r="B26" s="17"/>
      <c r="C26" s="212"/>
      <c r="D26" s="20"/>
      <c r="E26" s="20"/>
      <c r="F26" s="20"/>
      <c r="G26" s="20"/>
      <c r="H26" s="18"/>
    </row>
    <row r="27" spans="2:8" ht="17.100000000000001" customHeight="1">
      <c r="B27" s="17"/>
      <c r="C27" s="208"/>
      <c r="D27" s="208"/>
      <c r="E27" s="209"/>
      <c r="F27" s="210"/>
      <c r="G27" s="211"/>
      <c r="H27" s="18"/>
    </row>
    <row r="28" spans="2:8" ht="17.100000000000001" customHeight="1">
      <c r="B28" s="17"/>
      <c r="C28" s="208"/>
      <c r="D28" s="208"/>
      <c r="E28" s="209"/>
      <c r="F28" s="210"/>
      <c r="G28" s="211"/>
      <c r="H28" s="18"/>
    </row>
    <row r="29" spans="2:8" ht="17.100000000000001" customHeight="1">
      <c r="B29" s="17"/>
      <c r="C29" s="208"/>
      <c r="D29" s="208"/>
      <c r="E29" s="209"/>
      <c r="F29" s="210"/>
      <c r="G29" s="211"/>
      <c r="H29" s="18"/>
    </row>
    <row r="30" spans="2:8" ht="17.100000000000001" customHeight="1">
      <c r="B30" s="17"/>
      <c r="C30" s="208"/>
      <c r="D30" s="208"/>
      <c r="E30" s="209"/>
      <c r="F30" s="210"/>
      <c r="G30" s="211"/>
      <c r="H30" s="18"/>
    </row>
    <row r="31" spans="2:8" ht="17.100000000000001" customHeight="1">
      <c r="B31" s="17"/>
      <c r="C31" s="208"/>
      <c r="D31" s="208"/>
      <c r="E31" s="209"/>
      <c r="F31" s="210"/>
      <c r="G31" s="211"/>
      <c r="H31" s="18"/>
    </row>
    <row r="32" spans="2:8" ht="17.100000000000001" customHeight="1">
      <c r="B32" s="17"/>
      <c r="C32" s="208"/>
      <c r="D32" s="208"/>
      <c r="E32" s="209"/>
      <c r="F32" s="210"/>
      <c r="G32" s="211"/>
      <c r="H32" s="18"/>
    </row>
    <row r="33" spans="2:8" ht="17.100000000000001" customHeight="1">
      <c r="B33" s="17"/>
      <c r="C33" s="208"/>
      <c r="D33" s="208"/>
      <c r="E33" s="209"/>
      <c r="F33" s="210"/>
      <c r="G33" s="211"/>
      <c r="H33" s="18"/>
    </row>
    <row r="34" spans="2:8" ht="17.100000000000001" customHeight="1">
      <c r="B34" s="17"/>
      <c r="C34" s="208"/>
      <c r="D34" s="208"/>
      <c r="E34" s="209"/>
      <c r="F34" s="210"/>
      <c r="G34" s="211"/>
      <c r="H34" s="18"/>
    </row>
    <row r="35" spans="2:8" ht="17.100000000000001" customHeight="1">
      <c r="B35" s="17"/>
      <c r="C35" s="208"/>
      <c r="D35" s="208"/>
      <c r="E35" s="209"/>
      <c r="F35" s="210"/>
      <c r="G35" s="211"/>
      <c r="H35" s="18"/>
    </row>
    <row r="36" spans="2:8" ht="17.100000000000001" customHeight="1">
      <c r="B36" s="17"/>
      <c r="C36" s="208"/>
      <c r="D36" s="208"/>
      <c r="E36" s="209"/>
      <c r="F36" s="210"/>
      <c r="G36" s="211"/>
      <c r="H36" s="18"/>
    </row>
    <row r="37" spans="2:8" ht="17.100000000000001" customHeight="1">
      <c r="B37" s="17"/>
      <c r="C37" s="208"/>
      <c r="D37" s="208"/>
      <c r="E37" s="209"/>
      <c r="F37" s="210"/>
      <c r="G37" s="211"/>
      <c r="H37" s="18"/>
    </row>
    <row r="38" spans="2:8" ht="17.100000000000001" customHeight="1">
      <c r="B38" s="17"/>
      <c r="C38" s="208"/>
      <c r="D38" s="208"/>
      <c r="E38" s="209"/>
      <c r="F38" s="210"/>
      <c r="G38" s="211"/>
      <c r="H38" s="18"/>
    </row>
    <row r="39" spans="2:8" ht="17.100000000000001" customHeight="1">
      <c r="B39" s="17"/>
      <c r="C39" s="208"/>
      <c r="D39" s="208"/>
      <c r="E39" s="209"/>
      <c r="F39" s="210"/>
      <c r="G39" s="211"/>
      <c r="H39" s="18"/>
    </row>
    <row r="40" spans="2:8" ht="17.100000000000001" customHeight="1">
      <c r="B40" s="17"/>
      <c r="C40" s="208"/>
      <c r="D40" s="208"/>
      <c r="E40" s="209"/>
      <c r="F40" s="210"/>
      <c r="G40" s="211"/>
      <c r="H40" s="18"/>
    </row>
    <row r="41" spans="2:8" ht="17.100000000000001" customHeight="1">
      <c r="B41" s="17"/>
      <c r="C41" s="208"/>
      <c r="D41" s="208"/>
      <c r="E41" s="209"/>
      <c r="F41" s="210"/>
      <c r="G41" s="211"/>
      <c r="H41" s="18"/>
    </row>
    <row r="42" spans="2:8" ht="17.100000000000001" customHeight="1">
      <c r="B42" s="17"/>
      <c r="C42" s="208"/>
      <c r="D42" s="208"/>
      <c r="E42" s="209"/>
      <c r="F42" s="210"/>
      <c r="G42" s="211"/>
      <c r="H42" s="18"/>
    </row>
    <row r="43" spans="2:8" ht="17.100000000000001" customHeight="1">
      <c r="B43" s="17"/>
      <c r="C43" s="208"/>
      <c r="D43" s="208"/>
      <c r="E43" s="209"/>
      <c r="F43" s="210"/>
      <c r="G43" s="211"/>
      <c r="H43" s="18"/>
    </row>
    <row r="44" spans="2:8" ht="17.100000000000001" customHeight="1">
      <c r="B44" s="17"/>
      <c r="C44" s="208"/>
      <c r="D44" s="208"/>
      <c r="E44" s="209"/>
      <c r="F44" s="210"/>
      <c r="G44" s="211"/>
      <c r="H44" s="18"/>
    </row>
    <row r="45" spans="2:8" ht="17.100000000000001" customHeight="1">
      <c r="B45" s="17"/>
      <c r="C45" s="208"/>
      <c r="D45" s="208"/>
      <c r="E45" s="209"/>
      <c r="F45" s="210"/>
      <c r="G45" s="211"/>
      <c r="H45" s="18"/>
    </row>
    <row r="46" spans="2:8" ht="17.100000000000001" customHeight="1">
      <c r="B46" s="17"/>
      <c r="C46" s="208"/>
      <c r="D46" s="208"/>
      <c r="E46" s="209"/>
      <c r="F46" s="210"/>
      <c r="G46" s="211"/>
      <c r="H46" s="18"/>
    </row>
    <row r="47" spans="2:8" ht="17.100000000000001" customHeight="1">
      <c r="B47" s="17"/>
      <c r="C47" s="208"/>
      <c r="D47" s="208"/>
      <c r="E47" s="209"/>
      <c r="F47" s="210"/>
      <c r="G47" s="211"/>
      <c r="H47" s="18"/>
    </row>
    <row r="48" spans="2:8" ht="17.100000000000001" customHeight="1">
      <c r="B48" s="17"/>
      <c r="C48" s="208"/>
      <c r="D48" s="208"/>
      <c r="E48" s="209"/>
      <c r="F48" s="210"/>
      <c r="G48" s="211"/>
      <c r="H48" s="18"/>
    </row>
    <row r="49" spans="2:8" ht="17.100000000000001" customHeight="1">
      <c r="B49" s="17"/>
      <c r="C49" s="208"/>
      <c r="D49" s="208"/>
      <c r="E49" s="209"/>
      <c r="F49" s="210"/>
      <c r="G49" s="211"/>
      <c r="H49" s="18"/>
    </row>
    <row r="50" spans="2:8" ht="17.100000000000001" customHeight="1">
      <c r="B50" s="17"/>
      <c r="C50" s="208"/>
      <c r="D50" s="208"/>
      <c r="E50" s="209"/>
      <c r="F50" s="210"/>
      <c r="G50" s="211"/>
      <c r="H50" s="18"/>
    </row>
    <row r="51" spans="2:8">
      <c r="B51" s="213"/>
      <c r="C51" s="22"/>
      <c r="D51" s="22"/>
      <c r="E51" s="22"/>
      <c r="F51" s="22"/>
      <c r="G51" s="22"/>
      <c r="H51" s="214"/>
    </row>
    <row r="52" spans="2:8">
      <c r="B52" s="213"/>
      <c r="C52" s="22"/>
      <c r="D52" s="22"/>
      <c r="E52" s="22"/>
      <c r="F52" s="22"/>
      <c r="G52" s="22"/>
      <c r="H52" s="214"/>
    </row>
    <row r="53" spans="2:8">
      <c r="B53" s="213"/>
      <c r="C53" s="22"/>
      <c r="D53" s="22"/>
      <c r="E53" s="22"/>
      <c r="F53" s="22"/>
      <c r="G53" s="22"/>
      <c r="H53" s="214"/>
    </row>
    <row r="54" spans="2:8">
      <c r="B54" s="213"/>
      <c r="C54" s="22"/>
      <c r="D54" s="22"/>
      <c r="E54" s="22"/>
      <c r="F54" s="22"/>
      <c r="G54" s="22"/>
      <c r="H54" s="214"/>
    </row>
    <row r="55" spans="2:8">
      <c r="B55" s="213"/>
      <c r="C55" s="22"/>
      <c r="D55" s="22"/>
      <c r="E55" s="22"/>
      <c r="F55" s="22"/>
      <c r="G55" s="22"/>
      <c r="H55" s="214"/>
    </row>
    <row r="56" spans="2:8">
      <c r="B56" s="234"/>
      <c r="C56" s="23"/>
      <c r="D56" s="23"/>
      <c r="E56" s="23"/>
      <c r="F56" s="23"/>
      <c r="G56" s="23"/>
      <c r="H56" s="235"/>
    </row>
    <row r="57" spans="2:8">
      <c r="B57" s="234"/>
      <c r="C57" s="23"/>
      <c r="D57" s="23"/>
      <c r="E57" s="23"/>
      <c r="F57" s="23"/>
      <c r="G57" s="23"/>
      <c r="H57" s="235"/>
    </row>
    <row r="58" spans="2:8">
      <c r="B58" s="234"/>
      <c r="C58" s="23"/>
      <c r="D58" s="23"/>
      <c r="E58" s="23"/>
      <c r="F58" s="23"/>
      <c r="G58" s="23"/>
      <c r="H58" s="235"/>
    </row>
    <row r="59" spans="2:8">
      <c r="B59" s="234"/>
      <c r="C59" s="23"/>
      <c r="D59" s="23"/>
      <c r="E59" s="23"/>
      <c r="F59" s="23"/>
      <c r="G59" s="23"/>
      <c r="H59" s="235"/>
    </row>
    <row r="60" spans="2:8">
      <c r="B60" s="234"/>
      <c r="C60" s="23"/>
      <c r="D60" s="23"/>
      <c r="E60" s="23"/>
      <c r="F60" s="23"/>
      <c r="G60" s="23"/>
      <c r="H60" s="235"/>
    </row>
    <row r="61" spans="2:8">
      <c r="B61" s="234"/>
      <c r="C61" s="23"/>
      <c r="D61" s="23"/>
      <c r="E61" s="23"/>
      <c r="F61" s="23"/>
      <c r="G61" s="23"/>
      <c r="H61" s="235"/>
    </row>
    <row r="62" spans="2:8">
      <c r="B62" s="234"/>
      <c r="C62" s="23"/>
      <c r="D62" s="23"/>
      <c r="E62" s="23"/>
      <c r="F62" s="23"/>
      <c r="G62" s="23"/>
      <c r="H62" s="235"/>
    </row>
    <row r="63" spans="2:8">
      <c r="B63" s="234"/>
      <c r="C63" s="23"/>
      <c r="D63" s="23"/>
      <c r="E63" s="23"/>
      <c r="F63" s="23"/>
      <c r="G63" s="23"/>
      <c r="H63" s="235"/>
    </row>
    <row r="64" spans="2:8">
      <c r="B64" s="234"/>
      <c r="C64" s="23"/>
      <c r="D64" s="23"/>
      <c r="E64" s="23"/>
      <c r="F64" s="23"/>
      <c r="G64" s="23"/>
      <c r="H64" s="235"/>
    </row>
    <row r="65" spans="2:8">
      <c r="B65" s="234"/>
      <c r="C65" s="23"/>
      <c r="D65" s="23"/>
      <c r="E65" s="23"/>
      <c r="F65" s="23"/>
      <c r="G65" s="23"/>
      <c r="H65" s="235"/>
    </row>
    <row r="66" spans="2:8">
      <c r="B66" s="234"/>
      <c r="C66" s="23"/>
      <c r="D66" s="23"/>
      <c r="E66" s="23"/>
      <c r="F66" s="23"/>
      <c r="G66" s="23"/>
      <c r="H66" s="235"/>
    </row>
    <row r="67" spans="2:8">
      <c r="B67" s="234"/>
      <c r="C67" s="23"/>
      <c r="D67" s="23"/>
      <c r="E67" s="23"/>
      <c r="F67" s="23"/>
      <c r="G67" s="23"/>
      <c r="H67" s="235"/>
    </row>
    <row r="68" spans="2:8">
      <c r="B68" s="234"/>
      <c r="C68" s="23"/>
      <c r="D68" s="23"/>
      <c r="E68" s="23"/>
      <c r="F68" s="23"/>
      <c r="G68" s="23"/>
      <c r="H68" s="235"/>
    </row>
    <row r="69" spans="2:8">
      <c r="B69" s="234"/>
      <c r="C69" s="23"/>
      <c r="D69" s="23"/>
      <c r="E69" s="23"/>
      <c r="F69" s="23"/>
      <c r="G69" s="23"/>
      <c r="H69" s="235"/>
    </row>
    <row r="70" spans="2:8">
      <c r="B70" s="234"/>
      <c r="C70" s="23"/>
      <c r="D70" s="23"/>
      <c r="E70" s="23"/>
      <c r="F70" s="23"/>
      <c r="G70" s="23"/>
      <c r="H70" s="235"/>
    </row>
    <row r="71" spans="2:8">
      <c r="B71" s="234"/>
      <c r="C71" s="23"/>
      <c r="D71" s="23"/>
      <c r="E71" s="23"/>
      <c r="F71" s="23"/>
      <c r="G71" s="23"/>
      <c r="H71" s="235"/>
    </row>
    <row r="72" spans="2:8">
      <c r="B72" s="234"/>
      <c r="C72" s="23"/>
      <c r="D72" s="23"/>
      <c r="E72" s="23"/>
      <c r="F72" s="23"/>
      <c r="G72" s="23"/>
      <c r="H72" s="235"/>
    </row>
    <row r="73" spans="2:8" ht="15.75" thickBot="1">
      <c r="B73" s="236"/>
      <c r="C73" s="237"/>
      <c r="D73" s="237"/>
      <c r="E73" s="237"/>
      <c r="F73" s="237"/>
      <c r="G73" s="237"/>
      <c r="H73" s="238"/>
    </row>
    <row r="74" spans="2:8">
      <c r="B74" s="23"/>
      <c r="C74" s="23"/>
      <c r="D74" s="23"/>
      <c r="E74" s="23"/>
      <c r="F74" s="23"/>
      <c r="G74" s="23"/>
      <c r="H74" s="23"/>
    </row>
    <row r="75" spans="2:8">
      <c r="B75" s="23"/>
      <c r="C75" s="23"/>
      <c r="D75" s="23"/>
      <c r="E75" s="23"/>
      <c r="F75" s="23"/>
      <c r="G75" s="23"/>
      <c r="H75" s="23"/>
    </row>
    <row r="76" spans="2:8">
      <c r="B76" s="23"/>
      <c r="C76" s="23"/>
      <c r="D76" s="23"/>
      <c r="E76" s="23"/>
      <c r="F76" s="23"/>
      <c r="G76" s="23"/>
      <c r="H76" s="23"/>
    </row>
    <row r="77" spans="2:8">
      <c r="B77" s="23"/>
      <c r="C77" s="23"/>
      <c r="D77" s="23"/>
      <c r="E77" s="23"/>
      <c r="F77" s="23"/>
      <c r="G77" s="23"/>
      <c r="H77" s="23"/>
    </row>
    <row r="78" spans="2:8">
      <c r="B78" s="23"/>
      <c r="C78" s="23"/>
      <c r="D78" s="23"/>
      <c r="E78" s="23"/>
      <c r="F78" s="23"/>
      <c r="G78" s="23"/>
      <c r="H78" s="23"/>
    </row>
    <row r="79" spans="2:8">
      <c r="B79" s="23"/>
      <c r="C79" s="23"/>
      <c r="D79" s="23"/>
      <c r="E79" s="23"/>
      <c r="F79" s="23"/>
      <c r="G79" s="23"/>
      <c r="H79" s="23"/>
    </row>
    <row r="80" spans="2:8">
      <c r="B80" s="23"/>
      <c r="C80" s="23"/>
      <c r="D80" s="23"/>
      <c r="E80" s="23"/>
      <c r="F80" s="23"/>
      <c r="G80" s="23"/>
      <c r="H80" s="23"/>
    </row>
    <row r="81" spans="2:8">
      <c r="B81" s="23"/>
      <c r="C81" s="23"/>
      <c r="D81" s="23"/>
      <c r="E81" s="23"/>
      <c r="F81" s="23"/>
      <c r="G81" s="23"/>
      <c r="H81" s="23"/>
    </row>
    <row r="82" spans="2:8">
      <c r="B82" s="23"/>
      <c r="C82" s="23"/>
      <c r="D82" s="23"/>
      <c r="E82" s="23"/>
      <c r="F82" s="23"/>
      <c r="G82" s="23"/>
      <c r="H82" s="23"/>
    </row>
    <row r="83" spans="2:8">
      <c r="B83" s="23"/>
      <c r="C83" s="23"/>
      <c r="D83" s="23"/>
      <c r="E83" s="23"/>
      <c r="F83" s="23"/>
      <c r="G83" s="23"/>
      <c r="H83" s="23"/>
    </row>
    <row r="84" spans="2:8">
      <c r="B84" s="23"/>
      <c r="C84" s="23"/>
      <c r="D84" s="23"/>
      <c r="E84" s="23"/>
      <c r="F84" s="23"/>
      <c r="G84" s="23"/>
      <c r="H84" s="23"/>
    </row>
    <row r="85" spans="2:8">
      <c r="B85" s="23"/>
      <c r="C85" s="23"/>
      <c r="D85" s="23"/>
      <c r="E85" s="23"/>
      <c r="F85" s="23"/>
      <c r="G85" s="23"/>
      <c r="H85" s="23"/>
    </row>
    <row r="86" spans="2:8">
      <c r="B86" s="23"/>
      <c r="C86" s="23"/>
      <c r="D86" s="23"/>
      <c r="E86" s="23"/>
      <c r="F86" s="23"/>
      <c r="G86" s="23"/>
      <c r="H86" s="23"/>
    </row>
    <row r="87" spans="2:8">
      <c r="B87" s="23"/>
      <c r="C87" s="23"/>
      <c r="D87" s="23"/>
      <c r="E87" s="23"/>
      <c r="F87" s="23"/>
      <c r="G87" s="23"/>
      <c r="H87" s="23"/>
    </row>
    <row r="88" spans="2:8">
      <c r="B88" s="23"/>
      <c r="C88" s="23"/>
      <c r="D88" s="23"/>
      <c r="E88" s="23"/>
      <c r="F88" s="23"/>
      <c r="G88" s="23"/>
      <c r="H88" s="23"/>
    </row>
    <row r="89" spans="2:8">
      <c r="B89" s="23"/>
      <c r="C89" s="23"/>
      <c r="D89" s="23"/>
      <c r="E89" s="23"/>
      <c r="F89" s="23"/>
      <c r="G89" s="23"/>
      <c r="H89" s="23"/>
    </row>
    <row r="90" spans="2:8">
      <c r="B90" s="23"/>
      <c r="C90" s="23"/>
      <c r="D90" s="23"/>
      <c r="E90" s="23"/>
      <c r="F90" s="23"/>
      <c r="G90" s="23"/>
      <c r="H90" s="23"/>
    </row>
    <row r="91" spans="2:8">
      <c r="B91" s="23"/>
      <c r="C91" s="23"/>
      <c r="D91" s="23"/>
      <c r="E91" s="23"/>
      <c r="F91" s="23"/>
      <c r="G91" s="23"/>
      <c r="H91" s="23"/>
    </row>
    <row r="92" spans="2:8">
      <c r="B92" s="23"/>
      <c r="C92" s="23"/>
      <c r="D92" s="23"/>
      <c r="E92" s="23"/>
      <c r="F92" s="23"/>
      <c r="G92" s="23"/>
      <c r="H92" s="23"/>
    </row>
    <row r="93" spans="2:8">
      <c r="B93" s="23"/>
      <c r="C93" s="23"/>
      <c r="D93" s="23"/>
      <c r="E93" s="23"/>
      <c r="F93" s="23"/>
      <c r="G93" s="23"/>
      <c r="H93" s="23"/>
    </row>
    <row r="94" spans="2:8">
      <c r="B94" s="23"/>
      <c r="C94" s="23"/>
      <c r="D94" s="23"/>
      <c r="E94" s="23"/>
      <c r="F94" s="23"/>
      <c r="G94" s="23"/>
      <c r="H94" s="23"/>
    </row>
    <row r="95" spans="2:8">
      <c r="B95" s="23"/>
      <c r="C95" s="23"/>
      <c r="D95" s="23"/>
      <c r="E95" s="23"/>
      <c r="F95" s="23"/>
      <c r="G95" s="23"/>
      <c r="H95" s="23"/>
    </row>
    <row r="96" spans="2:8">
      <c r="B96" s="23"/>
      <c r="C96" s="23"/>
      <c r="D96" s="23"/>
      <c r="E96" s="23"/>
      <c r="F96" s="23"/>
      <c r="G96" s="23"/>
      <c r="H96" s="23"/>
    </row>
    <row r="97" spans="2:8">
      <c r="B97" s="23"/>
      <c r="C97" s="23"/>
      <c r="D97" s="23"/>
      <c r="E97" s="23"/>
      <c r="F97" s="23"/>
      <c r="G97" s="23"/>
      <c r="H97" s="23"/>
    </row>
    <row r="98" spans="2:8">
      <c r="B98" s="23"/>
      <c r="C98" s="23"/>
      <c r="D98" s="23"/>
      <c r="E98" s="23"/>
      <c r="F98" s="23"/>
      <c r="G98" s="23"/>
      <c r="H98" s="23"/>
    </row>
    <row r="99" spans="2:8">
      <c r="B99" s="23"/>
      <c r="C99" s="23"/>
      <c r="D99" s="23"/>
      <c r="E99" s="23"/>
      <c r="F99" s="23"/>
      <c r="G99" s="23"/>
      <c r="H99" s="23"/>
    </row>
    <row r="100" spans="2:8">
      <c r="B100" s="23"/>
      <c r="C100" s="23"/>
      <c r="D100" s="23"/>
      <c r="E100" s="23"/>
      <c r="F100" s="23"/>
      <c r="G100" s="23"/>
      <c r="H100" s="23"/>
    </row>
    <row r="101" spans="2:8">
      <c r="B101" s="23"/>
      <c r="C101" s="23"/>
      <c r="D101" s="23"/>
      <c r="E101" s="23"/>
      <c r="F101" s="23"/>
      <c r="G101" s="23"/>
      <c r="H101" s="23"/>
    </row>
    <row r="102" spans="2:8">
      <c r="B102" s="23"/>
      <c r="C102" s="23"/>
      <c r="D102" s="23"/>
      <c r="E102" s="23"/>
      <c r="F102" s="23"/>
      <c r="G102" s="23"/>
      <c r="H102" s="23"/>
    </row>
    <row r="103" spans="2:8">
      <c r="B103" s="23"/>
      <c r="C103" s="23"/>
      <c r="D103" s="23"/>
      <c r="E103" s="23"/>
      <c r="F103" s="23"/>
      <c r="G103" s="23"/>
      <c r="H103" s="23"/>
    </row>
    <row r="104" spans="2:8">
      <c r="B104" s="23"/>
      <c r="C104" s="23"/>
      <c r="D104" s="23"/>
      <c r="E104" s="23"/>
      <c r="F104" s="23"/>
      <c r="G104" s="23"/>
      <c r="H104" s="23"/>
    </row>
    <row r="105" spans="2:8">
      <c r="B105" s="23"/>
      <c r="C105" s="23"/>
      <c r="D105" s="23"/>
      <c r="E105" s="23"/>
      <c r="F105" s="23"/>
      <c r="G105" s="23"/>
      <c r="H105" s="23"/>
    </row>
    <row r="106" spans="2:8">
      <c r="B106" s="23"/>
      <c r="C106" s="23"/>
      <c r="D106" s="23"/>
      <c r="E106" s="23"/>
      <c r="F106" s="23"/>
      <c r="G106" s="23"/>
      <c r="H106" s="23"/>
    </row>
    <row r="107" spans="2:8">
      <c r="B107" s="23"/>
      <c r="C107" s="23"/>
      <c r="D107" s="23"/>
      <c r="E107" s="23"/>
      <c r="F107" s="23"/>
      <c r="G107" s="23"/>
      <c r="H107" s="23"/>
    </row>
    <row r="108" spans="2:8">
      <c r="B108" s="23"/>
      <c r="C108" s="23"/>
      <c r="D108" s="23"/>
      <c r="E108" s="23"/>
      <c r="F108" s="23"/>
      <c r="G108" s="23"/>
      <c r="H108" s="23"/>
    </row>
    <row r="109" spans="2:8">
      <c r="B109" s="23"/>
      <c r="C109" s="23"/>
      <c r="D109" s="23"/>
      <c r="E109" s="23"/>
      <c r="F109" s="23"/>
      <c r="G109" s="23"/>
      <c r="H109" s="23"/>
    </row>
    <row r="110" spans="2:8">
      <c r="B110" s="23"/>
      <c r="C110" s="23"/>
      <c r="D110" s="23"/>
      <c r="E110" s="23"/>
      <c r="F110" s="23"/>
      <c r="G110" s="23"/>
      <c r="H110" s="23"/>
    </row>
    <row r="111" spans="2:8">
      <c r="B111" s="23"/>
      <c r="C111" s="23"/>
      <c r="D111" s="23"/>
      <c r="E111" s="23"/>
      <c r="F111" s="23"/>
      <c r="G111" s="23"/>
      <c r="H111" s="23"/>
    </row>
    <row r="112" spans="2:8">
      <c r="B112" s="23"/>
      <c r="C112" s="23"/>
      <c r="D112" s="23"/>
      <c r="E112" s="23"/>
      <c r="F112" s="23"/>
      <c r="G112" s="23"/>
      <c r="H112" s="23"/>
    </row>
    <row r="113" spans="2:8">
      <c r="B113" s="23"/>
      <c r="C113" s="23"/>
      <c r="D113" s="23"/>
      <c r="E113" s="23"/>
      <c r="F113" s="23"/>
      <c r="G113" s="23"/>
      <c r="H113" s="23"/>
    </row>
    <row r="114" spans="2:8">
      <c r="B114" s="23"/>
      <c r="C114" s="23"/>
      <c r="D114" s="23"/>
      <c r="E114" s="23"/>
      <c r="F114" s="23"/>
      <c r="G114" s="23"/>
      <c r="H114" s="23"/>
    </row>
    <row r="115" spans="2:8">
      <c r="B115" s="23"/>
      <c r="C115" s="23"/>
      <c r="D115" s="23"/>
      <c r="E115" s="23"/>
      <c r="F115" s="23"/>
      <c r="G115" s="23"/>
      <c r="H115" s="23"/>
    </row>
    <row r="116" spans="2:8">
      <c r="B116" s="23"/>
      <c r="C116" s="23"/>
      <c r="D116" s="23"/>
      <c r="E116" s="23"/>
      <c r="F116" s="23"/>
      <c r="G116" s="23"/>
      <c r="H116" s="23"/>
    </row>
    <row r="117" spans="2:8">
      <c r="B117" s="23"/>
      <c r="C117" s="23"/>
      <c r="D117" s="23"/>
      <c r="E117" s="23"/>
      <c r="F117" s="23"/>
      <c r="G117" s="23"/>
      <c r="H117" s="23"/>
    </row>
    <row r="118" spans="2:8">
      <c r="B118" s="23"/>
      <c r="C118" s="23"/>
      <c r="D118" s="23"/>
      <c r="E118" s="23"/>
      <c r="F118" s="23"/>
      <c r="G118" s="23"/>
      <c r="H118" s="23"/>
    </row>
    <row r="119" spans="2:8">
      <c r="B119" s="23"/>
      <c r="C119" s="23"/>
      <c r="D119" s="23"/>
      <c r="E119" s="23"/>
      <c r="F119" s="23"/>
      <c r="G119" s="23"/>
      <c r="H119" s="23"/>
    </row>
    <row r="120" spans="2:8">
      <c r="B120" s="23"/>
      <c r="C120" s="23"/>
      <c r="D120" s="23"/>
      <c r="E120" s="23"/>
      <c r="F120" s="23"/>
      <c r="G120" s="23"/>
      <c r="H120" s="23"/>
    </row>
    <row r="121" spans="2:8">
      <c r="B121" s="23"/>
      <c r="C121" s="23"/>
      <c r="D121" s="23"/>
      <c r="E121" s="23"/>
      <c r="F121" s="23"/>
      <c r="G121" s="23"/>
      <c r="H121" s="23"/>
    </row>
    <row r="122" spans="2:8">
      <c r="B122" s="23"/>
      <c r="C122" s="23"/>
      <c r="D122" s="23"/>
      <c r="E122" s="23"/>
      <c r="F122" s="23"/>
      <c r="G122" s="23"/>
      <c r="H122" s="23"/>
    </row>
    <row r="123" spans="2:8">
      <c r="B123" s="23"/>
      <c r="C123" s="23"/>
      <c r="D123" s="23"/>
      <c r="E123" s="23"/>
      <c r="F123" s="23"/>
      <c r="G123" s="23"/>
      <c r="H123" s="23"/>
    </row>
    <row r="124" spans="2:8">
      <c r="B124" s="23"/>
      <c r="C124" s="23"/>
      <c r="D124" s="23"/>
      <c r="E124" s="23"/>
      <c r="F124" s="23"/>
      <c r="G124" s="23"/>
      <c r="H124" s="23"/>
    </row>
    <row r="125" spans="2:8">
      <c r="B125" s="23"/>
      <c r="C125" s="23"/>
      <c r="D125" s="23"/>
      <c r="E125" s="23"/>
      <c r="F125" s="23"/>
      <c r="G125" s="23"/>
      <c r="H125" s="23"/>
    </row>
    <row r="126" spans="2:8">
      <c r="B126" s="23"/>
      <c r="C126" s="23"/>
      <c r="D126" s="23"/>
      <c r="E126" s="23"/>
      <c r="F126" s="23"/>
      <c r="G126" s="23"/>
      <c r="H126" s="23"/>
    </row>
    <row r="127" spans="2:8">
      <c r="B127" s="23"/>
      <c r="C127" s="23"/>
      <c r="D127" s="23"/>
      <c r="E127" s="23"/>
      <c r="F127" s="23"/>
      <c r="G127" s="23"/>
      <c r="H127" s="23"/>
    </row>
    <row r="128" spans="2:8">
      <c r="B128" s="23"/>
      <c r="C128" s="23"/>
      <c r="D128" s="23"/>
      <c r="E128" s="23"/>
      <c r="F128" s="23"/>
      <c r="G128" s="23"/>
      <c r="H128" s="23"/>
    </row>
    <row r="129" spans="2:8">
      <c r="B129" s="23"/>
      <c r="C129" s="23"/>
      <c r="D129" s="23"/>
      <c r="E129" s="23"/>
      <c r="F129" s="23"/>
      <c r="G129" s="23"/>
      <c r="H129" s="23"/>
    </row>
    <row r="130" spans="2:8">
      <c r="B130" s="23"/>
      <c r="C130" s="23"/>
      <c r="D130" s="23"/>
      <c r="E130" s="23"/>
      <c r="F130" s="23"/>
      <c r="G130" s="23"/>
      <c r="H130" s="23"/>
    </row>
    <row r="131" spans="2:8">
      <c r="B131" s="23"/>
      <c r="C131" s="23"/>
      <c r="D131" s="23"/>
      <c r="E131" s="23"/>
      <c r="F131" s="23"/>
      <c r="G131" s="23"/>
      <c r="H131" s="23"/>
    </row>
    <row r="132" spans="2:8">
      <c r="B132" s="23"/>
      <c r="C132" s="23"/>
      <c r="D132" s="23"/>
      <c r="E132" s="23"/>
      <c r="F132" s="23"/>
      <c r="G132" s="23"/>
      <c r="H132" s="23"/>
    </row>
    <row r="133" spans="2:8">
      <c r="B133" s="23"/>
      <c r="C133" s="23"/>
      <c r="D133" s="23"/>
      <c r="E133" s="23"/>
      <c r="F133" s="23"/>
      <c r="G133" s="23"/>
      <c r="H133" s="23"/>
    </row>
    <row r="134" spans="2:8">
      <c r="B134" s="23"/>
      <c r="C134" s="23"/>
      <c r="D134" s="23"/>
      <c r="E134" s="23"/>
      <c r="F134" s="23"/>
      <c r="G134" s="23"/>
      <c r="H134" s="23"/>
    </row>
    <row r="135" spans="2:8">
      <c r="B135" s="23"/>
      <c r="C135" s="23"/>
      <c r="D135" s="23"/>
      <c r="E135" s="23"/>
      <c r="F135" s="23"/>
      <c r="G135" s="23"/>
      <c r="H135" s="23"/>
    </row>
    <row r="136" spans="2:8">
      <c r="B136" s="23"/>
      <c r="C136" s="23"/>
      <c r="D136" s="23"/>
      <c r="E136" s="23"/>
      <c r="F136" s="23"/>
      <c r="G136" s="23"/>
      <c r="H136" s="23"/>
    </row>
    <row r="137" spans="2:8">
      <c r="B137" s="23"/>
      <c r="C137" s="23"/>
      <c r="D137" s="23"/>
      <c r="E137" s="23"/>
      <c r="F137" s="23"/>
      <c r="G137" s="23"/>
      <c r="H137" s="23"/>
    </row>
    <row r="138" spans="2:8">
      <c r="B138" s="23"/>
      <c r="C138" s="23"/>
      <c r="D138" s="23"/>
      <c r="E138" s="23"/>
      <c r="F138" s="23"/>
      <c r="G138" s="23"/>
      <c r="H138" s="23"/>
    </row>
    <row r="139" spans="2:8">
      <c r="B139" s="23"/>
      <c r="C139" s="23"/>
      <c r="D139" s="23"/>
      <c r="E139" s="23"/>
      <c r="F139" s="23"/>
      <c r="G139" s="23"/>
      <c r="H139" s="23"/>
    </row>
    <row r="140" spans="2:8">
      <c r="B140" s="23"/>
      <c r="C140" s="23"/>
      <c r="D140" s="23"/>
      <c r="E140" s="23"/>
      <c r="F140" s="23"/>
      <c r="G140" s="23"/>
      <c r="H140" s="23"/>
    </row>
    <row r="141" spans="2:8">
      <c r="B141" s="23"/>
      <c r="C141" s="23"/>
      <c r="D141" s="23"/>
      <c r="E141" s="23"/>
      <c r="F141" s="23"/>
      <c r="G141" s="23"/>
      <c r="H141" s="23"/>
    </row>
    <row r="142" spans="2:8">
      <c r="B142" s="23"/>
      <c r="C142" s="23"/>
      <c r="D142" s="23"/>
      <c r="E142" s="23"/>
      <c r="F142" s="23"/>
      <c r="G142" s="23"/>
      <c r="H142" s="23"/>
    </row>
    <row r="143" spans="2:8">
      <c r="B143" s="23"/>
      <c r="C143" s="23"/>
      <c r="D143" s="23"/>
      <c r="E143" s="23"/>
      <c r="F143" s="23"/>
      <c r="G143" s="23"/>
      <c r="H143" s="23"/>
    </row>
    <row r="144" spans="2:8">
      <c r="B144" s="23"/>
      <c r="C144" s="23"/>
      <c r="D144" s="23"/>
      <c r="E144" s="23"/>
      <c r="F144" s="23"/>
      <c r="G144" s="23"/>
      <c r="H144" s="23"/>
    </row>
    <row r="145" spans="2:8">
      <c r="B145" s="23"/>
      <c r="C145" s="23"/>
      <c r="D145" s="23"/>
      <c r="E145" s="23"/>
      <c r="F145" s="23"/>
      <c r="G145" s="23"/>
      <c r="H145" s="23"/>
    </row>
    <row r="146" spans="2:8">
      <c r="B146" s="23"/>
      <c r="C146" s="23"/>
      <c r="D146" s="23"/>
      <c r="E146" s="23"/>
      <c r="F146" s="23"/>
      <c r="G146" s="23"/>
      <c r="H146" s="23"/>
    </row>
    <row r="147" spans="2:8">
      <c r="B147" s="23"/>
      <c r="C147" s="23"/>
      <c r="D147" s="23"/>
      <c r="E147" s="23"/>
      <c r="F147" s="23"/>
      <c r="G147" s="23"/>
      <c r="H147" s="23"/>
    </row>
    <row r="148" spans="2:8">
      <c r="B148" s="23"/>
      <c r="C148" s="23"/>
      <c r="D148" s="23"/>
      <c r="E148" s="23"/>
      <c r="F148" s="23"/>
      <c r="G148" s="23"/>
      <c r="H148" s="23"/>
    </row>
    <row r="149" spans="2:8">
      <c r="B149" s="23"/>
      <c r="C149" s="23"/>
      <c r="D149" s="23"/>
      <c r="E149" s="23"/>
      <c r="F149" s="23"/>
      <c r="G149" s="23"/>
      <c r="H149" s="23"/>
    </row>
    <row r="150" spans="2:8">
      <c r="B150" s="23"/>
      <c r="C150" s="23"/>
      <c r="D150" s="23"/>
      <c r="E150" s="23"/>
      <c r="F150" s="23"/>
      <c r="G150" s="23"/>
      <c r="H150" s="23"/>
    </row>
    <row r="151" spans="2:8">
      <c r="B151" s="23"/>
      <c r="C151" s="23"/>
      <c r="D151" s="23"/>
      <c r="E151" s="23"/>
      <c r="F151" s="23"/>
      <c r="G151" s="23"/>
      <c r="H151" s="23"/>
    </row>
    <row r="152" spans="2:8">
      <c r="B152" s="23"/>
      <c r="C152" s="23"/>
      <c r="D152" s="23"/>
      <c r="E152" s="23"/>
      <c r="F152" s="23"/>
      <c r="G152" s="23"/>
      <c r="H152" s="23"/>
    </row>
    <row r="153" spans="2:8">
      <c r="B153" s="23"/>
      <c r="C153" s="23"/>
      <c r="D153" s="23"/>
      <c r="E153" s="23"/>
      <c r="F153" s="23"/>
      <c r="G153" s="23"/>
      <c r="H153" s="23"/>
    </row>
    <row r="154" spans="2:8">
      <c r="B154" s="23"/>
      <c r="C154" s="23"/>
      <c r="D154" s="23"/>
      <c r="E154" s="23"/>
      <c r="F154" s="23"/>
      <c r="G154" s="23"/>
      <c r="H154" s="23"/>
    </row>
    <row r="155" spans="2:8">
      <c r="B155" s="23"/>
      <c r="C155" s="23"/>
      <c r="D155" s="23"/>
      <c r="E155" s="23"/>
      <c r="F155" s="23"/>
      <c r="G155" s="23"/>
      <c r="H155" s="23"/>
    </row>
    <row r="156" spans="2:8">
      <c r="B156" s="23"/>
      <c r="C156" s="23"/>
      <c r="D156" s="23"/>
      <c r="E156" s="23"/>
      <c r="F156" s="23"/>
      <c r="G156" s="23"/>
      <c r="H156" s="23"/>
    </row>
    <row r="157" spans="2:8">
      <c r="B157" s="23"/>
      <c r="C157" s="23"/>
      <c r="D157" s="23"/>
      <c r="E157" s="23"/>
      <c r="F157" s="23"/>
      <c r="G157" s="23"/>
      <c r="H157" s="23"/>
    </row>
    <row r="158" spans="2:8">
      <c r="B158" s="23"/>
      <c r="C158" s="23"/>
      <c r="D158" s="23"/>
      <c r="E158" s="23"/>
      <c r="F158" s="23"/>
      <c r="G158" s="23"/>
      <c r="H158" s="23"/>
    </row>
    <row r="159" spans="2:8">
      <c r="B159" s="23"/>
      <c r="C159" s="23"/>
      <c r="D159" s="23"/>
      <c r="E159" s="23"/>
      <c r="F159" s="23"/>
      <c r="G159" s="23"/>
      <c r="H159" s="23"/>
    </row>
    <row r="160" spans="2:8">
      <c r="B160" s="23"/>
      <c r="C160" s="23"/>
      <c r="D160" s="23"/>
      <c r="E160" s="23"/>
      <c r="F160" s="23"/>
      <c r="G160" s="23"/>
      <c r="H160" s="23"/>
    </row>
    <row r="161" spans="2:8">
      <c r="B161" s="23"/>
      <c r="C161" s="23"/>
      <c r="D161" s="23"/>
      <c r="E161" s="23"/>
      <c r="F161" s="23"/>
      <c r="G161" s="23"/>
      <c r="H161" s="23"/>
    </row>
    <row r="162" spans="2:8">
      <c r="B162" s="23"/>
      <c r="C162" s="23"/>
      <c r="D162" s="23"/>
      <c r="E162" s="23"/>
      <c r="F162" s="23"/>
      <c r="G162" s="23"/>
      <c r="H162" s="23"/>
    </row>
    <row r="163" spans="2:8">
      <c r="B163" s="23"/>
      <c r="C163" s="23"/>
      <c r="D163" s="23"/>
      <c r="E163" s="23"/>
      <c r="F163" s="23"/>
      <c r="G163" s="23"/>
      <c r="H163" s="23"/>
    </row>
    <row r="164" spans="2:8">
      <c r="B164" s="23"/>
      <c r="C164" s="23"/>
      <c r="D164" s="23"/>
      <c r="E164" s="23"/>
      <c r="F164" s="23"/>
      <c r="G164" s="23"/>
      <c r="H164" s="23"/>
    </row>
    <row r="165" spans="2:8">
      <c r="B165" s="23"/>
      <c r="C165" s="23"/>
      <c r="D165" s="23"/>
      <c r="E165" s="23"/>
      <c r="F165" s="23"/>
      <c r="G165" s="23"/>
      <c r="H165" s="23"/>
    </row>
    <row r="166" spans="2:8">
      <c r="B166" s="23"/>
      <c r="C166" s="23"/>
      <c r="D166" s="23"/>
      <c r="E166" s="23"/>
      <c r="F166" s="23"/>
      <c r="G166" s="23"/>
      <c r="H166" s="23"/>
    </row>
    <row r="167" spans="2:8">
      <c r="B167" s="23"/>
      <c r="C167" s="23"/>
      <c r="D167" s="23"/>
      <c r="E167" s="23"/>
      <c r="F167" s="23"/>
      <c r="G167" s="23"/>
      <c r="H167" s="23"/>
    </row>
    <row r="168" spans="2:8">
      <c r="B168" s="23"/>
      <c r="C168" s="23"/>
      <c r="D168" s="23"/>
      <c r="E168" s="23"/>
      <c r="F168" s="23"/>
      <c r="G168" s="23"/>
      <c r="H168" s="23"/>
    </row>
    <row r="169" spans="2:8">
      <c r="B169" s="23"/>
      <c r="C169" s="23"/>
      <c r="D169" s="23"/>
      <c r="E169" s="23"/>
      <c r="F169" s="23"/>
      <c r="G169" s="23"/>
      <c r="H169" s="23"/>
    </row>
    <row r="170" spans="2:8">
      <c r="B170" s="23"/>
      <c r="C170" s="23"/>
      <c r="D170" s="23"/>
      <c r="E170" s="23"/>
      <c r="F170" s="23"/>
      <c r="G170" s="23"/>
      <c r="H170" s="23"/>
    </row>
    <row r="171" spans="2:8">
      <c r="B171" s="23"/>
      <c r="C171" s="23"/>
      <c r="D171" s="23"/>
      <c r="E171" s="23"/>
      <c r="F171" s="23"/>
      <c r="G171" s="23"/>
      <c r="H171" s="23"/>
    </row>
    <row r="172" spans="2:8">
      <c r="B172" s="23"/>
      <c r="C172" s="23"/>
      <c r="D172" s="23"/>
      <c r="E172" s="23"/>
      <c r="F172" s="23"/>
      <c r="G172" s="23"/>
      <c r="H172" s="23"/>
    </row>
    <row r="173" spans="2:8">
      <c r="B173" s="23"/>
      <c r="C173" s="23"/>
      <c r="D173" s="23"/>
      <c r="E173" s="23"/>
      <c r="F173" s="23"/>
      <c r="G173" s="23"/>
      <c r="H173" s="23"/>
    </row>
    <row r="174" spans="2:8">
      <c r="B174" s="23"/>
      <c r="C174" s="23"/>
      <c r="D174" s="23"/>
      <c r="E174" s="23"/>
      <c r="F174" s="23"/>
      <c r="G174" s="23"/>
      <c r="H174" s="23"/>
    </row>
    <row r="175" spans="2:8">
      <c r="B175" s="23"/>
      <c r="C175" s="23"/>
      <c r="D175" s="23"/>
      <c r="E175" s="23"/>
      <c r="F175" s="23"/>
      <c r="G175" s="23"/>
      <c r="H175" s="23"/>
    </row>
    <row r="176" spans="2:8">
      <c r="B176" s="23"/>
      <c r="C176" s="23"/>
      <c r="D176" s="23"/>
      <c r="E176" s="23"/>
      <c r="F176" s="23"/>
      <c r="G176" s="23"/>
      <c r="H176" s="23"/>
    </row>
    <row r="177" spans="2:8">
      <c r="B177" s="23"/>
      <c r="C177" s="23"/>
      <c r="D177" s="23"/>
      <c r="E177" s="23"/>
      <c r="F177" s="23"/>
      <c r="G177" s="23"/>
      <c r="H177" s="23"/>
    </row>
    <row r="178" spans="2:8">
      <c r="B178" s="23"/>
      <c r="C178" s="23"/>
      <c r="D178" s="23"/>
      <c r="E178" s="23"/>
      <c r="F178" s="23"/>
      <c r="G178" s="23"/>
      <c r="H178" s="23"/>
    </row>
    <row r="179" spans="2:8">
      <c r="B179" s="23"/>
      <c r="C179" s="23"/>
      <c r="D179" s="23"/>
      <c r="E179" s="23"/>
      <c r="F179" s="23"/>
      <c r="G179" s="23"/>
      <c r="H179" s="23"/>
    </row>
    <row r="180" spans="2:8">
      <c r="B180" s="23"/>
      <c r="C180" s="23"/>
      <c r="D180" s="23"/>
      <c r="E180" s="23"/>
      <c r="F180" s="23"/>
      <c r="G180" s="23"/>
      <c r="H180" s="23"/>
    </row>
    <row r="181" spans="2:8">
      <c r="B181" s="23"/>
      <c r="C181" s="23"/>
      <c r="D181" s="23"/>
      <c r="E181" s="23"/>
      <c r="F181" s="23"/>
      <c r="G181" s="23"/>
      <c r="H181" s="23"/>
    </row>
    <row r="182" spans="2:8">
      <c r="B182" s="23"/>
      <c r="C182" s="23"/>
      <c r="D182" s="23"/>
      <c r="E182" s="23"/>
      <c r="F182" s="23"/>
      <c r="G182" s="23"/>
      <c r="H182" s="23"/>
    </row>
    <row r="183" spans="2:8">
      <c r="B183" s="23"/>
      <c r="C183" s="23"/>
      <c r="D183" s="23"/>
      <c r="E183" s="23"/>
      <c r="F183" s="23"/>
      <c r="G183" s="23"/>
      <c r="H183" s="23"/>
    </row>
    <row r="184" spans="2:8">
      <c r="B184" s="23"/>
      <c r="C184" s="23"/>
      <c r="D184" s="23"/>
      <c r="E184" s="23"/>
      <c r="F184" s="23"/>
      <c r="G184" s="23"/>
      <c r="H184" s="23"/>
    </row>
    <row r="185" spans="2:8">
      <c r="B185" s="23"/>
      <c r="C185" s="23"/>
      <c r="D185" s="23"/>
      <c r="E185" s="23"/>
      <c r="F185" s="23"/>
      <c r="G185" s="23"/>
      <c r="H185" s="23"/>
    </row>
    <row r="186" spans="2:8">
      <c r="B186" s="23"/>
      <c r="C186" s="23"/>
      <c r="D186" s="23"/>
      <c r="E186" s="23"/>
      <c r="F186" s="23"/>
      <c r="G186" s="23"/>
      <c r="H186" s="23"/>
    </row>
    <row r="187" spans="2:8">
      <c r="B187" s="23"/>
      <c r="C187" s="23"/>
      <c r="D187" s="23"/>
      <c r="E187" s="23"/>
      <c r="F187" s="23"/>
      <c r="G187" s="23"/>
      <c r="H187" s="23"/>
    </row>
    <row r="188" spans="2:8">
      <c r="B188" s="23"/>
      <c r="C188" s="23"/>
      <c r="D188" s="23"/>
      <c r="E188" s="23"/>
      <c r="F188" s="23"/>
      <c r="G188" s="23"/>
      <c r="H188" s="23"/>
    </row>
    <row r="189" spans="2:8">
      <c r="B189" s="23"/>
      <c r="C189" s="23"/>
      <c r="D189" s="23"/>
      <c r="E189" s="23"/>
      <c r="F189" s="23"/>
      <c r="G189" s="23"/>
      <c r="H189" s="23"/>
    </row>
    <row r="190" spans="2:8">
      <c r="B190" s="23"/>
      <c r="C190" s="23"/>
      <c r="D190" s="23"/>
      <c r="E190" s="23"/>
      <c r="F190" s="23"/>
      <c r="G190" s="23"/>
      <c r="H190" s="23"/>
    </row>
    <row r="191" spans="2:8">
      <c r="B191" s="23"/>
      <c r="C191" s="23"/>
      <c r="D191" s="23"/>
      <c r="E191" s="23"/>
      <c r="F191" s="23"/>
      <c r="G191" s="23"/>
      <c r="H191" s="23"/>
    </row>
    <row r="192" spans="2:8">
      <c r="B192" s="23"/>
      <c r="C192" s="23"/>
      <c r="D192" s="23"/>
      <c r="E192" s="23"/>
      <c r="F192" s="23"/>
      <c r="G192" s="23"/>
      <c r="H192" s="23"/>
    </row>
    <row r="193" spans="2:8">
      <c r="B193" s="23"/>
      <c r="C193" s="23"/>
      <c r="D193" s="23"/>
      <c r="E193" s="23"/>
      <c r="F193" s="23"/>
      <c r="G193" s="23"/>
      <c r="H193" s="23"/>
    </row>
    <row r="194" spans="2:8">
      <c r="B194" s="23"/>
      <c r="C194" s="23"/>
      <c r="D194" s="23"/>
      <c r="E194" s="23"/>
      <c r="F194" s="23"/>
      <c r="G194" s="23"/>
      <c r="H194" s="23"/>
    </row>
    <row r="195" spans="2:8">
      <c r="B195" s="23"/>
      <c r="C195" s="23"/>
      <c r="D195" s="23"/>
      <c r="E195" s="23"/>
      <c r="F195" s="23"/>
      <c r="G195" s="23"/>
      <c r="H195" s="23"/>
    </row>
    <row r="196" spans="2:8">
      <c r="B196" s="23"/>
      <c r="C196" s="23"/>
      <c r="D196" s="23"/>
      <c r="E196" s="23"/>
      <c r="F196" s="23"/>
      <c r="G196" s="23"/>
      <c r="H196" s="23"/>
    </row>
    <row r="197" spans="2:8">
      <c r="B197" s="23"/>
      <c r="C197" s="23"/>
      <c r="D197" s="23"/>
      <c r="E197" s="23"/>
      <c r="F197" s="23"/>
      <c r="G197" s="23"/>
      <c r="H197" s="23"/>
    </row>
    <row r="198" spans="2:8">
      <c r="B198" s="23"/>
      <c r="C198" s="23"/>
      <c r="D198" s="23"/>
      <c r="E198" s="23"/>
      <c r="F198" s="23"/>
      <c r="G198" s="23"/>
      <c r="H198" s="23"/>
    </row>
    <row r="199" spans="2:8">
      <c r="B199" s="23"/>
      <c r="C199" s="23"/>
      <c r="D199" s="23"/>
      <c r="E199" s="23"/>
      <c r="F199" s="23"/>
      <c r="G199" s="23"/>
      <c r="H199" s="23"/>
    </row>
    <row r="200" spans="2:8">
      <c r="B200" s="23"/>
      <c r="C200" s="23"/>
      <c r="D200" s="23"/>
      <c r="E200" s="23"/>
      <c r="F200" s="23"/>
      <c r="G200" s="23"/>
      <c r="H200" s="23"/>
    </row>
    <row r="201" spans="2:8">
      <c r="B201" s="23"/>
      <c r="C201" s="23"/>
      <c r="D201" s="23"/>
      <c r="E201" s="23"/>
      <c r="F201" s="23"/>
      <c r="G201" s="23"/>
      <c r="H201" s="23"/>
    </row>
    <row r="202" spans="2:8">
      <c r="B202" s="23"/>
      <c r="C202" s="23"/>
      <c r="D202" s="23"/>
      <c r="E202" s="23"/>
      <c r="F202" s="23"/>
      <c r="G202" s="23"/>
      <c r="H202" s="23"/>
    </row>
    <row r="203" spans="2:8">
      <c r="B203" s="23"/>
      <c r="C203" s="23"/>
      <c r="D203" s="23"/>
      <c r="E203" s="23"/>
      <c r="F203" s="23"/>
      <c r="G203" s="23"/>
      <c r="H203" s="23"/>
    </row>
    <row r="204" spans="2:8">
      <c r="B204" s="23"/>
      <c r="C204" s="23"/>
      <c r="D204" s="23"/>
      <c r="E204" s="23"/>
      <c r="F204" s="23"/>
      <c r="G204" s="23"/>
      <c r="H204" s="23"/>
    </row>
    <row r="205" spans="2:8">
      <c r="B205" s="23"/>
      <c r="C205" s="23"/>
      <c r="D205" s="23"/>
      <c r="E205" s="23"/>
      <c r="F205" s="23"/>
      <c r="G205" s="23"/>
      <c r="H205" s="23"/>
    </row>
    <row r="206" spans="2:8">
      <c r="B206" s="23"/>
      <c r="C206" s="23"/>
      <c r="D206" s="23"/>
      <c r="E206" s="23"/>
      <c r="F206" s="23"/>
      <c r="G206" s="23"/>
      <c r="H206" s="23"/>
    </row>
    <row r="207" spans="2:8">
      <c r="B207" s="23"/>
      <c r="C207" s="23"/>
      <c r="D207" s="23"/>
      <c r="E207" s="23"/>
      <c r="F207" s="23"/>
      <c r="G207" s="23"/>
      <c r="H207" s="23"/>
    </row>
    <row r="208" spans="2:8">
      <c r="B208" s="23"/>
      <c r="C208" s="23"/>
      <c r="D208" s="23"/>
      <c r="E208" s="23"/>
      <c r="F208" s="23"/>
      <c r="G208" s="23"/>
      <c r="H208" s="23"/>
    </row>
    <row r="209" spans="2:8">
      <c r="B209" s="23"/>
      <c r="C209" s="23"/>
      <c r="D209" s="23"/>
      <c r="E209" s="23"/>
      <c r="F209" s="23"/>
      <c r="G209" s="23"/>
      <c r="H209" s="23"/>
    </row>
    <row r="210" spans="2:8">
      <c r="B210" s="23"/>
      <c r="C210" s="23"/>
      <c r="D210" s="23"/>
      <c r="E210" s="23"/>
      <c r="F210" s="23"/>
      <c r="G210" s="23"/>
      <c r="H210" s="23"/>
    </row>
    <row r="211" spans="2:8">
      <c r="B211" s="23"/>
      <c r="C211" s="23"/>
      <c r="D211" s="23"/>
      <c r="E211" s="23"/>
      <c r="F211" s="23"/>
      <c r="G211" s="23"/>
      <c r="H211" s="23"/>
    </row>
    <row r="212" spans="2:8">
      <c r="B212" s="23"/>
      <c r="C212" s="23"/>
      <c r="D212" s="23"/>
      <c r="E212" s="23"/>
      <c r="F212" s="23"/>
      <c r="G212" s="23"/>
      <c r="H212" s="23"/>
    </row>
    <row r="213" spans="2:8">
      <c r="B213" s="23"/>
      <c r="C213" s="23"/>
      <c r="D213" s="23"/>
      <c r="E213" s="23"/>
      <c r="F213" s="23"/>
      <c r="G213" s="23"/>
      <c r="H213" s="23"/>
    </row>
    <row r="214" spans="2:8">
      <c r="B214" s="23"/>
      <c r="C214" s="23"/>
      <c r="D214" s="23"/>
      <c r="E214" s="23"/>
      <c r="F214" s="23"/>
      <c r="G214" s="23"/>
      <c r="H214" s="23"/>
    </row>
    <row r="215" spans="2:8">
      <c r="B215" s="23"/>
      <c r="C215" s="23"/>
      <c r="D215" s="23"/>
      <c r="E215" s="23"/>
      <c r="F215" s="23"/>
      <c r="G215" s="23"/>
      <c r="H215" s="23"/>
    </row>
    <row r="216" spans="2:8">
      <c r="B216" s="23"/>
      <c r="C216" s="23"/>
      <c r="D216" s="23"/>
      <c r="E216" s="23"/>
      <c r="F216" s="23"/>
      <c r="G216" s="23"/>
      <c r="H216" s="23"/>
    </row>
    <row r="217" spans="2:8">
      <c r="B217" s="23"/>
      <c r="C217" s="23"/>
      <c r="D217" s="23"/>
      <c r="E217" s="23"/>
      <c r="F217" s="23"/>
      <c r="G217" s="23"/>
      <c r="H217" s="23"/>
    </row>
    <row r="218" spans="2:8">
      <c r="B218" s="23"/>
      <c r="C218" s="23"/>
      <c r="D218" s="23"/>
      <c r="E218" s="23"/>
      <c r="F218" s="23"/>
      <c r="G218" s="23"/>
      <c r="H218" s="23"/>
    </row>
    <row r="219" spans="2:8">
      <c r="B219" s="23"/>
      <c r="C219" s="23"/>
      <c r="D219" s="23"/>
      <c r="E219" s="23"/>
      <c r="F219" s="23"/>
      <c r="G219" s="23"/>
      <c r="H219" s="23"/>
    </row>
    <row r="220" spans="2:8">
      <c r="B220" s="23"/>
      <c r="C220" s="23"/>
      <c r="D220" s="23"/>
      <c r="E220" s="23"/>
      <c r="F220" s="23"/>
      <c r="G220" s="23"/>
      <c r="H220" s="23"/>
    </row>
    <row r="221" spans="2:8">
      <c r="B221" s="23"/>
      <c r="C221" s="23"/>
      <c r="D221" s="23"/>
      <c r="E221" s="23"/>
      <c r="F221" s="23"/>
      <c r="G221" s="23"/>
      <c r="H221" s="23"/>
    </row>
    <row r="222" spans="2:8">
      <c r="B222" s="23"/>
      <c r="C222" s="23"/>
      <c r="D222" s="23"/>
      <c r="E222" s="23"/>
      <c r="F222" s="23"/>
      <c r="G222" s="23"/>
      <c r="H222" s="23"/>
    </row>
    <row r="223" spans="2:8">
      <c r="B223" s="23"/>
      <c r="C223" s="23"/>
      <c r="D223" s="23"/>
      <c r="E223" s="23"/>
      <c r="F223" s="23"/>
      <c r="G223" s="23"/>
      <c r="H223" s="23"/>
    </row>
    <row r="224" spans="2:8">
      <c r="B224" s="23"/>
      <c r="C224" s="23"/>
      <c r="D224" s="23"/>
      <c r="E224" s="23"/>
      <c r="F224" s="23"/>
      <c r="G224" s="23"/>
      <c r="H224" s="23"/>
    </row>
    <row r="225" spans="2:8">
      <c r="B225" s="23"/>
      <c r="C225" s="23"/>
      <c r="D225" s="23"/>
      <c r="E225" s="23"/>
      <c r="F225" s="23"/>
      <c r="G225" s="23"/>
      <c r="H225" s="23"/>
    </row>
    <row r="226" spans="2:8">
      <c r="B226" s="23"/>
      <c r="C226" s="23"/>
      <c r="D226" s="23"/>
      <c r="E226" s="23"/>
      <c r="F226" s="23"/>
      <c r="G226" s="23"/>
      <c r="H226" s="23"/>
    </row>
    <row r="227" spans="2:8">
      <c r="B227" s="23"/>
      <c r="C227" s="23"/>
      <c r="D227" s="23"/>
      <c r="E227" s="23"/>
      <c r="F227" s="23"/>
      <c r="G227" s="23"/>
      <c r="H227" s="23"/>
    </row>
    <row r="228" spans="2:8">
      <c r="B228" s="23"/>
      <c r="C228" s="23"/>
      <c r="D228" s="23"/>
      <c r="E228" s="23"/>
      <c r="F228" s="23"/>
      <c r="G228" s="23"/>
      <c r="H228" s="23"/>
    </row>
    <row r="229" spans="2:8">
      <c r="B229" s="23"/>
      <c r="C229" s="23"/>
      <c r="D229" s="23"/>
      <c r="E229" s="23"/>
      <c r="F229" s="23"/>
      <c r="G229" s="23"/>
      <c r="H229" s="23"/>
    </row>
    <row r="230" spans="2:8">
      <c r="B230" s="23"/>
      <c r="C230" s="23"/>
      <c r="D230" s="23"/>
      <c r="E230" s="23"/>
      <c r="F230" s="23"/>
      <c r="G230" s="23"/>
      <c r="H230" s="23"/>
    </row>
    <row r="231" spans="2:8">
      <c r="B231" s="23"/>
      <c r="C231" s="23"/>
      <c r="D231" s="23"/>
      <c r="E231" s="23"/>
      <c r="F231" s="23"/>
      <c r="G231" s="23"/>
      <c r="H231" s="23"/>
    </row>
    <row r="232" spans="2:8">
      <c r="B232" s="23"/>
      <c r="C232" s="23"/>
      <c r="D232" s="23"/>
      <c r="E232" s="23"/>
      <c r="F232" s="23"/>
      <c r="G232" s="23"/>
      <c r="H232" s="23"/>
    </row>
    <row r="233" spans="2:8">
      <c r="B233" s="23"/>
      <c r="C233" s="23"/>
      <c r="D233" s="23"/>
      <c r="E233" s="23"/>
      <c r="F233" s="23"/>
      <c r="G233" s="23"/>
      <c r="H233" s="23"/>
    </row>
    <row r="234" spans="2:8">
      <c r="B234" s="23"/>
      <c r="C234" s="23"/>
      <c r="D234" s="23"/>
      <c r="E234" s="23"/>
      <c r="F234" s="23"/>
      <c r="G234" s="23"/>
      <c r="H234" s="23"/>
    </row>
    <row r="235" spans="2:8">
      <c r="B235" s="23"/>
      <c r="C235" s="23"/>
      <c r="D235" s="23"/>
      <c r="E235" s="23"/>
      <c r="F235" s="23"/>
      <c r="G235" s="23"/>
      <c r="H235" s="23"/>
    </row>
    <row r="236" spans="2:8">
      <c r="B236" s="23"/>
      <c r="C236" s="23"/>
      <c r="D236" s="23"/>
      <c r="E236" s="23"/>
      <c r="F236" s="23"/>
      <c r="G236" s="23"/>
      <c r="H236" s="23"/>
    </row>
    <row r="237" spans="2:8">
      <c r="B237" s="23"/>
      <c r="C237" s="23"/>
      <c r="D237" s="23"/>
      <c r="E237" s="23"/>
      <c r="F237" s="23"/>
      <c r="G237" s="23"/>
      <c r="H237" s="23"/>
    </row>
    <row r="238" spans="2:8">
      <c r="B238" s="23"/>
      <c r="C238" s="23"/>
      <c r="D238" s="23"/>
      <c r="E238" s="23"/>
      <c r="F238" s="23"/>
      <c r="G238" s="23"/>
      <c r="H238" s="23"/>
    </row>
    <row r="239" spans="2:8">
      <c r="B239" s="23"/>
      <c r="C239" s="23"/>
      <c r="D239" s="23"/>
      <c r="E239" s="23"/>
      <c r="F239" s="23"/>
      <c r="G239" s="23"/>
      <c r="H239" s="23"/>
    </row>
    <row r="240" spans="2:8">
      <c r="B240" s="23"/>
      <c r="C240" s="23"/>
      <c r="D240" s="23"/>
      <c r="E240" s="23"/>
      <c r="F240" s="23"/>
      <c r="G240" s="23"/>
      <c r="H240" s="23"/>
    </row>
    <row r="241" spans="2:8">
      <c r="B241" s="23"/>
      <c r="C241" s="23"/>
      <c r="D241" s="23"/>
      <c r="E241" s="23"/>
      <c r="F241" s="23"/>
      <c r="G241" s="23"/>
      <c r="H241" s="23"/>
    </row>
    <row r="242" spans="2:8">
      <c r="B242" s="23"/>
      <c r="C242" s="23"/>
      <c r="D242" s="23"/>
      <c r="E242" s="23"/>
      <c r="F242" s="23"/>
      <c r="G242" s="23"/>
      <c r="H242" s="23"/>
    </row>
    <row r="243" spans="2:8">
      <c r="B243" s="23"/>
      <c r="C243" s="23"/>
      <c r="D243" s="23"/>
      <c r="E243" s="23"/>
      <c r="F243" s="23"/>
      <c r="G243" s="23"/>
      <c r="H243" s="23"/>
    </row>
    <row r="244" spans="2:8">
      <c r="B244" s="23"/>
      <c r="C244" s="23"/>
      <c r="D244" s="23"/>
      <c r="E244" s="23"/>
      <c r="F244" s="23"/>
      <c r="G244" s="23"/>
      <c r="H244" s="23"/>
    </row>
    <row r="245" spans="2:8">
      <c r="B245" s="23"/>
      <c r="C245" s="23"/>
      <c r="D245" s="23"/>
      <c r="E245" s="23"/>
      <c r="F245" s="23"/>
      <c r="G245" s="23"/>
      <c r="H245" s="23"/>
    </row>
    <row r="246" spans="2:8">
      <c r="B246" s="23"/>
      <c r="C246" s="23"/>
      <c r="D246" s="23"/>
      <c r="E246" s="23"/>
      <c r="F246" s="23"/>
      <c r="G246" s="23"/>
      <c r="H246" s="23"/>
    </row>
    <row r="247" spans="2:8">
      <c r="B247" s="23"/>
      <c r="C247" s="23"/>
      <c r="D247" s="23"/>
      <c r="E247" s="23"/>
      <c r="F247" s="23"/>
      <c r="G247" s="23"/>
      <c r="H247" s="23"/>
    </row>
    <row r="248" spans="2:8">
      <c r="B248" s="23"/>
      <c r="C248" s="23"/>
      <c r="D248" s="23"/>
      <c r="E248" s="23"/>
      <c r="F248" s="23"/>
      <c r="G248" s="23"/>
      <c r="H248" s="23"/>
    </row>
    <row r="249" spans="2:8">
      <c r="B249" s="23"/>
      <c r="C249" s="23"/>
      <c r="D249" s="23"/>
      <c r="E249" s="23"/>
      <c r="F249" s="23"/>
      <c r="G249" s="23"/>
      <c r="H249" s="23"/>
    </row>
    <row r="250" spans="2:8">
      <c r="B250" s="23"/>
      <c r="C250" s="23"/>
      <c r="D250" s="23"/>
      <c r="E250" s="23"/>
      <c r="F250" s="23"/>
      <c r="G250" s="23"/>
      <c r="H250" s="23"/>
    </row>
    <row r="251" spans="2:8">
      <c r="B251" s="23"/>
      <c r="C251" s="23"/>
      <c r="D251" s="23"/>
      <c r="E251" s="23"/>
      <c r="F251" s="23"/>
      <c r="G251" s="23"/>
      <c r="H251" s="23"/>
    </row>
    <row r="252" spans="2:8">
      <c r="B252" s="23"/>
      <c r="C252" s="23"/>
      <c r="D252" s="23"/>
      <c r="E252" s="23"/>
      <c r="F252" s="23"/>
      <c r="G252" s="23"/>
      <c r="H252" s="23"/>
    </row>
    <row r="253" spans="2:8">
      <c r="B253" s="23"/>
      <c r="C253" s="23"/>
      <c r="D253" s="23"/>
      <c r="E253" s="23"/>
      <c r="F253" s="23"/>
      <c r="G253" s="23"/>
      <c r="H253" s="23"/>
    </row>
    <row r="254" spans="2:8">
      <c r="B254" s="23"/>
      <c r="C254" s="23"/>
      <c r="D254" s="23"/>
      <c r="E254" s="23"/>
      <c r="F254" s="23"/>
      <c r="G254" s="23"/>
      <c r="H254" s="23"/>
    </row>
    <row r="255" spans="2:8">
      <c r="B255" s="23"/>
      <c r="C255" s="23"/>
      <c r="D255" s="23"/>
      <c r="E255" s="23"/>
      <c r="F255" s="23"/>
      <c r="G255" s="23"/>
      <c r="H255" s="23"/>
    </row>
    <row r="256" spans="2:8">
      <c r="B256" s="23"/>
      <c r="C256" s="23"/>
      <c r="D256" s="23"/>
      <c r="E256" s="23"/>
      <c r="F256" s="23"/>
      <c r="G256" s="23"/>
      <c r="H256" s="23"/>
    </row>
    <row r="257" spans="2:8">
      <c r="B257" s="23"/>
      <c r="C257" s="23"/>
      <c r="D257" s="23"/>
      <c r="E257" s="23"/>
      <c r="F257" s="23"/>
      <c r="G257" s="23"/>
      <c r="H257" s="23"/>
    </row>
    <row r="258" spans="2:8">
      <c r="B258" s="23"/>
      <c r="C258" s="23"/>
      <c r="D258" s="23"/>
      <c r="E258" s="23"/>
      <c r="F258" s="23"/>
      <c r="G258" s="23"/>
      <c r="H258" s="23"/>
    </row>
    <row r="259" spans="2:8">
      <c r="B259" s="23"/>
      <c r="C259" s="23"/>
      <c r="D259" s="23"/>
      <c r="E259" s="23"/>
      <c r="F259" s="23"/>
      <c r="G259" s="23"/>
      <c r="H259" s="23"/>
    </row>
    <row r="260" spans="2:8">
      <c r="B260" s="23"/>
      <c r="C260" s="23"/>
      <c r="D260" s="23"/>
      <c r="E260" s="23"/>
      <c r="F260" s="23"/>
      <c r="G260" s="23"/>
      <c r="H260" s="23"/>
    </row>
    <row r="261" spans="2:8">
      <c r="B261" s="23"/>
      <c r="C261" s="23"/>
      <c r="D261" s="23"/>
      <c r="E261" s="23"/>
      <c r="F261" s="23"/>
      <c r="G261" s="23"/>
      <c r="H261" s="23"/>
    </row>
    <row r="262" spans="2:8">
      <c r="B262" s="23"/>
      <c r="C262" s="23"/>
      <c r="D262" s="23"/>
      <c r="E262" s="23"/>
      <c r="F262" s="23"/>
      <c r="G262" s="23"/>
      <c r="H262" s="23"/>
    </row>
    <row r="263" spans="2:8">
      <c r="B263" s="23"/>
      <c r="C263" s="23"/>
      <c r="D263" s="23"/>
      <c r="E263" s="23"/>
      <c r="F263" s="23"/>
      <c r="G263" s="23"/>
      <c r="H263" s="23"/>
    </row>
    <row r="264" spans="2:8">
      <c r="B264" s="23"/>
      <c r="C264" s="23"/>
      <c r="D264" s="23"/>
      <c r="E264" s="23"/>
      <c r="F264" s="23"/>
      <c r="G264" s="23"/>
      <c r="H264" s="23"/>
    </row>
    <row r="265" spans="2:8">
      <c r="B265" s="23"/>
      <c r="C265" s="23"/>
      <c r="D265" s="23"/>
      <c r="E265" s="23"/>
      <c r="F265" s="23"/>
      <c r="G265" s="23"/>
      <c r="H265" s="23"/>
    </row>
    <row r="266" spans="2:8">
      <c r="B266" s="23"/>
      <c r="C266" s="23"/>
      <c r="D266" s="23"/>
      <c r="E266" s="23"/>
      <c r="F266" s="23"/>
      <c r="G266" s="23"/>
      <c r="H266" s="23"/>
    </row>
    <row r="267" spans="2:8">
      <c r="B267" s="23"/>
      <c r="C267" s="23"/>
      <c r="D267" s="23"/>
      <c r="E267" s="23"/>
      <c r="F267" s="23"/>
      <c r="G267" s="23"/>
      <c r="H267" s="23"/>
    </row>
    <row r="268" spans="2:8">
      <c r="B268" s="23"/>
      <c r="C268" s="23"/>
      <c r="D268" s="23"/>
      <c r="E268" s="23"/>
      <c r="F268" s="23"/>
      <c r="G268" s="23"/>
      <c r="H268" s="23"/>
    </row>
    <row r="269" spans="2:8">
      <c r="B269" s="23"/>
      <c r="C269" s="23"/>
      <c r="D269" s="23"/>
      <c r="E269" s="23"/>
      <c r="F269" s="23"/>
      <c r="G269" s="23"/>
      <c r="H269" s="23"/>
    </row>
    <row r="270" spans="2:8">
      <c r="B270" s="23"/>
      <c r="C270" s="23"/>
      <c r="D270" s="23"/>
      <c r="E270" s="23"/>
      <c r="F270" s="23"/>
      <c r="G270" s="23"/>
      <c r="H270" s="23"/>
    </row>
    <row r="271" spans="2:8">
      <c r="B271" s="23"/>
      <c r="C271" s="23"/>
      <c r="D271" s="23"/>
      <c r="E271" s="23"/>
      <c r="F271" s="23"/>
      <c r="G271" s="23"/>
      <c r="H271" s="23"/>
    </row>
    <row r="272" spans="2:8">
      <c r="B272" s="23"/>
      <c r="C272" s="23"/>
      <c r="D272" s="23"/>
      <c r="E272" s="23"/>
      <c r="F272" s="23"/>
      <c r="G272" s="23"/>
      <c r="H272" s="23"/>
    </row>
    <row r="273" spans="2:8">
      <c r="B273" s="23"/>
      <c r="C273" s="23"/>
      <c r="D273" s="23"/>
      <c r="E273" s="23"/>
      <c r="F273" s="23"/>
      <c r="G273" s="23"/>
      <c r="H273" s="23"/>
    </row>
    <row r="274" spans="2:8">
      <c r="B274" s="23"/>
      <c r="C274" s="23"/>
      <c r="D274" s="23"/>
      <c r="E274" s="23"/>
      <c r="F274" s="23"/>
      <c r="G274" s="23"/>
      <c r="H274" s="23"/>
    </row>
    <row r="275" spans="2:8">
      <c r="B275" s="23"/>
      <c r="C275" s="23"/>
      <c r="D275" s="23"/>
      <c r="E275" s="23"/>
      <c r="F275" s="23"/>
      <c r="G275" s="23"/>
      <c r="H275" s="23"/>
    </row>
    <row r="276" spans="2:8">
      <c r="B276" s="23"/>
      <c r="C276" s="23"/>
      <c r="D276" s="23"/>
      <c r="E276" s="23"/>
      <c r="F276" s="23"/>
      <c r="G276" s="23"/>
      <c r="H276" s="23"/>
    </row>
    <row r="277" spans="2:8">
      <c r="B277" s="23"/>
      <c r="C277" s="23"/>
      <c r="D277" s="23"/>
      <c r="E277" s="23"/>
      <c r="F277" s="23"/>
      <c r="G277" s="23"/>
      <c r="H277" s="23"/>
    </row>
    <row r="278" spans="2:8">
      <c r="B278" s="23"/>
      <c r="C278" s="23"/>
      <c r="D278" s="23"/>
      <c r="E278" s="23"/>
      <c r="F278" s="23"/>
      <c r="G278" s="23"/>
      <c r="H278" s="23"/>
    </row>
    <row r="279" spans="2:8">
      <c r="B279" s="23"/>
      <c r="C279" s="23"/>
      <c r="D279" s="23"/>
      <c r="E279" s="23"/>
      <c r="F279" s="23"/>
      <c r="G279" s="23"/>
      <c r="H279" s="23"/>
    </row>
    <row r="280" spans="2:8">
      <c r="B280" s="23"/>
      <c r="C280" s="23"/>
      <c r="D280" s="23"/>
      <c r="E280" s="23"/>
      <c r="F280" s="23"/>
      <c r="G280" s="23"/>
      <c r="H280" s="23"/>
    </row>
    <row r="281" spans="2:8">
      <c r="B281" s="23"/>
      <c r="C281" s="23"/>
      <c r="D281" s="23"/>
      <c r="E281" s="23"/>
      <c r="F281" s="23"/>
      <c r="G281" s="23"/>
      <c r="H281" s="23"/>
    </row>
    <row r="282" spans="2:8">
      <c r="B282" s="23"/>
      <c r="C282" s="23"/>
      <c r="D282" s="23"/>
      <c r="E282" s="23"/>
      <c r="F282" s="23"/>
      <c r="G282" s="23"/>
      <c r="H282" s="23"/>
    </row>
    <row r="283" spans="2:8">
      <c r="B283" s="23"/>
      <c r="C283" s="23"/>
      <c r="D283" s="23"/>
      <c r="E283" s="23"/>
      <c r="F283" s="23"/>
      <c r="G283" s="23"/>
      <c r="H283" s="23"/>
    </row>
    <row r="284" spans="2:8">
      <c r="B284" s="23"/>
      <c r="C284" s="23"/>
      <c r="D284" s="23"/>
      <c r="E284" s="23"/>
      <c r="F284" s="23"/>
      <c r="G284" s="23"/>
      <c r="H284" s="23"/>
    </row>
    <row r="285" spans="2:8">
      <c r="B285" s="23"/>
      <c r="C285" s="23"/>
      <c r="D285" s="23"/>
      <c r="E285" s="23"/>
      <c r="F285" s="23"/>
      <c r="G285" s="23"/>
      <c r="H285" s="23"/>
    </row>
    <row r="286" spans="2:8">
      <c r="B286" s="23"/>
      <c r="C286" s="23"/>
      <c r="D286" s="23"/>
      <c r="E286" s="23"/>
      <c r="F286" s="23"/>
      <c r="G286" s="23"/>
      <c r="H286" s="23"/>
    </row>
    <row r="287" spans="2:8">
      <c r="B287" s="23"/>
      <c r="C287" s="23"/>
      <c r="D287" s="23"/>
      <c r="E287" s="23"/>
      <c r="F287" s="23"/>
      <c r="G287" s="23"/>
      <c r="H287" s="23"/>
    </row>
    <row r="288" spans="2:8">
      <c r="B288" s="23"/>
      <c r="C288" s="23"/>
      <c r="D288" s="23"/>
      <c r="E288" s="23"/>
      <c r="F288" s="23"/>
      <c r="G288" s="23"/>
      <c r="H288" s="23"/>
    </row>
    <row r="289" spans="2:8">
      <c r="B289" s="23"/>
      <c r="C289" s="23"/>
      <c r="D289" s="23"/>
      <c r="E289" s="23"/>
      <c r="F289" s="23"/>
      <c r="G289" s="23"/>
      <c r="H289" s="23"/>
    </row>
    <row r="290" spans="2:8">
      <c r="B290" s="23"/>
      <c r="C290" s="23"/>
      <c r="D290" s="23"/>
      <c r="E290" s="23"/>
      <c r="F290" s="23"/>
      <c r="G290" s="23"/>
      <c r="H290" s="23"/>
    </row>
    <row r="291" spans="2:8">
      <c r="B291" s="23"/>
      <c r="C291" s="23"/>
      <c r="D291" s="23"/>
      <c r="E291" s="23"/>
      <c r="F291" s="23"/>
      <c r="G291" s="23"/>
      <c r="H291" s="23"/>
    </row>
    <row r="292" spans="2:8">
      <c r="B292" s="23"/>
      <c r="C292" s="23"/>
      <c r="D292" s="23"/>
      <c r="E292" s="23"/>
      <c r="F292" s="23"/>
      <c r="G292" s="23"/>
      <c r="H292" s="23"/>
    </row>
    <row r="293" spans="2:8">
      <c r="B293" s="23"/>
      <c r="C293" s="23"/>
      <c r="D293" s="23"/>
      <c r="E293" s="23"/>
      <c r="F293" s="23"/>
      <c r="G293" s="23"/>
      <c r="H293" s="23"/>
    </row>
    <row r="294" spans="2:8">
      <c r="B294" s="23"/>
      <c r="C294" s="23"/>
      <c r="D294" s="23"/>
      <c r="E294" s="23"/>
      <c r="F294" s="23"/>
      <c r="G294" s="23"/>
      <c r="H294" s="23"/>
    </row>
    <row r="295" spans="2:8">
      <c r="B295" s="23"/>
      <c r="C295" s="23"/>
      <c r="D295" s="23"/>
      <c r="E295" s="23"/>
      <c r="F295" s="23"/>
      <c r="G295" s="23"/>
      <c r="H295" s="23"/>
    </row>
    <row r="296" spans="2:8">
      <c r="B296" s="23"/>
      <c r="C296" s="23"/>
      <c r="D296" s="23"/>
      <c r="E296" s="23"/>
      <c r="F296" s="23"/>
      <c r="G296" s="23"/>
      <c r="H296" s="23"/>
    </row>
    <row r="297" spans="2:8">
      <c r="B297" s="23"/>
      <c r="C297" s="23"/>
      <c r="D297" s="23"/>
      <c r="E297" s="23"/>
      <c r="F297" s="23"/>
      <c r="G297" s="23"/>
      <c r="H297" s="23"/>
    </row>
    <row r="298" spans="2:8">
      <c r="B298" s="23"/>
      <c r="C298" s="23"/>
      <c r="D298" s="23"/>
      <c r="E298" s="23"/>
      <c r="F298" s="23"/>
      <c r="G298" s="23"/>
      <c r="H298" s="23"/>
    </row>
    <row r="299" spans="2:8">
      <c r="B299" s="23"/>
      <c r="C299" s="23"/>
      <c r="D299" s="23"/>
      <c r="E299" s="23"/>
      <c r="F299" s="23"/>
      <c r="G299" s="23"/>
      <c r="H299" s="23"/>
    </row>
    <row r="300" spans="2:8">
      <c r="B300" s="23"/>
      <c r="C300" s="23"/>
      <c r="D300" s="23"/>
      <c r="E300" s="23"/>
      <c r="F300" s="23"/>
      <c r="G300" s="23"/>
      <c r="H300" s="23"/>
    </row>
    <row r="301" spans="2:8">
      <c r="B301" s="23"/>
      <c r="C301" s="23"/>
      <c r="D301" s="23"/>
      <c r="E301" s="23"/>
      <c r="F301" s="23"/>
      <c r="G301" s="23"/>
      <c r="H301" s="23"/>
    </row>
    <row r="302" spans="2:8">
      <c r="B302" s="23"/>
      <c r="C302" s="23"/>
      <c r="D302" s="23"/>
      <c r="E302" s="23"/>
      <c r="F302" s="23"/>
      <c r="G302" s="23"/>
      <c r="H302" s="23"/>
    </row>
    <row r="303" spans="2:8">
      <c r="B303" s="23"/>
      <c r="C303" s="23"/>
      <c r="D303" s="23"/>
      <c r="E303" s="23"/>
      <c r="F303" s="23"/>
      <c r="G303" s="23"/>
      <c r="H303" s="23"/>
    </row>
    <row r="304" spans="2:8">
      <c r="B304" s="23"/>
      <c r="C304" s="23"/>
      <c r="D304" s="23"/>
      <c r="E304" s="23"/>
      <c r="F304" s="23"/>
      <c r="G304" s="23"/>
      <c r="H304" s="23"/>
    </row>
    <row r="305" spans="2:8">
      <c r="B305" s="23"/>
      <c r="C305" s="23"/>
      <c r="D305" s="23"/>
      <c r="E305" s="23"/>
      <c r="F305" s="23"/>
      <c r="G305" s="23"/>
      <c r="H305" s="23"/>
    </row>
    <row r="306" spans="2:8">
      <c r="B306" s="23"/>
      <c r="C306" s="23"/>
      <c r="D306" s="23"/>
      <c r="E306" s="23"/>
      <c r="F306" s="23"/>
      <c r="G306" s="23"/>
      <c r="H306" s="23"/>
    </row>
    <row r="307" spans="2:8">
      <c r="B307" s="23"/>
      <c r="C307" s="23"/>
      <c r="D307" s="23"/>
      <c r="E307" s="23"/>
      <c r="F307" s="23"/>
      <c r="G307" s="23"/>
      <c r="H307" s="23"/>
    </row>
    <row r="308" spans="2:8">
      <c r="B308" s="23"/>
      <c r="C308" s="23"/>
      <c r="D308" s="23"/>
      <c r="E308" s="23"/>
      <c r="F308" s="23"/>
      <c r="G308" s="23"/>
      <c r="H308" s="23"/>
    </row>
    <row r="309" spans="2:8">
      <c r="B309" s="23"/>
      <c r="C309" s="23"/>
      <c r="D309" s="23"/>
      <c r="E309" s="23"/>
      <c r="F309" s="23"/>
      <c r="G309" s="23"/>
      <c r="H309" s="23"/>
    </row>
    <row r="310" spans="2:8">
      <c r="B310" s="23"/>
      <c r="C310" s="23"/>
      <c r="D310" s="23"/>
      <c r="E310" s="23"/>
      <c r="F310" s="23"/>
      <c r="G310" s="23"/>
      <c r="H310" s="23"/>
    </row>
    <row r="311" spans="2:8">
      <c r="B311" s="23"/>
      <c r="C311" s="23"/>
      <c r="D311" s="23"/>
      <c r="E311" s="23"/>
      <c r="F311" s="23"/>
      <c r="G311" s="23"/>
      <c r="H311" s="23"/>
    </row>
    <row r="312" spans="2:8">
      <c r="B312" s="23"/>
      <c r="C312" s="23"/>
      <c r="D312" s="23"/>
      <c r="E312" s="23"/>
      <c r="F312" s="23"/>
      <c r="G312" s="23"/>
      <c r="H312" s="23"/>
    </row>
    <row r="313" spans="2:8">
      <c r="B313" s="23"/>
      <c r="C313" s="23"/>
      <c r="D313" s="23"/>
      <c r="E313" s="23"/>
      <c r="F313" s="23"/>
      <c r="G313" s="23"/>
      <c r="H313" s="23"/>
    </row>
    <row r="314" spans="2:8">
      <c r="B314" s="23"/>
      <c r="C314" s="23"/>
      <c r="D314" s="23"/>
      <c r="E314" s="23"/>
      <c r="F314" s="23"/>
      <c r="G314" s="23"/>
      <c r="H314" s="23"/>
    </row>
    <row r="315" spans="2:8">
      <c r="B315" s="23"/>
      <c r="C315" s="23"/>
      <c r="D315" s="23"/>
      <c r="E315" s="23"/>
      <c r="F315" s="23"/>
      <c r="G315" s="23"/>
      <c r="H315" s="23"/>
    </row>
    <row r="316" spans="2:8">
      <c r="B316" s="23"/>
      <c r="C316" s="23"/>
      <c r="D316" s="23"/>
      <c r="E316" s="23"/>
      <c r="F316" s="23"/>
      <c r="G316" s="23"/>
      <c r="H316" s="23"/>
    </row>
    <row r="317" spans="2:8">
      <c r="B317" s="23"/>
      <c r="C317" s="23"/>
      <c r="D317" s="23"/>
      <c r="E317" s="23"/>
      <c r="F317" s="23"/>
      <c r="G317" s="23"/>
      <c r="H317" s="23"/>
    </row>
    <row r="318" spans="2:8">
      <c r="B318" s="23"/>
      <c r="C318" s="23"/>
      <c r="D318" s="23"/>
      <c r="E318" s="23"/>
      <c r="F318" s="23"/>
      <c r="G318" s="23"/>
      <c r="H318" s="23"/>
    </row>
    <row r="319" spans="2:8">
      <c r="B319" s="23"/>
      <c r="C319" s="23"/>
      <c r="D319" s="23"/>
      <c r="E319" s="23"/>
      <c r="F319" s="23"/>
      <c r="G319" s="23"/>
      <c r="H319" s="23"/>
    </row>
    <row r="320" spans="2:8">
      <c r="B320" s="23"/>
      <c r="C320" s="23"/>
      <c r="D320" s="23"/>
      <c r="E320" s="23"/>
      <c r="F320" s="23"/>
      <c r="G320" s="23"/>
      <c r="H320" s="23"/>
    </row>
    <row r="321" spans="2:8">
      <c r="B321" s="23"/>
      <c r="C321" s="23"/>
      <c r="D321" s="23"/>
      <c r="E321" s="23"/>
      <c r="F321" s="23"/>
      <c r="G321" s="23"/>
      <c r="H321" s="23"/>
    </row>
    <row r="322" spans="2:8">
      <c r="B322" s="23"/>
      <c r="C322" s="23"/>
      <c r="D322" s="23"/>
      <c r="E322" s="23"/>
      <c r="F322" s="23"/>
      <c r="G322" s="23"/>
      <c r="H322" s="23"/>
    </row>
    <row r="323" spans="2:8">
      <c r="B323" s="23"/>
      <c r="C323" s="23"/>
      <c r="D323" s="23"/>
      <c r="E323" s="23"/>
      <c r="F323" s="23"/>
      <c r="G323" s="23"/>
      <c r="H323" s="23"/>
    </row>
    <row r="324" spans="2:8">
      <c r="B324" s="23"/>
      <c r="C324" s="23"/>
      <c r="D324" s="23"/>
      <c r="E324" s="23"/>
      <c r="F324" s="23"/>
      <c r="G324" s="23"/>
      <c r="H324" s="23"/>
    </row>
    <row r="325" spans="2:8">
      <c r="B325" s="23"/>
      <c r="C325" s="23"/>
      <c r="D325" s="23"/>
      <c r="E325" s="23"/>
      <c r="F325" s="23"/>
      <c r="G325" s="23"/>
      <c r="H325" s="23"/>
    </row>
    <row r="326" spans="2:8">
      <c r="B326" s="23"/>
      <c r="C326" s="23"/>
      <c r="D326" s="23"/>
      <c r="E326" s="23"/>
      <c r="F326" s="23"/>
      <c r="G326" s="23"/>
      <c r="H326" s="23"/>
    </row>
    <row r="327" spans="2:8">
      <c r="B327" s="23"/>
      <c r="C327" s="23"/>
      <c r="D327" s="23"/>
      <c r="E327" s="23"/>
      <c r="F327" s="23"/>
      <c r="G327" s="23"/>
      <c r="H327" s="23"/>
    </row>
    <row r="328" spans="2:8">
      <c r="B328" s="23"/>
      <c r="C328" s="23"/>
      <c r="D328" s="23"/>
      <c r="E328" s="23"/>
      <c r="F328" s="23"/>
      <c r="G328" s="23"/>
      <c r="H328" s="23"/>
    </row>
    <row r="329" spans="2:8">
      <c r="B329" s="23"/>
      <c r="C329" s="23"/>
      <c r="D329" s="23"/>
      <c r="E329" s="23"/>
      <c r="F329" s="23"/>
      <c r="G329" s="23"/>
      <c r="H329" s="23"/>
    </row>
    <row r="330" spans="2:8">
      <c r="B330" s="23"/>
      <c r="C330" s="23"/>
      <c r="D330" s="23"/>
      <c r="E330" s="23"/>
      <c r="F330" s="23"/>
      <c r="G330" s="23"/>
      <c r="H330" s="23"/>
    </row>
    <row r="331" spans="2:8">
      <c r="B331" s="23"/>
      <c r="C331" s="23"/>
      <c r="D331" s="23"/>
      <c r="E331" s="23"/>
      <c r="F331" s="23"/>
      <c r="G331" s="23"/>
      <c r="H331" s="23"/>
    </row>
    <row r="332" spans="2:8">
      <c r="B332" s="23"/>
      <c r="C332" s="23"/>
      <c r="D332" s="23"/>
      <c r="E332" s="23"/>
      <c r="F332" s="23"/>
      <c r="G332" s="23"/>
      <c r="H332" s="23"/>
    </row>
    <row r="333" spans="2:8">
      <c r="B333" s="23"/>
      <c r="C333" s="23"/>
      <c r="D333" s="23"/>
      <c r="E333" s="23"/>
      <c r="F333" s="23"/>
      <c r="G333" s="23"/>
      <c r="H333" s="23"/>
    </row>
    <row r="334" spans="2:8">
      <c r="B334" s="23"/>
      <c r="C334" s="23"/>
      <c r="D334" s="23"/>
      <c r="E334" s="23"/>
      <c r="F334" s="23"/>
      <c r="G334" s="23"/>
      <c r="H334" s="23"/>
    </row>
    <row r="335" spans="2:8">
      <c r="B335" s="23"/>
      <c r="C335" s="23"/>
      <c r="D335" s="23"/>
      <c r="E335" s="23"/>
      <c r="F335" s="23"/>
      <c r="G335" s="23"/>
      <c r="H335" s="23"/>
    </row>
    <row r="336" spans="2:8">
      <c r="B336" s="23"/>
      <c r="C336" s="23"/>
      <c r="D336" s="23"/>
      <c r="E336" s="23"/>
      <c r="F336" s="23"/>
      <c r="G336" s="23"/>
      <c r="H336" s="23"/>
    </row>
    <row r="337" spans="2:8">
      <c r="B337" s="23"/>
      <c r="C337" s="23"/>
      <c r="D337" s="23"/>
      <c r="E337" s="23"/>
      <c r="F337" s="23"/>
      <c r="G337" s="23"/>
      <c r="H337" s="23"/>
    </row>
    <row r="338" spans="2:8">
      <c r="B338" s="23"/>
      <c r="C338" s="23"/>
      <c r="D338" s="23"/>
      <c r="E338" s="23"/>
      <c r="F338" s="23"/>
      <c r="G338" s="23"/>
      <c r="H338" s="23"/>
    </row>
    <row r="339" spans="2:8">
      <c r="B339" s="23"/>
      <c r="C339" s="23"/>
      <c r="D339" s="23"/>
      <c r="E339" s="23"/>
      <c r="F339" s="23"/>
      <c r="G339" s="23"/>
      <c r="H339" s="23"/>
    </row>
    <row r="340" spans="2:8">
      <c r="B340" s="23"/>
      <c r="C340" s="23"/>
      <c r="D340" s="23"/>
      <c r="E340" s="23"/>
      <c r="F340" s="23"/>
      <c r="G340" s="23"/>
      <c r="H340" s="23"/>
    </row>
    <row r="341" spans="2:8">
      <c r="B341" s="23"/>
      <c r="C341" s="23"/>
      <c r="D341" s="23"/>
      <c r="E341" s="23"/>
      <c r="F341" s="23"/>
      <c r="G341" s="23"/>
      <c r="H341" s="23"/>
    </row>
    <row r="342" spans="2:8">
      <c r="B342" s="23"/>
      <c r="C342" s="23"/>
      <c r="D342" s="23"/>
      <c r="E342" s="23"/>
      <c r="F342" s="23"/>
      <c r="G342" s="23"/>
      <c r="H342" s="23"/>
    </row>
    <row r="343" spans="2:8">
      <c r="B343" s="23"/>
      <c r="C343" s="23"/>
      <c r="D343" s="23"/>
      <c r="E343" s="23"/>
      <c r="F343" s="23"/>
      <c r="G343" s="23"/>
      <c r="H343" s="23"/>
    </row>
    <row r="344" spans="2:8">
      <c r="B344" s="23"/>
      <c r="C344" s="23"/>
      <c r="D344" s="23"/>
      <c r="E344" s="23"/>
      <c r="F344" s="23"/>
      <c r="G344" s="23"/>
      <c r="H344" s="23"/>
    </row>
    <row r="345" spans="2:8">
      <c r="B345" s="23"/>
      <c r="C345" s="23"/>
      <c r="D345" s="23"/>
      <c r="E345" s="23"/>
      <c r="F345" s="23"/>
      <c r="G345" s="23"/>
      <c r="H345" s="23"/>
    </row>
    <row r="346" spans="2:8">
      <c r="B346" s="23"/>
      <c r="C346" s="23"/>
      <c r="D346" s="23"/>
      <c r="E346" s="23"/>
      <c r="F346" s="23"/>
      <c r="G346" s="23"/>
      <c r="H346" s="23"/>
    </row>
    <row r="347" spans="2:8">
      <c r="B347" s="23"/>
      <c r="C347" s="23"/>
      <c r="D347" s="23"/>
      <c r="E347" s="23"/>
      <c r="F347" s="23"/>
      <c r="G347" s="23"/>
      <c r="H347" s="23"/>
    </row>
    <row r="348" spans="2:8">
      <c r="B348" s="23"/>
      <c r="C348" s="23"/>
      <c r="D348" s="23"/>
      <c r="E348" s="23"/>
      <c r="F348" s="23"/>
      <c r="G348" s="23"/>
      <c r="H348" s="23"/>
    </row>
    <row r="349" spans="2:8">
      <c r="B349" s="23"/>
      <c r="C349" s="23"/>
      <c r="D349" s="23"/>
      <c r="E349" s="23"/>
      <c r="F349" s="23"/>
      <c r="G349" s="23"/>
      <c r="H349" s="23"/>
    </row>
    <row r="350" spans="2:8">
      <c r="B350" s="23"/>
      <c r="C350" s="23"/>
      <c r="D350" s="23"/>
      <c r="E350" s="23"/>
      <c r="F350" s="23"/>
      <c r="G350" s="23"/>
      <c r="H350" s="23"/>
    </row>
    <row r="351" spans="2:8">
      <c r="B351" s="23"/>
      <c r="C351" s="23"/>
      <c r="D351" s="23"/>
      <c r="E351" s="23"/>
      <c r="F351" s="23"/>
      <c r="G351" s="23"/>
      <c r="H351" s="23"/>
    </row>
    <row r="352" spans="2:8">
      <c r="B352" s="23"/>
      <c r="C352" s="23"/>
      <c r="D352" s="23"/>
      <c r="E352" s="23"/>
      <c r="F352" s="23"/>
      <c r="G352" s="23"/>
      <c r="H352" s="23"/>
    </row>
    <row r="353" spans="2:8">
      <c r="B353" s="23"/>
      <c r="C353" s="23"/>
      <c r="D353" s="23"/>
      <c r="E353" s="23"/>
      <c r="F353" s="23"/>
      <c r="G353" s="23"/>
      <c r="H353" s="23"/>
    </row>
    <row r="354" spans="2:8">
      <c r="B354" s="23"/>
      <c r="C354" s="23"/>
      <c r="D354" s="23"/>
      <c r="E354" s="23"/>
      <c r="F354" s="23"/>
      <c r="G354" s="23"/>
      <c r="H354" s="23"/>
    </row>
    <row r="355" spans="2:8">
      <c r="B355" s="23"/>
      <c r="C355" s="23"/>
      <c r="D355" s="23"/>
      <c r="E355" s="23"/>
      <c r="F355" s="23"/>
      <c r="G355" s="23"/>
      <c r="H355" s="23"/>
    </row>
    <row r="356" spans="2:8">
      <c r="B356" s="23"/>
      <c r="C356" s="23"/>
      <c r="D356" s="23"/>
      <c r="E356" s="23"/>
      <c r="F356" s="23"/>
      <c r="G356" s="23"/>
      <c r="H356" s="23"/>
    </row>
    <row r="357" spans="2:8">
      <c r="B357" s="23"/>
      <c r="C357" s="23"/>
      <c r="D357" s="23"/>
      <c r="E357" s="23"/>
      <c r="F357" s="23"/>
      <c r="G357" s="23"/>
      <c r="H357" s="23"/>
    </row>
    <row r="358" spans="2:8">
      <c r="B358" s="23"/>
      <c r="C358" s="23"/>
      <c r="D358" s="23"/>
      <c r="E358" s="23"/>
      <c r="F358" s="23"/>
      <c r="G358" s="23"/>
      <c r="H358" s="23"/>
    </row>
    <row r="359" spans="2:8">
      <c r="B359" s="23"/>
      <c r="C359" s="23"/>
      <c r="D359" s="23"/>
      <c r="E359" s="23"/>
      <c r="F359" s="23"/>
      <c r="G359" s="23"/>
      <c r="H359" s="23"/>
    </row>
    <row r="360" spans="2:8">
      <c r="B360" s="23"/>
      <c r="C360" s="23"/>
      <c r="D360" s="23"/>
      <c r="E360" s="23"/>
      <c r="F360" s="23"/>
      <c r="G360" s="23"/>
      <c r="H360" s="23"/>
    </row>
    <row r="361" spans="2:8">
      <c r="B361" s="23"/>
      <c r="C361" s="23"/>
      <c r="D361" s="23"/>
      <c r="E361" s="23"/>
      <c r="F361" s="23"/>
      <c r="G361" s="23"/>
      <c r="H361" s="23"/>
    </row>
    <row r="362" spans="2:8">
      <c r="B362" s="23"/>
      <c r="C362" s="23"/>
      <c r="D362" s="23"/>
      <c r="E362" s="23"/>
      <c r="F362" s="23"/>
      <c r="G362" s="23"/>
      <c r="H362" s="23"/>
    </row>
    <row r="363" spans="2:8">
      <c r="B363" s="23"/>
      <c r="C363" s="23"/>
      <c r="D363" s="23"/>
      <c r="E363" s="23"/>
      <c r="F363" s="23"/>
      <c r="G363" s="23"/>
      <c r="H363" s="23"/>
    </row>
    <row r="364" spans="2:8">
      <c r="B364" s="23"/>
      <c r="C364" s="23"/>
      <c r="D364" s="23"/>
      <c r="E364" s="23"/>
      <c r="F364" s="23"/>
      <c r="G364" s="23"/>
      <c r="H364" s="23"/>
    </row>
    <row r="365" spans="2:8">
      <c r="B365" s="23"/>
      <c r="C365" s="23"/>
      <c r="D365" s="23"/>
      <c r="E365" s="23"/>
      <c r="F365" s="23"/>
      <c r="G365" s="23"/>
      <c r="H365" s="23"/>
    </row>
    <row r="366" spans="2:8">
      <c r="B366" s="23"/>
      <c r="C366" s="23"/>
      <c r="D366" s="23"/>
      <c r="E366" s="23"/>
      <c r="F366" s="23"/>
      <c r="G366" s="23"/>
      <c r="H366" s="23"/>
    </row>
    <row r="367" spans="2:8">
      <c r="B367" s="23"/>
      <c r="C367" s="23"/>
      <c r="D367" s="23"/>
      <c r="E367" s="23"/>
      <c r="F367" s="23"/>
      <c r="G367" s="23"/>
      <c r="H367" s="23"/>
    </row>
    <row r="368" spans="2:8">
      <c r="B368" s="23"/>
      <c r="C368" s="23"/>
      <c r="D368" s="23"/>
      <c r="E368" s="23"/>
      <c r="F368" s="23"/>
      <c r="G368" s="23"/>
      <c r="H368" s="23"/>
    </row>
    <row r="369" spans="2:8">
      <c r="B369" s="23"/>
      <c r="C369" s="23"/>
      <c r="D369" s="23"/>
      <c r="E369" s="23"/>
      <c r="F369" s="23"/>
      <c r="G369" s="23"/>
      <c r="H369" s="23"/>
    </row>
    <row r="370" spans="2:8">
      <c r="B370" s="23"/>
      <c r="C370" s="23"/>
      <c r="D370" s="23"/>
      <c r="E370" s="23"/>
      <c r="F370" s="23"/>
      <c r="G370" s="23"/>
      <c r="H370" s="23"/>
    </row>
    <row r="371" spans="2:8">
      <c r="B371" s="23"/>
      <c r="C371" s="23"/>
      <c r="D371" s="23"/>
      <c r="E371" s="23"/>
      <c r="F371" s="23"/>
      <c r="G371" s="23"/>
      <c r="H371" s="23"/>
    </row>
    <row r="372" spans="2:8">
      <c r="B372" s="23"/>
      <c r="C372" s="23"/>
      <c r="D372" s="23"/>
      <c r="E372" s="23"/>
      <c r="F372" s="23"/>
      <c r="G372" s="23"/>
      <c r="H372" s="23"/>
    </row>
    <row r="373" spans="2:8">
      <c r="B373" s="23"/>
      <c r="C373" s="23"/>
      <c r="D373" s="23"/>
      <c r="E373" s="23"/>
      <c r="F373" s="23"/>
      <c r="G373" s="23"/>
      <c r="H373" s="23"/>
    </row>
    <row r="374" spans="2:8">
      <c r="B374" s="23"/>
      <c r="C374" s="23"/>
      <c r="D374" s="23"/>
      <c r="E374" s="23"/>
      <c r="F374" s="23"/>
      <c r="G374" s="23"/>
      <c r="H374" s="23"/>
    </row>
    <row r="375" spans="2:8">
      <c r="B375" s="23"/>
      <c r="C375" s="23"/>
      <c r="D375" s="23"/>
      <c r="E375" s="23"/>
      <c r="F375" s="23"/>
      <c r="G375" s="23"/>
      <c r="H375" s="23"/>
    </row>
    <row r="376" spans="2:8">
      <c r="B376" s="23"/>
      <c r="C376" s="23"/>
      <c r="D376" s="23"/>
      <c r="E376" s="23"/>
      <c r="F376" s="23"/>
      <c r="G376" s="23"/>
      <c r="H376" s="23"/>
    </row>
    <row r="377" spans="2:8">
      <c r="B377" s="23"/>
      <c r="C377" s="23"/>
      <c r="D377" s="23"/>
      <c r="E377" s="23"/>
      <c r="F377" s="23"/>
      <c r="G377" s="23"/>
      <c r="H377" s="23"/>
    </row>
    <row r="378" spans="2:8">
      <c r="B378" s="23"/>
      <c r="C378" s="23"/>
      <c r="D378" s="23"/>
      <c r="E378" s="23"/>
      <c r="F378" s="23"/>
      <c r="G378" s="23"/>
      <c r="H378" s="23"/>
    </row>
    <row r="379" spans="2:8">
      <c r="B379" s="23"/>
      <c r="C379" s="23"/>
      <c r="D379" s="23"/>
      <c r="E379" s="23"/>
      <c r="F379" s="23"/>
      <c r="G379" s="23"/>
      <c r="H379" s="23"/>
    </row>
    <row r="380" spans="2:8">
      <c r="B380" s="23"/>
      <c r="C380" s="23"/>
      <c r="D380" s="23"/>
      <c r="E380" s="23"/>
      <c r="F380" s="23"/>
      <c r="G380" s="23"/>
      <c r="H380" s="23"/>
    </row>
    <row r="381" spans="2:8">
      <c r="B381" s="23"/>
      <c r="C381" s="23"/>
      <c r="D381" s="23"/>
      <c r="E381" s="23"/>
      <c r="F381" s="23"/>
      <c r="G381" s="23"/>
      <c r="H381" s="23"/>
    </row>
    <row r="382" spans="2:8">
      <c r="B382" s="23"/>
      <c r="C382" s="23"/>
      <c r="D382" s="23"/>
      <c r="E382" s="23"/>
      <c r="F382" s="23"/>
      <c r="G382" s="23"/>
      <c r="H382" s="23"/>
    </row>
    <row r="383" spans="2:8">
      <c r="B383" s="23"/>
      <c r="C383" s="23"/>
      <c r="D383" s="23"/>
      <c r="E383" s="23"/>
      <c r="F383" s="23"/>
      <c r="G383" s="23"/>
      <c r="H383" s="23"/>
    </row>
    <row r="384" spans="2:8">
      <c r="B384" s="23"/>
      <c r="C384" s="23"/>
      <c r="D384" s="23"/>
      <c r="E384" s="23"/>
      <c r="F384" s="23"/>
      <c r="G384" s="23"/>
      <c r="H384" s="23"/>
    </row>
    <row r="385" spans="2:8">
      <c r="B385" s="23"/>
      <c r="C385" s="23"/>
      <c r="D385" s="23"/>
      <c r="E385" s="23"/>
      <c r="F385" s="23"/>
      <c r="G385" s="23"/>
      <c r="H385" s="23"/>
    </row>
    <row r="386" spans="2:8">
      <c r="B386" s="23"/>
      <c r="C386" s="23"/>
      <c r="D386" s="23"/>
      <c r="E386" s="23"/>
      <c r="F386" s="23"/>
      <c r="G386" s="23"/>
      <c r="H386" s="23"/>
    </row>
    <row r="387" spans="2:8">
      <c r="B387" s="23"/>
      <c r="C387" s="23"/>
      <c r="D387" s="23"/>
      <c r="E387" s="23"/>
      <c r="F387" s="23"/>
      <c r="G387" s="23"/>
      <c r="H387" s="23"/>
    </row>
    <row r="388" spans="2:8">
      <c r="B388" s="23"/>
      <c r="C388" s="23"/>
      <c r="D388" s="23"/>
      <c r="E388" s="23"/>
      <c r="F388" s="23"/>
      <c r="G388" s="23"/>
      <c r="H388" s="23"/>
    </row>
    <row r="389" spans="2:8">
      <c r="B389" s="23"/>
      <c r="C389" s="23"/>
      <c r="D389" s="23"/>
      <c r="E389" s="23"/>
      <c r="F389" s="23"/>
      <c r="G389" s="23"/>
      <c r="H389" s="23"/>
    </row>
    <row r="390" spans="2:8">
      <c r="B390" s="23"/>
      <c r="C390" s="23"/>
      <c r="D390" s="23"/>
      <c r="E390" s="23"/>
      <c r="F390" s="23"/>
      <c r="G390" s="23"/>
      <c r="H390" s="23"/>
    </row>
    <row r="391" spans="2:8">
      <c r="B391" s="23"/>
      <c r="C391" s="23"/>
      <c r="D391" s="23"/>
      <c r="E391" s="23"/>
      <c r="F391" s="23"/>
      <c r="G391" s="23"/>
      <c r="H391" s="23"/>
    </row>
    <row r="392" spans="2:8">
      <c r="B392" s="23"/>
      <c r="C392" s="23"/>
      <c r="D392" s="23"/>
      <c r="E392" s="23"/>
      <c r="F392" s="23"/>
      <c r="G392" s="23"/>
      <c r="H392" s="23"/>
    </row>
    <row r="393" spans="2:8">
      <c r="B393" s="23"/>
      <c r="C393" s="23"/>
      <c r="D393" s="23"/>
      <c r="E393" s="23"/>
      <c r="F393" s="23"/>
      <c r="G393" s="23"/>
      <c r="H393" s="23"/>
    </row>
    <row r="394" spans="2:8">
      <c r="B394" s="23"/>
      <c r="C394" s="23"/>
      <c r="D394" s="23"/>
      <c r="E394" s="23"/>
      <c r="F394" s="23"/>
      <c r="G394" s="23"/>
      <c r="H394" s="23"/>
    </row>
    <row r="395" spans="2:8">
      <c r="B395" s="23"/>
      <c r="C395" s="23"/>
      <c r="D395" s="23"/>
      <c r="E395" s="23"/>
      <c r="F395" s="23"/>
      <c r="G395" s="23"/>
      <c r="H395" s="23"/>
    </row>
    <row r="396" spans="2:8">
      <c r="B396" s="23"/>
      <c r="C396" s="23"/>
      <c r="D396" s="23"/>
      <c r="E396" s="23"/>
      <c r="F396" s="23"/>
      <c r="G396" s="23"/>
      <c r="H396" s="23"/>
    </row>
    <row r="397" spans="2:8">
      <c r="B397" s="23"/>
      <c r="C397" s="23"/>
      <c r="D397" s="23"/>
      <c r="E397" s="23"/>
      <c r="F397" s="23"/>
      <c r="G397" s="23"/>
      <c r="H397" s="23"/>
    </row>
    <row r="398" spans="2:8">
      <c r="B398" s="23"/>
      <c r="C398" s="23"/>
      <c r="D398" s="23"/>
      <c r="E398" s="23"/>
      <c r="F398" s="23"/>
      <c r="G398" s="23"/>
      <c r="H398" s="23"/>
    </row>
    <row r="399" spans="2:8">
      <c r="B399" s="23"/>
      <c r="C399" s="23"/>
      <c r="D399" s="23"/>
      <c r="E399" s="23"/>
      <c r="F399" s="23"/>
      <c r="G399" s="23"/>
      <c r="H399" s="23"/>
    </row>
    <row r="400" spans="2:8">
      <c r="B400" s="23"/>
      <c r="C400" s="23"/>
      <c r="D400" s="23"/>
      <c r="E400" s="23"/>
      <c r="F400" s="23"/>
      <c r="G400" s="23"/>
      <c r="H400" s="23"/>
    </row>
    <row r="401" spans="2:8">
      <c r="B401" s="23"/>
      <c r="C401" s="23"/>
      <c r="D401" s="23"/>
      <c r="E401" s="23"/>
      <c r="F401" s="23"/>
      <c r="G401" s="23"/>
      <c r="H401" s="23"/>
    </row>
    <row r="402" spans="2:8">
      <c r="B402" s="23"/>
      <c r="C402" s="23"/>
      <c r="D402" s="23"/>
      <c r="E402" s="23"/>
      <c r="F402" s="23"/>
      <c r="G402" s="23"/>
      <c r="H402" s="23"/>
    </row>
    <row r="403" spans="2:8">
      <c r="B403" s="23"/>
      <c r="C403" s="23"/>
      <c r="D403" s="23"/>
      <c r="E403" s="23"/>
      <c r="F403" s="23"/>
      <c r="G403" s="23"/>
      <c r="H403" s="23"/>
    </row>
    <row r="404" spans="2:8">
      <c r="B404" s="23"/>
      <c r="C404" s="23"/>
      <c r="D404" s="23"/>
      <c r="E404" s="23"/>
      <c r="F404" s="23"/>
      <c r="G404" s="23"/>
      <c r="H404" s="23"/>
    </row>
    <row r="405" spans="2:8">
      <c r="B405" s="23"/>
      <c r="C405" s="23"/>
      <c r="D405" s="23"/>
      <c r="E405" s="23"/>
      <c r="F405" s="23"/>
      <c r="G405" s="23"/>
      <c r="H405" s="23"/>
    </row>
    <row r="406" spans="2:8">
      <c r="B406" s="23"/>
      <c r="C406" s="23"/>
      <c r="D406" s="23"/>
      <c r="E406" s="23"/>
      <c r="F406" s="23"/>
      <c r="G406" s="23"/>
      <c r="H406" s="23"/>
    </row>
    <row r="407" spans="2:8">
      <c r="B407" s="23"/>
      <c r="C407" s="23"/>
      <c r="D407" s="23"/>
      <c r="E407" s="23"/>
      <c r="F407" s="23"/>
      <c r="G407" s="23"/>
      <c r="H407" s="23"/>
    </row>
    <row r="408" spans="2:8">
      <c r="B408" s="23"/>
      <c r="C408" s="23"/>
      <c r="D408" s="23"/>
      <c r="E408" s="23"/>
      <c r="F408" s="23"/>
      <c r="G408" s="23"/>
      <c r="H408" s="23"/>
    </row>
    <row r="409" spans="2:8">
      <c r="B409" s="23"/>
      <c r="C409" s="23"/>
      <c r="D409" s="23"/>
      <c r="E409" s="23"/>
      <c r="F409" s="23"/>
      <c r="G409" s="23"/>
      <c r="H409" s="23"/>
    </row>
    <row r="410" spans="2:8">
      <c r="B410" s="23"/>
      <c r="C410" s="23"/>
      <c r="D410" s="23"/>
      <c r="E410" s="23"/>
      <c r="F410" s="23"/>
      <c r="G410" s="23"/>
      <c r="H410" s="23"/>
    </row>
    <row r="411" spans="2:8">
      <c r="B411" s="23"/>
      <c r="C411" s="23"/>
      <c r="D411" s="23"/>
      <c r="E411" s="23"/>
      <c r="F411" s="23"/>
      <c r="G411" s="23"/>
      <c r="H411" s="23"/>
    </row>
    <row r="412" spans="2:8">
      <c r="B412" s="23"/>
      <c r="C412" s="23"/>
      <c r="D412" s="23"/>
      <c r="E412" s="23"/>
      <c r="F412" s="23"/>
      <c r="G412" s="23"/>
      <c r="H412" s="23"/>
    </row>
    <row r="413" spans="2:8">
      <c r="B413" s="23"/>
      <c r="C413" s="23"/>
      <c r="D413" s="23"/>
      <c r="E413" s="23"/>
      <c r="F413" s="23"/>
      <c r="G413" s="23"/>
      <c r="H413" s="23"/>
    </row>
    <row r="414" spans="2:8">
      <c r="B414" s="23"/>
      <c r="C414" s="23"/>
      <c r="D414" s="23"/>
      <c r="E414" s="23"/>
      <c r="F414" s="23"/>
      <c r="G414" s="23"/>
      <c r="H414" s="23"/>
    </row>
    <row r="415" spans="2:8">
      <c r="B415" s="23"/>
      <c r="C415" s="23"/>
      <c r="D415" s="23"/>
      <c r="E415" s="23"/>
      <c r="F415" s="23"/>
      <c r="G415" s="23"/>
      <c r="H415" s="23"/>
    </row>
    <row r="416" spans="2:8">
      <c r="B416" s="23"/>
      <c r="C416" s="23"/>
      <c r="D416" s="23"/>
      <c r="E416" s="23"/>
      <c r="F416" s="23"/>
      <c r="G416" s="23"/>
      <c r="H416" s="23"/>
    </row>
    <row r="417" spans="2:8">
      <c r="B417" s="23"/>
      <c r="C417" s="23"/>
      <c r="D417" s="23"/>
      <c r="E417" s="23"/>
      <c r="F417" s="23"/>
      <c r="G417" s="23"/>
      <c r="H417" s="23"/>
    </row>
    <row r="418" spans="2:8">
      <c r="B418" s="23"/>
      <c r="C418" s="23"/>
      <c r="D418" s="23"/>
      <c r="E418" s="23"/>
      <c r="F418" s="23"/>
      <c r="G418" s="23"/>
      <c r="H418" s="23"/>
    </row>
    <row r="419" spans="2:8">
      <c r="B419" s="23"/>
      <c r="C419" s="23"/>
      <c r="D419" s="23"/>
      <c r="E419" s="23"/>
      <c r="F419" s="23"/>
      <c r="G419" s="23"/>
      <c r="H419" s="23"/>
    </row>
    <row r="420" spans="2:8">
      <c r="B420" s="23"/>
      <c r="C420" s="23"/>
      <c r="D420" s="23"/>
      <c r="E420" s="23"/>
      <c r="F420" s="23"/>
      <c r="G420" s="23"/>
      <c r="H420" s="23"/>
    </row>
    <row r="421" spans="2:8">
      <c r="B421" s="23"/>
      <c r="C421" s="23"/>
      <c r="D421" s="23"/>
      <c r="E421" s="23"/>
      <c r="F421" s="23"/>
      <c r="G421" s="23"/>
      <c r="H421" s="23"/>
    </row>
    <row r="422" spans="2:8">
      <c r="B422" s="23"/>
      <c r="C422" s="23"/>
      <c r="D422" s="23"/>
      <c r="E422" s="23"/>
      <c r="F422" s="23"/>
      <c r="G422" s="23"/>
      <c r="H422" s="23"/>
    </row>
    <row r="423" spans="2:8">
      <c r="B423" s="23"/>
      <c r="C423" s="23"/>
      <c r="D423" s="23"/>
      <c r="E423" s="23"/>
      <c r="F423" s="23"/>
      <c r="G423" s="23"/>
      <c r="H423" s="23"/>
    </row>
    <row r="424" spans="2:8">
      <c r="B424" s="23"/>
      <c r="C424" s="23"/>
      <c r="D424" s="23"/>
      <c r="E424" s="23"/>
      <c r="F424" s="23"/>
      <c r="G424" s="23"/>
      <c r="H424" s="23"/>
    </row>
    <row r="425" spans="2:8">
      <c r="B425" s="23"/>
      <c r="C425" s="23"/>
      <c r="D425" s="23"/>
      <c r="E425" s="23"/>
      <c r="F425" s="23"/>
      <c r="G425" s="23"/>
      <c r="H425" s="23"/>
    </row>
    <row r="426" spans="2:8">
      <c r="B426" s="23"/>
      <c r="C426" s="23"/>
      <c r="D426" s="23"/>
      <c r="E426" s="23"/>
      <c r="F426" s="23"/>
      <c r="G426" s="23"/>
      <c r="H426" s="23"/>
    </row>
    <row r="427" spans="2:8">
      <c r="B427" s="23"/>
      <c r="C427" s="23"/>
      <c r="D427" s="23"/>
      <c r="E427" s="23"/>
      <c r="F427" s="23"/>
      <c r="G427" s="23"/>
      <c r="H427" s="23"/>
    </row>
    <row r="428" spans="2:8">
      <c r="B428" s="23"/>
      <c r="C428" s="23"/>
      <c r="D428" s="23"/>
      <c r="E428" s="23"/>
      <c r="F428" s="23"/>
      <c r="G428" s="23"/>
      <c r="H428" s="23"/>
    </row>
    <row r="429" spans="2:8">
      <c r="B429" s="23"/>
      <c r="C429" s="23"/>
      <c r="D429" s="23"/>
      <c r="E429" s="23"/>
      <c r="F429" s="23"/>
      <c r="G429" s="23"/>
      <c r="H429" s="23"/>
    </row>
    <row r="430" spans="2:8">
      <c r="B430" s="23"/>
      <c r="C430" s="23"/>
      <c r="D430" s="23"/>
      <c r="E430" s="23"/>
      <c r="F430" s="23"/>
      <c r="G430" s="23"/>
      <c r="H430" s="23"/>
    </row>
    <row r="431" spans="2:8">
      <c r="B431" s="23"/>
      <c r="C431" s="23"/>
      <c r="D431" s="23"/>
      <c r="E431" s="23"/>
      <c r="F431" s="23"/>
      <c r="G431" s="23"/>
      <c r="H431" s="23"/>
    </row>
    <row r="432" spans="2:8">
      <c r="B432" s="23"/>
      <c r="C432" s="23"/>
      <c r="D432" s="23"/>
      <c r="E432" s="23"/>
      <c r="F432" s="23"/>
      <c r="G432" s="23"/>
      <c r="H432" s="23"/>
    </row>
    <row r="433" spans="2:8">
      <c r="B433" s="23"/>
      <c r="C433" s="23"/>
      <c r="D433" s="23"/>
      <c r="E433" s="23"/>
      <c r="F433" s="23"/>
      <c r="G433" s="23"/>
      <c r="H433" s="23"/>
    </row>
    <row r="434" spans="2:8">
      <c r="B434" s="23"/>
      <c r="C434" s="23"/>
      <c r="D434" s="23"/>
      <c r="E434" s="23"/>
      <c r="F434" s="23"/>
      <c r="G434" s="23"/>
      <c r="H434" s="23"/>
    </row>
    <row r="435" spans="2:8">
      <c r="B435" s="23"/>
      <c r="C435" s="23"/>
      <c r="D435" s="23"/>
      <c r="E435" s="23"/>
      <c r="F435" s="23"/>
      <c r="G435" s="23"/>
      <c r="H435" s="23"/>
    </row>
    <row r="436" spans="2:8">
      <c r="B436" s="23"/>
      <c r="C436" s="23"/>
      <c r="D436" s="23"/>
      <c r="E436" s="23"/>
      <c r="F436" s="23"/>
      <c r="G436" s="23"/>
      <c r="H436" s="23"/>
    </row>
    <row r="437" spans="2:8">
      <c r="B437" s="23"/>
      <c r="C437" s="23"/>
      <c r="D437" s="23"/>
      <c r="E437" s="23"/>
      <c r="F437" s="23"/>
      <c r="G437" s="23"/>
      <c r="H437" s="23"/>
    </row>
    <row r="438" spans="2:8">
      <c r="B438" s="23"/>
      <c r="C438" s="23"/>
      <c r="D438" s="23"/>
      <c r="E438" s="23"/>
      <c r="F438" s="23"/>
      <c r="G438" s="23"/>
      <c r="H438" s="23"/>
    </row>
    <row r="439" spans="2:8">
      <c r="B439" s="23"/>
      <c r="C439" s="23"/>
      <c r="D439" s="23"/>
      <c r="E439" s="23"/>
      <c r="F439" s="23"/>
      <c r="G439" s="23"/>
      <c r="H439" s="23"/>
    </row>
    <row r="440" spans="2:8">
      <c r="B440" s="23"/>
      <c r="C440" s="23"/>
      <c r="D440" s="23"/>
      <c r="E440" s="23"/>
      <c r="F440" s="23"/>
      <c r="G440" s="23"/>
      <c r="H440" s="23"/>
    </row>
    <row r="441" spans="2:8">
      <c r="B441" s="23"/>
      <c r="C441" s="23"/>
      <c r="D441" s="23"/>
      <c r="E441" s="23"/>
      <c r="F441" s="23"/>
      <c r="G441" s="23"/>
      <c r="H441" s="23"/>
    </row>
    <row r="442" spans="2:8">
      <c r="B442" s="23"/>
      <c r="C442" s="23"/>
      <c r="D442" s="23"/>
      <c r="E442" s="23"/>
      <c r="F442" s="23"/>
      <c r="G442" s="23"/>
      <c r="H442" s="23"/>
    </row>
    <row r="443" spans="2:8">
      <c r="B443" s="23"/>
      <c r="C443" s="23"/>
      <c r="D443" s="23"/>
      <c r="E443" s="23"/>
      <c r="F443" s="23"/>
      <c r="G443" s="23"/>
      <c r="H443" s="23"/>
    </row>
    <row r="444" spans="2:8">
      <c r="B444" s="23"/>
      <c r="C444" s="23"/>
      <c r="D444" s="23"/>
      <c r="E444" s="23"/>
      <c r="F444" s="23"/>
      <c r="G444" s="23"/>
      <c r="H444" s="23"/>
    </row>
    <row r="445" spans="2:8">
      <c r="B445" s="23"/>
      <c r="C445" s="23"/>
      <c r="D445" s="23"/>
      <c r="E445" s="23"/>
      <c r="F445" s="23"/>
      <c r="G445" s="23"/>
      <c r="H445" s="23"/>
    </row>
    <row r="446" spans="2:8">
      <c r="B446" s="23"/>
      <c r="C446" s="23"/>
      <c r="D446" s="23"/>
      <c r="E446" s="23"/>
      <c r="F446" s="23"/>
      <c r="G446" s="23"/>
      <c r="H446" s="23"/>
    </row>
    <row r="447" spans="2:8">
      <c r="B447" s="23"/>
      <c r="C447" s="23"/>
      <c r="D447" s="23"/>
      <c r="E447" s="23"/>
      <c r="F447" s="23"/>
      <c r="G447" s="23"/>
      <c r="H447" s="23"/>
    </row>
    <row r="448" spans="2:8">
      <c r="B448" s="23"/>
      <c r="C448" s="23"/>
      <c r="D448" s="23"/>
      <c r="E448" s="23"/>
      <c r="F448" s="23"/>
      <c r="G448" s="23"/>
      <c r="H448" s="23"/>
    </row>
    <row r="449" spans="2:8">
      <c r="B449" s="23"/>
      <c r="C449" s="23"/>
      <c r="D449" s="23"/>
      <c r="E449" s="23"/>
      <c r="F449" s="23"/>
      <c r="G449" s="23"/>
      <c r="H449" s="23"/>
    </row>
    <row r="450" spans="2:8">
      <c r="B450" s="23"/>
      <c r="C450" s="23"/>
      <c r="D450" s="23"/>
      <c r="E450" s="23"/>
      <c r="F450" s="23"/>
      <c r="G450" s="23"/>
      <c r="H450" s="23"/>
    </row>
    <row r="451" spans="2:8">
      <c r="B451" s="23"/>
      <c r="C451" s="23"/>
      <c r="D451" s="23"/>
      <c r="E451" s="23"/>
      <c r="F451" s="23"/>
      <c r="G451" s="23"/>
      <c r="H451" s="23"/>
    </row>
    <row r="452" spans="2:8">
      <c r="B452" s="23"/>
      <c r="C452" s="23"/>
      <c r="D452" s="23"/>
      <c r="E452" s="23"/>
      <c r="F452" s="23"/>
      <c r="G452" s="23"/>
      <c r="H452" s="23"/>
    </row>
    <row r="453" spans="2:8">
      <c r="B453" s="23"/>
      <c r="C453" s="23"/>
      <c r="D453" s="23"/>
      <c r="E453" s="23"/>
      <c r="F453" s="23"/>
      <c r="G453" s="23"/>
      <c r="H453" s="23"/>
    </row>
    <row r="454" spans="2:8">
      <c r="B454" s="23"/>
      <c r="C454" s="23"/>
      <c r="D454" s="23"/>
      <c r="E454" s="23"/>
      <c r="F454" s="23"/>
      <c r="G454" s="23"/>
      <c r="H454" s="23"/>
    </row>
    <row r="455" spans="2:8">
      <c r="B455" s="23"/>
      <c r="C455" s="23"/>
      <c r="D455" s="23"/>
      <c r="E455" s="23"/>
      <c r="F455" s="23"/>
      <c r="G455" s="23"/>
      <c r="H455" s="23"/>
    </row>
    <row r="456" spans="2:8">
      <c r="B456" s="23"/>
      <c r="C456" s="23"/>
      <c r="D456" s="23"/>
      <c r="E456" s="23"/>
      <c r="F456" s="23"/>
      <c r="G456" s="23"/>
      <c r="H456" s="23"/>
    </row>
    <row r="457" spans="2:8">
      <c r="B457" s="23"/>
      <c r="C457" s="23"/>
      <c r="D457" s="23"/>
      <c r="E457" s="23"/>
      <c r="F457" s="23"/>
      <c r="G457" s="23"/>
      <c r="H457" s="23"/>
    </row>
    <row r="458" spans="2:8">
      <c r="B458" s="23"/>
      <c r="C458" s="23"/>
      <c r="D458" s="23"/>
      <c r="E458" s="23"/>
      <c r="F458" s="23"/>
      <c r="G458" s="23"/>
      <c r="H458" s="23"/>
    </row>
    <row r="459" spans="2:8">
      <c r="B459" s="23"/>
      <c r="C459" s="23"/>
      <c r="D459" s="23"/>
      <c r="E459" s="23"/>
      <c r="F459" s="23"/>
      <c r="G459" s="23"/>
      <c r="H459" s="23"/>
    </row>
    <row r="460" spans="2:8">
      <c r="B460" s="23"/>
      <c r="C460" s="23"/>
      <c r="D460" s="23"/>
      <c r="E460" s="23"/>
      <c r="F460" s="23"/>
      <c r="G460" s="23"/>
      <c r="H460" s="23"/>
    </row>
    <row r="461" spans="2:8">
      <c r="B461" s="23"/>
      <c r="C461" s="23"/>
      <c r="D461" s="23"/>
      <c r="E461" s="23"/>
      <c r="F461" s="23"/>
      <c r="G461" s="23"/>
      <c r="H461" s="23"/>
    </row>
    <row r="462" spans="2:8">
      <c r="B462" s="23"/>
      <c r="C462" s="23"/>
      <c r="D462" s="23"/>
      <c r="E462" s="23"/>
      <c r="F462" s="23"/>
      <c r="G462" s="23"/>
      <c r="H462" s="23"/>
    </row>
    <row r="463" spans="2:8">
      <c r="B463" s="23"/>
      <c r="C463" s="23"/>
      <c r="D463" s="23"/>
      <c r="E463" s="23"/>
      <c r="F463" s="23"/>
      <c r="G463" s="23"/>
      <c r="H463" s="23"/>
    </row>
    <row r="464" spans="2:8">
      <c r="B464" s="23"/>
      <c r="C464" s="23"/>
      <c r="D464" s="23"/>
      <c r="E464" s="23"/>
      <c r="F464" s="23"/>
      <c r="G464" s="23"/>
      <c r="H464" s="23"/>
    </row>
    <row r="465" spans="2:8">
      <c r="B465" s="23"/>
      <c r="C465" s="23"/>
      <c r="D465" s="23"/>
      <c r="E465" s="23"/>
      <c r="F465" s="23"/>
      <c r="G465" s="23"/>
      <c r="H465" s="23"/>
    </row>
    <row r="466" spans="2:8">
      <c r="B466" s="23"/>
      <c r="C466" s="23"/>
      <c r="D466" s="23"/>
      <c r="E466" s="23"/>
      <c r="F466" s="23"/>
      <c r="G466" s="23"/>
      <c r="H466" s="23"/>
    </row>
    <row r="467" spans="2:8">
      <c r="B467" s="23"/>
      <c r="C467" s="23"/>
      <c r="D467" s="23"/>
      <c r="E467" s="23"/>
      <c r="F467" s="23"/>
      <c r="G467" s="23"/>
      <c r="H467" s="23"/>
    </row>
    <row r="468" spans="2:8">
      <c r="B468" s="23"/>
      <c r="C468" s="23"/>
      <c r="D468" s="23"/>
      <c r="E468" s="23"/>
      <c r="F468" s="23"/>
      <c r="G468" s="23"/>
      <c r="H468" s="23"/>
    </row>
    <row r="469" spans="2:8">
      <c r="B469" s="23"/>
      <c r="C469" s="23"/>
      <c r="D469" s="23"/>
      <c r="E469" s="23"/>
      <c r="F469" s="23"/>
      <c r="G469" s="23"/>
      <c r="H469" s="23"/>
    </row>
    <row r="470" spans="2:8">
      <c r="B470" s="23"/>
      <c r="C470" s="23"/>
      <c r="D470" s="23"/>
      <c r="E470" s="23"/>
      <c r="F470" s="23"/>
      <c r="G470" s="23"/>
      <c r="H470" s="23"/>
    </row>
    <row r="471" spans="2:8">
      <c r="B471" s="23"/>
      <c r="C471" s="23"/>
      <c r="D471" s="23"/>
      <c r="E471" s="23"/>
      <c r="F471" s="23"/>
      <c r="G471" s="23"/>
      <c r="H471" s="23"/>
    </row>
    <row r="472" spans="2:8">
      <c r="B472" s="23"/>
      <c r="C472" s="23"/>
      <c r="D472" s="23"/>
      <c r="E472" s="23"/>
      <c r="F472" s="23"/>
      <c r="G472" s="23"/>
      <c r="H472" s="23"/>
    </row>
    <row r="473" spans="2:8">
      <c r="B473" s="23"/>
      <c r="C473" s="23"/>
      <c r="D473" s="23"/>
      <c r="E473" s="23"/>
      <c r="F473" s="23"/>
      <c r="G473" s="23"/>
      <c r="H473" s="23"/>
    </row>
    <row r="474" spans="2:8">
      <c r="B474" s="23"/>
      <c r="C474" s="23"/>
      <c r="D474" s="23"/>
      <c r="E474" s="23"/>
      <c r="F474" s="23"/>
      <c r="G474" s="23"/>
      <c r="H474" s="23"/>
    </row>
    <row r="475" spans="2:8">
      <c r="B475" s="23"/>
      <c r="C475" s="23"/>
      <c r="D475" s="23"/>
      <c r="E475" s="23"/>
      <c r="F475" s="23"/>
      <c r="G475" s="23"/>
      <c r="H475" s="23"/>
    </row>
    <row r="476" spans="2:8">
      <c r="B476" s="23"/>
      <c r="C476" s="23"/>
      <c r="D476" s="23"/>
      <c r="E476" s="23"/>
      <c r="F476" s="23"/>
      <c r="G476" s="23"/>
      <c r="H476" s="23"/>
    </row>
    <row r="477" spans="2:8">
      <c r="B477" s="23"/>
      <c r="C477" s="23"/>
      <c r="D477" s="23"/>
      <c r="E477" s="23"/>
      <c r="F477" s="23"/>
      <c r="G477" s="23"/>
      <c r="H477" s="23"/>
    </row>
    <row r="478" spans="2:8">
      <c r="B478" s="23"/>
      <c r="C478" s="23"/>
      <c r="D478" s="23"/>
      <c r="E478" s="23"/>
      <c r="F478" s="23"/>
      <c r="G478" s="23"/>
      <c r="H478" s="23"/>
    </row>
    <row r="479" spans="2:8">
      <c r="B479" s="23"/>
      <c r="C479" s="23"/>
      <c r="D479" s="23"/>
      <c r="E479" s="23"/>
      <c r="F479" s="23"/>
      <c r="G479" s="23"/>
      <c r="H479" s="23"/>
    </row>
    <row r="480" spans="2:8">
      <c r="B480" s="23"/>
      <c r="C480" s="23"/>
      <c r="D480" s="23"/>
      <c r="E480" s="23"/>
      <c r="F480" s="23"/>
      <c r="G480" s="23"/>
      <c r="H480" s="23"/>
    </row>
    <row r="481" spans="2:8">
      <c r="B481" s="23"/>
      <c r="C481" s="23"/>
      <c r="D481" s="23"/>
      <c r="E481" s="23"/>
      <c r="F481" s="23"/>
      <c r="G481" s="23"/>
      <c r="H481" s="23"/>
    </row>
    <row r="482" spans="2:8">
      <c r="B482" s="23"/>
      <c r="C482" s="23"/>
      <c r="D482" s="23"/>
      <c r="E482" s="23"/>
      <c r="F482" s="23"/>
      <c r="G482" s="23"/>
      <c r="H482" s="23"/>
    </row>
    <row r="483" spans="2:8">
      <c r="B483" s="23"/>
      <c r="C483" s="23"/>
      <c r="D483" s="23"/>
      <c r="E483" s="23"/>
      <c r="F483" s="23"/>
      <c r="G483" s="23"/>
      <c r="H483" s="23"/>
    </row>
    <row r="484" spans="2:8">
      <c r="B484" s="23"/>
      <c r="C484" s="23"/>
      <c r="D484" s="23"/>
      <c r="E484" s="23"/>
      <c r="F484" s="23"/>
      <c r="G484" s="23"/>
      <c r="H484" s="23"/>
    </row>
    <row r="485" spans="2:8">
      <c r="B485" s="23"/>
      <c r="C485" s="23"/>
      <c r="D485" s="23"/>
      <c r="E485" s="23"/>
      <c r="F485" s="23"/>
      <c r="G485" s="23"/>
      <c r="H485" s="23"/>
    </row>
    <row r="486" spans="2:8">
      <c r="B486" s="23"/>
      <c r="C486" s="23"/>
      <c r="D486" s="23"/>
      <c r="E486" s="23"/>
      <c r="F486" s="23"/>
      <c r="G486" s="23"/>
      <c r="H486" s="23"/>
    </row>
    <row r="487" spans="2:8">
      <c r="B487" s="23"/>
      <c r="C487" s="23"/>
      <c r="D487" s="23"/>
      <c r="E487" s="23"/>
      <c r="F487" s="23"/>
      <c r="G487" s="23"/>
      <c r="H487" s="23"/>
    </row>
    <row r="488" spans="2:8">
      <c r="B488" s="23"/>
      <c r="C488" s="23"/>
      <c r="D488" s="23"/>
      <c r="E488" s="23"/>
      <c r="F488" s="23"/>
      <c r="G488" s="23"/>
      <c r="H488" s="23"/>
    </row>
    <row r="489" spans="2:8">
      <c r="B489" s="23"/>
      <c r="C489" s="23"/>
      <c r="D489" s="23"/>
      <c r="E489" s="23"/>
      <c r="F489" s="23"/>
      <c r="G489" s="23"/>
      <c r="H489" s="23"/>
    </row>
    <row r="490" spans="2:8">
      <c r="B490" s="23"/>
      <c r="C490" s="23"/>
      <c r="D490" s="23"/>
      <c r="E490" s="23"/>
      <c r="F490" s="23"/>
      <c r="G490" s="23"/>
      <c r="H490" s="23"/>
    </row>
    <row r="491" spans="2:8">
      <c r="B491" s="23"/>
      <c r="C491" s="23"/>
      <c r="D491" s="23"/>
      <c r="E491" s="23"/>
      <c r="F491" s="23"/>
      <c r="G491" s="23"/>
      <c r="H491" s="23"/>
    </row>
    <row r="492" spans="2:8">
      <c r="B492" s="23"/>
      <c r="C492" s="23"/>
      <c r="D492" s="23"/>
      <c r="E492" s="23"/>
      <c r="F492" s="23"/>
      <c r="G492" s="23"/>
      <c r="H492" s="23"/>
    </row>
    <row r="493" spans="2:8">
      <c r="B493" s="23"/>
      <c r="C493" s="23"/>
      <c r="D493" s="23"/>
      <c r="E493" s="23"/>
      <c r="F493" s="23"/>
      <c r="G493" s="23"/>
      <c r="H493" s="23"/>
    </row>
    <row r="494" spans="2:8">
      <c r="B494" s="23"/>
      <c r="C494" s="23"/>
      <c r="D494" s="23"/>
      <c r="E494" s="23"/>
      <c r="F494" s="23"/>
      <c r="G494" s="23"/>
      <c r="H494" s="23"/>
    </row>
    <row r="495" spans="2:8">
      <c r="B495" s="23"/>
      <c r="C495" s="23"/>
      <c r="D495" s="23"/>
      <c r="E495" s="23"/>
      <c r="F495" s="23"/>
      <c r="G495" s="23"/>
      <c r="H495" s="23"/>
    </row>
    <row r="496" spans="2:8">
      <c r="B496" s="23"/>
      <c r="C496" s="23"/>
      <c r="D496" s="23"/>
      <c r="E496" s="23"/>
      <c r="F496" s="23"/>
      <c r="G496" s="23"/>
      <c r="H496" s="23"/>
    </row>
  </sheetData>
  <mergeCells count="6">
    <mergeCell ref="D16:G25"/>
    <mergeCell ref="D6:D7"/>
    <mergeCell ref="E6:E7"/>
    <mergeCell ref="F6:F7"/>
    <mergeCell ref="G6:G7"/>
    <mergeCell ref="B10:H14"/>
  </mergeCells>
  <pageMargins left="0.7" right="0.7" top="0.75" bottom="0.75" header="0.3" footer="0.3"/>
  <pageSetup paperSize="9" scale="58" orientation="portrait" horizontalDpi="300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E598C0-23CB-4992-A247-21B9941CB132}">
  <dimension ref="B1:L462"/>
  <sheetViews>
    <sheetView view="pageBreakPreview" topLeftCell="A31" zoomScale="37" zoomScaleNormal="100" zoomScaleSheetLayoutView="37" workbookViewId="0">
      <selection activeCell="U56" sqref="U56"/>
    </sheetView>
  </sheetViews>
  <sheetFormatPr defaultColWidth="10.28515625" defaultRowHeight="15"/>
  <cols>
    <col min="1" max="1" width="10.28515625" style="24"/>
    <col min="2" max="2" width="9.7109375" style="24" customWidth="1"/>
    <col min="3" max="3" width="10.7109375" style="24" customWidth="1"/>
    <col min="4" max="4" width="70.7109375" style="24" customWidth="1"/>
    <col min="5" max="5" width="6.7109375" style="24" customWidth="1"/>
    <col min="6" max="6" width="10.7109375" style="24" customWidth="1"/>
    <col min="7" max="7" width="11.7109375" style="24" customWidth="1"/>
    <col min="8" max="8" width="15.7109375" style="24" customWidth="1"/>
    <col min="9" max="9" width="1.7109375" style="24" customWidth="1"/>
    <col min="10" max="10" width="10.7109375" style="25" customWidth="1"/>
    <col min="11" max="12" width="10.7109375" style="24" customWidth="1"/>
    <col min="13" max="16384" width="10.28515625" style="24"/>
  </cols>
  <sheetData>
    <row r="1" spans="2:8" ht="15.75" thickBot="1"/>
    <row r="2" spans="2:8" ht="21.6" customHeight="1">
      <c r="B2" s="1"/>
      <c r="C2" s="2"/>
      <c r="D2" s="2"/>
      <c r="E2" s="3"/>
      <c r="F2" s="3"/>
      <c r="G2" s="3"/>
      <c r="H2" s="4"/>
    </row>
    <row r="3" spans="2:8" ht="30" customHeight="1">
      <c r="B3" s="6" t="str">
        <f>+works!B3</f>
        <v>Metsimaholo Local Municipality</v>
      </c>
      <c r="C3" s="7"/>
      <c r="D3" s="7"/>
      <c r="E3" s="7"/>
      <c r="F3" s="8"/>
      <c r="G3" s="8"/>
      <c r="H3" s="9"/>
    </row>
    <row r="4" spans="2:8" ht="21.95" customHeight="1" thickBot="1">
      <c r="B4" s="10" t="s">
        <v>361</v>
      </c>
      <c r="C4" s="11"/>
      <c r="D4" s="11"/>
      <c r="E4" s="12"/>
      <c r="F4" s="12"/>
      <c r="G4" s="12"/>
      <c r="H4" s="13"/>
    </row>
    <row r="5" spans="2:8" ht="9.9499999999999993" customHeight="1" thickBot="1">
      <c r="B5" s="14"/>
      <c r="C5" s="14"/>
      <c r="D5" s="14"/>
      <c r="E5" s="14"/>
      <c r="F5" s="14"/>
      <c r="G5" s="26"/>
      <c r="H5" s="14"/>
    </row>
    <row r="6" spans="2:8" ht="18" customHeight="1">
      <c r="B6" s="27" t="s">
        <v>0</v>
      </c>
      <c r="C6" s="28" t="s">
        <v>1</v>
      </c>
      <c r="D6" s="251" t="s">
        <v>2</v>
      </c>
      <c r="E6" s="253" t="s">
        <v>3</v>
      </c>
      <c r="F6" s="255" t="s">
        <v>4</v>
      </c>
      <c r="G6" s="257" t="s">
        <v>5</v>
      </c>
      <c r="H6" s="29" t="s">
        <v>6</v>
      </c>
    </row>
    <row r="7" spans="2:8" ht="18" customHeight="1" thickBot="1">
      <c r="B7" s="30" t="s">
        <v>7</v>
      </c>
      <c r="C7" s="31" t="s">
        <v>8</v>
      </c>
      <c r="D7" s="252"/>
      <c r="E7" s="254"/>
      <c r="F7" s="256"/>
      <c r="G7" s="258"/>
      <c r="H7" s="32" t="s">
        <v>9</v>
      </c>
    </row>
    <row r="8" spans="2:8" ht="21.95" customHeight="1">
      <c r="B8" s="33"/>
      <c r="C8" s="34" t="s">
        <v>10</v>
      </c>
      <c r="D8" s="35" t="s">
        <v>366</v>
      </c>
      <c r="E8" s="36"/>
      <c r="F8" s="36"/>
      <c r="G8" s="36"/>
      <c r="H8" s="37"/>
    </row>
    <row r="9" spans="2:8" ht="21.95" customHeight="1">
      <c r="B9" s="33"/>
      <c r="C9" s="34">
        <v>1200</v>
      </c>
      <c r="D9" s="38" t="s">
        <v>12</v>
      </c>
      <c r="E9" s="36"/>
      <c r="F9" s="36"/>
      <c r="G9" s="36"/>
      <c r="H9" s="37"/>
    </row>
    <row r="10" spans="2:8" ht="15" customHeight="1" thickBot="1">
      <c r="B10" s="33"/>
      <c r="C10" s="34"/>
      <c r="D10" s="39"/>
      <c r="E10" s="36"/>
      <c r="F10" s="36"/>
      <c r="G10" s="36"/>
      <c r="H10" s="37"/>
    </row>
    <row r="11" spans="2:8" ht="17.100000000000001" customHeight="1">
      <c r="B11" s="40"/>
      <c r="C11" s="41"/>
      <c r="D11" s="42"/>
      <c r="E11" s="41"/>
      <c r="F11" s="41"/>
      <c r="G11" s="43"/>
      <c r="H11" s="44"/>
    </row>
    <row r="12" spans="2:8" ht="17.100000000000001" customHeight="1">
      <c r="B12" s="45"/>
      <c r="C12" s="46"/>
      <c r="D12" s="46"/>
      <c r="E12" s="47"/>
      <c r="F12" s="48"/>
      <c r="G12" s="49"/>
      <c r="H12" s="50"/>
    </row>
    <row r="13" spans="2:8" ht="17.100000000000001" customHeight="1">
      <c r="B13" s="51">
        <v>1.1000000000000001</v>
      </c>
      <c r="C13" s="52"/>
      <c r="D13" s="53" t="s">
        <v>13</v>
      </c>
      <c r="E13" s="54"/>
      <c r="F13" s="55"/>
      <c r="G13" s="56"/>
      <c r="H13" s="57"/>
    </row>
    <row r="14" spans="2:8" ht="17.100000000000001" customHeight="1">
      <c r="B14" s="45"/>
      <c r="C14" s="58"/>
      <c r="D14" s="46"/>
      <c r="E14" s="47"/>
      <c r="F14" s="59"/>
      <c r="G14" s="49"/>
      <c r="H14" s="50"/>
    </row>
    <row r="15" spans="2:8" ht="17.100000000000001" customHeight="1">
      <c r="B15" s="45" t="s">
        <v>14</v>
      </c>
      <c r="C15" s="58" t="s">
        <v>15</v>
      </c>
      <c r="D15" s="46" t="s">
        <v>16</v>
      </c>
      <c r="E15" s="47" t="s">
        <v>17</v>
      </c>
      <c r="F15" s="59">
        <v>1</v>
      </c>
      <c r="G15" s="60"/>
      <c r="H15" s="50"/>
    </row>
    <row r="16" spans="2:8" ht="17.100000000000001" customHeight="1">
      <c r="B16" s="45"/>
      <c r="C16" s="58"/>
      <c r="D16" s="46" t="s">
        <v>18</v>
      </c>
      <c r="E16" s="47"/>
      <c r="F16" s="59"/>
      <c r="G16" s="49"/>
      <c r="H16" s="50"/>
    </row>
    <row r="17" spans="2:12" ht="17.100000000000001" customHeight="1">
      <c r="B17" s="45" t="s">
        <v>19</v>
      </c>
      <c r="C17" s="58" t="s">
        <v>20</v>
      </c>
      <c r="D17" s="46" t="s">
        <v>21</v>
      </c>
      <c r="E17" s="47" t="s">
        <v>17</v>
      </c>
      <c r="F17" s="59">
        <v>1</v>
      </c>
      <c r="G17" s="60"/>
      <c r="H17" s="50"/>
    </row>
    <row r="18" spans="2:12" ht="17.100000000000001" customHeight="1">
      <c r="B18" s="45"/>
      <c r="C18" s="58"/>
      <c r="D18" s="46" t="s">
        <v>22</v>
      </c>
      <c r="E18" s="47"/>
      <c r="F18" s="59"/>
      <c r="G18" s="49"/>
      <c r="H18" s="50"/>
      <c r="J18" s="61"/>
      <c r="K18" s="61"/>
      <c r="L18" s="61"/>
    </row>
    <row r="19" spans="2:12" ht="17.100000000000001" customHeight="1">
      <c r="B19" s="45"/>
      <c r="C19" s="58"/>
      <c r="D19" s="62" t="s">
        <v>23</v>
      </c>
      <c r="E19" s="47"/>
      <c r="F19" s="59"/>
      <c r="G19" s="49"/>
      <c r="H19" s="50"/>
      <c r="J19" s="61"/>
      <c r="K19" s="61"/>
      <c r="L19" s="61"/>
    </row>
    <row r="20" spans="2:12" ht="17.100000000000001" customHeight="1">
      <c r="B20" s="45"/>
      <c r="C20" s="58"/>
      <c r="D20" s="46"/>
      <c r="E20" s="47"/>
      <c r="F20" s="59"/>
      <c r="G20" s="60"/>
      <c r="H20" s="50"/>
      <c r="J20" s="63"/>
      <c r="K20" s="61"/>
      <c r="L20" s="61"/>
    </row>
    <row r="21" spans="2:12" ht="17.100000000000001" customHeight="1">
      <c r="B21" s="51">
        <v>1.2</v>
      </c>
      <c r="C21" s="52"/>
      <c r="D21" s="53" t="s">
        <v>24</v>
      </c>
      <c r="E21" s="54"/>
      <c r="F21" s="64"/>
      <c r="G21" s="56"/>
      <c r="H21" s="57"/>
    </row>
    <row r="22" spans="2:12" ht="17.100000000000001" customHeight="1">
      <c r="B22" s="45"/>
      <c r="C22" s="58"/>
      <c r="D22" s="46"/>
      <c r="E22" s="47"/>
      <c r="F22" s="59"/>
      <c r="G22" s="60"/>
      <c r="H22" s="50"/>
    </row>
    <row r="23" spans="2:12" ht="17.100000000000001" customHeight="1">
      <c r="B23" s="45" t="s">
        <v>25</v>
      </c>
      <c r="C23" s="58" t="s">
        <v>26</v>
      </c>
      <c r="D23" s="46" t="s">
        <v>27</v>
      </c>
      <c r="E23" s="47" t="s">
        <v>28</v>
      </c>
      <c r="F23" s="59">
        <v>1</v>
      </c>
      <c r="G23" s="60">
        <v>30000</v>
      </c>
      <c r="H23" s="50">
        <f>ROUND(F23*G23,2)</f>
        <v>30000</v>
      </c>
    </row>
    <row r="24" spans="2:12" ht="17.100000000000001" customHeight="1">
      <c r="B24" s="45"/>
      <c r="C24" s="58"/>
      <c r="D24" s="46" t="s">
        <v>29</v>
      </c>
      <c r="E24" s="47"/>
      <c r="F24" s="59"/>
      <c r="G24" s="60"/>
      <c r="H24" s="50"/>
    </row>
    <row r="25" spans="2:12" ht="17.100000000000001" customHeight="1">
      <c r="B25" s="45"/>
      <c r="C25" s="58"/>
      <c r="D25" s="46" t="s">
        <v>30</v>
      </c>
      <c r="E25" s="47"/>
      <c r="F25" s="59"/>
      <c r="G25" s="60"/>
      <c r="H25" s="50"/>
    </row>
    <row r="26" spans="2:12" ht="17.100000000000001" customHeight="1">
      <c r="B26" s="45"/>
      <c r="C26" s="58"/>
      <c r="D26" s="62" t="s">
        <v>31</v>
      </c>
      <c r="E26" s="47"/>
      <c r="F26" s="59"/>
      <c r="G26" s="60"/>
      <c r="H26" s="50"/>
    </row>
    <row r="27" spans="2:12" ht="17.100000000000001" customHeight="1">
      <c r="B27" s="45"/>
      <c r="C27" s="58"/>
      <c r="D27" s="46"/>
      <c r="E27" s="47"/>
      <c r="F27" s="59"/>
      <c r="G27" s="60"/>
      <c r="H27" s="50"/>
    </row>
    <row r="28" spans="2:12" ht="17.100000000000001" customHeight="1">
      <c r="B28" s="51">
        <v>1.3</v>
      </c>
      <c r="C28" s="52"/>
      <c r="D28" s="53" t="s">
        <v>32</v>
      </c>
      <c r="E28" s="54"/>
      <c r="F28" s="64"/>
      <c r="G28" s="56"/>
      <c r="H28" s="57"/>
    </row>
    <row r="29" spans="2:12" ht="17.100000000000001" customHeight="1">
      <c r="B29" s="45"/>
      <c r="C29" s="58"/>
      <c r="D29" s="46"/>
      <c r="E29" s="47"/>
      <c r="F29" s="59"/>
      <c r="G29" s="60"/>
      <c r="H29" s="50"/>
    </row>
    <row r="30" spans="2:12" ht="17.100000000000001" customHeight="1">
      <c r="B30" s="45" t="s">
        <v>33</v>
      </c>
      <c r="C30" s="58"/>
      <c r="D30" s="46" t="s">
        <v>34</v>
      </c>
      <c r="E30" s="47" t="s">
        <v>17</v>
      </c>
      <c r="F30" s="59">
        <v>1</v>
      </c>
      <c r="G30" s="60"/>
      <c r="H30" s="50"/>
    </row>
    <row r="31" spans="2:12" ht="17.100000000000001" customHeight="1">
      <c r="B31" s="45"/>
      <c r="C31" s="58"/>
      <c r="D31" s="46" t="s">
        <v>35</v>
      </c>
      <c r="E31" s="47"/>
      <c r="F31" s="59"/>
      <c r="G31" s="60"/>
      <c r="H31" s="50"/>
    </row>
    <row r="32" spans="2:12" ht="17.100000000000001" customHeight="1">
      <c r="B32" s="45"/>
      <c r="C32" s="58"/>
      <c r="D32" s="46" t="s">
        <v>36</v>
      </c>
      <c r="E32" s="47"/>
      <c r="F32" s="59"/>
      <c r="G32" s="60"/>
      <c r="H32" s="50"/>
    </row>
    <row r="33" spans="2:8" ht="17.100000000000001" customHeight="1">
      <c r="B33" s="45"/>
      <c r="C33" s="58"/>
      <c r="D33" s="46" t="s">
        <v>37</v>
      </c>
      <c r="E33" s="47"/>
      <c r="F33" s="59"/>
      <c r="G33" s="60"/>
      <c r="H33" s="50"/>
    </row>
    <row r="34" spans="2:8" ht="17.100000000000001" customHeight="1">
      <c r="B34" s="45"/>
      <c r="C34" s="58"/>
      <c r="D34" s="46" t="s">
        <v>38</v>
      </c>
      <c r="E34" s="47"/>
      <c r="F34" s="59"/>
      <c r="G34" s="60"/>
      <c r="H34" s="50"/>
    </row>
    <row r="35" spans="2:8" ht="17.100000000000001" customHeight="1">
      <c r="B35" s="45"/>
      <c r="C35" s="58"/>
      <c r="D35" s="46" t="s">
        <v>39</v>
      </c>
      <c r="E35" s="47"/>
      <c r="F35" s="59"/>
      <c r="G35" s="60"/>
      <c r="H35" s="50"/>
    </row>
    <row r="36" spans="2:8" ht="17.100000000000001" customHeight="1">
      <c r="B36" s="45"/>
      <c r="C36" s="58"/>
      <c r="D36" s="62" t="s">
        <v>40</v>
      </c>
      <c r="E36" s="47"/>
      <c r="F36" s="59"/>
      <c r="G36" s="60"/>
      <c r="H36" s="50"/>
    </row>
    <row r="37" spans="2:8" ht="17.100000000000001" customHeight="1">
      <c r="B37" s="45"/>
      <c r="C37" s="58"/>
      <c r="D37" s="62" t="s">
        <v>41</v>
      </c>
      <c r="E37" s="47"/>
      <c r="F37" s="59"/>
      <c r="G37" s="60"/>
      <c r="H37" s="50"/>
    </row>
    <row r="38" spans="2:8" ht="17.100000000000001" customHeight="1">
      <c r="B38" s="45"/>
      <c r="C38" s="58"/>
      <c r="D38" s="62" t="s">
        <v>42</v>
      </c>
      <c r="E38" s="47"/>
      <c r="F38" s="59"/>
      <c r="G38" s="60"/>
      <c r="H38" s="50"/>
    </row>
    <row r="39" spans="2:8" ht="17.100000000000001" customHeight="1">
      <c r="B39" s="45"/>
      <c r="C39" s="58"/>
      <c r="D39" s="62"/>
      <c r="E39" s="47"/>
      <c r="F39" s="59"/>
      <c r="G39" s="60"/>
      <c r="H39" s="50"/>
    </row>
    <row r="40" spans="2:8" ht="17.100000000000001" customHeight="1">
      <c r="B40" s="45"/>
      <c r="C40" s="58"/>
      <c r="D40" s="46"/>
      <c r="E40" s="47"/>
      <c r="F40" s="59"/>
      <c r="G40" s="60"/>
      <c r="H40" s="50"/>
    </row>
    <row r="41" spans="2:8" ht="17.100000000000001" customHeight="1">
      <c r="B41" s="45"/>
      <c r="C41" s="58"/>
      <c r="D41" s="46"/>
      <c r="E41" s="47"/>
      <c r="F41" s="59"/>
      <c r="G41" s="60"/>
      <c r="H41" s="50"/>
    </row>
    <row r="42" spans="2:8" ht="17.100000000000001" customHeight="1">
      <c r="B42" s="45"/>
      <c r="C42" s="58"/>
      <c r="D42" s="46"/>
      <c r="E42" s="47"/>
      <c r="F42" s="59"/>
      <c r="G42" s="60"/>
      <c r="H42" s="50"/>
    </row>
    <row r="43" spans="2:8" ht="17.100000000000001" customHeight="1">
      <c r="B43" s="45"/>
      <c r="C43" s="58"/>
      <c r="D43" s="46"/>
      <c r="E43" s="47"/>
      <c r="F43" s="59"/>
      <c r="G43" s="60"/>
      <c r="H43" s="50"/>
    </row>
    <row r="44" spans="2:8" ht="17.100000000000001" customHeight="1">
      <c r="B44" s="45"/>
      <c r="C44" s="58"/>
      <c r="D44" s="46"/>
      <c r="E44" s="47"/>
      <c r="F44" s="59"/>
      <c r="G44" s="60"/>
      <c r="H44" s="50"/>
    </row>
    <row r="45" spans="2:8" ht="17.100000000000001" customHeight="1">
      <c r="B45" s="45"/>
      <c r="C45" s="58"/>
      <c r="D45" s="46"/>
      <c r="E45" s="47"/>
      <c r="F45" s="59"/>
      <c r="G45" s="60"/>
      <c r="H45" s="50"/>
    </row>
    <row r="46" spans="2:8" ht="17.100000000000001" customHeight="1">
      <c r="B46" s="45"/>
      <c r="C46" s="58"/>
      <c r="D46" s="46"/>
      <c r="E46" s="47"/>
      <c r="F46" s="59"/>
      <c r="G46" s="60"/>
      <c r="H46" s="50"/>
    </row>
    <row r="47" spans="2:8" ht="17.100000000000001" customHeight="1">
      <c r="B47" s="45"/>
      <c r="C47" s="58"/>
      <c r="D47" s="46"/>
      <c r="E47" s="47"/>
      <c r="F47" s="59"/>
      <c r="G47" s="60"/>
      <c r="H47" s="50"/>
    </row>
    <row r="48" spans="2:8" ht="17.100000000000001" customHeight="1">
      <c r="B48" s="45"/>
      <c r="C48" s="58"/>
      <c r="D48" s="46"/>
      <c r="E48" s="47"/>
      <c r="F48" s="59"/>
      <c r="G48" s="60"/>
      <c r="H48" s="50"/>
    </row>
    <row r="49" spans="2:9" ht="17.100000000000001" customHeight="1">
      <c r="B49" s="45"/>
      <c r="C49" s="58"/>
      <c r="D49" s="46"/>
      <c r="E49" s="47"/>
      <c r="F49" s="59"/>
      <c r="G49" s="60"/>
      <c r="H49" s="50"/>
    </row>
    <row r="50" spans="2:9" ht="17.100000000000001" customHeight="1">
      <c r="B50" s="45"/>
      <c r="C50" s="58"/>
      <c r="D50" s="46"/>
      <c r="E50" s="47"/>
      <c r="F50" s="59"/>
      <c r="G50" s="60"/>
      <c r="H50" s="50"/>
    </row>
    <row r="51" spans="2:9" ht="17.100000000000001" customHeight="1">
      <c r="B51" s="45"/>
      <c r="C51" s="58"/>
      <c r="D51" s="46"/>
      <c r="E51" s="47"/>
      <c r="F51" s="59"/>
      <c r="G51" s="60"/>
      <c r="H51" s="50"/>
    </row>
    <row r="52" spans="2:9" ht="17.100000000000001" customHeight="1">
      <c r="B52" s="45"/>
      <c r="C52" s="58"/>
      <c r="D52" s="46"/>
      <c r="E52" s="47"/>
      <c r="F52" s="59"/>
      <c r="G52" s="60"/>
      <c r="H52" s="50"/>
    </row>
    <row r="53" spans="2:9" ht="17.100000000000001" customHeight="1">
      <c r="B53" s="45"/>
      <c r="C53" s="58"/>
      <c r="D53" s="46"/>
      <c r="E53" s="47"/>
      <c r="F53" s="59"/>
      <c r="G53" s="60"/>
      <c r="H53" s="50"/>
    </row>
    <row r="54" spans="2:9" ht="17.100000000000001" customHeight="1">
      <c r="B54" s="45"/>
      <c r="C54" s="58"/>
      <c r="D54" s="46"/>
      <c r="E54" s="47"/>
      <c r="F54" s="59"/>
      <c r="G54" s="60"/>
      <c r="H54" s="50"/>
    </row>
    <row r="55" spans="2:9" ht="17.100000000000001" customHeight="1">
      <c r="B55" s="45"/>
      <c r="C55" s="58"/>
      <c r="D55" s="46"/>
      <c r="E55" s="47"/>
      <c r="F55" s="59"/>
      <c r="G55" s="60"/>
      <c r="H55" s="50"/>
    </row>
    <row r="56" spans="2:9" ht="17.100000000000001" customHeight="1">
      <c r="B56" s="45"/>
      <c r="C56" s="58"/>
      <c r="D56" s="46"/>
      <c r="E56" s="47"/>
      <c r="F56" s="59"/>
      <c r="G56" s="60"/>
      <c r="H56" s="50"/>
    </row>
    <row r="57" spans="2:9" ht="17.100000000000001" customHeight="1">
      <c r="B57" s="45"/>
      <c r="C57" s="58"/>
      <c r="D57" s="46"/>
      <c r="E57" s="47"/>
      <c r="F57" s="65"/>
      <c r="G57" s="60"/>
      <c r="H57" s="50"/>
    </row>
    <row r="58" spans="2:9" ht="17.100000000000001" customHeight="1">
      <c r="B58" s="45"/>
      <c r="C58" s="58"/>
      <c r="D58" s="46"/>
      <c r="E58" s="47"/>
      <c r="F58" s="59"/>
      <c r="G58" s="60"/>
      <c r="H58" s="50"/>
    </row>
    <row r="59" spans="2:9" ht="17.100000000000001" customHeight="1">
      <c r="B59" s="45"/>
      <c r="C59" s="58"/>
      <c r="D59" s="46"/>
      <c r="E59" s="47"/>
      <c r="F59" s="59"/>
      <c r="G59" s="60"/>
      <c r="H59" s="50"/>
    </row>
    <row r="60" spans="2:9" ht="17.100000000000001" customHeight="1" thickBot="1">
      <c r="B60" s="66"/>
      <c r="C60" s="67"/>
      <c r="D60" s="67"/>
      <c r="E60" s="68"/>
      <c r="F60" s="69"/>
      <c r="G60" s="70"/>
      <c r="H60" s="71"/>
    </row>
    <row r="61" spans="2:9" ht="24.95" customHeight="1" thickBot="1">
      <c r="B61" s="249" t="str">
        <f>D8&amp;" total carried to Summary page"</f>
        <v>Schedule A total carried to Summary page</v>
      </c>
      <c r="C61" s="250"/>
      <c r="D61" s="250"/>
      <c r="E61" s="250"/>
      <c r="F61" s="250"/>
      <c r="G61" s="250"/>
      <c r="H61" s="72"/>
    </row>
    <row r="62" spans="2:9" ht="9.9499999999999993" customHeight="1">
      <c r="B62" s="21"/>
      <c r="C62" s="21"/>
      <c r="D62" s="21"/>
      <c r="E62" s="21"/>
      <c r="F62" s="21"/>
      <c r="G62" s="21"/>
      <c r="H62" s="21"/>
    </row>
    <row r="63" spans="2:9">
      <c r="B63" s="22"/>
      <c r="C63" s="22"/>
      <c r="D63" s="22"/>
      <c r="E63" s="22"/>
      <c r="F63" s="22"/>
      <c r="G63" s="22"/>
      <c r="H63" s="22"/>
      <c r="I63" s="5"/>
    </row>
    <row r="64" spans="2:9">
      <c r="B64" s="23"/>
      <c r="C64" s="23"/>
      <c r="D64" s="23"/>
      <c r="E64" s="23"/>
      <c r="F64" s="23"/>
      <c r="G64" s="23"/>
      <c r="H64" s="23"/>
      <c r="I64" s="5"/>
    </row>
    <row r="65" spans="2:9">
      <c r="B65" s="23"/>
      <c r="C65" s="23"/>
      <c r="D65" s="23"/>
      <c r="E65" s="23"/>
      <c r="F65" s="23"/>
      <c r="G65" s="23"/>
      <c r="H65" s="23"/>
      <c r="I65" s="5"/>
    </row>
    <row r="66" spans="2:9">
      <c r="B66" s="23"/>
      <c r="C66" s="23"/>
      <c r="D66" s="23"/>
      <c r="E66" s="23"/>
      <c r="F66" s="23"/>
      <c r="G66" s="23"/>
      <c r="H66" s="23"/>
      <c r="I66" s="5"/>
    </row>
    <row r="67" spans="2:9">
      <c r="B67" s="25"/>
      <c r="C67" s="25"/>
      <c r="D67" s="25"/>
      <c r="E67" s="25"/>
      <c r="F67" s="25"/>
      <c r="G67" s="25"/>
      <c r="H67" s="25"/>
    </row>
    <row r="68" spans="2:9">
      <c r="B68" s="25"/>
      <c r="C68" s="25"/>
      <c r="D68" s="25"/>
      <c r="E68" s="25"/>
      <c r="F68" s="25"/>
      <c r="G68" s="25"/>
      <c r="H68" s="25"/>
    </row>
    <row r="69" spans="2:9">
      <c r="B69" s="25"/>
      <c r="C69" s="25"/>
      <c r="D69" s="25"/>
      <c r="E69" s="25"/>
      <c r="F69" s="25"/>
      <c r="G69" s="25"/>
      <c r="H69" s="25"/>
    </row>
    <row r="70" spans="2:9">
      <c r="B70" s="25"/>
      <c r="C70" s="25"/>
      <c r="D70" s="25"/>
      <c r="E70" s="25"/>
      <c r="F70" s="25"/>
      <c r="G70" s="25"/>
      <c r="H70" s="25"/>
    </row>
    <row r="71" spans="2:9">
      <c r="B71" s="25"/>
      <c r="C71" s="25"/>
      <c r="D71" s="25"/>
      <c r="E71" s="25"/>
      <c r="F71" s="25"/>
      <c r="G71" s="25"/>
      <c r="H71" s="25"/>
    </row>
    <row r="72" spans="2:9">
      <c r="B72" s="25"/>
      <c r="C72" s="25"/>
      <c r="D72" s="25"/>
      <c r="E72" s="25"/>
      <c r="F72" s="25"/>
      <c r="G72" s="25"/>
      <c r="H72" s="25"/>
    </row>
    <row r="73" spans="2:9">
      <c r="B73" s="25"/>
      <c r="C73" s="25"/>
      <c r="D73" s="25"/>
      <c r="E73" s="25"/>
      <c r="F73" s="25"/>
      <c r="G73" s="25"/>
      <c r="H73" s="25"/>
    </row>
    <row r="74" spans="2:9">
      <c r="B74" s="25"/>
      <c r="C74" s="25"/>
      <c r="D74" s="25"/>
      <c r="E74" s="25"/>
      <c r="F74" s="25"/>
      <c r="G74" s="25"/>
      <c r="H74" s="25"/>
    </row>
    <row r="75" spans="2:9">
      <c r="B75" s="25"/>
      <c r="C75" s="25"/>
      <c r="D75" s="25"/>
      <c r="E75" s="25"/>
      <c r="F75" s="25"/>
      <c r="G75" s="25"/>
      <c r="H75" s="25"/>
    </row>
    <row r="76" spans="2:9">
      <c r="B76" s="25"/>
      <c r="C76" s="25"/>
      <c r="D76" s="25"/>
      <c r="E76" s="25"/>
      <c r="F76" s="25"/>
      <c r="G76" s="25"/>
      <c r="H76" s="25"/>
    </row>
    <row r="77" spans="2:9">
      <c r="B77" s="25"/>
      <c r="C77" s="25"/>
      <c r="D77" s="25"/>
      <c r="E77" s="25"/>
      <c r="F77" s="25"/>
      <c r="G77" s="25"/>
      <c r="H77" s="25"/>
    </row>
    <row r="78" spans="2:9">
      <c r="B78" s="25"/>
      <c r="C78" s="25"/>
      <c r="D78" s="25"/>
      <c r="E78" s="25"/>
      <c r="F78" s="25"/>
      <c r="G78" s="25"/>
      <c r="H78" s="25"/>
    </row>
    <row r="79" spans="2:9">
      <c r="B79" s="25"/>
      <c r="C79" s="25"/>
      <c r="D79" s="25"/>
      <c r="E79" s="25"/>
      <c r="F79" s="25"/>
      <c r="G79" s="25"/>
      <c r="H79" s="25"/>
    </row>
    <row r="80" spans="2:9">
      <c r="B80" s="25"/>
      <c r="C80" s="25"/>
      <c r="D80" s="25"/>
      <c r="E80" s="25"/>
      <c r="F80" s="25"/>
      <c r="G80" s="25"/>
      <c r="H80" s="25"/>
    </row>
    <row r="81" spans="2:8">
      <c r="B81" s="25"/>
      <c r="C81" s="25"/>
      <c r="D81" s="25"/>
      <c r="E81" s="25"/>
      <c r="F81" s="25"/>
      <c r="G81" s="25"/>
      <c r="H81" s="25"/>
    </row>
    <row r="82" spans="2:8">
      <c r="B82" s="25"/>
      <c r="C82" s="25"/>
      <c r="D82" s="25"/>
      <c r="E82" s="25"/>
      <c r="F82" s="25"/>
      <c r="G82" s="25"/>
      <c r="H82" s="25"/>
    </row>
    <row r="83" spans="2:8">
      <c r="B83" s="25"/>
      <c r="C83" s="25"/>
      <c r="D83" s="25"/>
      <c r="E83" s="25"/>
      <c r="F83" s="25"/>
      <c r="G83" s="25"/>
      <c r="H83" s="25"/>
    </row>
    <row r="84" spans="2:8">
      <c r="B84" s="25"/>
      <c r="C84" s="25"/>
      <c r="D84" s="25"/>
      <c r="E84" s="25"/>
      <c r="F84" s="25"/>
      <c r="G84" s="25"/>
      <c r="H84" s="25"/>
    </row>
    <row r="85" spans="2:8">
      <c r="B85" s="25"/>
      <c r="C85" s="25"/>
      <c r="D85" s="25"/>
      <c r="E85" s="25"/>
      <c r="F85" s="25"/>
      <c r="G85" s="25"/>
      <c r="H85" s="25"/>
    </row>
    <row r="86" spans="2:8">
      <c r="B86" s="25"/>
      <c r="C86" s="25"/>
      <c r="D86" s="25"/>
      <c r="E86" s="25"/>
      <c r="F86" s="25"/>
      <c r="G86" s="25"/>
      <c r="H86" s="25"/>
    </row>
    <row r="87" spans="2:8">
      <c r="B87" s="25"/>
      <c r="C87" s="25"/>
      <c r="D87" s="25"/>
      <c r="E87" s="25"/>
      <c r="F87" s="25"/>
      <c r="G87" s="25"/>
      <c r="H87" s="25"/>
    </row>
    <row r="88" spans="2:8">
      <c r="B88" s="25"/>
      <c r="C88" s="25"/>
      <c r="D88" s="25"/>
      <c r="E88" s="25"/>
      <c r="F88" s="25"/>
      <c r="G88" s="25"/>
      <c r="H88" s="25"/>
    </row>
    <row r="89" spans="2:8">
      <c r="B89" s="25"/>
      <c r="C89" s="25"/>
      <c r="D89" s="25"/>
      <c r="E89" s="25"/>
      <c r="F89" s="25"/>
      <c r="G89" s="25"/>
      <c r="H89" s="25"/>
    </row>
    <row r="90" spans="2:8">
      <c r="B90" s="25"/>
      <c r="C90" s="25"/>
      <c r="D90" s="25"/>
      <c r="E90" s="25"/>
      <c r="F90" s="25"/>
      <c r="G90" s="25"/>
      <c r="H90" s="25"/>
    </row>
    <row r="91" spans="2:8">
      <c r="B91" s="25"/>
      <c r="C91" s="25"/>
      <c r="D91" s="25"/>
      <c r="E91" s="25"/>
      <c r="F91" s="25"/>
      <c r="G91" s="25"/>
      <c r="H91" s="25"/>
    </row>
    <row r="92" spans="2:8">
      <c r="B92" s="25"/>
      <c r="C92" s="25"/>
      <c r="D92" s="25"/>
      <c r="E92" s="25"/>
      <c r="F92" s="25"/>
      <c r="G92" s="25"/>
      <c r="H92" s="25"/>
    </row>
    <row r="93" spans="2:8">
      <c r="B93" s="25"/>
      <c r="C93" s="25"/>
      <c r="D93" s="25"/>
      <c r="E93" s="25"/>
      <c r="F93" s="25"/>
      <c r="G93" s="25"/>
      <c r="H93" s="25"/>
    </row>
    <row r="94" spans="2:8">
      <c r="B94" s="25"/>
      <c r="C94" s="25"/>
      <c r="D94" s="25"/>
      <c r="E94" s="25"/>
      <c r="F94" s="25"/>
      <c r="G94" s="25"/>
      <c r="H94" s="25"/>
    </row>
    <row r="95" spans="2:8">
      <c r="B95" s="25"/>
      <c r="C95" s="25"/>
      <c r="D95" s="25"/>
      <c r="E95" s="25"/>
      <c r="F95" s="25"/>
      <c r="G95" s="25"/>
      <c r="H95" s="25"/>
    </row>
    <row r="96" spans="2:8">
      <c r="B96" s="25"/>
      <c r="C96" s="25"/>
      <c r="D96" s="25"/>
      <c r="E96" s="25"/>
      <c r="F96" s="25"/>
      <c r="G96" s="25"/>
      <c r="H96" s="25"/>
    </row>
    <row r="97" spans="2:8">
      <c r="B97" s="25"/>
      <c r="C97" s="25"/>
      <c r="D97" s="25"/>
      <c r="E97" s="25"/>
      <c r="F97" s="25"/>
      <c r="G97" s="25"/>
      <c r="H97" s="25"/>
    </row>
    <row r="98" spans="2:8">
      <c r="B98" s="25"/>
      <c r="C98" s="25"/>
      <c r="D98" s="25"/>
      <c r="E98" s="25"/>
      <c r="F98" s="25"/>
      <c r="G98" s="25"/>
      <c r="H98" s="25"/>
    </row>
    <row r="99" spans="2:8">
      <c r="B99" s="25"/>
      <c r="C99" s="25"/>
      <c r="D99" s="25"/>
      <c r="E99" s="25"/>
      <c r="F99" s="25"/>
      <c r="G99" s="25"/>
      <c r="H99" s="25"/>
    </row>
    <row r="100" spans="2:8">
      <c r="B100" s="25"/>
      <c r="C100" s="25"/>
      <c r="D100" s="25"/>
      <c r="E100" s="25"/>
      <c r="F100" s="25"/>
      <c r="G100" s="25"/>
      <c r="H100" s="25"/>
    </row>
    <row r="101" spans="2:8">
      <c r="B101" s="25"/>
      <c r="C101" s="25"/>
      <c r="D101" s="25"/>
      <c r="E101" s="25"/>
      <c r="F101" s="25"/>
      <c r="G101" s="25"/>
      <c r="H101" s="25"/>
    </row>
    <row r="102" spans="2:8">
      <c r="B102" s="25"/>
      <c r="C102" s="25"/>
      <c r="D102" s="25"/>
      <c r="E102" s="25"/>
      <c r="F102" s="25"/>
      <c r="G102" s="25"/>
      <c r="H102" s="25"/>
    </row>
    <row r="103" spans="2:8">
      <c r="B103" s="25"/>
      <c r="C103" s="25"/>
      <c r="D103" s="25"/>
      <c r="E103" s="25"/>
      <c r="F103" s="25"/>
      <c r="G103" s="25"/>
      <c r="H103" s="25"/>
    </row>
    <row r="104" spans="2:8">
      <c r="B104" s="25"/>
      <c r="C104" s="25"/>
      <c r="D104" s="25"/>
      <c r="E104" s="25"/>
      <c r="F104" s="25"/>
      <c r="G104" s="25"/>
      <c r="H104" s="25"/>
    </row>
    <row r="105" spans="2:8">
      <c r="B105" s="25"/>
      <c r="C105" s="25"/>
      <c r="D105" s="25"/>
      <c r="E105" s="25"/>
      <c r="F105" s="25"/>
      <c r="G105" s="25"/>
      <c r="H105" s="25"/>
    </row>
    <row r="106" spans="2:8">
      <c r="B106" s="25"/>
      <c r="C106" s="25"/>
      <c r="D106" s="25"/>
      <c r="E106" s="25"/>
      <c r="F106" s="25"/>
      <c r="G106" s="25"/>
      <c r="H106" s="25"/>
    </row>
    <row r="107" spans="2:8">
      <c r="B107" s="25"/>
      <c r="C107" s="25"/>
      <c r="D107" s="25"/>
      <c r="E107" s="25"/>
      <c r="F107" s="25"/>
      <c r="G107" s="25"/>
      <c r="H107" s="25"/>
    </row>
    <row r="108" spans="2:8">
      <c r="B108" s="25"/>
      <c r="C108" s="25"/>
      <c r="D108" s="25"/>
      <c r="E108" s="25"/>
      <c r="F108" s="25"/>
      <c r="G108" s="25"/>
      <c r="H108" s="25"/>
    </row>
    <row r="109" spans="2:8">
      <c r="B109" s="25"/>
      <c r="C109" s="25"/>
      <c r="D109" s="25"/>
      <c r="E109" s="25"/>
      <c r="F109" s="25"/>
      <c r="G109" s="25"/>
      <c r="H109" s="25"/>
    </row>
    <row r="110" spans="2:8">
      <c r="B110" s="25"/>
      <c r="C110" s="25"/>
      <c r="D110" s="25"/>
      <c r="E110" s="25"/>
      <c r="F110" s="25"/>
      <c r="G110" s="25"/>
      <c r="H110" s="25"/>
    </row>
    <row r="111" spans="2:8">
      <c r="B111" s="25"/>
      <c r="C111" s="25"/>
      <c r="D111" s="25"/>
      <c r="E111" s="25"/>
      <c r="F111" s="25"/>
      <c r="G111" s="25"/>
      <c r="H111" s="25"/>
    </row>
    <row r="112" spans="2:8">
      <c r="B112" s="25"/>
      <c r="C112" s="25"/>
      <c r="D112" s="25"/>
      <c r="E112" s="25"/>
      <c r="F112" s="25"/>
      <c r="G112" s="25"/>
      <c r="H112" s="25"/>
    </row>
    <row r="113" spans="2:8">
      <c r="B113" s="25"/>
      <c r="C113" s="25"/>
      <c r="D113" s="25"/>
      <c r="E113" s="25"/>
      <c r="F113" s="25"/>
      <c r="G113" s="25"/>
      <c r="H113" s="25"/>
    </row>
    <row r="114" spans="2:8">
      <c r="B114" s="25"/>
      <c r="C114" s="25"/>
      <c r="D114" s="25"/>
      <c r="E114" s="25"/>
      <c r="F114" s="25"/>
      <c r="G114" s="25"/>
      <c r="H114" s="25"/>
    </row>
    <row r="115" spans="2:8">
      <c r="B115" s="25"/>
      <c r="C115" s="25"/>
      <c r="D115" s="25"/>
      <c r="E115" s="25"/>
      <c r="F115" s="25"/>
      <c r="G115" s="25"/>
      <c r="H115" s="25"/>
    </row>
    <row r="116" spans="2:8">
      <c r="B116" s="25"/>
      <c r="C116" s="25"/>
      <c r="D116" s="25"/>
      <c r="E116" s="25"/>
      <c r="F116" s="25"/>
      <c r="G116" s="25"/>
      <c r="H116" s="25"/>
    </row>
    <row r="117" spans="2:8">
      <c r="B117" s="25"/>
      <c r="C117" s="25"/>
      <c r="D117" s="25"/>
      <c r="E117" s="25"/>
      <c r="F117" s="25"/>
      <c r="G117" s="25"/>
      <c r="H117" s="25"/>
    </row>
    <row r="118" spans="2:8">
      <c r="B118" s="25"/>
      <c r="C118" s="25"/>
      <c r="D118" s="25"/>
      <c r="E118" s="25"/>
      <c r="F118" s="25"/>
      <c r="G118" s="25"/>
      <c r="H118" s="25"/>
    </row>
    <row r="119" spans="2:8">
      <c r="B119" s="25"/>
      <c r="C119" s="25"/>
      <c r="D119" s="25"/>
      <c r="E119" s="25"/>
      <c r="F119" s="25"/>
      <c r="G119" s="25"/>
      <c r="H119" s="25"/>
    </row>
    <row r="120" spans="2:8">
      <c r="B120" s="25"/>
      <c r="C120" s="25"/>
      <c r="D120" s="25"/>
      <c r="E120" s="25"/>
      <c r="F120" s="25"/>
      <c r="G120" s="25"/>
      <c r="H120" s="25"/>
    </row>
    <row r="121" spans="2:8">
      <c r="B121" s="25"/>
      <c r="C121" s="25"/>
      <c r="D121" s="25"/>
      <c r="E121" s="25"/>
      <c r="F121" s="25"/>
      <c r="G121" s="25"/>
      <c r="H121" s="25"/>
    </row>
    <row r="122" spans="2:8">
      <c r="B122" s="25"/>
      <c r="C122" s="25"/>
      <c r="D122" s="25"/>
      <c r="E122" s="25"/>
      <c r="F122" s="25"/>
      <c r="G122" s="25"/>
      <c r="H122" s="25"/>
    </row>
    <row r="123" spans="2:8">
      <c r="B123" s="25"/>
      <c r="C123" s="25"/>
      <c r="D123" s="25"/>
      <c r="E123" s="25"/>
      <c r="F123" s="25"/>
      <c r="G123" s="25"/>
      <c r="H123" s="25"/>
    </row>
    <row r="124" spans="2:8">
      <c r="B124" s="25"/>
      <c r="C124" s="25"/>
      <c r="D124" s="25"/>
      <c r="E124" s="25"/>
      <c r="F124" s="25"/>
      <c r="G124" s="25"/>
      <c r="H124" s="25"/>
    </row>
    <row r="125" spans="2:8">
      <c r="B125" s="25"/>
      <c r="C125" s="25"/>
      <c r="D125" s="25"/>
      <c r="E125" s="25"/>
      <c r="F125" s="25"/>
      <c r="G125" s="25"/>
      <c r="H125" s="25"/>
    </row>
    <row r="126" spans="2:8">
      <c r="B126" s="25"/>
      <c r="C126" s="25"/>
      <c r="D126" s="25"/>
      <c r="E126" s="25"/>
      <c r="F126" s="25"/>
      <c r="G126" s="25"/>
      <c r="H126" s="25"/>
    </row>
    <row r="127" spans="2:8">
      <c r="B127" s="25"/>
      <c r="C127" s="25"/>
      <c r="D127" s="25"/>
      <c r="E127" s="25"/>
      <c r="F127" s="25"/>
      <c r="G127" s="25"/>
      <c r="H127" s="25"/>
    </row>
    <row r="128" spans="2:8">
      <c r="B128" s="25"/>
      <c r="C128" s="25"/>
      <c r="D128" s="25"/>
      <c r="E128" s="25"/>
      <c r="F128" s="25"/>
      <c r="G128" s="25"/>
      <c r="H128" s="25"/>
    </row>
    <row r="129" spans="2:8">
      <c r="B129" s="25"/>
      <c r="C129" s="25"/>
      <c r="D129" s="25"/>
      <c r="E129" s="25"/>
      <c r="F129" s="25"/>
      <c r="G129" s="25"/>
      <c r="H129" s="25"/>
    </row>
    <row r="130" spans="2:8">
      <c r="B130" s="25"/>
      <c r="C130" s="25"/>
      <c r="D130" s="25"/>
      <c r="E130" s="25"/>
      <c r="F130" s="25"/>
      <c r="G130" s="25"/>
      <c r="H130" s="25"/>
    </row>
    <row r="131" spans="2:8">
      <c r="B131" s="25"/>
      <c r="C131" s="25"/>
      <c r="D131" s="25"/>
      <c r="E131" s="25"/>
      <c r="F131" s="25"/>
      <c r="G131" s="25"/>
      <c r="H131" s="25"/>
    </row>
    <row r="132" spans="2:8">
      <c r="B132" s="25"/>
      <c r="C132" s="25"/>
      <c r="D132" s="25"/>
      <c r="E132" s="25"/>
      <c r="F132" s="25"/>
      <c r="G132" s="25"/>
      <c r="H132" s="25"/>
    </row>
    <row r="133" spans="2:8">
      <c r="B133" s="25"/>
      <c r="C133" s="25"/>
      <c r="D133" s="25"/>
      <c r="E133" s="25"/>
      <c r="F133" s="25"/>
      <c r="G133" s="25"/>
      <c r="H133" s="25"/>
    </row>
    <row r="134" spans="2:8">
      <c r="B134" s="25"/>
      <c r="C134" s="25"/>
      <c r="D134" s="25"/>
      <c r="E134" s="25"/>
      <c r="F134" s="25"/>
      <c r="G134" s="25"/>
      <c r="H134" s="25"/>
    </row>
    <row r="135" spans="2:8">
      <c r="B135" s="25"/>
      <c r="C135" s="25"/>
      <c r="D135" s="25"/>
      <c r="E135" s="25"/>
      <c r="F135" s="25"/>
      <c r="G135" s="25"/>
      <c r="H135" s="25"/>
    </row>
    <row r="136" spans="2:8">
      <c r="B136" s="25"/>
      <c r="C136" s="25"/>
      <c r="D136" s="25"/>
      <c r="E136" s="25"/>
      <c r="F136" s="25"/>
      <c r="G136" s="25"/>
      <c r="H136" s="25"/>
    </row>
    <row r="137" spans="2:8">
      <c r="B137" s="25"/>
      <c r="C137" s="25"/>
      <c r="D137" s="25"/>
      <c r="E137" s="25"/>
      <c r="F137" s="25"/>
      <c r="G137" s="25"/>
      <c r="H137" s="25"/>
    </row>
    <row r="138" spans="2:8">
      <c r="B138" s="25"/>
      <c r="C138" s="25"/>
      <c r="D138" s="25"/>
      <c r="E138" s="25"/>
      <c r="F138" s="25"/>
      <c r="G138" s="25"/>
      <c r="H138" s="25"/>
    </row>
    <row r="139" spans="2:8">
      <c r="B139" s="25"/>
      <c r="C139" s="25"/>
      <c r="D139" s="25"/>
      <c r="E139" s="25"/>
      <c r="F139" s="25"/>
      <c r="G139" s="25"/>
      <c r="H139" s="25"/>
    </row>
    <row r="140" spans="2:8">
      <c r="B140" s="25"/>
      <c r="C140" s="25"/>
      <c r="D140" s="25"/>
      <c r="E140" s="25"/>
      <c r="F140" s="25"/>
      <c r="G140" s="25"/>
      <c r="H140" s="25"/>
    </row>
    <row r="141" spans="2:8">
      <c r="B141" s="25"/>
      <c r="C141" s="25"/>
      <c r="D141" s="25"/>
      <c r="E141" s="25"/>
      <c r="F141" s="25"/>
      <c r="G141" s="25"/>
      <c r="H141" s="25"/>
    </row>
    <row r="142" spans="2:8">
      <c r="B142" s="25"/>
      <c r="C142" s="25"/>
      <c r="D142" s="25"/>
      <c r="E142" s="25"/>
      <c r="F142" s="25"/>
      <c r="G142" s="25"/>
      <c r="H142" s="25"/>
    </row>
    <row r="143" spans="2:8">
      <c r="B143" s="25"/>
      <c r="C143" s="25"/>
      <c r="D143" s="25"/>
      <c r="E143" s="25"/>
      <c r="F143" s="25"/>
      <c r="G143" s="25"/>
      <c r="H143" s="25"/>
    </row>
    <row r="144" spans="2:8">
      <c r="B144" s="25"/>
      <c r="C144" s="25"/>
      <c r="D144" s="25"/>
      <c r="E144" s="25"/>
      <c r="F144" s="25"/>
      <c r="G144" s="25"/>
      <c r="H144" s="25"/>
    </row>
    <row r="145" spans="2:8">
      <c r="B145" s="25"/>
      <c r="C145" s="25"/>
      <c r="D145" s="25"/>
      <c r="E145" s="25"/>
      <c r="F145" s="25"/>
      <c r="G145" s="25"/>
      <c r="H145" s="25"/>
    </row>
    <row r="146" spans="2:8">
      <c r="B146" s="25"/>
      <c r="C146" s="25"/>
      <c r="D146" s="25"/>
      <c r="E146" s="25"/>
      <c r="F146" s="25"/>
      <c r="G146" s="25"/>
      <c r="H146" s="25"/>
    </row>
    <row r="147" spans="2:8">
      <c r="B147" s="25"/>
      <c r="C147" s="25"/>
      <c r="D147" s="25"/>
      <c r="E147" s="25"/>
      <c r="F147" s="25"/>
      <c r="G147" s="25"/>
      <c r="H147" s="25"/>
    </row>
    <row r="148" spans="2:8">
      <c r="B148" s="25"/>
      <c r="C148" s="25"/>
      <c r="D148" s="25"/>
      <c r="E148" s="25"/>
      <c r="F148" s="25"/>
      <c r="G148" s="25"/>
      <c r="H148" s="25"/>
    </row>
    <row r="149" spans="2:8">
      <c r="B149" s="25"/>
      <c r="C149" s="25"/>
      <c r="D149" s="25"/>
      <c r="E149" s="25"/>
      <c r="F149" s="25"/>
      <c r="G149" s="25"/>
      <c r="H149" s="25"/>
    </row>
    <row r="150" spans="2:8">
      <c r="B150" s="25"/>
      <c r="C150" s="25"/>
      <c r="D150" s="25"/>
      <c r="E150" s="25"/>
      <c r="F150" s="25"/>
      <c r="G150" s="25"/>
      <c r="H150" s="25"/>
    </row>
    <row r="151" spans="2:8">
      <c r="B151" s="25"/>
      <c r="C151" s="25"/>
      <c r="D151" s="25"/>
      <c r="E151" s="25"/>
      <c r="F151" s="25"/>
      <c r="G151" s="25"/>
      <c r="H151" s="25"/>
    </row>
    <row r="152" spans="2:8">
      <c r="B152" s="25"/>
      <c r="C152" s="25"/>
      <c r="D152" s="25"/>
      <c r="E152" s="25"/>
      <c r="F152" s="25"/>
      <c r="G152" s="25"/>
      <c r="H152" s="25"/>
    </row>
    <row r="153" spans="2:8">
      <c r="B153" s="25"/>
      <c r="C153" s="25"/>
      <c r="D153" s="25"/>
      <c r="E153" s="25"/>
      <c r="F153" s="25"/>
      <c r="G153" s="25"/>
      <c r="H153" s="25"/>
    </row>
    <row r="154" spans="2:8">
      <c r="B154" s="25"/>
      <c r="C154" s="25"/>
      <c r="D154" s="25"/>
      <c r="E154" s="25"/>
      <c r="F154" s="25"/>
      <c r="G154" s="25"/>
      <c r="H154" s="25"/>
    </row>
    <row r="155" spans="2:8">
      <c r="B155" s="25"/>
      <c r="C155" s="25"/>
      <c r="D155" s="25"/>
      <c r="E155" s="25"/>
      <c r="F155" s="25"/>
      <c r="G155" s="25"/>
      <c r="H155" s="25"/>
    </row>
    <row r="156" spans="2:8">
      <c r="B156" s="25"/>
      <c r="C156" s="25"/>
      <c r="D156" s="25"/>
      <c r="E156" s="25"/>
      <c r="F156" s="25"/>
      <c r="G156" s="25"/>
      <c r="H156" s="25"/>
    </row>
    <row r="157" spans="2:8">
      <c r="B157" s="25"/>
      <c r="C157" s="25"/>
      <c r="D157" s="25"/>
      <c r="E157" s="25"/>
      <c r="F157" s="25"/>
      <c r="G157" s="25"/>
      <c r="H157" s="25"/>
    </row>
    <row r="158" spans="2:8">
      <c r="B158" s="25"/>
      <c r="C158" s="25"/>
      <c r="D158" s="25"/>
      <c r="E158" s="25"/>
      <c r="F158" s="25"/>
      <c r="G158" s="25"/>
      <c r="H158" s="25"/>
    </row>
    <row r="159" spans="2:8">
      <c r="B159" s="25"/>
      <c r="C159" s="25"/>
      <c r="D159" s="25"/>
      <c r="E159" s="25"/>
      <c r="F159" s="25"/>
      <c r="G159" s="25"/>
      <c r="H159" s="25"/>
    </row>
    <row r="160" spans="2:8">
      <c r="B160" s="25"/>
      <c r="C160" s="25"/>
      <c r="D160" s="25"/>
      <c r="E160" s="25"/>
      <c r="F160" s="25"/>
      <c r="G160" s="25"/>
      <c r="H160" s="25"/>
    </row>
    <row r="161" spans="2:8">
      <c r="B161" s="25"/>
      <c r="C161" s="25"/>
      <c r="D161" s="25"/>
      <c r="E161" s="25"/>
      <c r="F161" s="25"/>
      <c r="G161" s="25"/>
      <c r="H161" s="25"/>
    </row>
    <row r="162" spans="2:8">
      <c r="B162" s="25"/>
      <c r="C162" s="25"/>
      <c r="D162" s="25"/>
      <c r="E162" s="25"/>
      <c r="F162" s="25"/>
      <c r="G162" s="25"/>
      <c r="H162" s="25"/>
    </row>
    <row r="163" spans="2:8">
      <c r="B163" s="25"/>
      <c r="C163" s="25"/>
      <c r="D163" s="25"/>
      <c r="E163" s="25"/>
      <c r="F163" s="25"/>
      <c r="G163" s="25"/>
      <c r="H163" s="25"/>
    </row>
    <row r="164" spans="2:8">
      <c r="B164" s="25"/>
      <c r="C164" s="25"/>
      <c r="D164" s="25"/>
      <c r="E164" s="25"/>
      <c r="F164" s="25"/>
      <c r="G164" s="25"/>
      <c r="H164" s="25"/>
    </row>
    <row r="165" spans="2:8">
      <c r="B165" s="25"/>
      <c r="C165" s="25"/>
      <c r="D165" s="25"/>
      <c r="E165" s="25"/>
      <c r="F165" s="25"/>
      <c r="G165" s="25"/>
      <c r="H165" s="25"/>
    </row>
    <row r="166" spans="2:8">
      <c r="B166" s="25"/>
      <c r="C166" s="25"/>
      <c r="D166" s="25"/>
      <c r="E166" s="25"/>
      <c r="F166" s="25"/>
      <c r="G166" s="25"/>
      <c r="H166" s="25"/>
    </row>
    <row r="167" spans="2:8">
      <c r="B167" s="25"/>
      <c r="C167" s="25"/>
      <c r="D167" s="25"/>
      <c r="E167" s="25"/>
      <c r="F167" s="25"/>
      <c r="G167" s="25"/>
      <c r="H167" s="25"/>
    </row>
    <row r="168" spans="2:8">
      <c r="B168" s="25"/>
      <c r="C168" s="25"/>
      <c r="D168" s="25"/>
      <c r="E168" s="25"/>
      <c r="F168" s="25"/>
      <c r="G168" s="25"/>
      <c r="H168" s="25"/>
    </row>
    <row r="169" spans="2:8">
      <c r="B169" s="25"/>
      <c r="C169" s="25"/>
      <c r="D169" s="25"/>
      <c r="E169" s="25"/>
      <c r="F169" s="25"/>
      <c r="G169" s="25"/>
      <c r="H169" s="25"/>
    </row>
    <row r="170" spans="2:8">
      <c r="B170" s="25"/>
      <c r="C170" s="25"/>
      <c r="D170" s="25"/>
      <c r="E170" s="25"/>
      <c r="F170" s="25"/>
      <c r="G170" s="25"/>
      <c r="H170" s="25"/>
    </row>
    <row r="171" spans="2:8">
      <c r="B171" s="25"/>
      <c r="C171" s="25"/>
      <c r="D171" s="25"/>
      <c r="E171" s="25"/>
      <c r="F171" s="25"/>
      <c r="G171" s="25"/>
      <c r="H171" s="25"/>
    </row>
    <row r="172" spans="2:8">
      <c r="B172" s="25"/>
      <c r="C172" s="25"/>
      <c r="D172" s="25"/>
      <c r="E172" s="25"/>
      <c r="F172" s="25"/>
      <c r="G172" s="25"/>
      <c r="H172" s="25"/>
    </row>
    <row r="173" spans="2:8">
      <c r="B173" s="25"/>
      <c r="C173" s="25"/>
      <c r="D173" s="25"/>
      <c r="E173" s="25"/>
      <c r="F173" s="25"/>
      <c r="G173" s="25"/>
      <c r="H173" s="25"/>
    </row>
    <row r="174" spans="2:8">
      <c r="B174" s="25"/>
      <c r="C174" s="25"/>
      <c r="D174" s="25"/>
      <c r="E174" s="25"/>
      <c r="F174" s="25"/>
      <c r="G174" s="25"/>
      <c r="H174" s="25"/>
    </row>
    <row r="175" spans="2:8">
      <c r="B175" s="25"/>
      <c r="C175" s="25"/>
      <c r="D175" s="25"/>
      <c r="E175" s="25"/>
      <c r="F175" s="25"/>
      <c r="G175" s="25"/>
      <c r="H175" s="25"/>
    </row>
    <row r="176" spans="2:8">
      <c r="B176" s="25"/>
      <c r="C176" s="25"/>
      <c r="D176" s="25"/>
      <c r="E176" s="25"/>
      <c r="F176" s="25"/>
      <c r="G176" s="25"/>
      <c r="H176" s="25"/>
    </row>
    <row r="177" spans="2:8">
      <c r="B177" s="25"/>
      <c r="C177" s="25"/>
      <c r="D177" s="25"/>
      <c r="E177" s="25"/>
      <c r="F177" s="25"/>
      <c r="G177" s="25"/>
      <c r="H177" s="25"/>
    </row>
    <row r="178" spans="2:8">
      <c r="B178" s="25"/>
      <c r="C178" s="25"/>
      <c r="D178" s="25"/>
      <c r="E178" s="25"/>
      <c r="F178" s="25"/>
      <c r="G178" s="25"/>
      <c r="H178" s="25"/>
    </row>
    <row r="179" spans="2:8">
      <c r="B179" s="25"/>
      <c r="C179" s="25"/>
      <c r="D179" s="25"/>
      <c r="E179" s="25"/>
      <c r="F179" s="25"/>
      <c r="G179" s="25"/>
      <c r="H179" s="25"/>
    </row>
    <row r="180" spans="2:8">
      <c r="B180" s="25"/>
      <c r="C180" s="25"/>
      <c r="D180" s="25"/>
      <c r="E180" s="25"/>
      <c r="F180" s="25"/>
      <c r="G180" s="25"/>
      <c r="H180" s="25"/>
    </row>
    <row r="181" spans="2:8">
      <c r="B181" s="25"/>
      <c r="C181" s="25"/>
      <c r="D181" s="25"/>
      <c r="E181" s="25"/>
      <c r="F181" s="25"/>
      <c r="G181" s="25"/>
      <c r="H181" s="25"/>
    </row>
    <row r="182" spans="2:8">
      <c r="B182" s="25"/>
      <c r="C182" s="25"/>
      <c r="D182" s="25"/>
      <c r="E182" s="25"/>
      <c r="F182" s="25"/>
      <c r="G182" s="25"/>
      <c r="H182" s="25"/>
    </row>
    <row r="183" spans="2:8">
      <c r="B183" s="25"/>
      <c r="C183" s="25"/>
      <c r="D183" s="25"/>
      <c r="E183" s="25"/>
      <c r="F183" s="25"/>
      <c r="G183" s="25"/>
      <c r="H183" s="25"/>
    </row>
    <row r="184" spans="2:8">
      <c r="B184" s="25"/>
      <c r="C184" s="25"/>
      <c r="D184" s="25"/>
      <c r="E184" s="25"/>
      <c r="F184" s="25"/>
      <c r="G184" s="25"/>
      <c r="H184" s="25"/>
    </row>
    <row r="185" spans="2:8">
      <c r="B185" s="25"/>
      <c r="C185" s="25"/>
      <c r="D185" s="25"/>
      <c r="E185" s="25"/>
      <c r="F185" s="25"/>
      <c r="G185" s="25"/>
      <c r="H185" s="25"/>
    </row>
    <row r="186" spans="2:8">
      <c r="B186" s="25"/>
      <c r="C186" s="25"/>
      <c r="D186" s="25"/>
      <c r="E186" s="25"/>
      <c r="F186" s="25"/>
      <c r="G186" s="25"/>
      <c r="H186" s="25"/>
    </row>
    <row r="187" spans="2:8">
      <c r="B187" s="25"/>
      <c r="C187" s="25"/>
      <c r="D187" s="25"/>
      <c r="E187" s="25"/>
      <c r="F187" s="25"/>
      <c r="G187" s="25"/>
      <c r="H187" s="25"/>
    </row>
    <row r="188" spans="2:8">
      <c r="B188" s="25"/>
      <c r="C188" s="25"/>
      <c r="D188" s="25"/>
      <c r="E188" s="25"/>
      <c r="F188" s="25"/>
      <c r="G188" s="25"/>
      <c r="H188" s="25"/>
    </row>
    <row r="189" spans="2:8">
      <c r="B189" s="25"/>
      <c r="C189" s="25"/>
      <c r="D189" s="25"/>
      <c r="E189" s="25"/>
      <c r="F189" s="25"/>
      <c r="G189" s="25"/>
      <c r="H189" s="25"/>
    </row>
    <row r="190" spans="2:8">
      <c r="B190" s="25"/>
      <c r="C190" s="25"/>
      <c r="D190" s="25"/>
      <c r="E190" s="25"/>
      <c r="F190" s="25"/>
      <c r="G190" s="25"/>
      <c r="H190" s="25"/>
    </row>
    <row r="191" spans="2:8">
      <c r="B191" s="25"/>
      <c r="C191" s="25"/>
      <c r="D191" s="25"/>
      <c r="E191" s="25"/>
      <c r="F191" s="25"/>
      <c r="G191" s="25"/>
      <c r="H191" s="25"/>
    </row>
    <row r="192" spans="2:8">
      <c r="B192" s="25"/>
      <c r="C192" s="25"/>
      <c r="D192" s="25"/>
      <c r="E192" s="25"/>
      <c r="F192" s="25"/>
      <c r="G192" s="25"/>
      <c r="H192" s="25"/>
    </row>
    <row r="193" spans="2:8">
      <c r="B193" s="25"/>
      <c r="C193" s="25"/>
      <c r="D193" s="25"/>
      <c r="E193" s="25"/>
      <c r="F193" s="25"/>
      <c r="G193" s="25"/>
      <c r="H193" s="25"/>
    </row>
    <row r="194" spans="2:8">
      <c r="B194" s="25"/>
      <c r="C194" s="25"/>
      <c r="D194" s="25"/>
      <c r="E194" s="25"/>
      <c r="F194" s="25"/>
      <c r="G194" s="25"/>
      <c r="H194" s="25"/>
    </row>
    <row r="195" spans="2:8">
      <c r="B195" s="25"/>
      <c r="C195" s="25"/>
      <c r="D195" s="25"/>
      <c r="E195" s="25"/>
      <c r="F195" s="25"/>
      <c r="G195" s="25"/>
      <c r="H195" s="25"/>
    </row>
    <row r="196" spans="2:8">
      <c r="B196" s="25"/>
      <c r="C196" s="25"/>
      <c r="D196" s="25"/>
      <c r="E196" s="25"/>
      <c r="F196" s="25"/>
      <c r="G196" s="25"/>
      <c r="H196" s="25"/>
    </row>
    <row r="197" spans="2:8">
      <c r="B197" s="25"/>
      <c r="C197" s="25"/>
      <c r="D197" s="25"/>
      <c r="E197" s="25"/>
      <c r="F197" s="25"/>
      <c r="G197" s="25"/>
      <c r="H197" s="25"/>
    </row>
    <row r="198" spans="2:8">
      <c r="B198" s="25"/>
      <c r="C198" s="25"/>
      <c r="D198" s="25"/>
      <c r="E198" s="25"/>
      <c r="F198" s="25"/>
      <c r="G198" s="25"/>
      <c r="H198" s="25"/>
    </row>
    <row r="199" spans="2:8">
      <c r="B199" s="25"/>
      <c r="C199" s="25"/>
      <c r="D199" s="25"/>
      <c r="E199" s="25"/>
      <c r="F199" s="25"/>
      <c r="G199" s="25"/>
      <c r="H199" s="25"/>
    </row>
    <row r="200" spans="2:8">
      <c r="B200" s="25"/>
      <c r="C200" s="25"/>
      <c r="D200" s="25"/>
      <c r="E200" s="25"/>
      <c r="F200" s="25"/>
      <c r="G200" s="25"/>
      <c r="H200" s="25"/>
    </row>
    <row r="201" spans="2:8">
      <c r="B201" s="25"/>
      <c r="C201" s="25"/>
      <c r="D201" s="25"/>
      <c r="E201" s="25"/>
      <c r="F201" s="25"/>
      <c r="G201" s="25"/>
      <c r="H201" s="25"/>
    </row>
    <row r="202" spans="2:8">
      <c r="B202" s="25"/>
      <c r="C202" s="25"/>
      <c r="D202" s="25"/>
      <c r="E202" s="25"/>
      <c r="F202" s="25"/>
      <c r="G202" s="25"/>
      <c r="H202" s="25"/>
    </row>
    <row r="203" spans="2:8">
      <c r="B203" s="25"/>
      <c r="C203" s="25"/>
      <c r="D203" s="25"/>
      <c r="E203" s="25"/>
      <c r="F203" s="25"/>
      <c r="G203" s="25"/>
      <c r="H203" s="25"/>
    </row>
    <row r="204" spans="2:8">
      <c r="B204" s="25"/>
      <c r="C204" s="25"/>
      <c r="D204" s="25"/>
      <c r="E204" s="25"/>
      <c r="F204" s="25"/>
      <c r="G204" s="25"/>
      <c r="H204" s="25"/>
    </row>
    <row r="205" spans="2:8">
      <c r="B205" s="25"/>
      <c r="C205" s="25"/>
      <c r="D205" s="25"/>
      <c r="E205" s="25"/>
      <c r="F205" s="25"/>
      <c r="G205" s="25"/>
      <c r="H205" s="25"/>
    </row>
    <row r="206" spans="2:8">
      <c r="B206" s="25"/>
      <c r="C206" s="25"/>
      <c r="D206" s="25"/>
      <c r="E206" s="25"/>
      <c r="F206" s="25"/>
      <c r="G206" s="25"/>
      <c r="H206" s="25"/>
    </row>
    <row r="207" spans="2:8">
      <c r="B207" s="25"/>
      <c r="C207" s="25"/>
      <c r="D207" s="25"/>
      <c r="E207" s="25"/>
      <c r="F207" s="25"/>
      <c r="G207" s="25"/>
      <c r="H207" s="25"/>
    </row>
    <row r="208" spans="2:8">
      <c r="B208" s="25"/>
      <c r="C208" s="25"/>
      <c r="D208" s="25"/>
      <c r="E208" s="25"/>
      <c r="F208" s="25"/>
      <c r="G208" s="25"/>
      <c r="H208" s="25"/>
    </row>
    <row r="209" spans="2:8">
      <c r="B209" s="25"/>
      <c r="C209" s="25"/>
      <c r="D209" s="25"/>
      <c r="E209" s="25"/>
      <c r="F209" s="25"/>
      <c r="G209" s="25"/>
      <c r="H209" s="25"/>
    </row>
    <row r="210" spans="2:8">
      <c r="B210" s="25"/>
      <c r="C210" s="25"/>
      <c r="D210" s="25"/>
      <c r="E210" s="25"/>
      <c r="F210" s="25"/>
      <c r="G210" s="25"/>
      <c r="H210" s="25"/>
    </row>
    <row r="211" spans="2:8">
      <c r="B211" s="25"/>
      <c r="C211" s="25"/>
      <c r="D211" s="25"/>
      <c r="E211" s="25"/>
      <c r="F211" s="25"/>
      <c r="G211" s="25"/>
      <c r="H211" s="25"/>
    </row>
    <row r="212" spans="2:8">
      <c r="B212" s="25"/>
      <c r="C212" s="25"/>
      <c r="D212" s="25"/>
      <c r="E212" s="25"/>
      <c r="F212" s="25"/>
      <c r="G212" s="25"/>
      <c r="H212" s="25"/>
    </row>
    <row r="213" spans="2:8">
      <c r="B213" s="25"/>
      <c r="C213" s="25"/>
      <c r="D213" s="25"/>
      <c r="E213" s="25"/>
      <c r="F213" s="25"/>
      <c r="G213" s="25"/>
      <c r="H213" s="25"/>
    </row>
    <row r="214" spans="2:8">
      <c r="B214" s="25"/>
      <c r="C214" s="25"/>
      <c r="D214" s="25"/>
      <c r="E214" s="25"/>
      <c r="F214" s="25"/>
      <c r="G214" s="25"/>
      <c r="H214" s="25"/>
    </row>
    <row r="215" spans="2:8">
      <c r="B215" s="25"/>
      <c r="C215" s="25"/>
      <c r="D215" s="25"/>
      <c r="E215" s="25"/>
      <c r="F215" s="25"/>
      <c r="G215" s="25"/>
      <c r="H215" s="25"/>
    </row>
    <row r="216" spans="2:8">
      <c r="B216" s="25"/>
      <c r="C216" s="25"/>
      <c r="D216" s="25"/>
      <c r="E216" s="25"/>
      <c r="F216" s="25"/>
      <c r="G216" s="25"/>
      <c r="H216" s="25"/>
    </row>
    <row r="217" spans="2:8">
      <c r="B217" s="25"/>
      <c r="C217" s="25"/>
      <c r="D217" s="25"/>
      <c r="E217" s="25"/>
      <c r="F217" s="25"/>
      <c r="G217" s="25"/>
      <c r="H217" s="25"/>
    </row>
    <row r="218" spans="2:8">
      <c r="B218" s="25"/>
      <c r="C218" s="25"/>
      <c r="D218" s="25"/>
      <c r="E218" s="25"/>
      <c r="F218" s="25"/>
      <c r="G218" s="25"/>
      <c r="H218" s="25"/>
    </row>
    <row r="219" spans="2:8">
      <c r="B219" s="25"/>
      <c r="C219" s="25"/>
      <c r="D219" s="25"/>
      <c r="E219" s="25"/>
      <c r="F219" s="25"/>
      <c r="G219" s="25"/>
      <c r="H219" s="25"/>
    </row>
    <row r="220" spans="2:8">
      <c r="B220" s="25"/>
      <c r="C220" s="25"/>
      <c r="D220" s="25"/>
      <c r="E220" s="25"/>
      <c r="F220" s="25"/>
      <c r="G220" s="25"/>
      <c r="H220" s="25"/>
    </row>
    <row r="221" spans="2:8">
      <c r="B221" s="25"/>
      <c r="C221" s="25"/>
      <c r="D221" s="25"/>
      <c r="E221" s="25"/>
      <c r="F221" s="25"/>
      <c r="G221" s="25"/>
      <c r="H221" s="25"/>
    </row>
    <row r="222" spans="2:8">
      <c r="B222" s="25"/>
      <c r="C222" s="25"/>
      <c r="D222" s="25"/>
      <c r="E222" s="25"/>
      <c r="F222" s="25"/>
      <c r="G222" s="25"/>
      <c r="H222" s="25"/>
    </row>
    <row r="223" spans="2:8">
      <c r="B223" s="25"/>
      <c r="C223" s="25"/>
      <c r="D223" s="25"/>
      <c r="E223" s="25"/>
      <c r="F223" s="25"/>
      <c r="G223" s="25"/>
      <c r="H223" s="25"/>
    </row>
    <row r="224" spans="2:8">
      <c r="B224" s="25"/>
      <c r="C224" s="25"/>
      <c r="D224" s="25"/>
      <c r="E224" s="25"/>
      <c r="F224" s="25"/>
      <c r="G224" s="25"/>
      <c r="H224" s="25"/>
    </row>
    <row r="225" spans="2:8">
      <c r="B225" s="25"/>
      <c r="C225" s="25"/>
      <c r="D225" s="25"/>
      <c r="E225" s="25"/>
      <c r="F225" s="25"/>
      <c r="G225" s="25"/>
      <c r="H225" s="25"/>
    </row>
    <row r="226" spans="2:8">
      <c r="B226" s="25"/>
      <c r="C226" s="25"/>
      <c r="D226" s="25"/>
      <c r="E226" s="25"/>
      <c r="F226" s="25"/>
      <c r="G226" s="25"/>
      <c r="H226" s="25"/>
    </row>
    <row r="227" spans="2:8">
      <c r="B227" s="25"/>
      <c r="C227" s="25"/>
      <c r="D227" s="25"/>
      <c r="E227" s="25"/>
      <c r="F227" s="25"/>
      <c r="G227" s="25"/>
      <c r="H227" s="25"/>
    </row>
    <row r="228" spans="2:8">
      <c r="B228" s="25"/>
      <c r="C228" s="25"/>
      <c r="D228" s="25"/>
      <c r="E228" s="25"/>
      <c r="F228" s="25"/>
      <c r="G228" s="25"/>
      <c r="H228" s="25"/>
    </row>
    <row r="229" spans="2:8">
      <c r="B229" s="25"/>
      <c r="C229" s="25"/>
      <c r="D229" s="25"/>
      <c r="E229" s="25"/>
      <c r="F229" s="25"/>
      <c r="G229" s="25"/>
      <c r="H229" s="25"/>
    </row>
    <row r="230" spans="2:8">
      <c r="B230" s="25"/>
      <c r="C230" s="25"/>
      <c r="D230" s="25"/>
      <c r="E230" s="25"/>
      <c r="F230" s="25"/>
      <c r="G230" s="25"/>
      <c r="H230" s="25"/>
    </row>
    <row r="231" spans="2:8">
      <c r="B231" s="25"/>
      <c r="C231" s="25"/>
      <c r="D231" s="25"/>
      <c r="E231" s="25"/>
      <c r="F231" s="25"/>
      <c r="G231" s="25"/>
      <c r="H231" s="25"/>
    </row>
    <row r="232" spans="2:8">
      <c r="B232" s="25"/>
      <c r="C232" s="25"/>
      <c r="D232" s="25"/>
      <c r="E232" s="25"/>
      <c r="F232" s="25"/>
      <c r="G232" s="25"/>
      <c r="H232" s="25"/>
    </row>
    <row r="233" spans="2:8">
      <c r="B233" s="25"/>
      <c r="C233" s="25"/>
      <c r="D233" s="25"/>
      <c r="E233" s="25"/>
      <c r="F233" s="25"/>
      <c r="G233" s="25"/>
      <c r="H233" s="25"/>
    </row>
    <row r="234" spans="2:8">
      <c r="B234" s="25"/>
      <c r="C234" s="25"/>
      <c r="D234" s="25"/>
      <c r="E234" s="25"/>
      <c r="F234" s="25"/>
      <c r="G234" s="25"/>
      <c r="H234" s="25"/>
    </row>
    <row r="235" spans="2:8">
      <c r="B235" s="25"/>
      <c r="C235" s="25"/>
      <c r="D235" s="25"/>
      <c r="E235" s="25"/>
      <c r="F235" s="25"/>
      <c r="G235" s="25"/>
      <c r="H235" s="25"/>
    </row>
    <row r="236" spans="2:8">
      <c r="B236" s="25"/>
      <c r="C236" s="25"/>
      <c r="D236" s="25"/>
      <c r="E236" s="25"/>
      <c r="F236" s="25"/>
      <c r="G236" s="25"/>
      <c r="H236" s="25"/>
    </row>
    <row r="237" spans="2:8">
      <c r="B237" s="25"/>
      <c r="C237" s="25"/>
      <c r="D237" s="25"/>
      <c r="E237" s="25"/>
      <c r="F237" s="25"/>
      <c r="G237" s="25"/>
      <c r="H237" s="25"/>
    </row>
    <row r="238" spans="2:8">
      <c r="B238" s="25"/>
      <c r="C238" s="25"/>
      <c r="D238" s="25"/>
      <c r="E238" s="25"/>
      <c r="F238" s="25"/>
      <c r="G238" s="25"/>
      <c r="H238" s="25"/>
    </row>
    <row r="239" spans="2:8">
      <c r="B239" s="25"/>
      <c r="C239" s="25"/>
      <c r="D239" s="25"/>
      <c r="E239" s="25"/>
      <c r="F239" s="25"/>
      <c r="G239" s="25"/>
      <c r="H239" s="25"/>
    </row>
    <row r="240" spans="2:8">
      <c r="B240" s="25"/>
      <c r="C240" s="25"/>
      <c r="D240" s="25"/>
      <c r="E240" s="25"/>
      <c r="F240" s="25"/>
      <c r="G240" s="25"/>
      <c r="H240" s="25"/>
    </row>
    <row r="241" spans="2:8">
      <c r="B241" s="25"/>
      <c r="C241" s="25"/>
      <c r="D241" s="25"/>
      <c r="E241" s="25"/>
      <c r="F241" s="25"/>
      <c r="G241" s="25"/>
      <c r="H241" s="25"/>
    </row>
    <row r="242" spans="2:8">
      <c r="B242" s="25"/>
      <c r="C242" s="25"/>
      <c r="D242" s="25"/>
      <c r="E242" s="25"/>
      <c r="F242" s="25"/>
      <c r="G242" s="25"/>
      <c r="H242" s="25"/>
    </row>
    <row r="243" spans="2:8">
      <c r="B243" s="25"/>
      <c r="C243" s="25"/>
      <c r="D243" s="25"/>
      <c r="E243" s="25"/>
      <c r="F243" s="25"/>
      <c r="G243" s="25"/>
      <c r="H243" s="25"/>
    </row>
    <row r="244" spans="2:8">
      <c r="B244" s="25"/>
      <c r="C244" s="25"/>
      <c r="D244" s="25"/>
      <c r="E244" s="25"/>
      <c r="F244" s="25"/>
      <c r="G244" s="25"/>
      <c r="H244" s="25"/>
    </row>
    <row r="245" spans="2:8">
      <c r="B245" s="25"/>
      <c r="C245" s="25"/>
      <c r="D245" s="25"/>
      <c r="E245" s="25"/>
      <c r="F245" s="25"/>
      <c r="G245" s="25"/>
      <c r="H245" s="25"/>
    </row>
    <row r="246" spans="2:8">
      <c r="B246" s="25"/>
      <c r="C246" s="25"/>
      <c r="D246" s="25"/>
      <c r="E246" s="25"/>
      <c r="F246" s="25"/>
      <c r="G246" s="25"/>
      <c r="H246" s="25"/>
    </row>
    <row r="247" spans="2:8">
      <c r="B247" s="25"/>
      <c r="C247" s="25"/>
      <c r="D247" s="25"/>
      <c r="E247" s="25"/>
      <c r="F247" s="25"/>
      <c r="G247" s="25"/>
      <c r="H247" s="25"/>
    </row>
    <row r="248" spans="2:8">
      <c r="B248" s="25"/>
      <c r="C248" s="25"/>
      <c r="D248" s="25"/>
      <c r="E248" s="25"/>
      <c r="F248" s="25"/>
      <c r="G248" s="25"/>
      <c r="H248" s="25"/>
    </row>
    <row r="249" spans="2:8">
      <c r="B249" s="25"/>
      <c r="C249" s="25"/>
      <c r="D249" s="25"/>
      <c r="E249" s="25"/>
      <c r="F249" s="25"/>
      <c r="G249" s="25"/>
      <c r="H249" s="25"/>
    </row>
    <row r="250" spans="2:8">
      <c r="B250" s="25"/>
      <c r="C250" s="25"/>
      <c r="D250" s="25"/>
      <c r="E250" s="25"/>
      <c r="F250" s="25"/>
      <c r="G250" s="25"/>
      <c r="H250" s="25"/>
    </row>
    <row r="251" spans="2:8">
      <c r="B251" s="25"/>
      <c r="C251" s="25"/>
      <c r="D251" s="25"/>
      <c r="E251" s="25"/>
      <c r="F251" s="25"/>
      <c r="G251" s="25"/>
      <c r="H251" s="25"/>
    </row>
    <row r="252" spans="2:8">
      <c r="B252" s="25"/>
      <c r="C252" s="25"/>
      <c r="D252" s="25"/>
      <c r="E252" s="25"/>
      <c r="F252" s="25"/>
      <c r="G252" s="25"/>
      <c r="H252" s="25"/>
    </row>
    <row r="253" spans="2:8">
      <c r="B253" s="25"/>
      <c r="C253" s="25"/>
      <c r="D253" s="25"/>
      <c r="E253" s="25"/>
      <c r="F253" s="25"/>
      <c r="G253" s="25"/>
      <c r="H253" s="25"/>
    </row>
    <row r="254" spans="2:8">
      <c r="B254" s="25"/>
      <c r="C254" s="25"/>
      <c r="D254" s="25"/>
      <c r="E254" s="25"/>
      <c r="F254" s="25"/>
      <c r="G254" s="25"/>
      <c r="H254" s="25"/>
    </row>
    <row r="255" spans="2:8">
      <c r="B255" s="25"/>
      <c r="C255" s="25"/>
      <c r="D255" s="25"/>
      <c r="E255" s="25"/>
      <c r="F255" s="25"/>
      <c r="G255" s="25"/>
      <c r="H255" s="25"/>
    </row>
    <row r="256" spans="2:8">
      <c r="B256" s="25"/>
      <c r="C256" s="25"/>
      <c r="D256" s="25"/>
      <c r="E256" s="25"/>
      <c r="F256" s="25"/>
      <c r="G256" s="25"/>
      <c r="H256" s="25"/>
    </row>
    <row r="257" spans="2:8">
      <c r="B257" s="25"/>
      <c r="C257" s="25"/>
      <c r="D257" s="25"/>
      <c r="E257" s="25"/>
      <c r="F257" s="25"/>
      <c r="G257" s="25"/>
      <c r="H257" s="25"/>
    </row>
    <row r="258" spans="2:8">
      <c r="B258" s="25"/>
      <c r="C258" s="25"/>
      <c r="D258" s="25"/>
      <c r="E258" s="25"/>
      <c r="F258" s="25"/>
      <c r="G258" s="25"/>
      <c r="H258" s="25"/>
    </row>
    <row r="259" spans="2:8">
      <c r="B259" s="25"/>
      <c r="C259" s="25"/>
      <c r="D259" s="25"/>
      <c r="E259" s="25"/>
      <c r="F259" s="25"/>
      <c r="G259" s="25"/>
      <c r="H259" s="25"/>
    </row>
    <row r="260" spans="2:8">
      <c r="B260" s="25"/>
      <c r="C260" s="25"/>
      <c r="D260" s="25"/>
      <c r="E260" s="25"/>
      <c r="F260" s="25"/>
      <c r="G260" s="25"/>
      <c r="H260" s="25"/>
    </row>
    <row r="261" spans="2:8">
      <c r="B261" s="25"/>
      <c r="C261" s="25"/>
      <c r="D261" s="25"/>
      <c r="E261" s="25"/>
      <c r="F261" s="25"/>
      <c r="G261" s="25"/>
      <c r="H261" s="25"/>
    </row>
    <row r="262" spans="2:8">
      <c r="B262" s="25"/>
      <c r="C262" s="25"/>
      <c r="D262" s="25"/>
      <c r="E262" s="25"/>
      <c r="F262" s="25"/>
      <c r="G262" s="25"/>
      <c r="H262" s="25"/>
    </row>
    <row r="263" spans="2:8">
      <c r="B263" s="25"/>
      <c r="C263" s="25"/>
      <c r="D263" s="25"/>
      <c r="E263" s="25"/>
      <c r="F263" s="25"/>
      <c r="G263" s="25"/>
      <c r="H263" s="25"/>
    </row>
    <row r="264" spans="2:8">
      <c r="B264" s="25"/>
      <c r="C264" s="25"/>
      <c r="D264" s="25"/>
      <c r="E264" s="25"/>
      <c r="F264" s="25"/>
      <c r="G264" s="25"/>
      <c r="H264" s="25"/>
    </row>
    <row r="265" spans="2:8">
      <c r="B265" s="25"/>
      <c r="C265" s="25"/>
      <c r="D265" s="25"/>
      <c r="E265" s="25"/>
      <c r="F265" s="25"/>
      <c r="G265" s="25"/>
      <c r="H265" s="25"/>
    </row>
    <row r="266" spans="2:8">
      <c r="B266" s="25"/>
      <c r="C266" s="25"/>
      <c r="D266" s="25"/>
      <c r="E266" s="25"/>
      <c r="F266" s="25"/>
      <c r="G266" s="25"/>
      <c r="H266" s="25"/>
    </row>
    <row r="267" spans="2:8">
      <c r="B267" s="25"/>
      <c r="C267" s="25"/>
      <c r="D267" s="25"/>
      <c r="E267" s="25"/>
      <c r="F267" s="25"/>
      <c r="G267" s="25"/>
      <c r="H267" s="25"/>
    </row>
    <row r="268" spans="2:8">
      <c r="B268" s="25"/>
      <c r="C268" s="25"/>
      <c r="D268" s="25"/>
      <c r="E268" s="25"/>
      <c r="F268" s="25"/>
      <c r="G268" s="25"/>
      <c r="H268" s="25"/>
    </row>
    <row r="269" spans="2:8">
      <c r="B269" s="25"/>
      <c r="C269" s="25"/>
      <c r="D269" s="25"/>
      <c r="E269" s="25"/>
      <c r="F269" s="25"/>
      <c r="G269" s="25"/>
      <c r="H269" s="25"/>
    </row>
    <row r="270" spans="2:8">
      <c r="B270" s="25"/>
      <c r="C270" s="25"/>
      <c r="D270" s="25"/>
      <c r="E270" s="25"/>
      <c r="F270" s="25"/>
      <c r="G270" s="25"/>
      <c r="H270" s="25"/>
    </row>
    <row r="271" spans="2:8">
      <c r="B271" s="25"/>
      <c r="C271" s="25"/>
      <c r="D271" s="25"/>
      <c r="E271" s="25"/>
      <c r="F271" s="25"/>
      <c r="G271" s="25"/>
      <c r="H271" s="25"/>
    </row>
    <row r="272" spans="2:8">
      <c r="B272" s="25"/>
      <c r="C272" s="25"/>
      <c r="D272" s="25"/>
      <c r="E272" s="25"/>
      <c r="F272" s="25"/>
      <c r="G272" s="25"/>
      <c r="H272" s="25"/>
    </row>
    <row r="273" spans="2:8">
      <c r="B273" s="25"/>
      <c r="C273" s="25"/>
      <c r="D273" s="25"/>
      <c r="E273" s="25"/>
      <c r="F273" s="25"/>
      <c r="G273" s="25"/>
      <c r="H273" s="25"/>
    </row>
    <row r="274" spans="2:8">
      <c r="B274" s="25"/>
      <c r="C274" s="25"/>
      <c r="D274" s="25"/>
      <c r="E274" s="25"/>
      <c r="F274" s="25"/>
      <c r="G274" s="25"/>
      <c r="H274" s="25"/>
    </row>
    <row r="275" spans="2:8">
      <c r="B275" s="25"/>
      <c r="C275" s="25"/>
      <c r="D275" s="25"/>
      <c r="E275" s="25"/>
      <c r="F275" s="25"/>
      <c r="G275" s="25"/>
      <c r="H275" s="25"/>
    </row>
    <row r="276" spans="2:8">
      <c r="B276" s="25"/>
      <c r="C276" s="25"/>
      <c r="D276" s="25"/>
      <c r="E276" s="25"/>
      <c r="F276" s="25"/>
      <c r="G276" s="25"/>
      <c r="H276" s="25"/>
    </row>
    <row r="277" spans="2:8">
      <c r="B277" s="25"/>
      <c r="C277" s="25"/>
      <c r="D277" s="25"/>
      <c r="E277" s="25"/>
      <c r="F277" s="25"/>
      <c r="G277" s="25"/>
      <c r="H277" s="25"/>
    </row>
    <row r="278" spans="2:8">
      <c r="B278" s="25"/>
      <c r="C278" s="25"/>
      <c r="D278" s="25"/>
      <c r="E278" s="25"/>
      <c r="F278" s="25"/>
      <c r="G278" s="25"/>
      <c r="H278" s="25"/>
    </row>
    <row r="279" spans="2:8">
      <c r="B279" s="25"/>
      <c r="C279" s="25"/>
      <c r="D279" s="25"/>
      <c r="E279" s="25"/>
      <c r="F279" s="25"/>
      <c r="G279" s="25"/>
      <c r="H279" s="25"/>
    </row>
    <row r="280" spans="2:8">
      <c r="B280" s="25"/>
      <c r="C280" s="25"/>
      <c r="D280" s="25"/>
      <c r="E280" s="25"/>
      <c r="F280" s="25"/>
      <c r="G280" s="25"/>
      <c r="H280" s="25"/>
    </row>
    <row r="281" spans="2:8">
      <c r="B281" s="25"/>
      <c r="C281" s="25"/>
      <c r="D281" s="25"/>
      <c r="E281" s="25"/>
      <c r="F281" s="25"/>
      <c r="G281" s="25"/>
      <c r="H281" s="25"/>
    </row>
    <row r="282" spans="2:8">
      <c r="B282" s="25"/>
      <c r="C282" s="25"/>
      <c r="D282" s="25"/>
      <c r="E282" s="25"/>
      <c r="F282" s="25"/>
      <c r="G282" s="25"/>
      <c r="H282" s="25"/>
    </row>
    <row r="283" spans="2:8">
      <c r="B283" s="25"/>
      <c r="C283" s="25"/>
      <c r="D283" s="25"/>
      <c r="E283" s="25"/>
      <c r="F283" s="25"/>
      <c r="G283" s="25"/>
      <c r="H283" s="25"/>
    </row>
    <row r="284" spans="2:8">
      <c r="B284" s="25"/>
      <c r="C284" s="25"/>
      <c r="D284" s="25"/>
      <c r="E284" s="25"/>
      <c r="F284" s="25"/>
      <c r="G284" s="25"/>
      <c r="H284" s="25"/>
    </row>
    <row r="285" spans="2:8">
      <c r="B285" s="25"/>
      <c r="C285" s="25"/>
      <c r="D285" s="25"/>
      <c r="E285" s="25"/>
      <c r="F285" s="25"/>
      <c r="G285" s="25"/>
      <c r="H285" s="25"/>
    </row>
    <row r="286" spans="2:8">
      <c r="B286" s="25"/>
      <c r="C286" s="25"/>
      <c r="D286" s="25"/>
      <c r="E286" s="25"/>
      <c r="F286" s="25"/>
      <c r="G286" s="25"/>
      <c r="H286" s="25"/>
    </row>
    <row r="287" spans="2:8">
      <c r="B287" s="25"/>
      <c r="C287" s="25"/>
      <c r="D287" s="25"/>
      <c r="E287" s="25"/>
      <c r="F287" s="25"/>
      <c r="G287" s="25"/>
      <c r="H287" s="25"/>
    </row>
    <row r="288" spans="2:8">
      <c r="B288" s="25"/>
      <c r="C288" s="25"/>
      <c r="D288" s="25"/>
      <c r="E288" s="25"/>
      <c r="F288" s="25"/>
      <c r="G288" s="25"/>
      <c r="H288" s="25"/>
    </row>
    <row r="289" spans="2:8">
      <c r="B289" s="25"/>
      <c r="C289" s="25"/>
      <c r="D289" s="25"/>
      <c r="E289" s="25"/>
      <c r="F289" s="25"/>
      <c r="G289" s="25"/>
      <c r="H289" s="25"/>
    </row>
    <row r="290" spans="2:8">
      <c r="B290" s="25"/>
      <c r="C290" s="25"/>
      <c r="D290" s="25"/>
      <c r="E290" s="25"/>
      <c r="F290" s="25"/>
      <c r="G290" s="25"/>
      <c r="H290" s="25"/>
    </row>
    <row r="291" spans="2:8">
      <c r="B291" s="25"/>
      <c r="C291" s="25"/>
      <c r="D291" s="25"/>
      <c r="E291" s="25"/>
      <c r="F291" s="25"/>
      <c r="G291" s="25"/>
      <c r="H291" s="25"/>
    </row>
    <row r="292" spans="2:8">
      <c r="B292" s="25"/>
      <c r="C292" s="25"/>
      <c r="D292" s="25"/>
      <c r="E292" s="25"/>
      <c r="F292" s="25"/>
      <c r="G292" s="25"/>
      <c r="H292" s="25"/>
    </row>
    <row r="293" spans="2:8">
      <c r="B293" s="25"/>
      <c r="C293" s="25"/>
      <c r="D293" s="25"/>
      <c r="E293" s="25"/>
      <c r="F293" s="25"/>
      <c r="G293" s="25"/>
      <c r="H293" s="25"/>
    </row>
    <row r="294" spans="2:8">
      <c r="B294" s="25"/>
      <c r="C294" s="25"/>
      <c r="D294" s="25"/>
      <c r="E294" s="25"/>
      <c r="F294" s="25"/>
      <c r="G294" s="25"/>
      <c r="H294" s="25"/>
    </row>
    <row r="295" spans="2:8">
      <c r="B295" s="25"/>
      <c r="C295" s="25"/>
      <c r="D295" s="25"/>
      <c r="E295" s="25"/>
      <c r="F295" s="25"/>
      <c r="G295" s="25"/>
      <c r="H295" s="25"/>
    </row>
    <row r="296" spans="2:8">
      <c r="B296" s="25"/>
      <c r="C296" s="25"/>
      <c r="D296" s="25"/>
      <c r="E296" s="25"/>
      <c r="F296" s="25"/>
      <c r="G296" s="25"/>
      <c r="H296" s="25"/>
    </row>
    <row r="297" spans="2:8">
      <c r="B297" s="25"/>
      <c r="C297" s="25"/>
      <c r="D297" s="25"/>
      <c r="E297" s="25"/>
      <c r="F297" s="25"/>
      <c r="G297" s="25"/>
      <c r="H297" s="25"/>
    </row>
    <row r="298" spans="2:8">
      <c r="B298" s="25"/>
      <c r="C298" s="25"/>
      <c r="D298" s="25"/>
      <c r="E298" s="25"/>
      <c r="F298" s="25"/>
      <c r="G298" s="25"/>
      <c r="H298" s="25"/>
    </row>
    <row r="299" spans="2:8">
      <c r="B299" s="25"/>
      <c r="C299" s="25"/>
      <c r="D299" s="25"/>
      <c r="E299" s="25"/>
      <c r="F299" s="25"/>
      <c r="G299" s="25"/>
      <c r="H299" s="25"/>
    </row>
    <row r="300" spans="2:8">
      <c r="B300" s="25"/>
      <c r="C300" s="25"/>
      <c r="D300" s="25"/>
      <c r="E300" s="25"/>
      <c r="F300" s="25"/>
      <c r="G300" s="25"/>
      <c r="H300" s="25"/>
    </row>
    <row r="301" spans="2:8">
      <c r="B301" s="25"/>
      <c r="C301" s="25"/>
      <c r="D301" s="25"/>
      <c r="E301" s="25"/>
      <c r="F301" s="25"/>
      <c r="G301" s="25"/>
      <c r="H301" s="25"/>
    </row>
    <row r="302" spans="2:8">
      <c r="B302" s="25"/>
      <c r="C302" s="25"/>
      <c r="D302" s="25"/>
      <c r="E302" s="25"/>
      <c r="F302" s="25"/>
      <c r="G302" s="25"/>
      <c r="H302" s="25"/>
    </row>
    <row r="303" spans="2:8">
      <c r="B303" s="25"/>
      <c r="C303" s="25"/>
      <c r="D303" s="25"/>
      <c r="E303" s="25"/>
      <c r="F303" s="25"/>
      <c r="G303" s="25"/>
      <c r="H303" s="25"/>
    </row>
    <row r="304" spans="2:8">
      <c r="B304" s="25"/>
      <c r="C304" s="25"/>
      <c r="D304" s="25"/>
      <c r="E304" s="25"/>
      <c r="F304" s="25"/>
      <c r="G304" s="25"/>
      <c r="H304" s="25"/>
    </row>
    <row r="305" spans="2:8">
      <c r="B305" s="25"/>
      <c r="C305" s="25"/>
      <c r="D305" s="25"/>
      <c r="E305" s="25"/>
      <c r="F305" s="25"/>
      <c r="G305" s="25"/>
      <c r="H305" s="25"/>
    </row>
    <row r="306" spans="2:8">
      <c r="B306" s="25"/>
      <c r="C306" s="25"/>
      <c r="D306" s="25"/>
      <c r="E306" s="25"/>
      <c r="F306" s="25"/>
      <c r="G306" s="25"/>
      <c r="H306" s="25"/>
    </row>
    <row r="307" spans="2:8">
      <c r="B307" s="25"/>
      <c r="C307" s="25"/>
      <c r="D307" s="25"/>
      <c r="E307" s="25"/>
      <c r="F307" s="25"/>
      <c r="G307" s="25"/>
      <c r="H307" s="25"/>
    </row>
    <row r="308" spans="2:8">
      <c r="B308" s="25"/>
      <c r="C308" s="25"/>
      <c r="D308" s="25"/>
      <c r="E308" s="25"/>
      <c r="F308" s="25"/>
      <c r="G308" s="25"/>
      <c r="H308" s="25"/>
    </row>
    <row r="309" spans="2:8">
      <c r="B309" s="25"/>
      <c r="C309" s="25"/>
      <c r="D309" s="25"/>
      <c r="E309" s="25"/>
      <c r="F309" s="25"/>
      <c r="G309" s="25"/>
      <c r="H309" s="25"/>
    </row>
    <row r="310" spans="2:8">
      <c r="B310" s="25"/>
      <c r="C310" s="25"/>
      <c r="D310" s="25"/>
      <c r="E310" s="25"/>
      <c r="F310" s="25"/>
      <c r="G310" s="25"/>
      <c r="H310" s="25"/>
    </row>
    <row r="311" spans="2:8">
      <c r="B311" s="25"/>
      <c r="C311" s="25"/>
      <c r="D311" s="25"/>
      <c r="E311" s="25"/>
      <c r="F311" s="25"/>
      <c r="G311" s="25"/>
      <c r="H311" s="25"/>
    </row>
    <row r="312" spans="2:8">
      <c r="B312" s="25"/>
      <c r="C312" s="25"/>
      <c r="D312" s="25"/>
      <c r="E312" s="25"/>
      <c r="F312" s="25"/>
      <c r="G312" s="25"/>
      <c r="H312" s="25"/>
    </row>
    <row r="313" spans="2:8">
      <c r="B313" s="25"/>
      <c r="C313" s="25"/>
      <c r="D313" s="25"/>
      <c r="E313" s="25"/>
      <c r="F313" s="25"/>
      <c r="G313" s="25"/>
      <c r="H313" s="25"/>
    </row>
    <row r="314" spans="2:8">
      <c r="B314" s="25"/>
      <c r="C314" s="25"/>
      <c r="D314" s="25"/>
      <c r="E314" s="25"/>
      <c r="F314" s="25"/>
      <c r="G314" s="25"/>
      <c r="H314" s="25"/>
    </row>
    <row r="315" spans="2:8">
      <c r="B315" s="25"/>
      <c r="C315" s="25"/>
      <c r="D315" s="25"/>
      <c r="E315" s="25"/>
      <c r="F315" s="25"/>
      <c r="G315" s="25"/>
      <c r="H315" s="25"/>
    </row>
    <row r="316" spans="2:8">
      <c r="B316" s="25"/>
      <c r="C316" s="25"/>
      <c r="D316" s="25"/>
      <c r="E316" s="25"/>
      <c r="F316" s="25"/>
      <c r="G316" s="25"/>
      <c r="H316" s="25"/>
    </row>
    <row r="317" spans="2:8">
      <c r="B317" s="25"/>
      <c r="C317" s="25"/>
      <c r="D317" s="25"/>
      <c r="E317" s="25"/>
      <c r="F317" s="25"/>
      <c r="G317" s="25"/>
      <c r="H317" s="25"/>
    </row>
    <row r="318" spans="2:8">
      <c r="B318" s="25"/>
      <c r="C318" s="25"/>
      <c r="D318" s="25"/>
      <c r="E318" s="25"/>
      <c r="F318" s="25"/>
      <c r="G318" s="25"/>
      <c r="H318" s="25"/>
    </row>
    <row r="319" spans="2:8">
      <c r="B319" s="25"/>
      <c r="C319" s="25"/>
      <c r="D319" s="25"/>
      <c r="E319" s="25"/>
      <c r="F319" s="25"/>
      <c r="G319" s="25"/>
      <c r="H319" s="25"/>
    </row>
    <row r="320" spans="2:8">
      <c r="B320" s="25"/>
      <c r="C320" s="25"/>
      <c r="D320" s="25"/>
      <c r="E320" s="25"/>
      <c r="F320" s="25"/>
      <c r="G320" s="25"/>
      <c r="H320" s="25"/>
    </row>
    <row r="321" spans="2:8">
      <c r="B321" s="25"/>
      <c r="C321" s="25"/>
      <c r="D321" s="25"/>
      <c r="E321" s="25"/>
      <c r="F321" s="25"/>
      <c r="G321" s="25"/>
      <c r="H321" s="25"/>
    </row>
    <row r="322" spans="2:8">
      <c r="B322" s="25"/>
      <c r="C322" s="25"/>
      <c r="D322" s="25"/>
      <c r="E322" s="25"/>
      <c r="F322" s="25"/>
      <c r="G322" s="25"/>
      <c r="H322" s="25"/>
    </row>
    <row r="323" spans="2:8">
      <c r="B323" s="25"/>
      <c r="C323" s="25"/>
      <c r="D323" s="25"/>
      <c r="E323" s="25"/>
      <c r="F323" s="25"/>
      <c r="G323" s="25"/>
      <c r="H323" s="25"/>
    </row>
    <row r="324" spans="2:8">
      <c r="B324" s="25"/>
      <c r="C324" s="25"/>
      <c r="D324" s="25"/>
      <c r="E324" s="25"/>
      <c r="F324" s="25"/>
      <c r="G324" s="25"/>
      <c r="H324" s="25"/>
    </row>
    <row r="325" spans="2:8">
      <c r="B325" s="25"/>
      <c r="C325" s="25"/>
      <c r="D325" s="25"/>
      <c r="E325" s="25"/>
      <c r="F325" s="25"/>
      <c r="G325" s="25"/>
      <c r="H325" s="25"/>
    </row>
    <row r="326" spans="2:8">
      <c r="B326" s="25"/>
      <c r="C326" s="25"/>
      <c r="D326" s="25"/>
      <c r="E326" s="25"/>
      <c r="F326" s="25"/>
      <c r="G326" s="25"/>
      <c r="H326" s="25"/>
    </row>
    <row r="327" spans="2:8">
      <c r="B327" s="25"/>
      <c r="C327" s="25"/>
      <c r="D327" s="25"/>
      <c r="E327" s="25"/>
      <c r="F327" s="25"/>
      <c r="G327" s="25"/>
      <c r="H327" s="25"/>
    </row>
    <row r="328" spans="2:8">
      <c r="B328" s="25"/>
      <c r="C328" s="25"/>
      <c r="D328" s="25"/>
      <c r="E328" s="25"/>
      <c r="F328" s="25"/>
      <c r="G328" s="25"/>
      <c r="H328" s="25"/>
    </row>
    <row r="329" spans="2:8">
      <c r="B329" s="25"/>
      <c r="C329" s="25"/>
      <c r="D329" s="25"/>
      <c r="E329" s="25"/>
      <c r="F329" s="25"/>
      <c r="G329" s="25"/>
      <c r="H329" s="25"/>
    </row>
    <row r="330" spans="2:8">
      <c r="B330" s="25"/>
      <c r="C330" s="25"/>
      <c r="D330" s="25"/>
      <c r="E330" s="25"/>
      <c r="F330" s="25"/>
      <c r="G330" s="25"/>
      <c r="H330" s="25"/>
    </row>
    <row r="331" spans="2:8">
      <c r="B331" s="25"/>
      <c r="C331" s="25"/>
      <c r="D331" s="25"/>
      <c r="E331" s="25"/>
      <c r="F331" s="25"/>
      <c r="G331" s="25"/>
      <c r="H331" s="25"/>
    </row>
    <row r="332" spans="2:8">
      <c r="B332" s="25"/>
      <c r="C332" s="25"/>
      <c r="D332" s="25"/>
      <c r="E332" s="25"/>
      <c r="F332" s="25"/>
      <c r="G332" s="25"/>
      <c r="H332" s="25"/>
    </row>
    <row r="333" spans="2:8">
      <c r="B333" s="25"/>
      <c r="C333" s="25"/>
      <c r="D333" s="25"/>
      <c r="E333" s="25"/>
      <c r="F333" s="25"/>
      <c r="G333" s="25"/>
      <c r="H333" s="25"/>
    </row>
    <row r="334" spans="2:8">
      <c r="B334" s="25"/>
      <c r="C334" s="25"/>
      <c r="D334" s="25"/>
      <c r="E334" s="25"/>
      <c r="F334" s="25"/>
      <c r="G334" s="25"/>
      <c r="H334" s="25"/>
    </row>
    <row r="335" spans="2:8">
      <c r="B335" s="25"/>
      <c r="C335" s="25"/>
      <c r="D335" s="25"/>
      <c r="E335" s="25"/>
      <c r="F335" s="25"/>
      <c r="G335" s="25"/>
      <c r="H335" s="25"/>
    </row>
    <row r="336" spans="2:8">
      <c r="B336" s="25"/>
      <c r="C336" s="25"/>
      <c r="D336" s="25"/>
      <c r="E336" s="25"/>
      <c r="F336" s="25"/>
      <c r="G336" s="25"/>
      <c r="H336" s="25"/>
    </row>
    <row r="337" spans="2:8">
      <c r="B337" s="25"/>
      <c r="C337" s="25"/>
      <c r="D337" s="25"/>
      <c r="E337" s="25"/>
      <c r="F337" s="25"/>
      <c r="G337" s="25"/>
      <c r="H337" s="25"/>
    </row>
    <row r="338" spans="2:8">
      <c r="B338" s="25"/>
      <c r="C338" s="25"/>
      <c r="D338" s="25"/>
      <c r="E338" s="25"/>
      <c r="F338" s="25"/>
      <c r="G338" s="25"/>
      <c r="H338" s="25"/>
    </row>
    <row r="339" spans="2:8">
      <c r="B339" s="25"/>
      <c r="C339" s="25"/>
      <c r="D339" s="25"/>
      <c r="E339" s="25"/>
      <c r="F339" s="25"/>
      <c r="G339" s="25"/>
      <c r="H339" s="25"/>
    </row>
    <row r="340" spans="2:8">
      <c r="B340" s="25"/>
      <c r="C340" s="25"/>
      <c r="D340" s="25"/>
      <c r="E340" s="25"/>
      <c r="F340" s="25"/>
      <c r="G340" s="25"/>
      <c r="H340" s="25"/>
    </row>
    <row r="341" spans="2:8">
      <c r="B341" s="25"/>
      <c r="C341" s="25"/>
      <c r="D341" s="25"/>
      <c r="E341" s="25"/>
      <c r="F341" s="25"/>
      <c r="G341" s="25"/>
      <c r="H341" s="25"/>
    </row>
    <row r="342" spans="2:8">
      <c r="B342" s="25"/>
      <c r="C342" s="25"/>
      <c r="D342" s="25"/>
      <c r="E342" s="25"/>
      <c r="F342" s="25"/>
      <c r="G342" s="25"/>
      <c r="H342" s="25"/>
    </row>
    <row r="343" spans="2:8">
      <c r="B343" s="25"/>
      <c r="C343" s="25"/>
      <c r="D343" s="25"/>
      <c r="E343" s="25"/>
      <c r="F343" s="25"/>
      <c r="G343" s="25"/>
      <c r="H343" s="25"/>
    </row>
    <row r="344" spans="2:8">
      <c r="B344" s="25"/>
      <c r="C344" s="25"/>
      <c r="D344" s="25"/>
      <c r="E344" s="25"/>
      <c r="F344" s="25"/>
      <c r="G344" s="25"/>
      <c r="H344" s="25"/>
    </row>
    <row r="345" spans="2:8">
      <c r="B345" s="25"/>
      <c r="C345" s="25"/>
      <c r="D345" s="25"/>
      <c r="E345" s="25"/>
      <c r="F345" s="25"/>
      <c r="G345" s="25"/>
      <c r="H345" s="25"/>
    </row>
    <row r="346" spans="2:8">
      <c r="B346" s="25"/>
      <c r="C346" s="25"/>
      <c r="D346" s="25"/>
      <c r="E346" s="25"/>
      <c r="F346" s="25"/>
      <c r="G346" s="25"/>
      <c r="H346" s="25"/>
    </row>
    <row r="347" spans="2:8">
      <c r="B347" s="25"/>
      <c r="C347" s="25"/>
      <c r="D347" s="25"/>
      <c r="E347" s="25"/>
      <c r="F347" s="25"/>
      <c r="G347" s="25"/>
      <c r="H347" s="25"/>
    </row>
    <row r="348" spans="2:8">
      <c r="B348" s="25"/>
      <c r="C348" s="25"/>
      <c r="D348" s="25"/>
      <c r="E348" s="25"/>
      <c r="F348" s="25"/>
      <c r="G348" s="25"/>
      <c r="H348" s="25"/>
    </row>
    <row r="349" spans="2:8">
      <c r="B349" s="25"/>
      <c r="C349" s="25"/>
      <c r="D349" s="25"/>
      <c r="E349" s="25"/>
      <c r="F349" s="25"/>
      <c r="G349" s="25"/>
      <c r="H349" s="25"/>
    </row>
    <row r="350" spans="2:8">
      <c r="B350" s="25"/>
      <c r="C350" s="25"/>
      <c r="D350" s="25"/>
      <c r="E350" s="25"/>
      <c r="F350" s="25"/>
      <c r="G350" s="25"/>
      <c r="H350" s="25"/>
    </row>
    <row r="351" spans="2:8">
      <c r="B351" s="25"/>
      <c r="C351" s="25"/>
      <c r="D351" s="25"/>
      <c r="E351" s="25"/>
      <c r="F351" s="25"/>
      <c r="G351" s="25"/>
      <c r="H351" s="25"/>
    </row>
    <row r="352" spans="2:8">
      <c r="B352" s="25"/>
      <c r="C352" s="25"/>
      <c r="D352" s="25"/>
      <c r="E352" s="25"/>
      <c r="F352" s="25"/>
      <c r="G352" s="25"/>
      <c r="H352" s="25"/>
    </row>
    <row r="353" spans="2:8">
      <c r="B353" s="25"/>
      <c r="C353" s="25"/>
      <c r="D353" s="25"/>
      <c r="E353" s="25"/>
      <c r="F353" s="25"/>
      <c r="G353" s="25"/>
      <c r="H353" s="25"/>
    </row>
    <row r="354" spans="2:8">
      <c r="B354" s="25"/>
      <c r="C354" s="25"/>
      <c r="D354" s="25"/>
      <c r="E354" s="25"/>
      <c r="F354" s="25"/>
      <c r="G354" s="25"/>
      <c r="H354" s="25"/>
    </row>
    <row r="355" spans="2:8">
      <c r="B355" s="25"/>
      <c r="C355" s="25"/>
      <c r="D355" s="25"/>
      <c r="E355" s="25"/>
      <c r="F355" s="25"/>
      <c r="G355" s="25"/>
      <c r="H355" s="25"/>
    </row>
    <row r="356" spans="2:8">
      <c r="B356" s="25"/>
      <c r="C356" s="25"/>
      <c r="D356" s="25"/>
      <c r="E356" s="25"/>
      <c r="F356" s="25"/>
      <c r="G356" s="25"/>
      <c r="H356" s="25"/>
    </row>
    <row r="357" spans="2:8">
      <c r="B357" s="25"/>
      <c r="C357" s="25"/>
      <c r="D357" s="25"/>
      <c r="E357" s="25"/>
      <c r="F357" s="25"/>
      <c r="G357" s="25"/>
      <c r="H357" s="25"/>
    </row>
    <row r="358" spans="2:8">
      <c r="B358" s="25"/>
      <c r="C358" s="25"/>
      <c r="D358" s="25"/>
      <c r="E358" s="25"/>
      <c r="F358" s="25"/>
      <c r="G358" s="25"/>
      <c r="H358" s="25"/>
    </row>
    <row r="359" spans="2:8">
      <c r="B359" s="25"/>
      <c r="C359" s="25"/>
      <c r="D359" s="25"/>
      <c r="E359" s="25"/>
      <c r="F359" s="25"/>
      <c r="G359" s="25"/>
      <c r="H359" s="25"/>
    </row>
    <row r="360" spans="2:8">
      <c r="B360" s="25"/>
      <c r="C360" s="25"/>
      <c r="D360" s="25"/>
      <c r="E360" s="25"/>
      <c r="F360" s="25"/>
      <c r="G360" s="25"/>
      <c r="H360" s="25"/>
    </row>
    <row r="361" spans="2:8">
      <c r="B361" s="25"/>
      <c r="C361" s="25"/>
      <c r="D361" s="25"/>
      <c r="E361" s="25"/>
      <c r="F361" s="25"/>
      <c r="G361" s="25"/>
      <c r="H361" s="25"/>
    </row>
    <row r="362" spans="2:8">
      <c r="B362" s="25"/>
      <c r="C362" s="25"/>
      <c r="D362" s="25"/>
      <c r="E362" s="25"/>
      <c r="F362" s="25"/>
      <c r="G362" s="25"/>
      <c r="H362" s="25"/>
    </row>
    <row r="363" spans="2:8">
      <c r="B363" s="25"/>
      <c r="C363" s="25"/>
      <c r="D363" s="25"/>
      <c r="E363" s="25"/>
      <c r="F363" s="25"/>
      <c r="G363" s="25"/>
      <c r="H363" s="25"/>
    </row>
    <row r="364" spans="2:8">
      <c r="B364" s="25"/>
      <c r="C364" s="25"/>
      <c r="D364" s="25"/>
      <c r="E364" s="25"/>
      <c r="F364" s="25"/>
      <c r="G364" s="25"/>
      <c r="H364" s="25"/>
    </row>
    <row r="365" spans="2:8">
      <c r="B365" s="25"/>
      <c r="C365" s="25"/>
      <c r="D365" s="25"/>
      <c r="E365" s="25"/>
      <c r="F365" s="25"/>
      <c r="G365" s="25"/>
      <c r="H365" s="25"/>
    </row>
    <row r="366" spans="2:8">
      <c r="B366" s="25"/>
      <c r="C366" s="25"/>
      <c r="D366" s="25"/>
      <c r="E366" s="25"/>
      <c r="F366" s="25"/>
      <c r="G366" s="25"/>
      <c r="H366" s="25"/>
    </row>
    <row r="367" spans="2:8">
      <c r="B367" s="25"/>
      <c r="C367" s="25"/>
      <c r="D367" s="25"/>
      <c r="E367" s="25"/>
      <c r="F367" s="25"/>
      <c r="G367" s="25"/>
      <c r="H367" s="25"/>
    </row>
    <row r="368" spans="2:8">
      <c r="B368" s="25"/>
      <c r="C368" s="25"/>
      <c r="D368" s="25"/>
      <c r="E368" s="25"/>
      <c r="F368" s="25"/>
      <c r="G368" s="25"/>
      <c r="H368" s="25"/>
    </row>
    <row r="369" spans="2:8">
      <c r="B369" s="25"/>
      <c r="C369" s="25"/>
      <c r="D369" s="25"/>
      <c r="E369" s="25"/>
      <c r="F369" s="25"/>
      <c r="G369" s="25"/>
      <c r="H369" s="25"/>
    </row>
    <row r="370" spans="2:8">
      <c r="B370" s="25"/>
      <c r="C370" s="25"/>
      <c r="D370" s="25"/>
      <c r="E370" s="25"/>
      <c r="F370" s="25"/>
      <c r="G370" s="25"/>
      <c r="H370" s="25"/>
    </row>
    <row r="371" spans="2:8">
      <c r="B371" s="25"/>
      <c r="C371" s="25"/>
      <c r="D371" s="25"/>
      <c r="E371" s="25"/>
      <c r="F371" s="25"/>
      <c r="G371" s="25"/>
      <c r="H371" s="25"/>
    </row>
    <row r="372" spans="2:8">
      <c r="B372" s="25"/>
      <c r="C372" s="25"/>
      <c r="D372" s="25"/>
      <c r="E372" s="25"/>
      <c r="F372" s="25"/>
      <c r="G372" s="25"/>
      <c r="H372" s="25"/>
    </row>
    <row r="373" spans="2:8">
      <c r="B373" s="25"/>
      <c r="C373" s="25"/>
      <c r="D373" s="25"/>
      <c r="E373" s="25"/>
      <c r="F373" s="25"/>
      <c r="G373" s="25"/>
      <c r="H373" s="25"/>
    </row>
    <row r="374" spans="2:8">
      <c r="B374" s="25"/>
      <c r="C374" s="25"/>
      <c r="D374" s="25"/>
      <c r="E374" s="25"/>
      <c r="F374" s="25"/>
      <c r="G374" s="25"/>
      <c r="H374" s="25"/>
    </row>
    <row r="375" spans="2:8">
      <c r="B375" s="25"/>
      <c r="C375" s="25"/>
      <c r="D375" s="25"/>
      <c r="E375" s="25"/>
      <c r="F375" s="25"/>
      <c r="G375" s="25"/>
      <c r="H375" s="25"/>
    </row>
    <row r="376" spans="2:8">
      <c r="B376" s="25"/>
      <c r="C376" s="25"/>
      <c r="D376" s="25"/>
      <c r="E376" s="25"/>
      <c r="F376" s="25"/>
      <c r="G376" s="25"/>
      <c r="H376" s="25"/>
    </row>
    <row r="377" spans="2:8">
      <c r="B377" s="25"/>
      <c r="C377" s="25"/>
      <c r="D377" s="25"/>
      <c r="E377" s="25"/>
      <c r="F377" s="25"/>
      <c r="G377" s="25"/>
      <c r="H377" s="25"/>
    </row>
    <row r="378" spans="2:8">
      <c r="B378" s="25"/>
      <c r="C378" s="25"/>
      <c r="D378" s="25"/>
      <c r="E378" s="25"/>
      <c r="F378" s="25"/>
      <c r="G378" s="25"/>
      <c r="H378" s="25"/>
    </row>
    <row r="379" spans="2:8">
      <c r="B379" s="25"/>
      <c r="C379" s="25"/>
      <c r="D379" s="25"/>
      <c r="E379" s="25"/>
      <c r="F379" s="25"/>
      <c r="G379" s="25"/>
      <c r="H379" s="25"/>
    </row>
    <row r="380" spans="2:8">
      <c r="B380" s="25"/>
      <c r="C380" s="25"/>
      <c r="D380" s="25"/>
      <c r="E380" s="25"/>
      <c r="F380" s="25"/>
      <c r="G380" s="25"/>
      <c r="H380" s="25"/>
    </row>
    <row r="381" spans="2:8">
      <c r="B381" s="25"/>
      <c r="C381" s="25"/>
      <c r="D381" s="25"/>
      <c r="E381" s="25"/>
      <c r="F381" s="25"/>
      <c r="G381" s="25"/>
      <c r="H381" s="25"/>
    </row>
    <row r="382" spans="2:8">
      <c r="B382" s="25"/>
      <c r="C382" s="25"/>
      <c r="D382" s="25"/>
      <c r="E382" s="25"/>
      <c r="F382" s="25"/>
      <c r="G382" s="25"/>
      <c r="H382" s="25"/>
    </row>
    <row r="383" spans="2:8">
      <c r="B383" s="25"/>
      <c r="C383" s="25"/>
      <c r="D383" s="25"/>
      <c r="E383" s="25"/>
      <c r="F383" s="25"/>
      <c r="G383" s="25"/>
      <c r="H383" s="25"/>
    </row>
    <row r="384" spans="2:8">
      <c r="B384" s="25"/>
      <c r="C384" s="25"/>
      <c r="D384" s="25"/>
      <c r="E384" s="25"/>
      <c r="F384" s="25"/>
      <c r="G384" s="25"/>
      <c r="H384" s="25"/>
    </row>
    <row r="385" spans="2:8">
      <c r="B385" s="25"/>
      <c r="C385" s="25"/>
      <c r="D385" s="25"/>
      <c r="E385" s="25"/>
      <c r="F385" s="25"/>
      <c r="G385" s="25"/>
      <c r="H385" s="25"/>
    </row>
    <row r="386" spans="2:8">
      <c r="B386" s="25"/>
      <c r="C386" s="25"/>
      <c r="D386" s="25"/>
      <c r="E386" s="25"/>
      <c r="F386" s="25"/>
      <c r="G386" s="25"/>
      <c r="H386" s="25"/>
    </row>
    <row r="387" spans="2:8">
      <c r="B387" s="25"/>
      <c r="C387" s="25"/>
      <c r="D387" s="25"/>
      <c r="E387" s="25"/>
      <c r="F387" s="25"/>
      <c r="G387" s="25"/>
      <c r="H387" s="25"/>
    </row>
    <row r="388" spans="2:8">
      <c r="B388" s="25"/>
      <c r="C388" s="25"/>
      <c r="D388" s="25"/>
      <c r="E388" s="25"/>
      <c r="F388" s="25"/>
      <c r="G388" s="25"/>
      <c r="H388" s="25"/>
    </row>
    <row r="389" spans="2:8">
      <c r="B389" s="25"/>
      <c r="C389" s="25"/>
      <c r="D389" s="25"/>
      <c r="E389" s="25"/>
      <c r="F389" s="25"/>
      <c r="G389" s="25"/>
      <c r="H389" s="25"/>
    </row>
    <row r="390" spans="2:8">
      <c r="B390" s="25"/>
      <c r="C390" s="25"/>
      <c r="D390" s="25"/>
      <c r="E390" s="25"/>
      <c r="F390" s="25"/>
      <c r="G390" s="25"/>
      <c r="H390" s="25"/>
    </row>
    <row r="391" spans="2:8">
      <c r="B391" s="25"/>
      <c r="C391" s="25"/>
      <c r="D391" s="25"/>
      <c r="E391" s="25"/>
      <c r="F391" s="25"/>
      <c r="G391" s="25"/>
      <c r="H391" s="25"/>
    </row>
    <row r="392" spans="2:8">
      <c r="B392" s="25"/>
      <c r="C392" s="25"/>
      <c r="D392" s="25"/>
      <c r="E392" s="25"/>
      <c r="F392" s="25"/>
      <c r="G392" s="25"/>
      <c r="H392" s="25"/>
    </row>
    <row r="393" spans="2:8">
      <c r="B393" s="25"/>
      <c r="C393" s="25"/>
      <c r="D393" s="25"/>
      <c r="E393" s="25"/>
      <c r="F393" s="25"/>
      <c r="G393" s="25"/>
      <c r="H393" s="25"/>
    </row>
    <row r="394" spans="2:8">
      <c r="B394" s="25"/>
      <c r="C394" s="25"/>
      <c r="D394" s="25"/>
      <c r="E394" s="25"/>
      <c r="F394" s="25"/>
      <c r="G394" s="25"/>
      <c r="H394" s="25"/>
    </row>
    <row r="395" spans="2:8">
      <c r="B395" s="25"/>
      <c r="C395" s="25"/>
      <c r="D395" s="25"/>
      <c r="E395" s="25"/>
      <c r="F395" s="25"/>
      <c r="G395" s="25"/>
      <c r="H395" s="25"/>
    </row>
    <row r="396" spans="2:8">
      <c r="B396" s="25"/>
      <c r="C396" s="25"/>
      <c r="D396" s="25"/>
      <c r="E396" s="25"/>
      <c r="F396" s="25"/>
      <c r="G396" s="25"/>
      <c r="H396" s="25"/>
    </row>
    <row r="397" spans="2:8">
      <c r="B397" s="25"/>
      <c r="C397" s="25"/>
      <c r="D397" s="25"/>
      <c r="E397" s="25"/>
      <c r="F397" s="25"/>
      <c r="G397" s="25"/>
      <c r="H397" s="25"/>
    </row>
    <row r="398" spans="2:8">
      <c r="B398" s="25"/>
      <c r="C398" s="25"/>
      <c r="D398" s="25"/>
      <c r="E398" s="25"/>
      <c r="F398" s="25"/>
      <c r="G398" s="25"/>
      <c r="H398" s="25"/>
    </row>
    <row r="399" spans="2:8">
      <c r="B399" s="25"/>
      <c r="C399" s="25"/>
      <c r="D399" s="25"/>
      <c r="E399" s="25"/>
      <c r="F399" s="25"/>
      <c r="G399" s="25"/>
      <c r="H399" s="25"/>
    </row>
    <row r="400" spans="2:8">
      <c r="B400" s="25"/>
      <c r="C400" s="25"/>
      <c r="D400" s="25"/>
      <c r="E400" s="25"/>
      <c r="F400" s="25"/>
      <c r="G400" s="25"/>
      <c r="H400" s="25"/>
    </row>
    <row r="401" spans="2:8">
      <c r="B401" s="25"/>
      <c r="C401" s="25"/>
      <c r="D401" s="25"/>
      <c r="E401" s="25"/>
      <c r="F401" s="25"/>
      <c r="G401" s="25"/>
      <c r="H401" s="25"/>
    </row>
    <row r="402" spans="2:8">
      <c r="B402" s="25"/>
      <c r="C402" s="25"/>
      <c r="D402" s="25"/>
      <c r="E402" s="25"/>
      <c r="F402" s="25"/>
      <c r="G402" s="25"/>
      <c r="H402" s="25"/>
    </row>
    <row r="403" spans="2:8">
      <c r="B403" s="25"/>
      <c r="C403" s="25"/>
      <c r="D403" s="25"/>
      <c r="E403" s="25"/>
      <c r="F403" s="25"/>
      <c r="G403" s="25"/>
      <c r="H403" s="25"/>
    </row>
    <row r="404" spans="2:8">
      <c r="B404" s="25"/>
      <c r="C404" s="25"/>
      <c r="D404" s="25"/>
      <c r="E404" s="25"/>
      <c r="F404" s="25"/>
      <c r="G404" s="25"/>
      <c r="H404" s="25"/>
    </row>
    <row r="405" spans="2:8">
      <c r="B405" s="25"/>
      <c r="C405" s="25"/>
      <c r="D405" s="25"/>
      <c r="E405" s="25"/>
      <c r="F405" s="25"/>
      <c r="G405" s="25"/>
      <c r="H405" s="25"/>
    </row>
    <row r="406" spans="2:8">
      <c r="B406" s="25"/>
      <c r="C406" s="25"/>
      <c r="D406" s="25"/>
      <c r="E406" s="25"/>
      <c r="F406" s="25"/>
      <c r="G406" s="25"/>
      <c r="H406" s="25"/>
    </row>
    <row r="407" spans="2:8">
      <c r="B407" s="25"/>
      <c r="C407" s="25"/>
      <c r="D407" s="25"/>
      <c r="E407" s="25"/>
      <c r="F407" s="25"/>
      <c r="G407" s="25"/>
      <c r="H407" s="25"/>
    </row>
    <row r="408" spans="2:8">
      <c r="B408" s="25"/>
      <c r="C408" s="25"/>
      <c r="D408" s="25"/>
      <c r="E408" s="25"/>
      <c r="F408" s="25"/>
      <c r="G408" s="25"/>
      <c r="H408" s="25"/>
    </row>
    <row r="409" spans="2:8">
      <c r="B409" s="25"/>
      <c r="C409" s="25"/>
      <c r="D409" s="25"/>
      <c r="E409" s="25"/>
      <c r="F409" s="25"/>
      <c r="G409" s="25"/>
      <c r="H409" s="25"/>
    </row>
    <row r="410" spans="2:8">
      <c r="B410" s="25"/>
      <c r="C410" s="25"/>
      <c r="D410" s="25"/>
      <c r="E410" s="25"/>
      <c r="F410" s="25"/>
      <c r="G410" s="25"/>
      <c r="H410" s="25"/>
    </row>
    <row r="411" spans="2:8">
      <c r="B411" s="25"/>
      <c r="C411" s="25"/>
      <c r="D411" s="25"/>
      <c r="E411" s="25"/>
      <c r="F411" s="25"/>
      <c r="G411" s="25"/>
      <c r="H411" s="25"/>
    </row>
    <row r="412" spans="2:8">
      <c r="B412" s="25"/>
      <c r="C412" s="25"/>
      <c r="D412" s="25"/>
      <c r="E412" s="25"/>
      <c r="F412" s="25"/>
      <c r="G412" s="25"/>
      <c r="H412" s="25"/>
    </row>
    <row r="413" spans="2:8">
      <c r="B413" s="25"/>
      <c r="C413" s="25"/>
      <c r="D413" s="25"/>
      <c r="E413" s="25"/>
      <c r="F413" s="25"/>
      <c r="G413" s="25"/>
      <c r="H413" s="25"/>
    </row>
    <row r="414" spans="2:8">
      <c r="B414" s="25"/>
      <c r="C414" s="25"/>
      <c r="D414" s="25"/>
      <c r="E414" s="25"/>
      <c r="F414" s="25"/>
      <c r="G414" s="25"/>
      <c r="H414" s="25"/>
    </row>
    <row r="415" spans="2:8">
      <c r="B415" s="25"/>
      <c r="C415" s="25"/>
      <c r="D415" s="25"/>
      <c r="E415" s="25"/>
      <c r="F415" s="25"/>
      <c r="G415" s="25"/>
      <c r="H415" s="25"/>
    </row>
    <row r="416" spans="2:8">
      <c r="B416" s="25"/>
      <c r="C416" s="25"/>
      <c r="D416" s="25"/>
      <c r="E416" s="25"/>
      <c r="F416" s="25"/>
      <c r="G416" s="25"/>
      <c r="H416" s="25"/>
    </row>
    <row r="417" spans="2:8">
      <c r="B417" s="25"/>
      <c r="C417" s="25"/>
      <c r="D417" s="25"/>
      <c r="E417" s="25"/>
      <c r="F417" s="25"/>
      <c r="G417" s="25"/>
      <c r="H417" s="25"/>
    </row>
    <row r="418" spans="2:8">
      <c r="B418" s="25"/>
      <c r="C418" s="25"/>
      <c r="D418" s="25"/>
      <c r="E418" s="25"/>
      <c r="F418" s="25"/>
      <c r="G418" s="25"/>
      <c r="H418" s="25"/>
    </row>
    <row r="419" spans="2:8">
      <c r="B419" s="25"/>
      <c r="C419" s="25"/>
      <c r="D419" s="25"/>
      <c r="E419" s="25"/>
      <c r="F419" s="25"/>
      <c r="G419" s="25"/>
      <c r="H419" s="25"/>
    </row>
    <row r="420" spans="2:8">
      <c r="B420" s="25"/>
      <c r="C420" s="25"/>
      <c r="D420" s="25"/>
      <c r="E420" s="25"/>
      <c r="F420" s="25"/>
      <c r="G420" s="25"/>
      <c r="H420" s="25"/>
    </row>
    <row r="421" spans="2:8">
      <c r="B421" s="25"/>
      <c r="C421" s="25"/>
      <c r="D421" s="25"/>
      <c r="E421" s="25"/>
      <c r="F421" s="25"/>
      <c r="G421" s="25"/>
      <c r="H421" s="25"/>
    </row>
    <row r="422" spans="2:8">
      <c r="B422" s="25"/>
      <c r="C422" s="25"/>
      <c r="D422" s="25"/>
      <c r="E422" s="25"/>
      <c r="F422" s="25"/>
      <c r="G422" s="25"/>
      <c r="H422" s="25"/>
    </row>
    <row r="423" spans="2:8">
      <c r="B423" s="25"/>
      <c r="C423" s="25"/>
      <c r="D423" s="25"/>
      <c r="E423" s="25"/>
      <c r="F423" s="25"/>
      <c r="G423" s="25"/>
      <c r="H423" s="25"/>
    </row>
    <row r="424" spans="2:8">
      <c r="B424" s="25"/>
      <c r="C424" s="25"/>
      <c r="D424" s="25"/>
      <c r="E424" s="25"/>
      <c r="F424" s="25"/>
      <c r="G424" s="25"/>
      <c r="H424" s="25"/>
    </row>
    <row r="425" spans="2:8">
      <c r="B425" s="25"/>
      <c r="C425" s="25"/>
      <c r="D425" s="25"/>
      <c r="E425" s="25"/>
      <c r="F425" s="25"/>
      <c r="G425" s="25"/>
      <c r="H425" s="25"/>
    </row>
    <row r="426" spans="2:8">
      <c r="B426" s="25"/>
      <c r="C426" s="25"/>
      <c r="D426" s="25"/>
      <c r="E426" s="25"/>
      <c r="F426" s="25"/>
      <c r="G426" s="25"/>
      <c r="H426" s="25"/>
    </row>
    <row r="427" spans="2:8">
      <c r="B427" s="25"/>
      <c r="C427" s="25"/>
      <c r="D427" s="25"/>
      <c r="E427" s="25"/>
      <c r="F427" s="25"/>
      <c r="G427" s="25"/>
      <c r="H427" s="25"/>
    </row>
    <row r="428" spans="2:8">
      <c r="B428" s="25"/>
      <c r="C428" s="25"/>
      <c r="D428" s="25"/>
      <c r="E428" s="25"/>
      <c r="F428" s="25"/>
      <c r="G428" s="25"/>
      <c r="H428" s="25"/>
    </row>
    <row r="429" spans="2:8">
      <c r="B429" s="25"/>
      <c r="C429" s="25"/>
      <c r="D429" s="25"/>
      <c r="E429" s="25"/>
      <c r="F429" s="25"/>
      <c r="G429" s="25"/>
      <c r="H429" s="25"/>
    </row>
    <row r="430" spans="2:8">
      <c r="B430" s="25"/>
      <c r="C430" s="25"/>
      <c r="D430" s="25"/>
      <c r="E430" s="25"/>
      <c r="F430" s="25"/>
      <c r="G430" s="25"/>
      <c r="H430" s="25"/>
    </row>
    <row r="431" spans="2:8">
      <c r="B431" s="25"/>
      <c r="C431" s="25"/>
      <c r="D431" s="25"/>
      <c r="E431" s="25"/>
      <c r="F431" s="25"/>
      <c r="G431" s="25"/>
      <c r="H431" s="25"/>
    </row>
    <row r="432" spans="2:8">
      <c r="B432" s="25"/>
      <c r="C432" s="25"/>
      <c r="D432" s="25"/>
      <c r="E432" s="25"/>
      <c r="F432" s="25"/>
      <c r="G432" s="25"/>
      <c r="H432" s="25"/>
    </row>
    <row r="433" spans="2:8">
      <c r="B433" s="25"/>
      <c r="C433" s="25"/>
      <c r="D433" s="25"/>
      <c r="E433" s="25"/>
      <c r="F433" s="25"/>
      <c r="G433" s="25"/>
      <c r="H433" s="25"/>
    </row>
    <row r="434" spans="2:8">
      <c r="B434" s="25"/>
      <c r="C434" s="25"/>
      <c r="D434" s="25"/>
      <c r="E434" s="25"/>
      <c r="F434" s="25"/>
      <c r="G434" s="25"/>
      <c r="H434" s="25"/>
    </row>
    <row r="435" spans="2:8">
      <c r="B435" s="25"/>
      <c r="C435" s="25"/>
      <c r="D435" s="25"/>
      <c r="E435" s="25"/>
      <c r="F435" s="25"/>
      <c r="G435" s="25"/>
      <c r="H435" s="25"/>
    </row>
    <row r="436" spans="2:8">
      <c r="B436" s="25"/>
      <c r="C436" s="25"/>
      <c r="D436" s="25"/>
      <c r="E436" s="25"/>
      <c r="F436" s="25"/>
      <c r="G436" s="25"/>
      <c r="H436" s="25"/>
    </row>
    <row r="437" spans="2:8">
      <c r="B437" s="25"/>
      <c r="C437" s="25"/>
      <c r="D437" s="25"/>
      <c r="E437" s="25"/>
      <c r="F437" s="25"/>
      <c r="G437" s="25"/>
      <c r="H437" s="25"/>
    </row>
    <row r="438" spans="2:8">
      <c r="B438" s="25"/>
      <c r="C438" s="25"/>
      <c r="D438" s="25"/>
      <c r="E438" s="25"/>
      <c r="F438" s="25"/>
      <c r="G438" s="25"/>
      <c r="H438" s="25"/>
    </row>
    <row r="439" spans="2:8">
      <c r="B439" s="25"/>
      <c r="C439" s="25"/>
      <c r="D439" s="25"/>
      <c r="E439" s="25"/>
      <c r="F439" s="25"/>
      <c r="G439" s="25"/>
      <c r="H439" s="25"/>
    </row>
    <row r="440" spans="2:8">
      <c r="B440" s="25"/>
      <c r="C440" s="25"/>
      <c r="D440" s="25"/>
      <c r="E440" s="25"/>
      <c r="F440" s="25"/>
      <c r="G440" s="25"/>
      <c r="H440" s="25"/>
    </row>
    <row r="441" spans="2:8">
      <c r="B441" s="25"/>
      <c r="C441" s="25"/>
      <c r="D441" s="25"/>
      <c r="E441" s="25"/>
      <c r="F441" s="25"/>
      <c r="G441" s="25"/>
      <c r="H441" s="25"/>
    </row>
    <row r="442" spans="2:8">
      <c r="B442" s="25"/>
      <c r="C442" s="25"/>
      <c r="D442" s="25"/>
      <c r="E442" s="25"/>
      <c r="F442" s="25"/>
      <c r="G442" s="25"/>
      <c r="H442" s="25"/>
    </row>
    <row r="443" spans="2:8">
      <c r="B443" s="25"/>
      <c r="C443" s="25"/>
      <c r="D443" s="25"/>
      <c r="E443" s="25"/>
      <c r="F443" s="25"/>
      <c r="G443" s="25"/>
      <c r="H443" s="25"/>
    </row>
    <row r="444" spans="2:8">
      <c r="B444" s="25"/>
      <c r="C444" s="25"/>
      <c r="D444" s="25"/>
      <c r="E444" s="25"/>
      <c r="F444" s="25"/>
      <c r="G444" s="25"/>
      <c r="H444" s="25"/>
    </row>
    <row r="445" spans="2:8">
      <c r="B445" s="25"/>
      <c r="C445" s="25"/>
      <c r="D445" s="25"/>
      <c r="E445" s="25"/>
      <c r="F445" s="25"/>
      <c r="G445" s="25"/>
      <c r="H445" s="25"/>
    </row>
    <row r="446" spans="2:8">
      <c r="B446" s="25"/>
      <c r="C446" s="25"/>
      <c r="D446" s="25"/>
      <c r="E446" s="25"/>
      <c r="F446" s="25"/>
      <c r="G446" s="25"/>
      <c r="H446" s="25"/>
    </row>
    <row r="447" spans="2:8">
      <c r="B447" s="25"/>
      <c r="C447" s="25"/>
      <c r="D447" s="25"/>
      <c r="E447" s="25"/>
      <c r="F447" s="25"/>
      <c r="G447" s="25"/>
      <c r="H447" s="25"/>
    </row>
    <row r="448" spans="2:8">
      <c r="B448" s="25"/>
      <c r="C448" s="25"/>
      <c r="D448" s="25"/>
      <c r="E448" s="25"/>
      <c r="F448" s="25"/>
      <c r="G448" s="25"/>
      <c r="H448" s="25"/>
    </row>
    <row r="449" spans="2:8">
      <c r="B449" s="25"/>
      <c r="C449" s="25"/>
      <c r="D449" s="25"/>
      <c r="E449" s="25"/>
      <c r="F449" s="25"/>
      <c r="G449" s="25"/>
      <c r="H449" s="25"/>
    </row>
    <row r="450" spans="2:8">
      <c r="B450" s="25"/>
      <c r="C450" s="25"/>
      <c r="D450" s="25"/>
      <c r="E450" s="25"/>
      <c r="F450" s="25"/>
      <c r="G450" s="25"/>
      <c r="H450" s="25"/>
    </row>
    <row r="451" spans="2:8">
      <c r="B451" s="25"/>
      <c r="C451" s="25"/>
      <c r="D451" s="25"/>
      <c r="E451" s="25"/>
      <c r="F451" s="25"/>
      <c r="G451" s="25"/>
      <c r="H451" s="25"/>
    </row>
    <row r="452" spans="2:8">
      <c r="B452" s="25"/>
      <c r="C452" s="25"/>
      <c r="D452" s="25"/>
      <c r="E452" s="25"/>
      <c r="F452" s="25"/>
      <c r="G452" s="25"/>
      <c r="H452" s="25"/>
    </row>
    <row r="453" spans="2:8">
      <c r="B453" s="25"/>
      <c r="C453" s="25"/>
      <c r="D453" s="25"/>
      <c r="E453" s="25"/>
      <c r="F453" s="25"/>
      <c r="G453" s="25"/>
      <c r="H453" s="25"/>
    </row>
    <row r="454" spans="2:8">
      <c r="B454" s="25"/>
      <c r="C454" s="25"/>
      <c r="D454" s="25"/>
      <c r="E454" s="25"/>
      <c r="F454" s="25"/>
      <c r="G454" s="25"/>
      <c r="H454" s="25"/>
    </row>
    <row r="455" spans="2:8">
      <c r="B455" s="25"/>
      <c r="C455" s="25"/>
      <c r="D455" s="25"/>
      <c r="E455" s="25"/>
      <c r="F455" s="25"/>
      <c r="G455" s="25"/>
      <c r="H455" s="25"/>
    </row>
    <row r="456" spans="2:8">
      <c r="B456" s="25"/>
      <c r="C456" s="25"/>
      <c r="D456" s="25"/>
      <c r="E456" s="25"/>
      <c r="F456" s="25"/>
      <c r="G456" s="25"/>
      <c r="H456" s="25"/>
    </row>
    <row r="457" spans="2:8">
      <c r="B457" s="25"/>
      <c r="C457" s="25"/>
      <c r="D457" s="25"/>
      <c r="E457" s="25"/>
      <c r="F457" s="25"/>
      <c r="G457" s="25"/>
      <c r="H457" s="25"/>
    </row>
    <row r="458" spans="2:8">
      <c r="B458" s="25"/>
      <c r="C458" s="25"/>
      <c r="D458" s="25"/>
      <c r="E458" s="25"/>
      <c r="F458" s="25"/>
      <c r="G458" s="25"/>
      <c r="H458" s="25"/>
    </row>
    <row r="459" spans="2:8">
      <c r="B459" s="25"/>
      <c r="C459" s="25"/>
      <c r="D459" s="25"/>
      <c r="E459" s="25"/>
      <c r="F459" s="25"/>
      <c r="G459" s="25"/>
      <c r="H459" s="25"/>
    </row>
    <row r="460" spans="2:8">
      <c r="B460" s="25"/>
      <c r="C460" s="25"/>
      <c r="D460" s="25"/>
      <c r="E460" s="25"/>
      <c r="F460" s="25"/>
      <c r="G460" s="25"/>
      <c r="H460" s="25"/>
    </row>
    <row r="461" spans="2:8">
      <c r="B461" s="25"/>
      <c r="C461" s="25"/>
      <c r="D461" s="25"/>
      <c r="E461" s="25"/>
      <c r="F461" s="25"/>
      <c r="G461" s="25"/>
      <c r="H461" s="25"/>
    </row>
    <row r="462" spans="2:8">
      <c r="B462" s="25"/>
      <c r="C462" s="25"/>
      <c r="D462" s="25"/>
      <c r="E462" s="25"/>
      <c r="F462" s="25"/>
      <c r="G462" s="25"/>
      <c r="H462" s="25"/>
    </row>
  </sheetData>
  <mergeCells count="5">
    <mergeCell ref="D6:D7"/>
    <mergeCell ref="E6:E7"/>
    <mergeCell ref="F6:F7"/>
    <mergeCell ref="G6:G7"/>
    <mergeCell ref="B61:G61"/>
  </mergeCells>
  <pageMargins left="0.7" right="0.7" top="0.75" bottom="0.75" header="0.3" footer="0.3"/>
  <pageSetup paperSize="9" scale="60" orientation="portrait" copies="8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EA72C7-D94A-4A41-A766-B8E9606676DB}">
  <dimension ref="A1:J56"/>
  <sheetViews>
    <sheetView view="pageBreakPreview" zoomScaleNormal="100" zoomScaleSheetLayoutView="100" workbookViewId="0">
      <selection activeCell="E32" sqref="E32"/>
    </sheetView>
  </sheetViews>
  <sheetFormatPr defaultColWidth="8.85546875" defaultRowHeight="12.75"/>
  <cols>
    <col min="1" max="1" width="8.42578125" style="135" customWidth="1"/>
    <col min="2" max="2" width="9.5703125" style="135" customWidth="1"/>
    <col min="3" max="3" width="63.7109375" style="135" customWidth="1"/>
    <col min="4" max="4" width="6" style="135" customWidth="1"/>
    <col min="5" max="5" width="9.5703125" style="135" customWidth="1"/>
    <col min="6" max="6" width="10.42578125" style="135" customWidth="1"/>
    <col min="7" max="7" width="14.28515625" style="135" customWidth="1"/>
    <col min="8" max="8" width="8.85546875" style="133"/>
    <col min="9" max="9" width="13.7109375" style="134" customWidth="1"/>
    <col min="10" max="10" width="15.5703125" style="135" customWidth="1"/>
    <col min="11" max="16384" width="8.85546875" style="135"/>
  </cols>
  <sheetData>
    <row r="1" spans="1:9" ht="12.75" customHeight="1">
      <c r="A1" s="130" t="s">
        <v>216</v>
      </c>
      <c r="B1" s="131" t="s">
        <v>217</v>
      </c>
      <c r="C1" s="294" t="s">
        <v>218</v>
      </c>
      <c r="D1" s="296" t="s">
        <v>219</v>
      </c>
      <c r="E1" s="298" t="s">
        <v>220</v>
      </c>
      <c r="F1" s="300" t="s">
        <v>221</v>
      </c>
      <c r="G1" s="132" t="s">
        <v>222</v>
      </c>
    </row>
    <row r="2" spans="1:9" ht="12.75" customHeight="1">
      <c r="A2" s="136" t="s">
        <v>223</v>
      </c>
      <c r="B2" s="137" t="s">
        <v>224</v>
      </c>
      <c r="C2" s="295"/>
      <c r="D2" s="297"/>
      <c r="E2" s="299"/>
      <c r="F2" s="301"/>
      <c r="G2" s="138" t="s">
        <v>225</v>
      </c>
    </row>
    <row r="3" spans="1:9" ht="18.75" customHeight="1">
      <c r="A3" s="139"/>
      <c r="B3" s="140" t="s">
        <v>226</v>
      </c>
      <c r="C3" s="141" t="s">
        <v>227</v>
      </c>
      <c r="D3" s="142"/>
      <c r="E3" s="143"/>
      <c r="F3" s="142"/>
      <c r="G3" s="144"/>
    </row>
    <row r="4" spans="1:9" ht="24.75" customHeight="1">
      <c r="A4" s="145"/>
      <c r="B4" s="146">
        <v>1200</v>
      </c>
      <c r="C4" s="302" t="s">
        <v>228</v>
      </c>
      <c r="D4" s="302"/>
      <c r="E4" s="147"/>
      <c r="F4" s="147"/>
      <c r="G4" s="148"/>
    </row>
    <row r="5" spans="1:9" ht="11.65" customHeight="1">
      <c r="A5" s="291"/>
      <c r="B5" s="292"/>
      <c r="C5" s="292"/>
      <c r="D5" s="292"/>
      <c r="E5" s="292"/>
      <c r="F5" s="292"/>
      <c r="G5" s="293"/>
    </row>
    <row r="6" spans="1:9" ht="11.65" customHeight="1">
      <c r="A6" s="149"/>
      <c r="B6" s="149"/>
      <c r="C6" s="150"/>
      <c r="D6" s="151"/>
      <c r="E6" s="151"/>
      <c r="F6" s="151"/>
      <c r="G6" s="152"/>
    </row>
    <row r="7" spans="1:9" ht="13.5" customHeight="1">
      <c r="A7" s="303" t="s">
        <v>229</v>
      </c>
      <c r="B7" s="304"/>
      <c r="C7" s="304"/>
      <c r="D7" s="304"/>
      <c r="E7" s="304"/>
      <c r="F7" s="304"/>
      <c r="G7" s="305"/>
    </row>
    <row r="8" spans="1:9" ht="11.65" customHeight="1">
      <c r="A8" s="149"/>
      <c r="B8" s="149"/>
      <c r="C8" s="150"/>
      <c r="D8" s="151"/>
      <c r="E8" s="151"/>
      <c r="F8" s="151"/>
      <c r="G8" s="152"/>
    </row>
    <row r="9" spans="1:9" ht="11.65" customHeight="1">
      <c r="A9" s="153" t="s">
        <v>230</v>
      </c>
      <c r="B9" s="154" t="s">
        <v>231</v>
      </c>
      <c r="C9" s="155" t="s">
        <v>232</v>
      </c>
      <c r="D9" s="156" t="s">
        <v>233</v>
      </c>
      <c r="E9" s="157">
        <v>1</v>
      </c>
      <c r="F9" s="158">
        <v>176141.31</v>
      </c>
      <c r="G9" s="159">
        <f>E9*F9</f>
        <v>176141.31</v>
      </c>
      <c r="H9" s="133">
        <f>G9/$G$55</f>
        <v>0.32602249882781587</v>
      </c>
      <c r="I9" s="134">
        <f>$J$55*H9</f>
        <v>0</v>
      </c>
    </row>
    <row r="10" spans="1:9" ht="11.65" customHeight="1">
      <c r="A10" s="149"/>
      <c r="B10" s="149"/>
      <c r="C10" s="155" t="s">
        <v>234</v>
      </c>
      <c r="D10" s="151"/>
      <c r="E10" s="151"/>
      <c r="F10" s="151"/>
      <c r="G10" s="152"/>
    </row>
    <row r="11" spans="1:9" ht="11.65" customHeight="1">
      <c r="A11" s="153" t="s">
        <v>235</v>
      </c>
      <c r="B11" s="154" t="s">
        <v>236</v>
      </c>
      <c r="C11" s="155" t="s">
        <v>237</v>
      </c>
      <c r="D11" s="156" t="s">
        <v>233</v>
      </c>
      <c r="E11" s="157">
        <v>1</v>
      </c>
      <c r="F11" s="158">
        <v>264211.96000000002</v>
      </c>
      <c r="G11" s="159">
        <f>E11*F11</f>
        <v>264211.96000000002</v>
      </c>
      <c r="H11" s="133">
        <f>G11/$G$55</f>
        <v>0.48903373898715152</v>
      </c>
      <c r="I11" s="134">
        <f>$J$55*H11</f>
        <v>0</v>
      </c>
    </row>
    <row r="12" spans="1:9" ht="11.65" customHeight="1">
      <c r="A12" s="149"/>
      <c r="B12" s="149"/>
      <c r="C12" s="155" t="s">
        <v>238</v>
      </c>
      <c r="D12" s="151"/>
      <c r="E12" s="151"/>
      <c r="F12" s="151"/>
      <c r="G12" s="152"/>
    </row>
    <row r="13" spans="1:9" ht="11.65" customHeight="1">
      <c r="A13" s="149"/>
      <c r="B13" s="149"/>
      <c r="C13" s="155" t="s">
        <v>239</v>
      </c>
      <c r="D13" s="151"/>
      <c r="E13" s="151"/>
      <c r="F13" s="151"/>
      <c r="G13" s="152"/>
    </row>
    <row r="14" spans="1:9" ht="11.65" customHeight="1">
      <c r="A14" s="149"/>
      <c r="B14" s="149"/>
      <c r="C14" s="150"/>
      <c r="D14" s="151"/>
      <c r="E14" s="151"/>
      <c r="F14" s="151"/>
      <c r="G14" s="152"/>
    </row>
    <row r="15" spans="1:9" ht="13.5" customHeight="1">
      <c r="A15" s="303" t="s">
        <v>240</v>
      </c>
      <c r="B15" s="304"/>
      <c r="C15" s="304"/>
      <c r="D15" s="304"/>
      <c r="E15" s="304"/>
      <c r="F15" s="304"/>
      <c r="G15" s="305"/>
    </row>
    <row r="16" spans="1:9" ht="11.65" customHeight="1">
      <c r="A16" s="149"/>
      <c r="B16" s="149"/>
      <c r="C16" s="150"/>
      <c r="D16" s="151"/>
      <c r="E16" s="151"/>
      <c r="F16" s="151"/>
      <c r="G16" s="152"/>
    </row>
    <row r="17" spans="1:9" ht="11.65" customHeight="1">
      <c r="A17" s="160" t="s">
        <v>241</v>
      </c>
      <c r="B17" s="161" t="s">
        <v>242</v>
      </c>
      <c r="C17" s="162" t="s">
        <v>243</v>
      </c>
      <c r="D17" s="163" t="s">
        <v>244</v>
      </c>
      <c r="E17" s="164">
        <v>1</v>
      </c>
      <c r="F17" s="165">
        <v>11849.56</v>
      </c>
      <c r="G17" s="159">
        <f>E17*F17</f>
        <v>11849.56</v>
      </c>
      <c r="H17" s="133">
        <f>G17/$G$55</f>
        <v>2.1932522025697058E-2</v>
      </c>
      <c r="I17" s="134">
        <f>$J$55*H17</f>
        <v>0</v>
      </c>
    </row>
    <row r="18" spans="1:9" ht="11.65" customHeight="1">
      <c r="A18" s="149"/>
      <c r="B18" s="149"/>
      <c r="C18" s="166" t="s">
        <v>245</v>
      </c>
      <c r="D18" s="151"/>
      <c r="E18" s="151"/>
      <c r="F18" s="151"/>
      <c r="G18" s="152"/>
    </row>
    <row r="19" spans="1:9" ht="11.65" customHeight="1">
      <c r="A19" s="149"/>
      <c r="B19" s="149"/>
      <c r="C19" s="162" t="s">
        <v>246</v>
      </c>
      <c r="D19" s="151"/>
      <c r="E19" s="151"/>
      <c r="F19" s="151"/>
      <c r="G19" s="152"/>
    </row>
    <row r="20" spans="1:9" ht="11.65" customHeight="1">
      <c r="A20" s="149"/>
      <c r="B20" s="149"/>
      <c r="C20" s="167" t="s">
        <v>247</v>
      </c>
      <c r="D20" s="151"/>
      <c r="E20" s="151"/>
      <c r="F20" s="151"/>
      <c r="G20" s="152"/>
    </row>
    <row r="21" spans="1:9" ht="11.65" customHeight="1">
      <c r="A21" s="149"/>
      <c r="B21" s="149"/>
      <c r="C21" s="150"/>
      <c r="D21" s="151"/>
      <c r="E21" s="151"/>
      <c r="F21" s="151"/>
      <c r="G21" s="152"/>
    </row>
    <row r="22" spans="1:9" ht="13.5" customHeight="1">
      <c r="A22" s="303" t="s">
        <v>248</v>
      </c>
      <c r="B22" s="304"/>
      <c r="C22" s="304"/>
      <c r="D22" s="304"/>
      <c r="E22" s="304"/>
      <c r="F22" s="304"/>
      <c r="G22" s="305"/>
    </row>
    <row r="23" spans="1:9" ht="11.65" customHeight="1">
      <c r="A23" s="149"/>
      <c r="B23" s="149"/>
      <c r="C23" s="150"/>
      <c r="D23" s="151"/>
      <c r="E23" s="151"/>
      <c r="F23" s="151"/>
      <c r="G23" s="152"/>
    </row>
    <row r="24" spans="1:9" ht="11.65" customHeight="1">
      <c r="A24" s="153" t="s">
        <v>249</v>
      </c>
      <c r="B24" s="149"/>
      <c r="C24" s="155" t="s">
        <v>250</v>
      </c>
      <c r="D24" s="156" t="s">
        <v>233</v>
      </c>
      <c r="E24" s="157">
        <v>1</v>
      </c>
      <c r="F24" s="158">
        <v>88070.65</v>
      </c>
      <c r="G24" s="159">
        <f>E24*F24</f>
        <v>88070.65</v>
      </c>
      <c r="H24" s="133">
        <f>G24/$G$55</f>
        <v>0.1630112401593356</v>
      </c>
      <c r="I24" s="134">
        <f>$J$55*H24</f>
        <v>0</v>
      </c>
    </row>
    <row r="25" spans="1:9" ht="11.65" customHeight="1">
      <c r="A25" s="149"/>
      <c r="B25" s="149"/>
      <c r="C25" s="168" t="s">
        <v>251</v>
      </c>
      <c r="D25" s="151"/>
      <c r="E25" s="151"/>
      <c r="F25" s="151"/>
      <c r="G25" s="152"/>
    </row>
    <row r="26" spans="1:9" ht="11.65" customHeight="1">
      <c r="A26" s="149"/>
      <c r="B26" s="149"/>
      <c r="C26" s="155" t="s">
        <v>252</v>
      </c>
      <c r="D26" s="151"/>
      <c r="E26" s="151"/>
      <c r="F26" s="151"/>
      <c r="G26" s="152"/>
    </row>
    <row r="27" spans="1:9" ht="11.65" customHeight="1">
      <c r="A27" s="149"/>
      <c r="B27" s="149"/>
      <c r="C27" s="168" t="s">
        <v>253</v>
      </c>
      <c r="D27" s="151"/>
      <c r="E27" s="151"/>
      <c r="F27" s="151"/>
      <c r="G27" s="152"/>
    </row>
    <row r="28" spans="1:9" ht="11.65" customHeight="1">
      <c r="A28" s="149"/>
      <c r="B28" s="149"/>
      <c r="C28" s="168" t="s">
        <v>254</v>
      </c>
      <c r="D28" s="151"/>
      <c r="E28" s="151"/>
      <c r="F28" s="151"/>
      <c r="G28" s="152"/>
    </row>
    <row r="29" spans="1:9" ht="11.65" customHeight="1">
      <c r="A29" s="149"/>
      <c r="B29" s="149"/>
      <c r="C29" s="155" t="s">
        <v>255</v>
      </c>
      <c r="D29" s="151"/>
      <c r="E29" s="151"/>
      <c r="F29" s="151"/>
      <c r="G29" s="152"/>
    </row>
    <row r="30" spans="1:9" ht="11.65" customHeight="1">
      <c r="A30" s="149"/>
      <c r="B30" s="149"/>
      <c r="C30" s="169" t="s">
        <v>256</v>
      </c>
      <c r="D30" s="151"/>
      <c r="E30" s="151"/>
      <c r="F30" s="151"/>
      <c r="G30" s="152"/>
    </row>
    <row r="31" spans="1:9" ht="11.65" customHeight="1">
      <c r="A31" s="149"/>
      <c r="B31" s="149"/>
      <c r="C31" s="169" t="s">
        <v>257</v>
      </c>
      <c r="D31" s="151"/>
      <c r="E31" s="151"/>
      <c r="F31" s="151"/>
      <c r="G31" s="152"/>
    </row>
    <row r="32" spans="1:9" ht="11.65" customHeight="1">
      <c r="A32" s="149"/>
      <c r="B32" s="149"/>
      <c r="C32" s="169" t="s">
        <v>258</v>
      </c>
      <c r="D32" s="151"/>
      <c r="E32" s="151"/>
      <c r="F32" s="151"/>
      <c r="G32" s="152"/>
    </row>
    <row r="33" spans="1:7" ht="11.65" customHeight="1">
      <c r="A33" s="149"/>
      <c r="B33" s="149"/>
      <c r="C33" s="150"/>
      <c r="D33" s="151"/>
      <c r="E33" s="151"/>
      <c r="F33" s="151"/>
      <c r="G33" s="152"/>
    </row>
    <row r="34" spans="1:7" ht="11.65" customHeight="1">
      <c r="A34" s="149"/>
      <c r="B34" s="149"/>
      <c r="C34" s="150"/>
      <c r="D34" s="151"/>
      <c r="E34" s="151"/>
      <c r="F34" s="151"/>
      <c r="G34" s="152"/>
    </row>
    <row r="35" spans="1:7" ht="11.65" customHeight="1">
      <c r="A35" s="149"/>
      <c r="B35" s="149"/>
      <c r="C35" s="150"/>
      <c r="D35" s="151"/>
      <c r="E35" s="151"/>
      <c r="F35" s="151"/>
      <c r="G35" s="152"/>
    </row>
    <row r="36" spans="1:7" ht="11.65" customHeight="1">
      <c r="A36" s="149"/>
      <c r="B36" s="149"/>
      <c r="C36" s="150"/>
      <c r="D36" s="151"/>
      <c r="E36" s="151"/>
      <c r="F36" s="151"/>
      <c r="G36" s="152"/>
    </row>
    <row r="37" spans="1:7" ht="11.65" customHeight="1">
      <c r="A37" s="149"/>
      <c r="B37" s="149"/>
      <c r="C37" s="150"/>
      <c r="D37" s="151"/>
      <c r="E37" s="151"/>
      <c r="F37" s="151"/>
      <c r="G37" s="152"/>
    </row>
    <row r="38" spans="1:7" ht="11.65" customHeight="1">
      <c r="A38" s="149"/>
      <c r="B38" s="149"/>
      <c r="C38" s="150"/>
      <c r="D38" s="151"/>
      <c r="E38" s="151"/>
      <c r="F38" s="151"/>
      <c r="G38" s="152"/>
    </row>
    <row r="39" spans="1:7" ht="11.65" customHeight="1">
      <c r="A39" s="149"/>
      <c r="B39" s="149"/>
      <c r="C39" s="150"/>
      <c r="D39" s="151"/>
      <c r="E39" s="151"/>
      <c r="F39" s="151"/>
      <c r="G39" s="152"/>
    </row>
    <row r="40" spans="1:7" ht="11.65" customHeight="1">
      <c r="A40" s="149"/>
      <c r="B40" s="149"/>
      <c r="C40" s="150"/>
      <c r="D40" s="151"/>
      <c r="E40" s="151"/>
      <c r="F40" s="151"/>
      <c r="G40" s="152"/>
    </row>
    <row r="41" spans="1:7" ht="11.65" customHeight="1">
      <c r="A41" s="149"/>
      <c r="B41" s="149"/>
      <c r="C41" s="150"/>
      <c r="D41" s="151"/>
      <c r="E41" s="151"/>
      <c r="F41" s="151"/>
      <c r="G41" s="152"/>
    </row>
    <row r="42" spans="1:7" ht="11.65" customHeight="1">
      <c r="A42" s="149"/>
      <c r="B42" s="149"/>
      <c r="C42" s="150"/>
      <c r="D42" s="151"/>
      <c r="E42" s="151"/>
      <c r="F42" s="151"/>
      <c r="G42" s="152"/>
    </row>
    <row r="43" spans="1:7" ht="11.65" customHeight="1">
      <c r="A43" s="149"/>
      <c r="B43" s="149"/>
      <c r="C43" s="150"/>
      <c r="D43" s="151"/>
      <c r="E43" s="151"/>
      <c r="F43" s="151"/>
      <c r="G43" s="152"/>
    </row>
    <row r="44" spans="1:7" ht="11.65" customHeight="1">
      <c r="A44" s="149"/>
      <c r="B44" s="149"/>
      <c r="C44" s="150"/>
      <c r="D44" s="151"/>
      <c r="E44" s="151"/>
      <c r="F44" s="151"/>
      <c r="G44" s="152"/>
    </row>
    <row r="45" spans="1:7" ht="11.65" customHeight="1">
      <c r="A45" s="149"/>
      <c r="B45" s="149"/>
      <c r="C45" s="150"/>
      <c r="D45" s="151"/>
      <c r="E45" s="151"/>
      <c r="F45" s="151"/>
      <c r="G45" s="152"/>
    </row>
    <row r="46" spans="1:7" ht="11.65" customHeight="1">
      <c r="A46" s="149"/>
      <c r="B46" s="149"/>
      <c r="C46" s="150"/>
      <c r="D46" s="151"/>
      <c r="E46" s="151"/>
      <c r="F46" s="151"/>
      <c r="G46" s="152"/>
    </row>
    <row r="47" spans="1:7" ht="11.65" customHeight="1">
      <c r="A47" s="149"/>
      <c r="B47" s="149"/>
      <c r="C47" s="150"/>
      <c r="D47" s="151"/>
      <c r="E47" s="151"/>
      <c r="F47" s="151"/>
      <c r="G47" s="152"/>
    </row>
    <row r="48" spans="1:7" ht="11.65" customHeight="1">
      <c r="A48" s="149"/>
      <c r="B48" s="149"/>
      <c r="C48" s="150"/>
      <c r="D48" s="151"/>
      <c r="E48" s="151"/>
      <c r="F48" s="151"/>
      <c r="G48" s="152"/>
    </row>
    <row r="49" spans="1:10" ht="11.65" customHeight="1">
      <c r="A49" s="149"/>
      <c r="B49" s="149"/>
      <c r="C49" s="150"/>
      <c r="D49" s="151"/>
      <c r="E49" s="151"/>
      <c r="F49" s="151"/>
      <c r="G49" s="152"/>
    </row>
    <row r="50" spans="1:10" ht="11.65" customHeight="1">
      <c r="A50" s="149"/>
      <c r="B50" s="149"/>
      <c r="C50" s="150"/>
      <c r="D50" s="151"/>
      <c r="E50" s="151"/>
      <c r="F50" s="151"/>
      <c r="G50" s="152"/>
    </row>
    <row r="51" spans="1:10" ht="11.65" customHeight="1">
      <c r="A51" s="149"/>
      <c r="B51" s="149"/>
      <c r="C51" s="150"/>
      <c r="D51" s="151"/>
      <c r="E51" s="151"/>
      <c r="F51" s="151"/>
      <c r="G51" s="152"/>
    </row>
    <row r="52" spans="1:10" ht="11.65" customHeight="1">
      <c r="A52" s="149"/>
      <c r="B52" s="149"/>
      <c r="C52" s="150"/>
      <c r="D52" s="151"/>
      <c r="E52" s="151"/>
      <c r="F52" s="151"/>
      <c r="G52" s="152"/>
    </row>
    <row r="53" spans="1:10" ht="11.65" customHeight="1">
      <c r="A53" s="149"/>
      <c r="B53" s="149"/>
      <c r="C53" s="150"/>
      <c r="D53" s="151"/>
      <c r="E53" s="151"/>
      <c r="F53" s="151"/>
      <c r="G53" s="152"/>
    </row>
    <row r="54" spans="1:10" ht="11.65" customHeight="1">
      <c r="A54" s="170"/>
      <c r="B54" s="170"/>
      <c r="C54" s="171"/>
      <c r="D54" s="172"/>
      <c r="E54" s="172"/>
      <c r="F54" s="172"/>
      <c r="G54" s="173"/>
    </row>
    <row r="55" spans="1:10" ht="16.899999999999999" customHeight="1">
      <c r="A55" s="306" t="s">
        <v>259</v>
      </c>
      <c r="B55" s="307"/>
      <c r="C55" s="307"/>
      <c r="D55" s="307"/>
      <c r="E55" s="307"/>
      <c r="F55" s="308"/>
      <c r="G55" s="174">
        <f>SUM(G9:G26)</f>
        <v>540273.48</v>
      </c>
      <c r="H55" s="133">
        <f>SUM(H9:H25)</f>
        <v>1</v>
      </c>
      <c r="I55" s="134">
        <f>SUM(I9:I26)</f>
        <v>0</v>
      </c>
      <c r="J55" s="135">
        <f>'Table 12'!K7</f>
        <v>0</v>
      </c>
    </row>
    <row r="56" spans="1:10" ht="16.899999999999999" customHeight="1">
      <c r="A56" s="306" t="s">
        <v>260</v>
      </c>
      <c r="B56" s="307"/>
      <c r="C56" s="307"/>
      <c r="D56" s="307"/>
      <c r="E56" s="307"/>
      <c r="F56" s="307"/>
      <c r="G56" s="308"/>
    </row>
  </sheetData>
  <mergeCells count="11">
    <mergeCell ref="A7:G7"/>
    <mergeCell ref="A15:G15"/>
    <mergeCell ref="A22:G22"/>
    <mergeCell ref="A55:F55"/>
    <mergeCell ref="A56:G56"/>
    <mergeCell ref="A5:G5"/>
    <mergeCell ref="C1:C2"/>
    <mergeCell ref="D1:D2"/>
    <mergeCell ref="E1:E2"/>
    <mergeCell ref="F1:F2"/>
    <mergeCell ref="C4:D4"/>
  </mergeCells>
  <pageMargins left="0.7" right="0.7" top="0.75" bottom="0.75" header="0.3" footer="0.3"/>
  <pageSetup paperSize="9" scale="73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C6D94C-D4E5-4D3A-8379-B9EF4D9DF5E2}">
  <dimension ref="B2:H92"/>
  <sheetViews>
    <sheetView view="pageBreakPreview" topLeftCell="A76" zoomScaleNormal="100" zoomScaleSheetLayoutView="100" workbookViewId="0">
      <selection activeCell="E100" sqref="E100"/>
    </sheetView>
  </sheetViews>
  <sheetFormatPr defaultColWidth="8.85546875" defaultRowHeight="12.75"/>
  <cols>
    <col min="1" max="1" width="8.85546875" style="135"/>
    <col min="2" max="2" width="8.42578125" style="135" customWidth="1"/>
    <col min="3" max="3" width="9.5703125" style="135" customWidth="1"/>
    <col min="4" max="4" width="63.7109375" style="135" customWidth="1"/>
    <col min="5" max="5" width="6" style="135" customWidth="1"/>
    <col min="6" max="6" width="9.5703125" style="135" customWidth="1"/>
    <col min="7" max="7" width="10.42578125" style="135" customWidth="1"/>
    <col min="8" max="8" width="14.28515625" style="135" customWidth="1"/>
    <col min="9" max="16384" width="8.85546875" style="135"/>
  </cols>
  <sheetData>
    <row r="2" spans="2:8" ht="12.75" customHeight="1">
      <c r="B2" s="130" t="s">
        <v>216</v>
      </c>
      <c r="C2" s="131" t="s">
        <v>217</v>
      </c>
      <c r="D2" s="294" t="s">
        <v>218</v>
      </c>
      <c r="E2" s="296" t="s">
        <v>219</v>
      </c>
      <c r="F2" s="298" t="s">
        <v>220</v>
      </c>
      <c r="G2" s="300" t="s">
        <v>221</v>
      </c>
      <c r="H2" s="132" t="s">
        <v>222</v>
      </c>
    </row>
    <row r="3" spans="2:8" ht="12.75" customHeight="1">
      <c r="B3" s="136" t="s">
        <v>223</v>
      </c>
      <c r="C3" s="137" t="s">
        <v>224</v>
      </c>
      <c r="D3" s="295"/>
      <c r="E3" s="297"/>
      <c r="F3" s="299"/>
      <c r="G3" s="301"/>
      <c r="H3" s="138" t="s">
        <v>225</v>
      </c>
    </row>
    <row r="4" spans="2:8" ht="18.75" customHeight="1">
      <c r="B4" s="139"/>
      <c r="C4" s="175" t="s">
        <v>261</v>
      </c>
      <c r="D4" s="201" t="s">
        <v>11</v>
      </c>
      <c r="E4" s="142"/>
      <c r="F4" s="143"/>
      <c r="G4" s="142"/>
      <c r="H4" s="144"/>
    </row>
    <row r="5" spans="2:8" ht="16.5" customHeight="1">
      <c r="B5" s="176"/>
      <c r="C5" s="177" t="s">
        <v>262</v>
      </c>
      <c r="D5" s="313" t="s">
        <v>263</v>
      </c>
      <c r="E5" s="313"/>
      <c r="F5" s="313"/>
      <c r="G5" s="313"/>
      <c r="H5" s="178"/>
    </row>
    <row r="6" spans="2:8" ht="10.15" customHeight="1">
      <c r="B6" s="179"/>
      <c r="C6" s="180"/>
      <c r="D6" s="181" t="s">
        <v>264</v>
      </c>
      <c r="E6" s="180"/>
      <c r="F6" s="180"/>
      <c r="G6" s="180"/>
      <c r="H6" s="182"/>
    </row>
    <row r="7" spans="2:8" ht="11.65" customHeight="1">
      <c r="B7" s="291"/>
      <c r="C7" s="292"/>
      <c r="D7" s="292"/>
      <c r="E7" s="292"/>
      <c r="F7" s="292"/>
      <c r="G7" s="292"/>
      <c r="H7" s="293"/>
    </row>
    <row r="8" spans="2:8" ht="11.65" customHeight="1">
      <c r="B8" s="149"/>
      <c r="C8" s="149"/>
      <c r="D8" s="150"/>
      <c r="E8" s="151"/>
      <c r="F8" s="151"/>
      <c r="G8" s="151"/>
      <c r="H8" s="152"/>
    </row>
    <row r="9" spans="2:8" ht="13.5" customHeight="1">
      <c r="B9" s="309" t="s">
        <v>265</v>
      </c>
      <c r="C9" s="310"/>
      <c r="D9" s="310"/>
      <c r="E9" s="310"/>
      <c r="F9" s="310"/>
      <c r="G9" s="310"/>
      <c r="H9" s="311"/>
    </row>
    <row r="10" spans="2:8" ht="11.65" customHeight="1">
      <c r="B10" s="149"/>
      <c r="C10" s="149"/>
      <c r="D10" s="150"/>
      <c r="E10" s="151"/>
      <c r="F10" s="151"/>
      <c r="G10" s="151"/>
      <c r="H10" s="152"/>
    </row>
    <row r="11" spans="2:8" ht="11.65" customHeight="1">
      <c r="B11" s="153" t="s">
        <v>266</v>
      </c>
      <c r="C11" s="149"/>
      <c r="D11" s="155" t="s">
        <v>267</v>
      </c>
      <c r="E11" s="156" t="s">
        <v>268</v>
      </c>
      <c r="F11" s="157">
        <v>224</v>
      </c>
      <c r="G11" s="183"/>
      <c r="H11" s="159"/>
    </row>
    <row r="12" spans="2:8" ht="11.65" customHeight="1">
      <c r="B12" s="149"/>
      <c r="C12" s="149"/>
      <c r="D12" s="168" t="s">
        <v>269</v>
      </c>
      <c r="E12" s="151"/>
      <c r="F12" s="151"/>
      <c r="G12" s="151"/>
      <c r="H12" s="152"/>
    </row>
    <row r="13" spans="2:8" ht="11.65" customHeight="1">
      <c r="B13" s="153" t="s">
        <v>270</v>
      </c>
      <c r="C13" s="149"/>
      <c r="D13" s="155" t="s">
        <v>271</v>
      </c>
      <c r="E13" s="156" t="s">
        <v>268</v>
      </c>
      <c r="F13" s="157">
        <v>14</v>
      </c>
      <c r="G13" s="183"/>
      <c r="H13" s="159"/>
    </row>
    <row r="14" spans="2:8" ht="11.65" customHeight="1">
      <c r="B14" s="149"/>
      <c r="C14" s="149"/>
      <c r="D14" s="169" t="s">
        <v>272</v>
      </c>
      <c r="E14" s="151"/>
      <c r="F14" s="151"/>
      <c r="G14" s="151"/>
      <c r="H14" s="152"/>
    </row>
    <row r="15" spans="2:8" ht="11.65" customHeight="1">
      <c r="B15" s="149"/>
      <c r="C15" s="149"/>
      <c r="D15" s="150"/>
      <c r="E15" s="151"/>
      <c r="F15" s="151"/>
      <c r="G15" s="151"/>
      <c r="H15" s="152"/>
    </row>
    <row r="16" spans="2:8" ht="13.5" customHeight="1">
      <c r="B16" s="303" t="s">
        <v>273</v>
      </c>
      <c r="C16" s="304"/>
      <c r="D16" s="304"/>
      <c r="E16" s="304"/>
      <c r="F16" s="304"/>
      <c r="G16" s="304"/>
      <c r="H16" s="305"/>
    </row>
    <row r="17" spans="2:8" ht="11.65" customHeight="1">
      <c r="B17" s="149"/>
      <c r="C17" s="149"/>
      <c r="D17" s="150"/>
      <c r="E17" s="151"/>
      <c r="F17" s="151"/>
      <c r="G17" s="151"/>
      <c r="H17" s="152"/>
    </row>
    <row r="18" spans="2:8" ht="12" customHeight="1">
      <c r="B18" s="149"/>
      <c r="C18" s="149"/>
      <c r="D18" s="184" t="s">
        <v>274</v>
      </c>
      <c r="E18" s="151"/>
      <c r="F18" s="151"/>
      <c r="G18" s="151"/>
      <c r="H18" s="152"/>
    </row>
    <row r="19" spans="2:8" ht="11.65" customHeight="1">
      <c r="B19" s="153" t="s">
        <v>275</v>
      </c>
      <c r="C19" s="154" t="s">
        <v>276</v>
      </c>
      <c r="D19" s="155" t="s">
        <v>277</v>
      </c>
      <c r="E19" s="156" t="s">
        <v>278</v>
      </c>
      <c r="F19" s="157">
        <v>211</v>
      </c>
      <c r="G19" s="183"/>
      <c r="H19" s="159"/>
    </row>
    <row r="20" spans="2:8" ht="11.65" customHeight="1">
      <c r="B20" s="153" t="s">
        <v>279</v>
      </c>
      <c r="C20" s="154" t="s">
        <v>276</v>
      </c>
      <c r="D20" s="155" t="s">
        <v>280</v>
      </c>
      <c r="E20" s="156" t="s">
        <v>278</v>
      </c>
      <c r="F20" s="157">
        <v>266</v>
      </c>
      <c r="G20" s="183"/>
      <c r="H20" s="159"/>
    </row>
    <row r="21" spans="2:8" ht="11.65" customHeight="1">
      <c r="B21" s="153" t="s">
        <v>281</v>
      </c>
      <c r="C21" s="154" t="s">
        <v>276</v>
      </c>
      <c r="D21" s="155" t="s">
        <v>282</v>
      </c>
      <c r="E21" s="156" t="s">
        <v>278</v>
      </c>
      <c r="F21" s="157">
        <v>630</v>
      </c>
      <c r="G21" s="183"/>
      <c r="H21" s="159"/>
    </row>
    <row r="22" spans="2:8" ht="12" customHeight="1">
      <c r="B22" s="149"/>
      <c r="C22" s="149"/>
      <c r="D22" s="185" t="s">
        <v>283</v>
      </c>
      <c r="E22" s="151"/>
      <c r="F22" s="151"/>
      <c r="G22" s="151"/>
      <c r="H22" s="152"/>
    </row>
    <row r="23" spans="2:8" ht="11.65" customHeight="1">
      <c r="B23" s="153" t="s">
        <v>284</v>
      </c>
      <c r="C23" s="154" t="s">
        <v>285</v>
      </c>
      <c r="D23" s="155" t="s">
        <v>286</v>
      </c>
      <c r="E23" s="156" t="s">
        <v>287</v>
      </c>
      <c r="F23" s="186">
        <v>1792</v>
      </c>
      <c r="G23" s="183"/>
      <c r="H23" s="159"/>
    </row>
    <row r="24" spans="2:8" ht="11.65" customHeight="1">
      <c r="B24" s="149"/>
      <c r="C24" s="149"/>
      <c r="D24" s="155" t="s">
        <v>288</v>
      </c>
      <c r="E24" s="151"/>
      <c r="F24" s="151"/>
      <c r="G24" s="151"/>
      <c r="H24" s="152"/>
    </row>
    <row r="25" spans="2:8" ht="12" customHeight="1">
      <c r="B25" s="149"/>
      <c r="C25" s="149"/>
      <c r="D25" s="185" t="s">
        <v>289</v>
      </c>
      <c r="E25" s="151"/>
      <c r="F25" s="151"/>
      <c r="G25" s="151"/>
      <c r="H25" s="152"/>
    </row>
    <row r="26" spans="2:8" ht="11.65" customHeight="1">
      <c r="B26" s="153" t="s">
        <v>290</v>
      </c>
      <c r="C26" s="154" t="s">
        <v>291</v>
      </c>
      <c r="D26" s="155" t="s">
        <v>292</v>
      </c>
      <c r="E26" s="156" t="s">
        <v>278</v>
      </c>
      <c r="F26" s="157">
        <v>262</v>
      </c>
      <c r="G26" s="183"/>
      <c r="H26" s="159"/>
    </row>
    <row r="27" spans="2:8" ht="12" customHeight="1">
      <c r="B27" s="149"/>
      <c r="C27" s="149"/>
      <c r="D27" s="185" t="s">
        <v>293</v>
      </c>
      <c r="E27" s="151"/>
      <c r="F27" s="151"/>
      <c r="G27" s="151"/>
      <c r="H27" s="152"/>
    </row>
    <row r="28" spans="2:8" ht="11.65" customHeight="1">
      <c r="B28" s="153" t="s">
        <v>294</v>
      </c>
      <c r="C28" s="154" t="s">
        <v>295</v>
      </c>
      <c r="D28" s="155" t="s">
        <v>296</v>
      </c>
      <c r="E28" s="156" t="s">
        <v>278</v>
      </c>
      <c r="F28" s="157">
        <v>269</v>
      </c>
      <c r="G28" s="183"/>
      <c r="H28" s="159"/>
    </row>
    <row r="29" spans="2:8" ht="11.65" customHeight="1">
      <c r="B29" s="149"/>
      <c r="C29" s="149"/>
      <c r="D29" s="155" t="s">
        <v>297</v>
      </c>
      <c r="E29" s="151"/>
      <c r="F29" s="151"/>
      <c r="G29" s="151"/>
      <c r="H29" s="152"/>
    </row>
    <row r="30" spans="2:8" ht="11.65" customHeight="1">
      <c r="B30" s="149"/>
      <c r="C30" s="149"/>
      <c r="D30" s="150"/>
      <c r="E30" s="151"/>
      <c r="F30" s="151"/>
      <c r="G30" s="151"/>
      <c r="H30" s="152"/>
    </row>
    <row r="31" spans="2:8" ht="13.5" customHeight="1">
      <c r="B31" s="303" t="s">
        <v>298</v>
      </c>
      <c r="C31" s="304"/>
      <c r="D31" s="304"/>
      <c r="E31" s="304"/>
      <c r="F31" s="304"/>
      <c r="G31" s="304"/>
      <c r="H31" s="305"/>
    </row>
    <row r="32" spans="2:8" ht="11.65" customHeight="1">
      <c r="B32" s="149"/>
      <c r="C32" s="149"/>
      <c r="D32" s="150"/>
      <c r="E32" s="151"/>
      <c r="F32" s="151"/>
      <c r="G32" s="151"/>
      <c r="H32" s="152"/>
    </row>
    <row r="33" spans="2:8" ht="12" customHeight="1">
      <c r="B33" s="149"/>
      <c r="C33" s="149"/>
      <c r="D33" s="185" t="s">
        <v>299</v>
      </c>
      <c r="E33" s="151"/>
      <c r="F33" s="151"/>
      <c r="G33" s="151"/>
      <c r="H33" s="152"/>
    </row>
    <row r="34" spans="2:8" ht="11.65" customHeight="1">
      <c r="B34" s="153" t="s">
        <v>300</v>
      </c>
      <c r="C34" s="248" t="s">
        <v>376</v>
      </c>
      <c r="D34" s="155" t="s">
        <v>301</v>
      </c>
      <c r="E34" s="156" t="s">
        <v>278</v>
      </c>
      <c r="F34" s="157">
        <v>198</v>
      </c>
      <c r="G34" s="187"/>
      <c r="H34" s="159"/>
    </row>
    <row r="35" spans="2:8" ht="11.65" customHeight="1">
      <c r="B35" s="149"/>
      <c r="C35" s="149"/>
      <c r="D35" s="155" t="s">
        <v>302</v>
      </c>
      <c r="E35" s="151"/>
      <c r="F35" s="151"/>
      <c r="G35" s="151"/>
      <c r="H35" s="152"/>
    </row>
    <row r="36" spans="2:8" ht="11.65" customHeight="1">
      <c r="B36" s="153"/>
      <c r="C36" s="248" t="s">
        <v>377</v>
      </c>
      <c r="D36" s="246" t="s">
        <v>381</v>
      </c>
      <c r="E36" s="156" t="s">
        <v>278</v>
      </c>
      <c r="F36" s="157">
        <v>90</v>
      </c>
      <c r="G36" s="187"/>
      <c r="H36" s="159"/>
    </row>
    <row r="37" spans="2:8" ht="11.65" customHeight="1">
      <c r="B37" s="149"/>
      <c r="C37" s="149"/>
      <c r="D37" s="247" t="s">
        <v>382</v>
      </c>
      <c r="E37" s="151"/>
      <c r="F37" s="151"/>
      <c r="G37" s="151"/>
      <c r="H37" s="152"/>
    </row>
    <row r="38" spans="2:8" ht="11.65" customHeight="1">
      <c r="B38" s="149"/>
      <c r="C38" s="149"/>
      <c r="D38" s="188" t="s">
        <v>303</v>
      </c>
      <c r="E38" s="151"/>
      <c r="F38" s="151"/>
      <c r="G38" s="151"/>
      <c r="H38" s="152"/>
    </row>
    <row r="39" spans="2:8" ht="11.65" customHeight="1">
      <c r="B39" s="153" t="s">
        <v>304</v>
      </c>
      <c r="C39" s="154" t="s">
        <v>305</v>
      </c>
      <c r="D39" s="155" t="s">
        <v>306</v>
      </c>
      <c r="E39" s="156" t="s">
        <v>287</v>
      </c>
      <c r="F39" s="186">
        <v>1861</v>
      </c>
      <c r="G39" s="183"/>
      <c r="H39" s="159"/>
    </row>
    <row r="40" spans="2:8" ht="11.65" customHeight="1">
      <c r="B40" s="149"/>
      <c r="C40" s="149"/>
      <c r="D40" s="155" t="s">
        <v>307</v>
      </c>
      <c r="E40" s="151"/>
      <c r="F40" s="151"/>
      <c r="G40" s="151"/>
      <c r="H40" s="152"/>
    </row>
    <row r="41" spans="2:8" ht="11.65" customHeight="1">
      <c r="B41" s="149"/>
      <c r="C41" s="149"/>
      <c r="D41" s="188" t="s">
        <v>308</v>
      </c>
      <c r="E41" s="151"/>
      <c r="F41" s="151"/>
      <c r="G41" s="151"/>
      <c r="H41" s="152"/>
    </row>
    <row r="42" spans="2:8" ht="11.65" customHeight="1">
      <c r="B42" s="153" t="s">
        <v>309</v>
      </c>
      <c r="C42" s="154" t="s">
        <v>310</v>
      </c>
      <c r="D42" s="168" t="s">
        <v>311</v>
      </c>
      <c r="E42" s="156" t="s">
        <v>287</v>
      </c>
      <c r="F42" s="186">
        <v>1861</v>
      </c>
      <c r="G42" s="183"/>
      <c r="H42" s="159"/>
    </row>
    <row r="43" spans="2:8" ht="11.65" customHeight="1">
      <c r="B43" s="149"/>
      <c r="C43" s="149"/>
      <c r="D43" s="168" t="s">
        <v>312</v>
      </c>
      <c r="E43" s="151"/>
      <c r="F43" s="151"/>
      <c r="G43" s="151"/>
      <c r="H43" s="152"/>
    </row>
    <row r="44" spans="2:8" ht="11.65" customHeight="1">
      <c r="B44" s="149"/>
      <c r="C44" s="149"/>
      <c r="D44" s="188" t="s">
        <v>313</v>
      </c>
      <c r="E44" s="151"/>
      <c r="F44" s="151"/>
      <c r="G44" s="151"/>
      <c r="H44" s="152"/>
    </row>
    <row r="45" spans="2:8" ht="11.65" customHeight="1">
      <c r="B45" s="153" t="s">
        <v>314</v>
      </c>
      <c r="C45" s="149"/>
      <c r="D45" s="155" t="s">
        <v>315</v>
      </c>
      <c r="E45" s="156" t="s">
        <v>287</v>
      </c>
      <c r="F45" s="157">
        <v>90</v>
      </c>
      <c r="G45" s="183"/>
      <c r="H45" s="159"/>
    </row>
    <row r="46" spans="2:8" ht="11.65" customHeight="1">
      <c r="B46" s="149"/>
      <c r="C46" s="149"/>
      <c r="D46" s="188" t="s">
        <v>316</v>
      </c>
      <c r="E46" s="151"/>
      <c r="F46" s="151"/>
      <c r="G46" s="151"/>
      <c r="H46" s="152"/>
    </row>
    <row r="47" spans="2:8" ht="11.65" customHeight="1">
      <c r="B47" s="153" t="s">
        <v>317</v>
      </c>
      <c r="C47" s="154" t="s">
        <v>318</v>
      </c>
      <c r="D47" s="155" t="s">
        <v>319</v>
      </c>
      <c r="E47" s="156" t="s">
        <v>268</v>
      </c>
      <c r="F47" s="157">
        <v>128</v>
      </c>
      <c r="G47" s="183"/>
      <c r="H47" s="159"/>
    </row>
    <row r="48" spans="2:8" ht="11.65" customHeight="1">
      <c r="B48" s="149"/>
      <c r="C48" s="149"/>
      <c r="D48" s="168" t="s">
        <v>320</v>
      </c>
      <c r="E48" s="151"/>
      <c r="F48" s="151"/>
      <c r="G48" s="151"/>
      <c r="H48" s="152"/>
    </row>
    <row r="49" spans="2:8" ht="11.65" customHeight="1">
      <c r="B49" s="149"/>
      <c r="C49" s="149"/>
      <c r="D49" s="155" t="s">
        <v>321</v>
      </c>
      <c r="E49" s="151"/>
      <c r="F49" s="151"/>
      <c r="G49" s="151"/>
      <c r="H49" s="152"/>
    </row>
    <row r="50" spans="2:8" ht="11.65" customHeight="1">
      <c r="B50" s="149"/>
      <c r="C50" s="149"/>
      <c r="D50" s="188" t="s">
        <v>322</v>
      </c>
      <c r="E50" s="151"/>
      <c r="F50" s="151"/>
      <c r="G50" s="151"/>
      <c r="H50" s="152"/>
    </row>
    <row r="51" spans="2:8" ht="11.65" customHeight="1">
      <c r="B51" s="153" t="s">
        <v>323</v>
      </c>
      <c r="C51" s="154" t="s">
        <v>318</v>
      </c>
      <c r="D51" s="155" t="s">
        <v>319</v>
      </c>
      <c r="E51" s="156" t="s">
        <v>268</v>
      </c>
      <c r="F51" s="157">
        <v>448</v>
      </c>
      <c r="G51" s="183"/>
      <c r="H51" s="159"/>
    </row>
    <row r="52" spans="2:8" ht="11.65" customHeight="1">
      <c r="B52" s="149"/>
      <c r="C52" s="149"/>
      <c r="D52" s="168" t="s">
        <v>324</v>
      </c>
      <c r="E52" s="151"/>
      <c r="F52" s="151"/>
      <c r="G52" s="151"/>
      <c r="H52" s="152"/>
    </row>
    <row r="53" spans="2:8" ht="11.65" customHeight="1">
      <c r="B53" s="149"/>
      <c r="C53" s="149"/>
      <c r="D53" s="168" t="s">
        <v>325</v>
      </c>
      <c r="E53" s="151"/>
      <c r="F53" s="151"/>
      <c r="G53" s="151"/>
      <c r="H53" s="152"/>
    </row>
    <row r="54" spans="2:8" ht="11.65" customHeight="1">
      <c r="B54" s="153" t="s">
        <v>326</v>
      </c>
      <c r="C54" s="154" t="s">
        <v>327</v>
      </c>
      <c r="D54" s="155" t="s">
        <v>328</v>
      </c>
      <c r="E54" s="156" t="s">
        <v>287</v>
      </c>
      <c r="F54" s="157">
        <v>680</v>
      </c>
      <c r="G54" s="183"/>
      <c r="H54" s="159"/>
    </row>
    <row r="55" spans="2:8" ht="11.65" customHeight="1">
      <c r="B55" s="149"/>
      <c r="C55" s="149"/>
      <c r="D55" s="168" t="s">
        <v>329</v>
      </c>
      <c r="E55" s="151"/>
      <c r="F55" s="151"/>
      <c r="G55" s="151"/>
      <c r="H55" s="152"/>
    </row>
    <row r="56" spans="2:8" ht="11.65" customHeight="1">
      <c r="B56" s="149"/>
      <c r="C56" s="149"/>
      <c r="D56" s="168"/>
      <c r="E56" s="151"/>
      <c r="F56" s="151"/>
      <c r="G56" s="151"/>
      <c r="H56" s="152"/>
    </row>
    <row r="57" spans="2:8" ht="11.65" customHeight="1">
      <c r="B57" s="149"/>
      <c r="C57" s="149"/>
      <c r="D57" s="168"/>
      <c r="E57" s="151"/>
      <c r="F57" s="151"/>
      <c r="G57" s="151"/>
      <c r="H57" s="152"/>
    </row>
    <row r="58" spans="2:8" ht="11.65" customHeight="1">
      <c r="B58" s="149"/>
      <c r="C58" s="149"/>
      <c r="D58" s="168"/>
      <c r="E58" s="151"/>
      <c r="F58" s="151"/>
      <c r="G58" s="151"/>
      <c r="H58" s="152"/>
    </row>
    <row r="59" spans="2:8" ht="11.65" customHeight="1">
      <c r="B59" s="149"/>
      <c r="C59" s="149"/>
      <c r="D59" s="168"/>
      <c r="E59" s="151"/>
      <c r="F59" s="151"/>
      <c r="G59" s="151"/>
      <c r="H59" s="152"/>
    </row>
    <row r="60" spans="2:8" ht="11.65" customHeight="1">
      <c r="B60" s="149"/>
      <c r="C60" s="149"/>
      <c r="D60" s="168"/>
      <c r="E60" s="151"/>
      <c r="F60" s="151"/>
      <c r="G60" s="151"/>
      <c r="H60" s="152"/>
    </row>
    <row r="61" spans="2:8" ht="11.65" customHeight="1">
      <c r="B61" s="149"/>
      <c r="C61" s="149"/>
      <c r="D61" s="168"/>
      <c r="E61" s="151"/>
      <c r="F61" s="151"/>
      <c r="G61" s="151"/>
      <c r="H61" s="152"/>
    </row>
    <row r="62" spans="2:8" ht="11.65" customHeight="1">
      <c r="B62" s="149"/>
      <c r="C62" s="149"/>
      <c r="D62" s="168"/>
      <c r="E62" s="151"/>
      <c r="F62" s="151"/>
      <c r="G62" s="151"/>
      <c r="H62" s="152"/>
    </row>
    <row r="63" spans="2:8" ht="11.65" customHeight="1">
      <c r="B63" s="149"/>
      <c r="C63" s="149"/>
      <c r="D63" s="168"/>
      <c r="E63" s="151"/>
      <c r="F63" s="151"/>
      <c r="G63" s="151"/>
      <c r="H63" s="152"/>
    </row>
    <row r="64" spans="2:8" ht="11.65" customHeight="1">
      <c r="B64" s="149"/>
      <c r="C64" s="149"/>
      <c r="D64" s="168"/>
      <c r="E64" s="151"/>
      <c r="F64" s="151"/>
      <c r="G64" s="151"/>
      <c r="H64" s="152"/>
    </row>
    <row r="65" spans="2:8" ht="11.65" customHeight="1">
      <c r="B65" s="149"/>
      <c r="C65" s="149"/>
      <c r="D65" s="168"/>
      <c r="E65" s="151"/>
      <c r="F65" s="151"/>
      <c r="G65" s="151"/>
      <c r="H65" s="152"/>
    </row>
    <row r="66" spans="2:8" ht="11.65" customHeight="1">
      <c r="B66" s="149"/>
      <c r="C66" s="149"/>
      <c r="D66" s="168"/>
      <c r="E66" s="151"/>
      <c r="F66" s="151"/>
      <c r="G66" s="151"/>
      <c r="H66" s="152"/>
    </row>
    <row r="67" spans="2:8" ht="11.65" customHeight="1">
      <c r="B67" s="149"/>
      <c r="C67" s="149"/>
      <c r="D67" s="168"/>
      <c r="E67" s="151"/>
      <c r="F67" s="151"/>
      <c r="G67" s="151"/>
      <c r="H67" s="152"/>
    </row>
    <row r="68" spans="2:8" ht="11.65" customHeight="1">
      <c r="B68" s="149"/>
      <c r="C68" s="149"/>
      <c r="D68" s="168"/>
      <c r="E68" s="151"/>
      <c r="F68" s="151"/>
      <c r="G68" s="151"/>
      <c r="H68" s="152"/>
    </row>
    <row r="69" spans="2:8" ht="11.65" customHeight="1">
      <c r="B69" s="149"/>
      <c r="C69" s="149"/>
      <c r="D69" s="168"/>
      <c r="E69" s="151"/>
      <c r="F69" s="151"/>
      <c r="G69" s="151"/>
      <c r="H69" s="152"/>
    </row>
    <row r="70" spans="2:8" ht="11.65" customHeight="1">
      <c r="B70" s="149"/>
      <c r="C70" s="149"/>
      <c r="D70" s="168"/>
      <c r="E70" s="151"/>
      <c r="F70" s="151"/>
      <c r="G70" s="151"/>
      <c r="H70" s="152"/>
    </row>
    <row r="71" spans="2:8" ht="11.65" customHeight="1">
      <c r="B71" s="149"/>
      <c r="C71" s="149"/>
      <c r="D71" s="168"/>
      <c r="E71" s="151"/>
      <c r="F71" s="151"/>
      <c r="G71" s="151"/>
      <c r="H71" s="152"/>
    </row>
    <row r="72" spans="2:8" ht="11.65" customHeight="1">
      <c r="B72" s="149"/>
      <c r="C72" s="149"/>
      <c r="D72" s="168"/>
      <c r="E72" s="151"/>
      <c r="F72" s="151"/>
      <c r="G72" s="151"/>
      <c r="H72" s="152"/>
    </row>
    <row r="73" spans="2:8" ht="11.65" customHeight="1">
      <c r="B73" s="149"/>
      <c r="C73" s="149"/>
      <c r="D73" s="168"/>
      <c r="E73" s="151"/>
      <c r="F73" s="151"/>
      <c r="G73" s="151"/>
      <c r="H73" s="152"/>
    </row>
    <row r="74" spans="2:8" ht="11.65" customHeight="1">
      <c r="B74" s="149"/>
      <c r="C74" s="149"/>
      <c r="D74" s="168"/>
      <c r="E74" s="151"/>
      <c r="F74" s="151"/>
      <c r="G74" s="151"/>
      <c r="H74" s="152"/>
    </row>
    <row r="75" spans="2:8" ht="11.65" customHeight="1">
      <c r="B75" s="149"/>
      <c r="C75" s="149"/>
      <c r="D75" s="168"/>
      <c r="E75" s="151"/>
      <c r="F75" s="151"/>
      <c r="G75" s="151"/>
      <c r="H75" s="152"/>
    </row>
    <row r="76" spans="2:8" ht="11.65" customHeight="1">
      <c r="B76" s="149"/>
      <c r="C76" s="149"/>
      <c r="D76" s="168"/>
      <c r="E76" s="151"/>
      <c r="F76" s="151"/>
      <c r="G76" s="151"/>
      <c r="H76" s="152"/>
    </row>
    <row r="77" spans="2:8" ht="11.65" customHeight="1">
      <c r="B77" s="149"/>
      <c r="C77" s="149"/>
      <c r="D77" s="168"/>
      <c r="E77" s="151"/>
      <c r="F77" s="151"/>
      <c r="G77" s="151"/>
      <c r="H77" s="152"/>
    </row>
    <row r="78" spans="2:8" ht="11.65" customHeight="1">
      <c r="B78" s="149"/>
      <c r="C78" s="149"/>
      <c r="D78" s="168"/>
      <c r="E78" s="151"/>
      <c r="F78" s="151"/>
      <c r="G78" s="151"/>
      <c r="H78" s="152"/>
    </row>
    <row r="79" spans="2:8" ht="11.65" customHeight="1">
      <c r="B79" s="149"/>
      <c r="C79" s="149"/>
      <c r="D79" s="168"/>
      <c r="E79" s="151"/>
      <c r="F79" s="151"/>
      <c r="G79" s="151"/>
      <c r="H79" s="152"/>
    </row>
    <row r="80" spans="2:8" ht="11.65" customHeight="1">
      <c r="B80" s="149"/>
      <c r="C80" s="149"/>
      <c r="D80" s="168"/>
      <c r="E80" s="151"/>
      <c r="F80" s="151"/>
      <c r="G80" s="151"/>
      <c r="H80" s="152"/>
    </row>
    <row r="81" spans="2:8" ht="11.65" customHeight="1">
      <c r="B81" s="149"/>
      <c r="C81" s="149"/>
      <c r="D81" s="168"/>
      <c r="E81" s="151"/>
      <c r="F81" s="151"/>
      <c r="G81" s="151"/>
      <c r="H81" s="152"/>
    </row>
    <row r="82" spans="2:8" ht="11.65" customHeight="1">
      <c r="B82" s="149"/>
      <c r="C82" s="149"/>
      <c r="D82" s="168"/>
      <c r="E82" s="151"/>
      <c r="F82" s="151"/>
      <c r="G82" s="151"/>
      <c r="H82" s="152"/>
    </row>
    <row r="83" spans="2:8" ht="11.65" customHeight="1">
      <c r="B83" s="149"/>
      <c r="C83" s="149"/>
      <c r="D83" s="168"/>
      <c r="E83" s="151"/>
      <c r="F83" s="151"/>
      <c r="G83" s="151"/>
      <c r="H83" s="152"/>
    </row>
    <row r="84" spans="2:8" ht="11.65" customHeight="1">
      <c r="B84" s="149"/>
      <c r="C84" s="149"/>
      <c r="D84" s="168"/>
      <c r="E84" s="151"/>
      <c r="F84" s="151"/>
      <c r="G84" s="151"/>
      <c r="H84" s="152"/>
    </row>
    <row r="85" spans="2:8" ht="11.65" customHeight="1">
      <c r="B85" s="149"/>
      <c r="C85" s="149"/>
      <c r="D85" s="168"/>
      <c r="E85" s="151"/>
      <c r="F85" s="151"/>
      <c r="G85" s="151"/>
      <c r="H85" s="152"/>
    </row>
    <row r="86" spans="2:8" ht="11.65" customHeight="1">
      <c r="B86" s="149"/>
      <c r="C86" s="149"/>
      <c r="D86" s="168"/>
      <c r="E86" s="151"/>
      <c r="F86" s="151"/>
      <c r="G86" s="151"/>
      <c r="H86" s="152"/>
    </row>
    <row r="87" spans="2:8" ht="11.65" customHeight="1">
      <c r="B87" s="149"/>
      <c r="C87" s="149"/>
      <c r="D87" s="168"/>
      <c r="E87" s="151"/>
      <c r="F87" s="151"/>
      <c r="G87" s="151"/>
      <c r="H87" s="152"/>
    </row>
    <row r="88" spans="2:8" ht="11.65" customHeight="1">
      <c r="B88" s="149"/>
      <c r="C88" s="149"/>
      <c r="D88" s="168"/>
      <c r="E88" s="151"/>
      <c r="F88" s="151"/>
      <c r="G88" s="151"/>
      <c r="H88" s="152"/>
    </row>
    <row r="89" spans="2:8" ht="11.65" customHeight="1">
      <c r="B89" s="149"/>
      <c r="C89" s="149"/>
      <c r="D89" s="150"/>
      <c r="E89" s="151"/>
      <c r="F89" s="151"/>
      <c r="G89" s="151"/>
      <c r="H89" s="152"/>
    </row>
    <row r="90" spans="2:8" ht="11.65" customHeight="1">
      <c r="B90" s="149"/>
      <c r="C90" s="149"/>
      <c r="D90" s="150"/>
      <c r="E90" s="151"/>
      <c r="F90" s="151"/>
      <c r="G90" s="151"/>
      <c r="H90" s="152"/>
    </row>
    <row r="91" spans="2:8" ht="11.65" customHeight="1">
      <c r="B91" s="170"/>
      <c r="C91" s="170"/>
      <c r="D91" s="171"/>
      <c r="E91" s="172"/>
      <c r="F91" s="172"/>
      <c r="G91" s="172"/>
      <c r="H91" s="173"/>
    </row>
    <row r="92" spans="2:8" ht="16.899999999999999" customHeight="1">
      <c r="B92" s="312" t="s">
        <v>374</v>
      </c>
      <c r="C92" s="307"/>
      <c r="D92" s="307"/>
      <c r="E92" s="307"/>
      <c r="F92" s="307"/>
      <c r="G92" s="308"/>
      <c r="H92" s="174"/>
    </row>
  </sheetData>
  <mergeCells count="10">
    <mergeCell ref="B9:H9"/>
    <mergeCell ref="B16:H16"/>
    <mergeCell ref="B31:H31"/>
    <mergeCell ref="B92:G92"/>
    <mergeCell ref="D2:D3"/>
    <mergeCell ref="E2:E3"/>
    <mergeCell ref="F2:F3"/>
    <mergeCell ref="G2:G3"/>
    <mergeCell ref="D5:G5"/>
    <mergeCell ref="B7:H7"/>
  </mergeCells>
  <pageMargins left="0.7" right="0.7" top="0.75" bottom="0.75" header="0.3" footer="0.3"/>
  <pageSetup paperSize="9" scale="63" orientation="portrait" horizontalDpi="300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5C13D-2692-4A61-9F00-35C7E7343874}">
  <dimension ref="B2:M89"/>
  <sheetViews>
    <sheetView view="pageBreakPreview" topLeftCell="A73" zoomScaleNormal="100" zoomScaleSheetLayoutView="100" workbookViewId="0">
      <selection activeCell="F95" sqref="F95"/>
    </sheetView>
  </sheetViews>
  <sheetFormatPr defaultColWidth="8.85546875" defaultRowHeight="12.75"/>
  <cols>
    <col min="1" max="1" width="8.85546875" style="135"/>
    <col min="2" max="2" width="8.42578125" style="135" customWidth="1"/>
    <col min="3" max="3" width="9.5703125" style="135" customWidth="1"/>
    <col min="4" max="4" width="63.7109375" style="135" customWidth="1"/>
    <col min="5" max="5" width="6" style="135" customWidth="1"/>
    <col min="6" max="6" width="9.5703125" style="135" customWidth="1"/>
    <col min="7" max="7" width="10.42578125" style="135" customWidth="1"/>
    <col min="8" max="8" width="14.28515625" style="135" customWidth="1"/>
    <col min="9" max="9" width="18.85546875" style="135" customWidth="1"/>
    <col min="10" max="10" width="17.28515625" style="135" customWidth="1"/>
    <col min="11" max="11" width="15.7109375" style="134" customWidth="1"/>
    <col min="12" max="12" width="8.85546875" style="189"/>
    <col min="13" max="13" width="16.28515625" style="135" customWidth="1"/>
    <col min="14" max="16384" width="8.85546875" style="135"/>
  </cols>
  <sheetData>
    <row r="2" spans="2:13" ht="12.75" customHeight="1">
      <c r="B2" s="130" t="s">
        <v>216</v>
      </c>
      <c r="C2" s="131" t="s">
        <v>217</v>
      </c>
      <c r="D2" s="294" t="s">
        <v>218</v>
      </c>
      <c r="E2" s="296" t="s">
        <v>219</v>
      </c>
      <c r="F2" s="298" t="s">
        <v>220</v>
      </c>
      <c r="G2" s="300" t="s">
        <v>221</v>
      </c>
      <c r="H2" s="132" t="s">
        <v>222</v>
      </c>
    </row>
    <row r="3" spans="2:13" ht="12.75" customHeight="1">
      <c r="B3" s="136" t="s">
        <v>223</v>
      </c>
      <c r="C3" s="137" t="s">
        <v>224</v>
      </c>
      <c r="D3" s="295"/>
      <c r="E3" s="297"/>
      <c r="F3" s="299"/>
      <c r="G3" s="301"/>
      <c r="H3" s="138" t="s">
        <v>225</v>
      </c>
    </row>
    <row r="4" spans="2:13" ht="18.75" customHeight="1">
      <c r="B4" s="139"/>
      <c r="C4" s="175" t="s">
        <v>261</v>
      </c>
      <c r="D4" s="201" t="s">
        <v>73</v>
      </c>
      <c r="E4" s="142"/>
      <c r="F4" s="143"/>
      <c r="G4" s="142"/>
      <c r="H4" s="144"/>
    </row>
    <row r="5" spans="2:13" ht="16.5" customHeight="1">
      <c r="B5" s="176"/>
      <c r="C5" s="177" t="s">
        <v>262</v>
      </c>
      <c r="D5" s="315" t="s">
        <v>330</v>
      </c>
      <c r="E5" s="313"/>
      <c r="F5" s="313"/>
      <c r="G5" s="313"/>
      <c r="H5" s="178"/>
    </row>
    <row r="6" spans="2:13" ht="10.15" customHeight="1">
      <c r="B6" s="179"/>
      <c r="C6" s="180"/>
      <c r="D6" s="181" t="s">
        <v>264</v>
      </c>
      <c r="E6" s="180"/>
      <c r="F6" s="180"/>
      <c r="G6" s="180"/>
      <c r="H6" s="182"/>
    </row>
    <row r="7" spans="2:13" ht="11.65" customHeight="1">
      <c r="B7" s="291"/>
      <c r="C7" s="292"/>
      <c r="D7" s="292"/>
      <c r="E7" s="292"/>
      <c r="F7" s="292"/>
      <c r="G7" s="292"/>
      <c r="H7" s="293"/>
    </row>
    <row r="8" spans="2:13" ht="11.65" customHeight="1">
      <c r="B8" s="149"/>
      <c r="C8" s="149"/>
      <c r="D8" s="150"/>
      <c r="E8" s="151"/>
      <c r="F8" s="151"/>
      <c r="G8" s="151"/>
      <c r="H8" s="152"/>
    </row>
    <row r="9" spans="2:13" ht="13.5" customHeight="1">
      <c r="B9" s="314" t="s">
        <v>331</v>
      </c>
      <c r="C9" s="310"/>
      <c r="D9" s="310"/>
      <c r="E9" s="310"/>
      <c r="F9" s="310"/>
      <c r="G9" s="310"/>
      <c r="H9" s="311"/>
      <c r="I9" s="133"/>
    </row>
    <row r="10" spans="2:13" ht="11.65" customHeight="1">
      <c r="B10" s="149"/>
      <c r="C10" s="149"/>
      <c r="D10" s="150"/>
      <c r="E10" s="151"/>
      <c r="F10" s="151"/>
      <c r="G10" s="151"/>
      <c r="H10" s="152"/>
      <c r="I10" s="133"/>
    </row>
    <row r="11" spans="2:13" ht="11.65" customHeight="1">
      <c r="B11" s="153" t="s">
        <v>332</v>
      </c>
      <c r="C11" s="149"/>
      <c r="D11" s="155" t="s">
        <v>267</v>
      </c>
      <c r="E11" s="156" t="s">
        <v>268</v>
      </c>
      <c r="F11" s="157">
        <v>366</v>
      </c>
      <c r="G11" s="183"/>
      <c r="H11" s="159"/>
      <c r="I11" s="133"/>
    </row>
    <row r="12" spans="2:13" ht="11.65" customHeight="1">
      <c r="B12" s="149"/>
      <c r="C12" s="149"/>
      <c r="D12" s="168" t="s">
        <v>269</v>
      </c>
      <c r="E12" s="151"/>
      <c r="F12" s="151"/>
      <c r="G12" s="151"/>
      <c r="H12" s="152"/>
      <c r="I12" s="133"/>
    </row>
    <row r="13" spans="2:13" ht="11.65" customHeight="1">
      <c r="B13" s="153" t="s">
        <v>333</v>
      </c>
      <c r="C13" s="149"/>
      <c r="D13" s="155" t="s">
        <v>271</v>
      </c>
      <c r="E13" s="156" t="s">
        <v>268</v>
      </c>
      <c r="F13" s="157">
        <v>16</v>
      </c>
      <c r="G13" s="183"/>
      <c r="H13" s="159"/>
      <c r="I13" s="133"/>
      <c r="M13" s="134"/>
    </row>
    <row r="14" spans="2:13" ht="11.65" customHeight="1">
      <c r="B14" s="149"/>
      <c r="C14" s="149"/>
      <c r="D14" s="169" t="s">
        <v>334</v>
      </c>
      <c r="E14" s="151"/>
      <c r="F14" s="151"/>
      <c r="G14" s="151"/>
      <c r="H14" s="152"/>
      <c r="I14" s="133"/>
    </row>
    <row r="15" spans="2:13" ht="11.65" customHeight="1">
      <c r="B15" s="149"/>
      <c r="C15" s="149"/>
      <c r="D15" s="150"/>
      <c r="E15" s="151"/>
      <c r="F15" s="151"/>
      <c r="G15" s="151"/>
      <c r="H15" s="152"/>
      <c r="I15" s="133"/>
    </row>
    <row r="16" spans="2:13" ht="13.5" customHeight="1">
      <c r="B16" s="303" t="s">
        <v>335</v>
      </c>
      <c r="C16" s="304"/>
      <c r="D16" s="304"/>
      <c r="E16" s="304"/>
      <c r="F16" s="304"/>
      <c r="G16" s="304"/>
      <c r="H16" s="305"/>
      <c r="I16" s="133"/>
    </row>
    <row r="17" spans="2:9" ht="11.65" customHeight="1">
      <c r="B17" s="149"/>
      <c r="C17" s="149"/>
      <c r="D17" s="150"/>
      <c r="E17" s="151"/>
      <c r="F17" s="151"/>
      <c r="G17" s="151"/>
      <c r="H17" s="152"/>
      <c r="I17" s="133"/>
    </row>
    <row r="18" spans="2:9" ht="12" customHeight="1">
      <c r="B18" s="149"/>
      <c r="C18" s="149"/>
      <c r="D18" s="184" t="s">
        <v>274</v>
      </c>
      <c r="E18" s="151"/>
      <c r="F18" s="151"/>
      <c r="G18" s="151"/>
      <c r="H18" s="152"/>
      <c r="I18" s="133"/>
    </row>
    <row r="19" spans="2:9" ht="11.65" customHeight="1">
      <c r="B19" s="153" t="s">
        <v>336</v>
      </c>
      <c r="C19" s="154" t="s">
        <v>276</v>
      </c>
      <c r="D19" s="155" t="s">
        <v>277</v>
      </c>
      <c r="E19" s="156" t="s">
        <v>278</v>
      </c>
      <c r="F19" s="157">
        <v>355</v>
      </c>
      <c r="G19" s="183"/>
      <c r="H19" s="159"/>
      <c r="I19" s="133"/>
    </row>
    <row r="20" spans="2:9" ht="11.65" customHeight="1">
      <c r="B20" s="153" t="s">
        <v>337</v>
      </c>
      <c r="C20" s="154" t="s">
        <v>276</v>
      </c>
      <c r="D20" s="155" t="s">
        <v>280</v>
      </c>
      <c r="E20" s="156" t="s">
        <v>278</v>
      </c>
      <c r="F20" s="157">
        <v>473</v>
      </c>
      <c r="G20" s="183"/>
      <c r="H20" s="159"/>
      <c r="I20" s="133"/>
    </row>
    <row r="21" spans="2:9" ht="11.65" customHeight="1">
      <c r="B21" s="153" t="s">
        <v>338</v>
      </c>
      <c r="C21" s="154" t="s">
        <v>276</v>
      </c>
      <c r="D21" s="155" t="s">
        <v>282</v>
      </c>
      <c r="E21" s="156" t="s">
        <v>278</v>
      </c>
      <c r="F21" s="186">
        <v>995</v>
      </c>
      <c r="G21" s="183"/>
      <c r="H21" s="159"/>
      <c r="I21" s="133"/>
    </row>
    <row r="22" spans="2:9" ht="12" customHeight="1">
      <c r="B22" s="149"/>
      <c r="C22" s="149"/>
      <c r="D22" s="185" t="s">
        <v>283</v>
      </c>
      <c r="E22" s="151"/>
      <c r="F22" s="151"/>
      <c r="G22" s="151"/>
      <c r="H22" s="152"/>
      <c r="I22" s="133"/>
    </row>
    <row r="23" spans="2:9" ht="11.65" customHeight="1">
      <c r="B23" s="153" t="s">
        <v>339</v>
      </c>
      <c r="C23" s="154" t="s">
        <v>285</v>
      </c>
      <c r="D23" s="155" t="s">
        <v>286</v>
      </c>
      <c r="E23" s="156" t="s">
        <v>287</v>
      </c>
      <c r="F23" s="186">
        <v>2900</v>
      </c>
      <c r="G23" s="183"/>
      <c r="H23" s="159"/>
      <c r="I23" s="133"/>
    </row>
    <row r="24" spans="2:9" ht="11.65" customHeight="1">
      <c r="B24" s="149"/>
      <c r="C24" s="149"/>
      <c r="D24" s="155" t="s">
        <v>288</v>
      </c>
      <c r="E24" s="151"/>
      <c r="F24" s="151"/>
      <c r="G24" s="151"/>
      <c r="H24" s="152"/>
      <c r="I24" s="133"/>
    </row>
    <row r="25" spans="2:9" ht="12" customHeight="1">
      <c r="B25" s="149"/>
      <c r="C25" s="149"/>
      <c r="D25" s="185" t="s">
        <v>289</v>
      </c>
      <c r="E25" s="151"/>
      <c r="F25" s="151"/>
      <c r="G25" s="151"/>
      <c r="H25" s="152"/>
      <c r="I25" s="133"/>
    </row>
    <row r="26" spans="2:9" ht="11.65" customHeight="1">
      <c r="B26" s="153" t="s">
        <v>340</v>
      </c>
      <c r="C26" s="154" t="s">
        <v>291</v>
      </c>
      <c r="D26" s="155" t="s">
        <v>292</v>
      </c>
      <c r="E26" s="156" t="s">
        <v>278</v>
      </c>
      <c r="F26" s="157">
        <v>429</v>
      </c>
      <c r="G26" s="183"/>
      <c r="H26" s="159"/>
      <c r="I26" s="133"/>
    </row>
    <row r="27" spans="2:9" ht="12" customHeight="1">
      <c r="B27" s="149"/>
      <c r="C27" s="149"/>
      <c r="D27" s="185" t="s">
        <v>293</v>
      </c>
      <c r="E27" s="151"/>
      <c r="F27" s="151"/>
      <c r="G27" s="151"/>
      <c r="H27" s="152"/>
      <c r="I27" s="133"/>
    </row>
    <row r="28" spans="2:9" ht="11.65" customHeight="1">
      <c r="B28" s="153" t="s">
        <v>341</v>
      </c>
      <c r="C28" s="154" t="s">
        <v>295</v>
      </c>
      <c r="D28" s="155" t="s">
        <v>296</v>
      </c>
      <c r="E28" s="156" t="s">
        <v>278</v>
      </c>
      <c r="F28" s="157">
        <v>440</v>
      </c>
      <c r="G28" s="183"/>
      <c r="H28" s="159"/>
      <c r="I28" s="133"/>
    </row>
    <row r="29" spans="2:9" ht="11.65" customHeight="1">
      <c r="B29" s="149"/>
      <c r="C29" s="149"/>
      <c r="D29" s="155" t="s">
        <v>297</v>
      </c>
      <c r="E29" s="151"/>
      <c r="F29" s="151"/>
      <c r="G29" s="151"/>
      <c r="H29" s="152"/>
      <c r="I29" s="133"/>
    </row>
    <row r="30" spans="2:9" ht="11.65" customHeight="1">
      <c r="B30" s="149"/>
      <c r="C30" s="149"/>
      <c r="D30" s="150"/>
      <c r="E30" s="151"/>
      <c r="F30" s="151"/>
      <c r="G30" s="151"/>
      <c r="H30" s="152"/>
      <c r="I30" s="133"/>
    </row>
    <row r="31" spans="2:9" ht="13.5" customHeight="1">
      <c r="B31" s="303" t="s">
        <v>342</v>
      </c>
      <c r="C31" s="304"/>
      <c r="D31" s="304"/>
      <c r="E31" s="304"/>
      <c r="F31" s="304"/>
      <c r="G31" s="304"/>
      <c r="H31" s="305"/>
      <c r="I31" s="133"/>
    </row>
    <row r="32" spans="2:9" ht="11.65" customHeight="1">
      <c r="B32" s="149"/>
      <c r="C32" s="149"/>
      <c r="D32" s="150"/>
      <c r="E32" s="151"/>
      <c r="F32" s="151"/>
      <c r="G32" s="151"/>
      <c r="H32" s="152"/>
      <c r="I32" s="133"/>
    </row>
    <row r="33" spans="2:9" ht="12" customHeight="1">
      <c r="B33" s="149"/>
      <c r="C33" s="149"/>
      <c r="D33" s="185" t="s">
        <v>299</v>
      </c>
      <c r="E33" s="151"/>
      <c r="F33" s="151"/>
      <c r="G33" s="151"/>
      <c r="H33" s="152"/>
      <c r="I33" s="133"/>
    </row>
    <row r="34" spans="2:9" ht="11.65" customHeight="1">
      <c r="B34" s="153" t="s">
        <v>343</v>
      </c>
      <c r="C34" s="248" t="s">
        <v>376</v>
      </c>
      <c r="D34" s="190" t="s">
        <v>344</v>
      </c>
      <c r="E34" s="156" t="s">
        <v>278</v>
      </c>
      <c r="F34" s="157">
        <v>311</v>
      </c>
      <c r="G34" s="187"/>
      <c r="H34" s="159"/>
      <c r="I34" s="133"/>
    </row>
    <row r="35" spans="2:9" ht="11.65" customHeight="1">
      <c r="B35" s="149"/>
      <c r="C35" s="149"/>
      <c r="D35" s="155" t="s">
        <v>302</v>
      </c>
      <c r="E35" s="151"/>
      <c r="F35" s="151"/>
      <c r="G35" s="151"/>
      <c r="H35" s="152"/>
      <c r="I35" s="133"/>
    </row>
    <row r="36" spans="2:9" ht="11.65" customHeight="1">
      <c r="B36" s="153"/>
      <c r="C36" s="248" t="s">
        <v>377</v>
      </c>
      <c r="D36" s="190" t="s">
        <v>383</v>
      </c>
      <c r="E36" s="156" t="s">
        <v>278</v>
      </c>
      <c r="F36" s="157">
        <v>156</v>
      </c>
      <c r="G36" s="187"/>
      <c r="H36" s="159"/>
      <c r="I36" s="133"/>
    </row>
    <row r="37" spans="2:9" ht="11.65" customHeight="1">
      <c r="B37" s="149"/>
      <c r="C37" s="149"/>
      <c r="D37" s="247" t="s">
        <v>382</v>
      </c>
      <c r="E37" s="151"/>
      <c r="F37" s="151"/>
      <c r="G37" s="151"/>
      <c r="H37" s="152"/>
      <c r="I37" s="133"/>
    </row>
    <row r="38" spans="2:9" ht="11.65" customHeight="1">
      <c r="B38" s="149"/>
      <c r="C38" s="149"/>
      <c r="D38" s="188" t="s">
        <v>303</v>
      </c>
      <c r="E38" s="151"/>
      <c r="F38" s="151"/>
      <c r="G38" s="151"/>
      <c r="H38" s="152"/>
      <c r="I38" s="133"/>
    </row>
    <row r="39" spans="2:9" ht="11.65" customHeight="1">
      <c r="B39" s="153" t="s">
        <v>345</v>
      </c>
      <c r="C39" s="154" t="s">
        <v>305</v>
      </c>
      <c r="D39" s="155" t="s">
        <v>306</v>
      </c>
      <c r="E39" s="156" t="s">
        <v>287</v>
      </c>
      <c r="F39" s="186">
        <v>3044</v>
      </c>
      <c r="G39" s="183"/>
      <c r="H39" s="159"/>
      <c r="I39" s="133"/>
    </row>
    <row r="40" spans="2:9" ht="11.65" customHeight="1">
      <c r="B40" s="149"/>
      <c r="C40" s="149"/>
      <c r="D40" s="155" t="s">
        <v>307</v>
      </c>
      <c r="E40" s="151"/>
      <c r="F40" s="151"/>
      <c r="G40" s="151"/>
      <c r="H40" s="152"/>
      <c r="I40" s="133"/>
    </row>
    <row r="41" spans="2:9" ht="11.65" customHeight="1">
      <c r="B41" s="149"/>
      <c r="C41" s="149"/>
      <c r="D41" s="188" t="s">
        <v>308</v>
      </c>
      <c r="E41" s="151"/>
      <c r="F41" s="151"/>
      <c r="G41" s="151"/>
      <c r="H41" s="152"/>
      <c r="I41" s="133"/>
    </row>
    <row r="42" spans="2:9" ht="11.65" customHeight="1">
      <c r="B42" s="153" t="s">
        <v>346</v>
      </c>
      <c r="C42" s="154" t="s">
        <v>310</v>
      </c>
      <c r="D42" s="168" t="s">
        <v>311</v>
      </c>
      <c r="E42" s="156" t="s">
        <v>287</v>
      </c>
      <c r="F42" s="186">
        <v>3044</v>
      </c>
      <c r="G42" s="183"/>
      <c r="H42" s="159"/>
      <c r="I42" s="133"/>
    </row>
    <row r="43" spans="2:9" ht="11.65" customHeight="1">
      <c r="B43" s="149"/>
      <c r="C43" s="149"/>
      <c r="D43" s="168" t="s">
        <v>312</v>
      </c>
      <c r="E43" s="151"/>
      <c r="F43" s="151"/>
      <c r="G43" s="151"/>
      <c r="H43" s="152"/>
      <c r="I43" s="133"/>
    </row>
    <row r="44" spans="2:9" ht="11.65" customHeight="1">
      <c r="B44" s="149"/>
      <c r="C44" s="149"/>
      <c r="D44" s="188" t="s">
        <v>313</v>
      </c>
      <c r="E44" s="151"/>
      <c r="F44" s="151"/>
      <c r="G44" s="151"/>
      <c r="H44" s="152"/>
      <c r="I44" s="133"/>
    </row>
    <row r="45" spans="2:9" ht="11.65" customHeight="1">
      <c r="B45" s="153" t="s">
        <v>347</v>
      </c>
      <c r="C45" s="149"/>
      <c r="D45" s="155" t="s">
        <v>315</v>
      </c>
      <c r="E45" s="156" t="s">
        <v>287</v>
      </c>
      <c r="F45" s="157">
        <v>147</v>
      </c>
      <c r="G45" s="183"/>
      <c r="H45" s="159"/>
      <c r="I45" s="133"/>
    </row>
    <row r="46" spans="2:9" ht="11.65" customHeight="1">
      <c r="B46" s="149"/>
      <c r="C46" s="149"/>
      <c r="D46" s="188" t="s">
        <v>316</v>
      </c>
      <c r="E46" s="151"/>
      <c r="F46" s="151"/>
      <c r="G46" s="151"/>
      <c r="H46" s="152"/>
      <c r="I46" s="133"/>
    </row>
    <row r="47" spans="2:9" ht="11.65" customHeight="1">
      <c r="B47" s="153" t="s">
        <v>348</v>
      </c>
      <c r="C47" s="154" t="s">
        <v>318</v>
      </c>
      <c r="D47" s="155" t="s">
        <v>319</v>
      </c>
      <c r="E47" s="156" t="s">
        <v>268</v>
      </c>
      <c r="F47" s="157">
        <v>209</v>
      </c>
      <c r="G47" s="183"/>
      <c r="H47" s="159"/>
      <c r="I47" s="133"/>
    </row>
    <row r="48" spans="2:9" ht="11.65" customHeight="1">
      <c r="B48" s="149"/>
      <c r="C48" s="149"/>
      <c r="D48" s="168" t="s">
        <v>320</v>
      </c>
      <c r="E48" s="151"/>
      <c r="F48" s="151"/>
      <c r="G48" s="151"/>
      <c r="H48" s="152"/>
      <c r="I48" s="133"/>
    </row>
    <row r="49" spans="2:9" ht="11.65" customHeight="1">
      <c r="B49" s="149"/>
      <c r="C49" s="149"/>
      <c r="D49" s="155" t="s">
        <v>321</v>
      </c>
      <c r="E49" s="151"/>
      <c r="F49" s="151"/>
      <c r="G49" s="151"/>
      <c r="H49" s="152"/>
      <c r="I49" s="133"/>
    </row>
    <row r="50" spans="2:9" ht="11.65" customHeight="1">
      <c r="B50" s="149"/>
      <c r="C50" s="149"/>
      <c r="D50" s="188" t="s">
        <v>322</v>
      </c>
      <c r="E50" s="151"/>
      <c r="F50" s="151"/>
      <c r="G50" s="151"/>
      <c r="H50" s="152"/>
      <c r="I50" s="133"/>
    </row>
    <row r="51" spans="2:9" ht="11.65" customHeight="1">
      <c r="B51" s="153" t="s">
        <v>349</v>
      </c>
      <c r="C51" s="154" t="s">
        <v>318</v>
      </c>
      <c r="D51" s="155" t="s">
        <v>319</v>
      </c>
      <c r="E51" s="156" t="s">
        <v>268</v>
      </c>
      <c r="F51" s="186">
        <v>733</v>
      </c>
      <c r="G51" s="183"/>
      <c r="H51" s="159"/>
      <c r="I51" s="133"/>
    </row>
    <row r="52" spans="2:9" ht="11.65" customHeight="1">
      <c r="B52" s="149"/>
      <c r="C52" s="149"/>
      <c r="D52" s="168" t="s">
        <v>324</v>
      </c>
      <c r="E52" s="151"/>
      <c r="F52" s="151"/>
      <c r="G52" s="151"/>
      <c r="H52" s="152"/>
      <c r="I52" s="133"/>
    </row>
    <row r="53" spans="2:9" ht="11.65" customHeight="1">
      <c r="B53" s="149"/>
      <c r="C53" s="149"/>
      <c r="D53" s="168" t="s">
        <v>325</v>
      </c>
      <c r="E53" s="151"/>
      <c r="F53" s="151"/>
      <c r="G53" s="151"/>
      <c r="H53" s="152"/>
      <c r="I53" s="133"/>
    </row>
    <row r="54" spans="2:9" ht="11.65" customHeight="1">
      <c r="B54" s="153" t="s">
        <v>350</v>
      </c>
      <c r="C54" s="154" t="s">
        <v>327</v>
      </c>
      <c r="D54" s="155" t="s">
        <v>328</v>
      </c>
      <c r="E54" s="156" t="s">
        <v>287</v>
      </c>
      <c r="F54" s="186">
        <v>1102</v>
      </c>
      <c r="G54" s="183"/>
      <c r="H54" s="159"/>
      <c r="I54" s="133"/>
    </row>
    <row r="55" spans="2:9" ht="11.65" customHeight="1">
      <c r="B55" s="149"/>
      <c r="C55" s="149"/>
      <c r="D55" s="168" t="s">
        <v>329</v>
      </c>
      <c r="E55" s="151"/>
      <c r="F55" s="151"/>
      <c r="G55" s="151"/>
      <c r="H55" s="152"/>
      <c r="I55" s="133"/>
    </row>
    <row r="56" spans="2:9" ht="11.65" customHeight="1">
      <c r="B56" s="149"/>
      <c r="C56" s="149"/>
      <c r="D56" s="168"/>
      <c r="E56" s="151"/>
      <c r="F56" s="151"/>
      <c r="G56" s="151"/>
      <c r="H56" s="152"/>
      <c r="I56" s="133"/>
    </row>
    <row r="57" spans="2:9" ht="11.65" customHeight="1">
      <c r="B57" s="149"/>
      <c r="C57" s="149"/>
      <c r="D57" s="168"/>
      <c r="E57" s="151"/>
      <c r="F57" s="151"/>
      <c r="G57" s="151"/>
      <c r="H57" s="152"/>
      <c r="I57" s="133"/>
    </row>
    <row r="58" spans="2:9" ht="11.65" customHeight="1">
      <c r="B58" s="149"/>
      <c r="C58" s="149"/>
      <c r="D58" s="168"/>
      <c r="E58" s="151"/>
      <c r="F58" s="151"/>
      <c r="G58" s="151"/>
      <c r="H58" s="152"/>
      <c r="I58" s="133"/>
    </row>
    <row r="59" spans="2:9" ht="11.65" customHeight="1">
      <c r="B59" s="149"/>
      <c r="C59" s="149"/>
      <c r="D59" s="168"/>
      <c r="E59" s="151"/>
      <c r="F59" s="151"/>
      <c r="G59" s="151"/>
      <c r="H59" s="152"/>
      <c r="I59" s="133"/>
    </row>
    <row r="60" spans="2:9" ht="11.65" customHeight="1">
      <c r="B60" s="149"/>
      <c r="C60" s="149"/>
      <c r="D60" s="168"/>
      <c r="E60" s="151"/>
      <c r="F60" s="151"/>
      <c r="G60" s="151"/>
      <c r="H60" s="152"/>
      <c r="I60" s="133"/>
    </row>
    <row r="61" spans="2:9" ht="11.65" customHeight="1">
      <c r="B61" s="149"/>
      <c r="C61" s="149"/>
      <c r="D61" s="168"/>
      <c r="E61" s="151"/>
      <c r="F61" s="151"/>
      <c r="G61" s="151"/>
      <c r="H61" s="152"/>
      <c r="I61" s="133"/>
    </row>
    <row r="62" spans="2:9" ht="11.65" customHeight="1">
      <c r="B62" s="149"/>
      <c r="C62" s="149"/>
      <c r="D62" s="168"/>
      <c r="E62" s="151"/>
      <c r="F62" s="151"/>
      <c r="G62" s="151"/>
      <c r="H62" s="152"/>
      <c r="I62" s="133"/>
    </row>
    <row r="63" spans="2:9" ht="11.65" customHeight="1">
      <c r="B63" s="149"/>
      <c r="C63" s="149"/>
      <c r="D63" s="168"/>
      <c r="E63" s="151"/>
      <c r="F63" s="151"/>
      <c r="G63" s="151"/>
      <c r="H63" s="152"/>
      <c r="I63" s="133"/>
    </row>
    <row r="64" spans="2:9" ht="11.65" customHeight="1">
      <c r="B64" s="149"/>
      <c r="C64" s="149"/>
      <c r="D64" s="168"/>
      <c r="E64" s="151"/>
      <c r="F64" s="151"/>
      <c r="G64" s="151"/>
      <c r="H64" s="152"/>
      <c r="I64" s="133"/>
    </row>
    <row r="65" spans="2:9" ht="11.65" customHeight="1">
      <c r="B65" s="149"/>
      <c r="C65" s="149"/>
      <c r="D65" s="168"/>
      <c r="E65" s="151"/>
      <c r="F65" s="151"/>
      <c r="G65" s="151"/>
      <c r="H65" s="152"/>
      <c r="I65" s="133"/>
    </row>
    <row r="66" spans="2:9" ht="11.65" customHeight="1">
      <c r="B66" s="149"/>
      <c r="C66" s="149"/>
      <c r="D66" s="168"/>
      <c r="E66" s="151"/>
      <c r="F66" s="151"/>
      <c r="G66" s="151"/>
      <c r="H66" s="152"/>
      <c r="I66" s="133"/>
    </row>
    <row r="67" spans="2:9" ht="11.65" customHeight="1">
      <c r="B67" s="149"/>
      <c r="C67" s="149"/>
      <c r="D67" s="168"/>
      <c r="E67" s="151"/>
      <c r="F67" s="151"/>
      <c r="G67" s="151"/>
      <c r="H67" s="152"/>
      <c r="I67" s="133"/>
    </row>
    <row r="68" spans="2:9" ht="11.65" customHeight="1">
      <c r="B68" s="149"/>
      <c r="C68" s="149"/>
      <c r="D68" s="168"/>
      <c r="E68" s="151"/>
      <c r="F68" s="151"/>
      <c r="G68" s="151"/>
      <c r="H68" s="152"/>
      <c r="I68" s="133"/>
    </row>
    <row r="69" spans="2:9" ht="11.65" customHeight="1">
      <c r="B69" s="149"/>
      <c r="C69" s="149"/>
      <c r="D69" s="168"/>
      <c r="E69" s="151"/>
      <c r="F69" s="151"/>
      <c r="G69" s="151"/>
      <c r="H69" s="152"/>
      <c r="I69" s="133"/>
    </row>
    <row r="70" spans="2:9" ht="11.65" customHeight="1">
      <c r="B70" s="149"/>
      <c r="C70" s="149"/>
      <c r="D70" s="168"/>
      <c r="E70" s="151"/>
      <c r="F70" s="151"/>
      <c r="G70" s="151"/>
      <c r="H70" s="152"/>
      <c r="I70" s="133"/>
    </row>
    <row r="71" spans="2:9" ht="11.65" customHeight="1">
      <c r="B71" s="149"/>
      <c r="C71" s="149"/>
      <c r="D71" s="168"/>
      <c r="E71" s="151"/>
      <c r="F71" s="151"/>
      <c r="G71" s="151"/>
      <c r="H71" s="152"/>
      <c r="I71" s="133"/>
    </row>
    <row r="72" spans="2:9" ht="11.65" customHeight="1">
      <c r="B72" s="149"/>
      <c r="C72" s="149"/>
      <c r="D72" s="168"/>
      <c r="E72" s="151"/>
      <c r="F72" s="151"/>
      <c r="G72" s="151"/>
      <c r="H72" s="152"/>
      <c r="I72" s="133"/>
    </row>
    <row r="73" spans="2:9" ht="11.65" customHeight="1">
      <c r="B73" s="149"/>
      <c r="C73" s="149"/>
      <c r="D73" s="168"/>
      <c r="E73" s="151"/>
      <c r="F73" s="151"/>
      <c r="G73" s="151"/>
      <c r="H73" s="152"/>
      <c r="I73" s="133"/>
    </row>
    <row r="74" spans="2:9" ht="11.65" customHeight="1">
      <c r="B74" s="149"/>
      <c r="C74" s="149"/>
      <c r="D74" s="168"/>
      <c r="E74" s="151"/>
      <c r="F74" s="151"/>
      <c r="G74" s="151"/>
      <c r="H74" s="152"/>
      <c r="I74" s="133"/>
    </row>
    <row r="75" spans="2:9" ht="11.65" customHeight="1">
      <c r="B75" s="149"/>
      <c r="C75" s="149"/>
      <c r="D75" s="168"/>
      <c r="E75" s="151"/>
      <c r="F75" s="151"/>
      <c r="G75" s="151"/>
      <c r="H75" s="152"/>
      <c r="I75" s="133"/>
    </row>
    <row r="76" spans="2:9" ht="11.65" customHeight="1">
      <c r="B76" s="149"/>
      <c r="C76" s="149"/>
      <c r="D76" s="168"/>
      <c r="E76" s="151"/>
      <c r="F76" s="151"/>
      <c r="G76" s="151"/>
      <c r="H76" s="152"/>
      <c r="I76" s="133"/>
    </row>
    <row r="77" spans="2:9" ht="11.65" customHeight="1">
      <c r="B77" s="149"/>
      <c r="C77" s="149"/>
      <c r="D77" s="168"/>
      <c r="E77" s="151"/>
      <c r="F77" s="151"/>
      <c r="G77" s="151"/>
      <c r="H77" s="152"/>
      <c r="I77" s="133"/>
    </row>
    <row r="78" spans="2:9" ht="11.65" customHeight="1">
      <c r="B78" s="149"/>
      <c r="C78" s="149"/>
      <c r="D78" s="168"/>
      <c r="E78" s="151"/>
      <c r="F78" s="151"/>
      <c r="G78" s="151"/>
      <c r="H78" s="152"/>
      <c r="I78" s="133"/>
    </row>
    <row r="79" spans="2:9" ht="11.65" customHeight="1">
      <c r="B79" s="149"/>
      <c r="C79" s="149"/>
      <c r="D79" s="168"/>
      <c r="E79" s="151"/>
      <c r="F79" s="151"/>
      <c r="G79" s="151"/>
      <c r="H79" s="152"/>
      <c r="I79" s="133"/>
    </row>
    <row r="80" spans="2:9" ht="11.65" customHeight="1">
      <c r="B80" s="149"/>
      <c r="C80" s="149"/>
      <c r="D80" s="168"/>
      <c r="E80" s="151"/>
      <c r="F80" s="151"/>
      <c r="G80" s="151"/>
      <c r="H80" s="152"/>
      <c r="I80" s="133"/>
    </row>
    <row r="81" spans="2:9" ht="11.65" customHeight="1">
      <c r="B81" s="149"/>
      <c r="C81" s="149"/>
      <c r="D81" s="168"/>
      <c r="E81" s="151"/>
      <c r="F81" s="151"/>
      <c r="G81" s="151"/>
      <c r="H81" s="152"/>
      <c r="I81" s="133"/>
    </row>
    <row r="82" spans="2:9" ht="11.65" customHeight="1">
      <c r="B82" s="149"/>
      <c r="C82" s="149"/>
      <c r="D82" s="168"/>
      <c r="E82" s="151"/>
      <c r="F82" s="151"/>
      <c r="G82" s="151"/>
      <c r="H82" s="152"/>
      <c r="I82" s="133"/>
    </row>
    <row r="83" spans="2:9" ht="11.65" customHeight="1">
      <c r="B83" s="149"/>
      <c r="C83" s="149"/>
      <c r="D83" s="168"/>
      <c r="E83" s="151"/>
      <c r="F83" s="151"/>
      <c r="G83" s="151"/>
      <c r="H83" s="152"/>
      <c r="I83" s="133"/>
    </row>
    <row r="84" spans="2:9" ht="11.45" customHeight="1">
      <c r="B84" s="149"/>
      <c r="C84" s="149"/>
      <c r="D84" s="168"/>
      <c r="E84" s="151"/>
      <c r="F84" s="151"/>
      <c r="G84" s="151"/>
      <c r="H84" s="152"/>
      <c r="I84" s="133"/>
    </row>
    <row r="85" spans="2:9" ht="11.65" customHeight="1">
      <c r="B85" s="149"/>
      <c r="C85" s="149"/>
      <c r="D85" s="168"/>
      <c r="E85" s="151"/>
      <c r="F85" s="151"/>
      <c r="G85" s="151"/>
      <c r="H85" s="152"/>
      <c r="I85" s="133"/>
    </row>
    <row r="86" spans="2:9" ht="11.65" customHeight="1">
      <c r="B86" s="149"/>
      <c r="C86" s="149"/>
      <c r="D86" s="150"/>
      <c r="E86" s="151"/>
      <c r="F86" s="151"/>
      <c r="G86" s="151"/>
      <c r="H86" s="152"/>
      <c r="I86" s="133"/>
    </row>
    <row r="87" spans="2:9" ht="11.65" customHeight="1">
      <c r="B87" s="149"/>
      <c r="C87" s="149"/>
      <c r="D87" s="150"/>
      <c r="E87" s="151"/>
      <c r="F87" s="151"/>
      <c r="G87" s="151"/>
      <c r="H87" s="152"/>
      <c r="I87" s="133"/>
    </row>
    <row r="88" spans="2:9" ht="11.65" customHeight="1">
      <c r="B88" s="170"/>
      <c r="C88" s="170"/>
      <c r="D88" s="171"/>
      <c r="E88" s="172"/>
      <c r="F88" s="172"/>
      <c r="G88" s="172"/>
      <c r="H88" s="173"/>
      <c r="I88" s="133"/>
    </row>
    <row r="89" spans="2:9" ht="16.899999999999999" customHeight="1">
      <c r="B89" s="312" t="s">
        <v>375</v>
      </c>
      <c r="C89" s="307"/>
      <c r="D89" s="307"/>
      <c r="E89" s="307"/>
      <c r="F89" s="307"/>
      <c r="G89" s="308"/>
      <c r="H89" s="174"/>
      <c r="I89" s="133"/>
    </row>
  </sheetData>
  <mergeCells count="10">
    <mergeCell ref="B9:H9"/>
    <mergeCell ref="B16:H16"/>
    <mergeCell ref="B31:H31"/>
    <mergeCell ref="B89:G89"/>
    <mergeCell ref="D2:D3"/>
    <mergeCell ref="E2:E3"/>
    <mergeCell ref="F2:F3"/>
    <mergeCell ref="G2:G3"/>
    <mergeCell ref="D5:G5"/>
    <mergeCell ref="B7:H7"/>
  </mergeCells>
  <pageMargins left="0.7" right="0.7" top="0.75" bottom="0.75" header="0.3" footer="0.3"/>
  <pageSetup paperSize="9" scale="59" orientation="portrait" horizontalDpi="300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808E40-50C5-44D6-96F2-648E105508AA}">
  <dimension ref="A1:M40"/>
  <sheetViews>
    <sheetView view="pageLayout" zoomScaleNormal="100" zoomScaleSheetLayoutView="86" workbookViewId="0">
      <selection activeCell="C7" sqref="C7:G7"/>
    </sheetView>
  </sheetViews>
  <sheetFormatPr defaultColWidth="8.85546875" defaultRowHeight="12.75"/>
  <cols>
    <col min="1" max="1" width="15.140625" style="135" customWidth="1"/>
    <col min="2" max="2" width="4.7109375" style="135" customWidth="1"/>
    <col min="3" max="3" width="35.28515625" style="135" customWidth="1"/>
    <col min="4" max="4" width="1.7109375" style="135" customWidth="1"/>
    <col min="5" max="5" width="33.85546875" style="135" customWidth="1"/>
    <col min="6" max="6" width="21.5703125" style="135" customWidth="1"/>
    <col min="7" max="7" width="40.7109375" style="135" customWidth="1"/>
    <col min="8" max="8" width="22.7109375" style="135" customWidth="1"/>
    <col min="9" max="9" width="5.5703125" style="135" customWidth="1"/>
    <col min="10" max="10" width="8.85546875" style="135"/>
    <col min="11" max="11" width="20.5703125" style="134" customWidth="1"/>
    <col min="12" max="12" width="32.42578125" style="135" customWidth="1"/>
    <col min="13" max="13" width="24.28515625" style="135" customWidth="1"/>
    <col min="14" max="14" width="17.7109375" style="135" customWidth="1"/>
    <col min="15" max="16384" width="8.85546875" style="135"/>
  </cols>
  <sheetData>
    <row r="1" spans="1:12" ht="17.25" customHeight="1">
      <c r="A1" s="323"/>
      <c r="B1" s="324"/>
      <c r="C1" s="324"/>
      <c r="D1" s="324"/>
      <c r="E1" s="324"/>
      <c r="F1" s="324"/>
      <c r="G1" s="324"/>
      <c r="H1" s="325"/>
    </row>
    <row r="2" spans="1:12" ht="21" customHeight="1">
      <c r="A2" s="326" t="s">
        <v>351</v>
      </c>
      <c r="B2" s="327"/>
      <c r="C2" s="327"/>
      <c r="D2" s="327"/>
      <c r="E2" s="327"/>
      <c r="F2" s="327"/>
      <c r="G2" s="327"/>
      <c r="H2" s="328"/>
    </row>
    <row r="3" spans="1:12" ht="15.4" customHeight="1">
      <c r="A3" s="329" t="s">
        <v>364</v>
      </c>
      <c r="B3" s="330"/>
      <c r="C3" s="330"/>
      <c r="D3" s="330"/>
      <c r="E3" s="330"/>
      <c r="F3" s="330"/>
      <c r="G3" s="330"/>
      <c r="H3" s="331"/>
    </row>
    <row r="4" spans="1:12" ht="21.75" customHeight="1">
      <c r="A4" s="332" t="s">
        <v>352</v>
      </c>
      <c r="B4" s="333"/>
      <c r="C4" s="333"/>
      <c r="D4" s="333"/>
      <c r="E4" s="333"/>
      <c r="F4" s="333"/>
      <c r="G4" s="333"/>
      <c r="H4" s="334"/>
    </row>
    <row r="5" spans="1:12" ht="7.9" customHeight="1">
      <c r="A5" s="335"/>
      <c r="B5" s="336"/>
      <c r="C5" s="336"/>
      <c r="D5" s="336"/>
      <c r="E5" s="336"/>
      <c r="F5" s="336"/>
      <c r="G5" s="336"/>
      <c r="H5" s="337"/>
    </row>
    <row r="6" spans="1:12" ht="21.75" customHeight="1">
      <c r="A6" s="338" t="s">
        <v>353</v>
      </c>
      <c r="B6" s="339"/>
      <c r="C6" s="340" t="s">
        <v>354</v>
      </c>
      <c r="D6" s="341"/>
      <c r="E6" s="341"/>
      <c r="F6" s="341"/>
      <c r="G6" s="342"/>
      <c r="H6" s="191" t="s">
        <v>355</v>
      </c>
    </row>
    <row r="7" spans="1:12" ht="18" customHeight="1">
      <c r="A7" s="316" t="s">
        <v>11</v>
      </c>
      <c r="B7" s="317"/>
      <c r="C7" s="318" t="s">
        <v>356</v>
      </c>
      <c r="D7" s="319"/>
      <c r="E7" s="319"/>
      <c r="F7" s="319"/>
      <c r="G7" s="317"/>
      <c r="H7" s="196"/>
      <c r="K7" s="134">
        <f>K8*0.15</f>
        <v>0</v>
      </c>
      <c r="L7" s="135">
        <v>1381432.2</v>
      </c>
    </row>
    <row r="8" spans="1:12" ht="18" customHeight="1">
      <c r="A8" s="320" t="s">
        <v>73</v>
      </c>
      <c r="B8" s="321"/>
      <c r="C8" s="320" t="s">
        <v>330</v>
      </c>
      <c r="D8" s="322"/>
      <c r="E8" s="322"/>
      <c r="F8" s="322"/>
      <c r="G8" s="321"/>
      <c r="H8" s="192"/>
      <c r="K8" s="134">
        <f>H8+H7</f>
        <v>0</v>
      </c>
      <c r="L8" s="135">
        <v>2220561.27</v>
      </c>
    </row>
    <row r="9" spans="1:12" ht="18" customHeight="1">
      <c r="A9" s="318"/>
      <c r="B9" s="317"/>
      <c r="C9" s="318"/>
      <c r="D9" s="319"/>
      <c r="E9" s="319"/>
      <c r="F9" s="319"/>
      <c r="G9" s="317"/>
      <c r="H9" s="196"/>
    </row>
    <row r="10" spans="1:12" ht="18" customHeight="1">
      <c r="A10" s="193"/>
      <c r="B10" s="194"/>
      <c r="C10" s="193"/>
      <c r="D10" s="195"/>
      <c r="E10" s="195"/>
      <c r="F10" s="195"/>
      <c r="G10" s="194"/>
      <c r="H10" s="196"/>
    </row>
    <row r="11" spans="1:12" ht="18" customHeight="1">
      <c r="A11" s="193"/>
      <c r="B11" s="194"/>
      <c r="C11" s="193"/>
      <c r="D11" s="195"/>
      <c r="E11" s="195"/>
      <c r="F11" s="195"/>
      <c r="G11" s="194"/>
      <c r="H11" s="196"/>
    </row>
    <row r="12" spans="1:12" ht="18" customHeight="1">
      <c r="A12" s="193"/>
      <c r="B12" s="194"/>
      <c r="C12" s="193"/>
      <c r="D12" s="195"/>
      <c r="E12" s="195"/>
      <c r="F12" s="195"/>
      <c r="G12" s="194"/>
      <c r="H12" s="196"/>
    </row>
    <row r="13" spans="1:12" ht="18" customHeight="1">
      <c r="A13" s="193"/>
      <c r="B13" s="194"/>
      <c r="C13" s="193"/>
      <c r="D13" s="195"/>
      <c r="E13" s="195"/>
      <c r="F13" s="195"/>
      <c r="G13" s="194"/>
      <c r="H13" s="196"/>
    </row>
    <row r="14" spans="1:12" ht="18" customHeight="1">
      <c r="A14" s="193"/>
      <c r="B14" s="194"/>
      <c r="C14" s="193"/>
      <c r="D14" s="195"/>
      <c r="E14" s="195"/>
      <c r="F14" s="195"/>
      <c r="G14" s="194"/>
      <c r="H14" s="196"/>
    </row>
    <row r="15" spans="1:12" ht="18" customHeight="1">
      <c r="A15" s="193"/>
      <c r="B15" s="194"/>
      <c r="C15" s="193"/>
      <c r="D15" s="195"/>
      <c r="E15" s="195"/>
      <c r="F15" s="195"/>
      <c r="G15" s="194"/>
      <c r="H15" s="196"/>
    </row>
    <row r="16" spans="1:12" ht="18" customHeight="1">
      <c r="A16" s="193"/>
      <c r="B16" s="194"/>
      <c r="C16" s="193"/>
      <c r="D16" s="195"/>
      <c r="E16" s="195"/>
      <c r="F16" s="195"/>
      <c r="G16" s="194"/>
      <c r="H16" s="196"/>
    </row>
    <row r="17" spans="1:13" ht="18" customHeight="1">
      <c r="A17" s="193"/>
      <c r="B17" s="194"/>
      <c r="C17" s="193"/>
      <c r="D17" s="195"/>
      <c r="E17" s="195"/>
      <c r="F17" s="195"/>
      <c r="G17" s="194"/>
      <c r="H17" s="196"/>
    </row>
    <row r="18" spans="1:13" ht="18" customHeight="1">
      <c r="A18" s="193"/>
      <c r="B18" s="194"/>
      <c r="C18" s="193"/>
      <c r="D18" s="195"/>
      <c r="E18" s="195"/>
      <c r="F18" s="195"/>
      <c r="G18" s="194"/>
      <c r="H18" s="196"/>
    </row>
    <row r="19" spans="1:13" ht="18" customHeight="1">
      <c r="A19" s="193"/>
      <c r="B19" s="194"/>
      <c r="C19" s="193"/>
      <c r="D19" s="195"/>
      <c r="E19" s="195"/>
      <c r="F19" s="195"/>
      <c r="G19" s="194"/>
      <c r="H19" s="196"/>
    </row>
    <row r="20" spans="1:13" ht="18" customHeight="1">
      <c r="A20" s="193"/>
      <c r="B20" s="194"/>
      <c r="C20" s="193"/>
      <c r="D20" s="195"/>
      <c r="E20" s="195"/>
      <c r="F20" s="195"/>
      <c r="G20" s="194"/>
      <c r="H20" s="196"/>
    </row>
    <row r="21" spans="1:13" ht="18" customHeight="1">
      <c r="A21" s="193"/>
      <c r="B21" s="194"/>
      <c r="C21" s="193"/>
      <c r="D21" s="195"/>
      <c r="E21" s="195"/>
      <c r="F21" s="195"/>
      <c r="G21" s="194"/>
      <c r="H21" s="196"/>
    </row>
    <row r="22" spans="1:13" ht="18" customHeight="1">
      <c r="A22" s="193"/>
      <c r="B22" s="194"/>
      <c r="C22" s="193"/>
      <c r="D22" s="195"/>
      <c r="E22" s="195"/>
      <c r="F22" s="195"/>
      <c r="G22" s="194"/>
      <c r="H22" s="196"/>
    </row>
    <row r="23" spans="1:13" ht="18" customHeight="1">
      <c r="A23" s="193"/>
      <c r="B23" s="194"/>
      <c r="C23" s="193"/>
      <c r="D23" s="195"/>
      <c r="E23" s="195"/>
      <c r="F23" s="195"/>
      <c r="G23" s="194"/>
      <c r="H23" s="196"/>
    </row>
    <row r="24" spans="1:13" ht="18" customHeight="1">
      <c r="A24" s="193"/>
      <c r="B24" s="194"/>
      <c r="C24" s="193"/>
      <c r="D24" s="195"/>
      <c r="E24" s="195"/>
      <c r="F24" s="195"/>
      <c r="G24" s="194"/>
      <c r="H24" s="196"/>
    </row>
    <row r="25" spans="1:13" ht="18" customHeight="1">
      <c r="A25" s="193"/>
      <c r="B25" s="194"/>
      <c r="C25" s="193"/>
      <c r="D25" s="195"/>
      <c r="E25" s="195"/>
      <c r="F25" s="195"/>
      <c r="G25" s="194"/>
      <c r="H25" s="196"/>
    </row>
    <row r="26" spans="1:13" ht="18" customHeight="1">
      <c r="A26" s="193"/>
      <c r="B26" s="194"/>
      <c r="C26" s="193"/>
      <c r="D26" s="195"/>
      <c r="E26" s="195"/>
      <c r="F26" s="195"/>
      <c r="G26" s="194"/>
      <c r="H26" s="196"/>
    </row>
    <row r="27" spans="1:13" ht="18" customHeight="1">
      <c r="A27" s="193"/>
      <c r="B27" s="194"/>
      <c r="C27" s="193"/>
      <c r="D27" s="195"/>
      <c r="E27" s="195"/>
      <c r="F27" s="195"/>
      <c r="G27" s="194"/>
      <c r="H27" s="196"/>
    </row>
    <row r="28" spans="1:13" ht="18" customHeight="1">
      <c r="A28" s="193"/>
      <c r="B28" s="194"/>
      <c r="C28" s="193"/>
      <c r="D28" s="195"/>
      <c r="E28" s="195"/>
      <c r="F28" s="195"/>
      <c r="G28" s="194"/>
      <c r="H28" s="196"/>
    </row>
    <row r="29" spans="1:13" ht="18" customHeight="1">
      <c r="A29" s="193"/>
      <c r="B29" s="194"/>
      <c r="C29" s="193"/>
      <c r="D29" s="195"/>
      <c r="E29" s="195"/>
      <c r="F29" s="195"/>
      <c r="G29" s="194"/>
      <c r="H29" s="196"/>
    </row>
    <row r="30" spans="1:13" ht="18" customHeight="1">
      <c r="A30" s="193"/>
      <c r="B30" s="194"/>
      <c r="C30" s="193"/>
      <c r="D30" s="195"/>
      <c r="E30" s="195"/>
      <c r="F30" s="195"/>
      <c r="G30" s="194"/>
      <c r="H30" s="196"/>
    </row>
    <row r="31" spans="1:13" ht="18" customHeight="1">
      <c r="A31" s="343"/>
      <c r="B31" s="321"/>
      <c r="C31" s="343"/>
      <c r="D31" s="322"/>
      <c r="E31" s="322"/>
      <c r="F31" s="322"/>
      <c r="G31" s="321"/>
      <c r="H31" s="192"/>
      <c r="L31" s="197"/>
    </row>
    <row r="32" spans="1:13" ht="18" customHeight="1">
      <c r="A32" s="318"/>
      <c r="B32" s="317"/>
      <c r="C32" s="318"/>
      <c r="D32" s="319"/>
      <c r="E32" s="319"/>
      <c r="F32" s="319"/>
      <c r="G32" s="317"/>
      <c r="H32" s="196"/>
      <c r="L32" s="197"/>
      <c r="M32" s="197"/>
    </row>
    <row r="33" spans="1:13" ht="18" customHeight="1">
      <c r="A33" s="343"/>
      <c r="B33" s="321"/>
      <c r="C33" s="343"/>
      <c r="D33" s="322"/>
      <c r="E33" s="322"/>
      <c r="F33" s="322"/>
      <c r="G33" s="321"/>
      <c r="H33" s="192"/>
    </row>
    <row r="34" spans="1:13" ht="18" customHeight="1">
      <c r="A34" s="318"/>
      <c r="B34" s="317"/>
      <c r="C34" s="318"/>
      <c r="D34" s="319"/>
      <c r="E34" s="319"/>
      <c r="F34" s="319"/>
      <c r="G34" s="317"/>
      <c r="H34" s="196"/>
    </row>
    <row r="35" spans="1:13" ht="18" customHeight="1">
      <c r="A35" s="344"/>
      <c r="B35" s="345"/>
      <c r="C35" s="344"/>
      <c r="D35" s="346"/>
      <c r="E35" s="346"/>
      <c r="F35" s="346"/>
      <c r="G35" s="345"/>
      <c r="H35" s="198"/>
    </row>
    <row r="36" spans="1:13" ht="18" customHeight="1">
      <c r="A36" s="347"/>
      <c r="B36" s="348"/>
      <c r="C36" s="347"/>
      <c r="D36" s="349"/>
      <c r="E36" s="349"/>
      <c r="F36" s="349"/>
      <c r="G36" s="348"/>
      <c r="H36" s="199"/>
    </row>
    <row r="37" spans="1:13" ht="18" customHeight="1">
      <c r="A37" s="344"/>
      <c r="B37" s="345"/>
      <c r="C37" s="344"/>
      <c r="D37" s="346"/>
      <c r="E37" s="346"/>
      <c r="F37" s="346"/>
      <c r="G37" s="345"/>
      <c r="H37" s="198"/>
    </row>
    <row r="38" spans="1:13" ht="7.15" customHeight="1">
      <c r="A38" s="335"/>
      <c r="B38" s="336"/>
      <c r="C38" s="336"/>
      <c r="D38" s="336"/>
      <c r="E38" s="336"/>
      <c r="F38" s="336"/>
      <c r="G38" s="336"/>
      <c r="H38" s="337"/>
    </row>
    <row r="39" spans="1:13" ht="18" customHeight="1">
      <c r="A39" s="350" t="s">
        <v>363</v>
      </c>
      <c r="B39" s="351"/>
      <c r="C39" s="351"/>
      <c r="D39" s="351"/>
      <c r="E39" s="351"/>
      <c r="F39" s="351"/>
      <c r="G39" s="352"/>
      <c r="H39" s="200"/>
      <c r="K39" s="134" t="e">
        <f>#REF!/1.1</f>
        <v>#REF!</v>
      </c>
      <c r="L39" s="197">
        <f>SUM(L7:L8)</f>
        <v>3601993.4699999997</v>
      </c>
      <c r="M39" s="197"/>
    </row>
    <row r="40" spans="1:13" ht="7.15" customHeight="1">
      <c r="A40" s="335"/>
      <c r="B40" s="336"/>
      <c r="C40" s="336"/>
      <c r="D40" s="336"/>
      <c r="E40" s="336"/>
      <c r="F40" s="336"/>
      <c r="G40" s="336"/>
      <c r="H40" s="337"/>
    </row>
  </sheetData>
  <mergeCells count="30">
    <mergeCell ref="A40:H40"/>
    <mergeCell ref="A36:B36"/>
    <mergeCell ref="C36:G36"/>
    <mergeCell ref="A37:B37"/>
    <mergeCell ref="C37:G37"/>
    <mergeCell ref="A38:H38"/>
    <mergeCell ref="A39:G39"/>
    <mergeCell ref="A33:B33"/>
    <mergeCell ref="C33:G33"/>
    <mergeCell ref="A34:B34"/>
    <mergeCell ref="C34:G34"/>
    <mergeCell ref="A35:B35"/>
    <mergeCell ref="C35:G35"/>
    <mergeCell ref="A9:B9"/>
    <mergeCell ref="C9:G9"/>
    <mergeCell ref="A31:B31"/>
    <mergeCell ref="C31:G31"/>
    <mergeCell ref="A32:B32"/>
    <mergeCell ref="C32:G32"/>
    <mergeCell ref="A7:B7"/>
    <mergeCell ref="C7:G7"/>
    <mergeCell ref="A8:B8"/>
    <mergeCell ref="C8:G8"/>
    <mergeCell ref="A1:H1"/>
    <mergeCell ref="A2:H2"/>
    <mergeCell ref="A3:H3"/>
    <mergeCell ref="A4:H4"/>
    <mergeCell ref="A5:H5"/>
    <mergeCell ref="A6:B6"/>
    <mergeCell ref="C6:G6"/>
  </mergeCells>
  <pageMargins left="0.7" right="0.7" top="0.75" bottom="0.75" header="0.3" footer="0.3"/>
  <pageSetup paperSize="9" scale="50" orientation="portrait" horizontalDpi="300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B8990D-498D-4D15-962E-3DCB198CDE5E}">
  <dimension ref="B1:D458"/>
  <sheetViews>
    <sheetView showGridLines="0" tabSelected="1" view="pageBreakPreview" topLeftCell="A16" zoomScale="42" zoomScaleNormal="100" zoomScaleSheetLayoutView="42" workbookViewId="0">
      <selection activeCell="I17" sqref="I17"/>
    </sheetView>
  </sheetViews>
  <sheetFormatPr defaultColWidth="9.140625" defaultRowHeight="15"/>
  <cols>
    <col min="1" max="1" width="9.140625" style="73"/>
    <col min="2" max="2" width="20.7109375" style="73" customWidth="1"/>
    <col min="3" max="3" width="80.7109375" style="73" customWidth="1"/>
    <col min="4" max="4" width="23.7109375" style="73" customWidth="1"/>
    <col min="5" max="5" width="1.7109375" style="73" customWidth="1"/>
    <col min="6" max="8" width="10.7109375" style="73" customWidth="1"/>
    <col min="9" max="16384" width="9.140625" style="73"/>
  </cols>
  <sheetData>
    <row r="1" spans="2:4" ht="15.75" thickBot="1"/>
    <row r="2" spans="2:4" ht="21" customHeight="1">
      <c r="B2" s="1"/>
      <c r="C2" s="104"/>
      <c r="D2" s="105"/>
    </row>
    <row r="3" spans="2:4" ht="30" customHeight="1">
      <c r="B3" s="6" t="str">
        <f>+works!B3</f>
        <v>Metsimaholo Local Municipality</v>
      </c>
      <c r="C3" s="218"/>
      <c r="D3" s="106"/>
    </row>
    <row r="4" spans="2:4" ht="21" customHeight="1" thickBot="1">
      <c r="B4" s="10" t="s">
        <v>361</v>
      </c>
      <c r="C4" s="107"/>
      <c r="D4" s="108"/>
    </row>
    <row r="5" spans="2:4" ht="9.9499999999999993" customHeight="1" thickBot="1">
      <c r="B5" s="202"/>
      <c r="C5" s="14"/>
      <c r="D5" s="203"/>
    </row>
    <row r="6" spans="2:4" ht="30" customHeight="1">
      <c r="B6" s="286" t="s">
        <v>59</v>
      </c>
      <c r="C6" s="287"/>
      <c r="D6" s="288"/>
    </row>
    <row r="7" spans="2:4" ht="11.1" customHeight="1">
      <c r="B7" s="219"/>
      <c r="C7" s="220"/>
      <c r="D7" s="221"/>
    </row>
    <row r="8" spans="2:4" ht="30" customHeight="1">
      <c r="B8" s="222" t="s">
        <v>60</v>
      </c>
      <c r="C8" s="109" t="s">
        <v>61</v>
      </c>
      <c r="D8" s="223" t="s">
        <v>62</v>
      </c>
    </row>
    <row r="9" spans="2:4" ht="24.95" customHeight="1">
      <c r="B9" s="226" t="s">
        <v>366</v>
      </c>
      <c r="C9" s="110" t="str">
        <f>+'[1]1-admin'!C8</f>
        <v>Preliminary &amp; General and Health &amp; Safety schedules</v>
      </c>
      <c r="D9" s="227"/>
    </row>
    <row r="10" spans="2:4" ht="24.95" customHeight="1">
      <c r="B10" s="226" t="str">
        <f>+'2 street1-0to280-1'!D7</f>
        <v>Schedule 1</v>
      </c>
      <c r="C10" s="110" t="s">
        <v>372</v>
      </c>
      <c r="D10" s="227"/>
    </row>
    <row r="11" spans="2:4" ht="24.95" customHeight="1">
      <c r="B11" s="226" t="str">
        <f>+'3 street1-280to525-1'!D7</f>
        <v>Schedule 2</v>
      </c>
      <c r="C11" s="110" t="s">
        <v>373</v>
      </c>
      <c r="D11" s="227"/>
    </row>
    <row r="12" spans="2:4" ht="24.95" customHeight="1">
      <c r="B12" s="226"/>
      <c r="C12" s="110"/>
      <c r="D12" s="227"/>
    </row>
    <row r="13" spans="2:4" ht="24.95" customHeight="1">
      <c r="B13" s="226"/>
      <c r="C13" s="110"/>
      <c r="D13" s="227"/>
    </row>
    <row r="14" spans="2:4" ht="24.95" customHeight="1">
      <c r="B14" s="226"/>
      <c r="C14" s="110"/>
      <c r="D14" s="227"/>
    </row>
    <row r="15" spans="2:4" ht="24.95" customHeight="1">
      <c r="B15" s="226"/>
      <c r="C15" s="110"/>
      <c r="D15" s="227"/>
    </row>
    <row r="16" spans="2:4" ht="24.95" customHeight="1">
      <c r="B16" s="228"/>
      <c r="C16" s="229"/>
      <c r="D16" s="230"/>
    </row>
    <row r="17" spans="2:4" ht="22.9" customHeight="1">
      <c r="B17" s="289" t="s">
        <v>63</v>
      </c>
      <c r="C17" s="290"/>
      <c r="D17" s="231"/>
    </row>
    <row r="18" spans="2:4" ht="24.95" customHeight="1">
      <c r="B18" s="232"/>
      <c r="C18" s="233"/>
      <c r="D18" s="230"/>
    </row>
    <row r="19" spans="2:4" ht="25.15" customHeight="1">
      <c r="B19" s="289" t="s">
        <v>64</v>
      </c>
      <c r="C19" s="290" t="s">
        <v>65</v>
      </c>
      <c r="D19" s="231"/>
    </row>
    <row r="20" spans="2:4" ht="30">
      <c r="B20" s="232"/>
      <c r="C20" s="233"/>
      <c r="D20" s="230"/>
    </row>
    <row r="21" spans="2:4" ht="25.9" customHeight="1">
      <c r="B21" s="289" t="s">
        <v>66</v>
      </c>
      <c r="C21" s="290" t="s">
        <v>67</v>
      </c>
      <c r="D21" s="231"/>
    </row>
    <row r="22" spans="2:4" ht="30">
      <c r="B22" s="232"/>
      <c r="C22" s="233"/>
      <c r="D22" s="230"/>
    </row>
    <row r="23" spans="2:4" ht="18">
      <c r="B23" s="289" t="s">
        <v>68</v>
      </c>
      <c r="C23" s="290" t="s">
        <v>69</v>
      </c>
      <c r="D23" s="231"/>
    </row>
    <row r="24" spans="2:4" ht="30">
      <c r="B24" s="232"/>
      <c r="C24" s="233"/>
      <c r="D24" s="230"/>
    </row>
    <row r="25" spans="2:4" ht="27.6" customHeight="1">
      <c r="B25" s="284" t="s">
        <v>70</v>
      </c>
      <c r="C25" s="285" t="s">
        <v>71</v>
      </c>
      <c r="D25" s="239"/>
    </row>
    <row r="26" spans="2:4" ht="26.25">
      <c r="B26" s="240"/>
      <c r="C26" s="241"/>
      <c r="D26" s="242"/>
    </row>
    <row r="27" spans="2:4" ht="26.25">
      <c r="B27" s="240"/>
      <c r="C27" s="241"/>
      <c r="D27" s="242"/>
    </row>
    <row r="28" spans="2:4" ht="26.25">
      <c r="B28" s="240"/>
      <c r="C28" s="241"/>
      <c r="D28" s="242"/>
    </row>
    <row r="29" spans="2:4" ht="26.25">
      <c r="B29" s="243"/>
      <c r="C29" s="241"/>
      <c r="D29" s="244"/>
    </row>
    <row r="30" spans="2:4" ht="26.25">
      <c r="B30" s="240"/>
      <c r="C30" s="241"/>
      <c r="D30" s="242"/>
    </row>
    <row r="31" spans="2:4" ht="26.25">
      <c r="B31" s="243"/>
      <c r="C31" s="241"/>
      <c r="D31" s="244"/>
    </row>
    <row r="32" spans="2:4" ht="19.5">
      <c r="B32" s="245"/>
      <c r="C32" s="14"/>
      <c r="D32" s="203"/>
    </row>
    <row r="33" spans="2:4" ht="26.25">
      <c r="B33" s="240"/>
      <c r="C33" s="241"/>
      <c r="D33" s="242"/>
    </row>
    <row r="34" spans="2:4" ht="26.25">
      <c r="B34" s="240"/>
      <c r="C34" s="241"/>
      <c r="D34" s="242"/>
    </row>
    <row r="35" spans="2:4" ht="26.25">
      <c r="B35" s="240"/>
      <c r="C35" s="241"/>
      <c r="D35" s="242"/>
    </row>
    <row r="36" spans="2:4" ht="26.25">
      <c r="B36" s="240"/>
      <c r="C36" s="241"/>
      <c r="D36" s="242"/>
    </row>
    <row r="37" spans="2:4" ht="26.25">
      <c r="B37" s="240"/>
      <c r="C37" s="241"/>
      <c r="D37" s="242"/>
    </row>
    <row r="38" spans="2:4" ht="26.25">
      <c r="B38" s="240"/>
      <c r="C38" s="241"/>
      <c r="D38" s="242"/>
    </row>
    <row r="39" spans="2:4" ht="26.25">
      <c r="B39" s="240"/>
      <c r="C39" s="241"/>
      <c r="D39" s="242"/>
    </row>
    <row r="40" spans="2:4" ht="26.25">
      <c r="B40" s="240"/>
      <c r="C40" s="241"/>
      <c r="D40" s="242"/>
    </row>
    <row r="41" spans="2:4" ht="26.25">
      <c r="B41" s="240"/>
      <c r="C41" s="241"/>
      <c r="D41" s="242"/>
    </row>
    <row r="42" spans="2:4" ht="26.25">
      <c r="B42" s="240"/>
      <c r="C42" s="241"/>
      <c r="D42" s="242"/>
    </row>
    <row r="43" spans="2:4" ht="15.75" thickBot="1">
      <c r="B43" s="215"/>
      <c r="C43" s="216"/>
      <c r="D43" s="217"/>
    </row>
    <row r="44" spans="2:4">
      <c r="B44" s="22"/>
      <c r="C44" s="22"/>
      <c r="D44" s="22"/>
    </row>
    <row r="45" spans="2:4">
      <c r="B45" s="22"/>
      <c r="C45" s="22"/>
      <c r="D45" s="22"/>
    </row>
    <row r="46" spans="2:4">
      <c r="B46" s="22"/>
      <c r="C46" s="22"/>
      <c r="D46" s="22"/>
    </row>
    <row r="47" spans="2:4">
      <c r="B47" s="22"/>
      <c r="C47" s="22"/>
      <c r="D47" s="22"/>
    </row>
    <row r="48" spans="2:4">
      <c r="B48" s="22"/>
      <c r="C48" s="22"/>
      <c r="D48" s="22"/>
    </row>
    <row r="49" spans="2:4">
      <c r="B49" s="22"/>
      <c r="C49" s="22"/>
      <c r="D49" s="22"/>
    </row>
    <row r="50" spans="2:4">
      <c r="B50" s="22"/>
      <c r="C50" s="22"/>
      <c r="D50" s="22"/>
    </row>
    <row r="51" spans="2:4">
      <c r="B51" s="22"/>
      <c r="C51" s="22"/>
      <c r="D51" s="22"/>
    </row>
    <row r="52" spans="2:4">
      <c r="B52" s="22"/>
      <c r="C52" s="22"/>
      <c r="D52" s="22"/>
    </row>
    <row r="53" spans="2:4">
      <c r="B53" s="22"/>
      <c r="C53" s="22"/>
      <c r="D53" s="22"/>
    </row>
    <row r="54" spans="2:4">
      <c r="B54" s="22"/>
      <c r="C54" s="22"/>
      <c r="D54" s="22"/>
    </row>
    <row r="55" spans="2:4">
      <c r="B55" s="22"/>
      <c r="C55" s="22"/>
      <c r="D55" s="22"/>
    </row>
    <row r="56" spans="2:4">
      <c r="B56" s="22"/>
      <c r="C56" s="22"/>
      <c r="D56" s="22"/>
    </row>
    <row r="57" spans="2:4">
      <c r="B57" s="22"/>
      <c r="C57" s="22"/>
      <c r="D57" s="22"/>
    </row>
    <row r="58" spans="2:4">
      <c r="B58" s="22"/>
      <c r="C58" s="22"/>
      <c r="D58" s="22"/>
    </row>
    <row r="59" spans="2:4">
      <c r="B59" s="22"/>
      <c r="C59" s="22"/>
      <c r="D59" s="22"/>
    </row>
    <row r="60" spans="2:4">
      <c r="B60" s="22"/>
      <c r="C60" s="22"/>
      <c r="D60" s="22"/>
    </row>
    <row r="61" spans="2:4">
      <c r="B61" s="22"/>
      <c r="C61" s="22"/>
      <c r="D61" s="22"/>
    </row>
    <row r="62" spans="2:4">
      <c r="B62" s="22"/>
      <c r="C62" s="22"/>
      <c r="D62" s="22"/>
    </row>
    <row r="63" spans="2:4">
      <c r="B63" s="22"/>
      <c r="C63" s="22"/>
      <c r="D63" s="22"/>
    </row>
    <row r="64" spans="2:4">
      <c r="B64" s="22"/>
      <c r="C64" s="22"/>
      <c r="D64" s="22"/>
    </row>
    <row r="65" spans="2:4">
      <c r="B65" s="22"/>
      <c r="C65" s="22"/>
      <c r="D65" s="22"/>
    </row>
    <row r="66" spans="2:4">
      <c r="B66" s="22"/>
      <c r="C66" s="22"/>
      <c r="D66" s="22"/>
    </row>
    <row r="67" spans="2:4">
      <c r="B67" s="22"/>
      <c r="C67" s="22"/>
      <c r="D67" s="22"/>
    </row>
    <row r="68" spans="2:4">
      <c r="B68" s="22"/>
      <c r="C68" s="22"/>
      <c r="D68" s="22"/>
    </row>
    <row r="69" spans="2:4">
      <c r="B69" s="22"/>
      <c r="C69" s="22"/>
      <c r="D69" s="22"/>
    </row>
    <row r="70" spans="2:4">
      <c r="B70" s="22"/>
      <c r="C70" s="22"/>
      <c r="D70" s="22"/>
    </row>
    <row r="71" spans="2:4">
      <c r="B71" s="22"/>
      <c r="C71" s="22"/>
      <c r="D71" s="22"/>
    </row>
    <row r="72" spans="2:4">
      <c r="B72" s="22"/>
      <c r="C72" s="22"/>
      <c r="D72" s="22"/>
    </row>
    <row r="73" spans="2:4">
      <c r="B73" s="22"/>
      <c r="C73" s="22"/>
      <c r="D73" s="22"/>
    </row>
    <row r="74" spans="2:4">
      <c r="B74" s="22"/>
      <c r="C74" s="22"/>
      <c r="D74" s="22"/>
    </row>
    <row r="75" spans="2:4">
      <c r="B75" s="22"/>
      <c r="C75" s="22"/>
      <c r="D75" s="22"/>
    </row>
    <row r="76" spans="2:4">
      <c r="B76" s="22"/>
      <c r="C76" s="22"/>
      <c r="D76" s="22"/>
    </row>
    <row r="77" spans="2:4">
      <c r="B77" s="22"/>
      <c r="C77" s="22"/>
      <c r="D77" s="22"/>
    </row>
    <row r="78" spans="2:4">
      <c r="B78" s="22"/>
      <c r="C78" s="22"/>
      <c r="D78" s="22"/>
    </row>
    <row r="79" spans="2:4">
      <c r="B79" s="22"/>
      <c r="C79" s="22"/>
      <c r="D79" s="22"/>
    </row>
    <row r="80" spans="2:4">
      <c r="B80" s="22"/>
      <c r="C80" s="22"/>
      <c r="D80" s="22"/>
    </row>
    <row r="81" spans="2:4">
      <c r="B81" s="22"/>
      <c r="C81" s="22"/>
      <c r="D81" s="22"/>
    </row>
    <row r="82" spans="2:4">
      <c r="B82" s="22"/>
      <c r="C82" s="22"/>
      <c r="D82" s="22"/>
    </row>
    <row r="83" spans="2:4">
      <c r="B83" s="22"/>
      <c r="C83" s="22"/>
      <c r="D83" s="22"/>
    </row>
    <row r="84" spans="2:4">
      <c r="B84" s="22"/>
      <c r="C84" s="22"/>
      <c r="D84" s="22"/>
    </row>
    <row r="85" spans="2:4">
      <c r="B85" s="22"/>
      <c r="C85" s="22"/>
      <c r="D85" s="22"/>
    </row>
    <row r="86" spans="2:4">
      <c r="B86" s="22"/>
      <c r="C86" s="22"/>
      <c r="D86" s="22"/>
    </row>
    <row r="87" spans="2:4">
      <c r="B87" s="22"/>
      <c r="C87" s="22"/>
      <c r="D87" s="22"/>
    </row>
    <row r="88" spans="2:4">
      <c r="B88" s="22"/>
      <c r="C88" s="22"/>
      <c r="D88" s="22"/>
    </row>
    <row r="89" spans="2:4">
      <c r="B89" s="22"/>
      <c r="C89" s="22"/>
      <c r="D89" s="22"/>
    </row>
    <row r="90" spans="2:4">
      <c r="B90" s="22"/>
      <c r="C90" s="22"/>
      <c r="D90" s="22"/>
    </row>
    <row r="91" spans="2:4">
      <c r="B91" s="22"/>
      <c r="C91" s="22"/>
      <c r="D91" s="22"/>
    </row>
    <row r="92" spans="2:4">
      <c r="B92" s="22"/>
      <c r="C92" s="22"/>
      <c r="D92" s="22"/>
    </row>
    <row r="93" spans="2:4">
      <c r="B93" s="22"/>
      <c r="C93" s="22"/>
      <c r="D93" s="22"/>
    </row>
    <row r="94" spans="2:4">
      <c r="B94" s="22"/>
      <c r="C94" s="22"/>
      <c r="D94" s="22"/>
    </row>
    <row r="95" spans="2:4">
      <c r="B95" s="22"/>
      <c r="C95" s="22"/>
      <c r="D95" s="22"/>
    </row>
    <row r="96" spans="2:4">
      <c r="B96" s="22"/>
      <c r="C96" s="22"/>
      <c r="D96" s="22"/>
    </row>
    <row r="97" spans="2:4">
      <c r="B97" s="22"/>
      <c r="C97" s="22"/>
      <c r="D97" s="22"/>
    </row>
    <row r="98" spans="2:4">
      <c r="B98" s="22"/>
      <c r="C98" s="22"/>
      <c r="D98" s="22"/>
    </row>
    <row r="99" spans="2:4">
      <c r="B99" s="22"/>
      <c r="C99" s="22"/>
      <c r="D99" s="22"/>
    </row>
    <row r="100" spans="2:4">
      <c r="B100" s="22"/>
      <c r="C100" s="22"/>
      <c r="D100" s="22"/>
    </row>
    <row r="101" spans="2:4">
      <c r="B101" s="22"/>
      <c r="C101" s="22"/>
      <c r="D101" s="22"/>
    </row>
    <row r="102" spans="2:4">
      <c r="B102" s="22"/>
      <c r="C102" s="22"/>
      <c r="D102" s="22"/>
    </row>
    <row r="103" spans="2:4">
      <c r="B103" s="22"/>
      <c r="C103" s="22"/>
      <c r="D103" s="22"/>
    </row>
    <row r="104" spans="2:4">
      <c r="B104" s="22"/>
      <c r="C104" s="22"/>
      <c r="D104" s="22"/>
    </row>
    <row r="105" spans="2:4">
      <c r="B105" s="22"/>
      <c r="C105" s="22"/>
      <c r="D105" s="22"/>
    </row>
    <row r="106" spans="2:4">
      <c r="B106" s="22"/>
      <c r="C106" s="22"/>
      <c r="D106" s="22"/>
    </row>
    <row r="107" spans="2:4">
      <c r="B107" s="22"/>
      <c r="C107" s="22"/>
      <c r="D107" s="22"/>
    </row>
    <row r="108" spans="2:4">
      <c r="B108" s="22"/>
      <c r="C108" s="22"/>
      <c r="D108" s="22"/>
    </row>
    <row r="109" spans="2:4">
      <c r="B109" s="22"/>
      <c r="C109" s="22"/>
      <c r="D109" s="22"/>
    </row>
    <row r="110" spans="2:4">
      <c r="B110" s="22"/>
      <c r="C110" s="22"/>
      <c r="D110" s="22"/>
    </row>
    <row r="111" spans="2:4">
      <c r="B111" s="22"/>
      <c r="C111" s="22"/>
      <c r="D111" s="22"/>
    </row>
    <row r="112" spans="2:4">
      <c r="B112" s="22"/>
      <c r="C112" s="22"/>
      <c r="D112" s="22"/>
    </row>
    <row r="113" spans="2:4">
      <c r="B113" s="22"/>
      <c r="C113" s="22"/>
      <c r="D113" s="22"/>
    </row>
    <row r="114" spans="2:4">
      <c r="B114" s="22"/>
      <c r="C114" s="22"/>
      <c r="D114" s="22"/>
    </row>
    <row r="115" spans="2:4">
      <c r="B115" s="22"/>
      <c r="C115" s="22"/>
      <c r="D115" s="22"/>
    </row>
    <row r="116" spans="2:4">
      <c r="B116" s="22"/>
      <c r="C116" s="22"/>
      <c r="D116" s="22"/>
    </row>
    <row r="117" spans="2:4">
      <c r="B117" s="22"/>
      <c r="C117" s="22"/>
      <c r="D117" s="22"/>
    </row>
    <row r="118" spans="2:4">
      <c r="B118" s="22"/>
      <c r="C118" s="22"/>
      <c r="D118" s="22"/>
    </row>
    <row r="119" spans="2:4">
      <c r="B119" s="22"/>
      <c r="C119" s="22"/>
      <c r="D119" s="22"/>
    </row>
    <row r="120" spans="2:4">
      <c r="B120" s="22"/>
      <c r="C120" s="22"/>
      <c r="D120" s="22"/>
    </row>
    <row r="121" spans="2:4">
      <c r="B121" s="22"/>
      <c r="C121" s="22"/>
      <c r="D121" s="22"/>
    </row>
    <row r="122" spans="2:4">
      <c r="B122" s="22"/>
      <c r="C122" s="22"/>
      <c r="D122" s="22"/>
    </row>
    <row r="123" spans="2:4">
      <c r="B123" s="22"/>
      <c r="C123" s="22"/>
      <c r="D123" s="22"/>
    </row>
    <row r="124" spans="2:4">
      <c r="B124" s="22"/>
      <c r="C124" s="22"/>
      <c r="D124" s="22"/>
    </row>
    <row r="125" spans="2:4">
      <c r="B125" s="22"/>
      <c r="C125" s="22"/>
      <c r="D125" s="22"/>
    </row>
    <row r="126" spans="2:4">
      <c r="B126" s="22"/>
      <c r="C126" s="22"/>
      <c r="D126" s="22"/>
    </row>
    <row r="127" spans="2:4">
      <c r="B127" s="22"/>
      <c r="C127" s="22"/>
      <c r="D127" s="22"/>
    </row>
    <row r="128" spans="2:4">
      <c r="B128" s="22"/>
      <c r="C128" s="22"/>
      <c r="D128" s="22"/>
    </row>
    <row r="129" spans="2:4">
      <c r="B129" s="22"/>
      <c r="C129" s="22"/>
      <c r="D129" s="22"/>
    </row>
    <row r="130" spans="2:4">
      <c r="B130" s="22"/>
      <c r="C130" s="22"/>
      <c r="D130" s="22"/>
    </row>
    <row r="131" spans="2:4">
      <c r="B131" s="22"/>
      <c r="C131" s="22"/>
      <c r="D131" s="22"/>
    </row>
    <row r="132" spans="2:4">
      <c r="B132" s="22"/>
      <c r="C132" s="22"/>
      <c r="D132" s="22"/>
    </row>
    <row r="133" spans="2:4">
      <c r="B133" s="22"/>
      <c r="C133" s="22"/>
      <c r="D133" s="22"/>
    </row>
    <row r="134" spans="2:4">
      <c r="B134" s="22"/>
      <c r="C134" s="22"/>
      <c r="D134" s="22"/>
    </row>
    <row r="135" spans="2:4">
      <c r="B135" s="22"/>
      <c r="C135" s="22"/>
      <c r="D135" s="22"/>
    </row>
    <row r="136" spans="2:4">
      <c r="B136" s="22"/>
      <c r="C136" s="22"/>
      <c r="D136" s="22"/>
    </row>
    <row r="137" spans="2:4">
      <c r="B137" s="22"/>
      <c r="C137" s="22"/>
      <c r="D137" s="22"/>
    </row>
    <row r="138" spans="2:4">
      <c r="B138" s="22"/>
      <c r="C138" s="22"/>
      <c r="D138" s="22"/>
    </row>
    <row r="139" spans="2:4">
      <c r="B139" s="22"/>
      <c r="C139" s="22"/>
      <c r="D139" s="22"/>
    </row>
    <row r="140" spans="2:4">
      <c r="B140" s="22"/>
      <c r="C140" s="22"/>
      <c r="D140" s="22"/>
    </row>
    <row r="141" spans="2:4">
      <c r="B141" s="22"/>
      <c r="C141" s="22"/>
      <c r="D141" s="22"/>
    </row>
    <row r="142" spans="2:4">
      <c r="B142" s="22"/>
      <c r="C142" s="22"/>
      <c r="D142" s="22"/>
    </row>
    <row r="143" spans="2:4">
      <c r="B143" s="22"/>
      <c r="C143" s="22"/>
      <c r="D143" s="22"/>
    </row>
    <row r="144" spans="2:4">
      <c r="B144" s="22"/>
      <c r="C144" s="22"/>
      <c r="D144" s="22"/>
    </row>
    <row r="145" spans="2:4">
      <c r="B145" s="22"/>
      <c r="C145" s="22"/>
      <c r="D145" s="22"/>
    </row>
    <row r="146" spans="2:4">
      <c r="B146" s="22"/>
      <c r="C146" s="22"/>
      <c r="D146" s="22"/>
    </row>
    <row r="147" spans="2:4">
      <c r="B147" s="22"/>
      <c r="C147" s="22"/>
      <c r="D147" s="22"/>
    </row>
    <row r="148" spans="2:4">
      <c r="B148" s="22"/>
      <c r="C148" s="22"/>
      <c r="D148" s="22"/>
    </row>
    <row r="149" spans="2:4">
      <c r="B149" s="22"/>
      <c r="C149" s="22"/>
      <c r="D149" s="22"/>
    </row>
    <row r="150" spans="2:4">
      <c r="B150" s="22"/>
      <c r="C150" s="22"/>
      <c r="D150" s="22"/>
    </row>
    <row r="151" spans="2:4">
      <c r="B151" s="22"/>
      <c r="C151" s="22"/>
      <c r="D151" s="22"/>
    </row>
    <row r="152" spans="2:4">
      <c r="B152" s="22"/>
      <c r="C152" s="22"/>
      <c r="D152" s="22"/>
    </row>
    <row r="153" spans="2:4">
      <c r="B153" s="22"/>
      <c r="C153" s="22"/>
      <c r="D153" s="22"/>
    </row>
    <row r="154" spans="2:4">
      <c r="B154" s="22"/>
      <c r="C154" s="22"/>
      <c r="D154" s="22"/>
    </row>
    <row r="155" spans="2:4">
      <c r="B155" s="22"/>
      <c r="C155" s="22"/>
      <c r="D155" s="22"/>
    </row>
    <row r="156" spans="2:4">
      <c r="B156" s="22"/>
      <c r="C156" s="22"/>
      <c r="D156" s="22"/>
    </row>
    <row r="157" spans="2:4">
      <c r="B157" s="22"/>
      <c r="C157" s="22"/>
      <c r="D157" s="22"/>
    </row>
    <row r="158" spans="2:4">
      <c r="B158" s="22"/>
      <c r="C158" s="22"/>
      <c r="D158" s="22"/>
    </row>
    <row r="159" spans="2:4">
      <c r="B159" s="22"/>
      <c r="C159" s="22"/>
      <c r="D159" s="22"/>
    </row>
    <row r="160" spans="2:4">
      <c r="B160" s="22"/>
      <c r="C160" s="22"/>
      <c r="D160" s="22"/>
    </row>
    <row r="161" spans="2:4">
      <c r="B161" s="22"/>
      <c r="C161" s="22"/>
      <c r="D161" s="22"/>
    </row>
    <row r="162" spans="2:4">
      <c r="B162" s="22"/>
      <c r="C162" s="22"/>
      <c r="D162" s="22"/>
    </row>
    <row r="163" spans="2:4">
      <c r="B163" s="22"/>
      <c r="C163" s="22"/>
      <c r="D163" s="22"/>
    </row>
    <row r="164" spans="2:4">
      <c r="B164" s="22"/>
      <c r="C164" s="22"/>
      <c r="D164" s="22"/>
    </row>
    <row r="165" spans="2:4">
      <c r="B165" s="22"/>
      <c r="C165" s="22"/>
      <c r="D165" s="22"/>
    </row>
    <row r="166" spans="2:4">
      <c r="B166" s="22"/>
      <c r="C166" s="22"/>
      <c r="D166" s="22"/>
    </row>
    <row r="167" spans="2:4">
      <c r="B167" s="22"/>
      <c r="C167" s="22"/>
      <c r="D167" s="22"/>
    </row>
    <row r="168" spans="2:4">
      <c r="B168" s="22"/>
      <c r="C168" s="22"/>
      <c r="D168" s="22"/>
    </row>
    <row r="169" spans="2:4">
      <c r="B169" s="22"/>
      <c r="C169" s="22"/>
      <c r="D169" s="22"/>
    </row>
    <row r="170" spans="2:4">
      <c r="B170" s="22"/>
      <c r="C170" s="22"/>
      <c r="D170" s="22"/>
    </row>
    <row r="171" spans="2:4">
      <c r="B171" s="22"/>
      <c r="C171" s="22"/>
      <c r="D171" s="22"/>
    </row>
    <row r="172" spans="2:4">
      <c r="B172" s="22"/>
      <c r="C172" s="22"/>
      <c r="D172" s="22"/>
    </row>
    <row r="173" spans="2:4">
      <c r="B173" s="22"/>
      <c r="C173" s="22"/>
      <c r="D173" s="22"/>
    </row>
    <row r="174" spans="2:4">
      <c r="B174" s="22"/>
      <c r="C174" s="22"/>
      <c r="D174" s="22"/>
    </row>
    <row r="175" spans="2:4">
      <c r="B175" s="22"/>
      <c r="C175" s="22"/>
      <c r="D175" s="22"/>
    </row>
    <row r="176" spans="2:4">
      <c r="B176" s="22"/>
      <c r="C176" s="22"/>
      <c r="D176" s="22"/>
    </row>
    <row r="177" spans="2:4">
      <c r="B177" s="22"/>
      <c r="C177" s="22"/>
      <c r="D177" s="22"/>
    </row>
    <row r="178" spans="2:4">
      <c r="B178" s="22"/>
      <c r="C178" s="22"/>
      <c r="D178" s="22"/>
    </row>
    <row r="179" spans="2:4">
      <c r="B179" s="22"/>
      <c r="C179" s="22"/>
      <c r="D179" s="22"/>
    </row>
    <row r="180" spans="2:4">
      <c r="B180" s="22"/>
      <c r="C180" s="22"/>
      <c r="D180" s="22"/>
    </row>
    <row r="181" spans="2:4">
      <c r="B181" s="22"/>
      <c r="C181" s="22"/>
      <c r="D181" s="22"/>
    </row>
    <row r="182" spans="2:4">
      <c r="B182" s="22"/>
      <c r="C182" s="22"/>
      <c r="D182" s="22"/>
    </row>
    <row r="183" spans="2:4">
      <c r="B183" s="22"/>
      <c r="C183" s="22"/>
      <c r="D183" s="22"/>
    </row>
    <row r="184" spans="2:4">
      <c r="B184" s="22"/>
      <c r="C184" s="22"/>
      <c r="D184" s="22"/>
    </row>
    <row r="185" spans="2:4">
      <c r="B185" s="22"/>
      <c r="C185" s="22"/>
      <c r="D185" s="22"/>
    </row>
    <row r="186" spans="2:4">
      <c r="B186" s="22"/>
      <c r="C186" s="22"/>
      <c r="D186" s="22"/>
    </row>
    <row r="187" spans="2:4">
      <c r="B187" s="22"/>
      <c r="C187" s="22"/>
      <c r="D187" s="22"/>
    </row>
    <row r="188" spans="2:4">
      <c r="B188" s="22"/>
      <c r="C188" s="22"/>
      <c r="D188" s="22"/>
    </row>
    <row r="189" spans="2:4">
      <c r="B189" s="22"/>
      <c r="C189" s="22"/>
      <c r="D189" s="22"/>
    </row>
    <row r="190" spans="2:4">
      <c r="B190" s="22"/>
      <c r="C190" s="22"/>
      <c r="D190" s="22"/>
    </row>
    <row r="191" spans="2:4">
      <c r="B191" s="22"/>
      <c r="C191" s="22"/>
      <c r="D191" s="22"/>
    </row>
    <row r="192" spans="2:4">
      <c r="B192" s="22"/>
      <c r="C192" s="22"/>
      <c r="D192" s="22"/>
    </row>
    <row r="193" spans="2:4">
      <c r="B193" s="22"/>
      <c r="C193" s="22"/>
      <c r="D193" s="22"/>
    </row>
    <row r="194" spans="2:4">
      <c r="B194" s="22"/>
      <c r="C194" s="22"/>
      <c r="D194" s="22"/>
    </row>
    <row r="195" spans="2:4">
      <c r="B195" s="22"/>
      <c r="C195" s="22"/>
      <c r="D195" s="22"/>
    </row>
    <row r="196" spans="2:4">
      <c r="B196" s="22"/>
      <c r="C196" s="22"/>
      <c r="D196" s="22"/>
    </row>
    <row r="197" spans="2:4">
      <c r="B197" s="22"/>
      <c r="C197" s="22"/>
      <c r="D197" s="22"/>
    </row>
    <row r="198" spans="2:4">
      <c r="B198" s="22"/>
      <c r="C198" s="22"/>
      <c r="D198" s="22"/>
    </row>
    <row r="199" spans="2:4">
      <c r="B199" s="22"/>
      <c r="C199" s="22"/>
      <c r="D199" s="22"/>
    </row>
    <row r="200" spans="2:4">
      <c r="B200" s="22"/>
      <c r="C200" s="22"/>
      <c r="D200" s="22"/>
    </row>
    <row r="201" spans="2:4">
      <c r="B201" s="22"/>
      <c r="C201" s="22"/>
      <c r="D201" s="22"/>
    </row>
    <row r="202" spans="2:4">
      <c r="B202" s="22"/>
      <c r="C202" s="22"/>
      <c r="D202" s="22"/>
    </row>
    <row r="203" spans="2:4">
      <c r="B203" s="22"/>
      <c r="C203" s="22"/>
      <c r="D203" s="22"/>
    </row>
    <row r="204" spans="2:4">
      <c r="B204" s="22"/>
      <c r="C204" s="22"/>
      <c r="D204" s="22"/>
    </row>
    <row r="205" spans="2:4">
      <c r="B205" s="22"/>
      <c r="C205" s="22"/>
      <c r="D205" s="22"/>
    </row>
    <row r="206" spans="2:4">
      <c r="B206" s="22"/>
      <c r="C206" s="22"/>
      <c r="D206" s="22"/>
    </row>
    <row r="207" spans="2:4">
      <c r="B207" s="22"/>
      <c r="C207" s="22"/>
      <c r="D207" s="22"/>
    </row>
    <row r="208" spans="2:4">
      <c r="B208" s="22"/>
      <c r="C208" s="22"/>
      <c r="D208" s="22"/>
    </row>
    <row r="209" spans="2:4">
      <c r="B209" s="22"/>
      <c r="C209" s="22"/>
      <c r="D209" s="22"/>
    </row>
    <row r="210" spans="2:4">
      <c r="B210" s="22"/>
      <c r="C210" s="22"/>
      <c r="D210" s="22"/>
    </row>
    <row r="211" spans="2:4">
      <c r="B211" s="22"/>
      <c r="C211" s="22"/>
      <c r="D211" s="22"/>
    </row>
    <row r="212" spans="2:4">
      <c r="B212" s="22"/>
      <c r="C212" s="22"/>
      <c r="D212" s="22"/>
    </row>
    <row r="213" spans="2:4">
      <c r="B213" s="22"/>
      <c r="C213" s="22"/>
      <c r="D213" s="22"/>
    </row>
    <row r="214" spans="2:4">
      <c r="B214" s="22"/>
      <c r="C214" s="22"/>
      <c r="D214" s="22"/>
    </row>
    <row r="215" spans="2:4">
      <c r="B215" s="22"/>
      <c r="C215" s="22"/>
      <c r="D215" s="22"/>
    </row>
    <row r="216" spans="2:4">
      <c r="B216" s="22"/>
      <c r="C216" s="22"/>
      <c r="D216" s="22"/>
    </row>
    <row r="217" spans="2:4">
      <c r="B217" s="22"/>
      <c r="C217" s="22"/>
      <c r="D217" s="22"/>
    </row>
    <row r="218" spans="2:4">
      <c r="B218" s="22"/>
      <c r="C218" s="22"/>
      <c r="D218" s="22"/>
    </row>
    <row r="219" spans="2:4">
      <c r="B219" s="22"/>
      <c r="C219" s="22"/>
      <c r="D219" s="22"/>
    </row>
    <row r="220" spans="2:4">
      <c r="B220" s="22"/>
      <c r="C220" s="22"/>
      <c r="D220" s="22"/>
    </row>
    <row r="221" spans="2:4">
      <c r="B221" s="22"/>
      <c r="C221" s="22"/>
      <c r="D221" s="22"/>
    </row>
    <row r="222" spans="2:4">
      <c r="B222" s="22"/>
      <c r="C222" s="22"/>
      <c r="D222" s="22"/>
    </row>
    <row r="223" spans="2:4">
      <c r="B223" s="22"/>
      <c r="C223" s="22"/>
      <c r="D223" s="22"/>
    </row>
    <row r="224" spans="2:4">
      <c r="B224" s="22"/>
      <c r="C224" s="22"/>
      <c r="D224" s="22"/>
    </row>
    <row r="225" spans="2:4">
      <c r="B225" s="22"/>
      <c r="C225" s="22"/>
      <c r="D225" s="22"/>
    </row>
    <row r="226" spans="2:4">
      <c r="B226" s="22"/>
      <c r="C226" s="22"/>
      <c r="D226" s="22"/>
    </row>
    <row r="227" spans="2:4">
      <c r="B227" s="22"/>
      <c r="C227" s="22"/>
      <c r="D227" s="22"/>
    </row>
    <row r="228" spans="2:4">
      <c r="B228" s="22"/>
      <c r="C228" s="22"/>
      <c r="D228" s="22"/>
    </row>
    <row r="229" spans="2:4">
      <c r="B229" s="22"/>
      <c r="C229" s="22"/>
      <c r="D229" s="22"/>
    </row>
    <row r="230" spans="2:4">
      <c r="B230" s="22"/>
      <c r="C230" s="22"/>
      <c r="D230" s="22"/>
    </row>
    <row r="231" spans="2:4">
      <c r="B231" s="22"/>
      <c r="C231" s="22"/>
      <c r="D231" s="22"/>
    </row>
    <row r="232" spans="2:4">
      <c r="B232" s="22"/>
      <c r="C232" s="22"/>
      <c r="D232" s="22"/>
    </row>
    <row r="233" spans="2:4">
      <c r="B233" s="22"/>
      <c r="C233" s="22"/>
      <c r="D233" s="22"/>
    </row>
    <row r="234" spans="2:4">
      <c r="B234" s="22"/>
      <c r="C234" s="22"/>
      <c r="D234" s="22"/>
    </row>
    <row r="235" spans="2:4">
      <c r="B235" s="22"/>
      <c r="C235" s="22"/>
      <c r="D235" s="22"/>
    </row>
    <row r="236" spans="2:4">
      <c r="B236" s="22"/>
      <c r="C236" s="22"/>
      <c r="D236" s="22"/>
    </row>
    <row r="237" spans="2:4">
      <c r="B237" s="22"/>
      <c r="C237" s="22"/>
      <c r="D237" s="22"/>
    </row>
    <row r="238" spans="2:4">
      <c r="B238" s="22"/>
      <c r="C238" s="22"/>
      <c r="D238" s="22"/>
    </row>
    <row r="239" spans="2:4">
      <c r="B239" s="22"/>
      <c r="C239" s="22"/>
      <c r="D239" s="22"/>
    </row>
    <row r="240" spans="2:4">
      <c r="B240" s="22"/>
      <c r="C240" s="22"/>
      <c r="D240" s="22"/>
    </row>
    <row r="241" spans="2:4">
      <c r="B241" s="22"/>
      <c r="C241" s="22"/>
      <c r="D241" s="22"/>
    </row>
    <row r="242" spans="2:4">
      <c r="B242" s="22"/>
      <c r="C242" s="22"/>
      <c r="D242" s="22"/>
    </row>
    <row r="243" spans="2:4">
      <c r="B243" s="22"/>
      <c r="C243" s="22"/>
      <c r="D243" s="22"/>
    </row>
    <row r="244" spans="2:4">
      <c r="B244" s="22"/>
      <c r="C244" s="22"/>
      <c r="D244" s="22"/>
    </row>
    <row r="245" spans="2:4">
      <c r="B245" s="22"/>
      <c r="C245" s="22"/>
      <c r="D245" s="22"/>
    </row>
    <row r="246" spans="2:4">
      <c r="B246" s="22"/>
      <c r="C246" s="22"/>
      <c r="D246" s="22"/>
    </row>
    <row r="247" spans="2:4">
      <c r="B247" s="22"/>
      <c r="C247" s="22"/>
      <c r="D247" s="22"/>
    </row>
    <row r="248" spans="2:4">
      <c r="B248" s="22"/>
      <c r="C248" s="22"/>
      <c r="D248" s="22"/>
    </row>
    <row r="249" spans="2:4">
      <c r="B249" s="22"/>
      <c r="C249" s="22"/>
      <c r="D249" s="22"/>
    </row>
    <row r="250" spans="2:4">
      <c r="B250" s="22"/>
      <c r="C250" s="22"/>
      <c r="D250" s="22"/>
    </row>
    <row r="251" spans="2:4">
      <c r="B251" s="22"/>
      <c r="C251" s="22"/>
      <c r="D251" s="22"/>
    </row>
    <row r="252" spans="2:4">
      <c r="B252" s="22"/>
      <c r="C252" s="22"/>
      <c r="D252" s="22"/>
    </row>
    <row r="253" spans="2:4">
      <c r="B253" s="22"/>
      <c r="C253" s="22"/>
      <c r="D253" s="22"/>
    </row>
    <row r="254" spans="2:4">
      <c r="B254" s="22"/>
      <c r="C254" s="22"/>
      <c r="D254" s="22"/>
    </row>
    <row r="255" spans="2:4">
      <c r="B255" s="22"/>
      <c r="C255" s="22"/>
      <c r="D255" s="22"/>
    </row>
    <row r="256" spans="2:4">
      <c r="B256" s="22"/>
      <c r="C256" s="22"/>
      <c r="D256" s="22"/>
    </row>
    <row r="257" spans="2:4">
      <c r="B257" s="22"/>
      <c r="C257" s="22"/>
      <c r="D257" s="22"/>
    </row>
    <row r="258" spans="2:4">
      <c r="B258" s="22"/>
      <c r="C258" s="22"/>
      <c r="D258" s="22"/>
    </row>
    <row r="259" spans="2:4">
      <c r="B259" s="22"/>
      <c r="C259" s="22"/>
      <c r="D259" s="22"/>
    </row>
    <row r="260" spans="2:4">
      <c r="B260" s="22"/>
      <c r="C260" s="22"/>
      <c r="D260" s="22"/>
    </row>
    <row r="261" spans="2:4">
      <c r="B261" s="22"/>
      <c r="C261" s="22"/>
      <c r="D261" s="22"/>
    </row>
    <row r="262" spans="2:4">
      <c r="B262" s="22"/>
      <c r="C262" s="22"/>
      <c r="D262" s="22"/>
    </row>
    <row r="263" spans="2:4">
      <c r="B263" s="22"/>
      <c r="C263" s="22"/>
      <c r="D263" s="22"/>
    </row>
    <row r="264" spans="2:4">
      <c r="B264" s="22"/>
      <c r="C264" s="22"/>
      <c r="D264" s="22"/>
    </row>
    <row r="265" spans="2:4">
      <c r="B265" s="22"/>
      <c r="C265" s="22"/>
      <c r="D265" s="22"/>
    </row>
    <row r="266" spans="2:4">
      <c r="B266" s="22"/>
      <c r="C266" s="22"/>
      <c r="D266" s="22"/>
    </row>
    <row r="267" spans="2:4">
      <c r="B267" s="22"/>
      <c r="C267" s="22"/>
      <c r="D267" s="22"/>
    </row>
    <row r="268" spans="2:4">
      <c r="B268" s="22"/>
      <c r="C268" s="22"/>
      <c r="D268" s="22"/>
    </row>
    <row r="269" spans="2:4">
      <c r="B269" s="22"/>
      <c r="C269" s="22"/>
      <c r="D269" s="22"/>
    </row>
    <row r="270" spans="2:4">
      <c r="B270" s="22"/>
      <c r="C270" s="22"/>
      <c r="D270" s="22"/>
    </row>
    <row r="271" spans="2:4">
      <c r="B271" s="22"/>
      <c r="C271" s="22"/>
      <c r="D271" s="22"/>
    </row>
    <row r="272" spans="2:4">
      <c r="B272" s="22"/>
      <c r="C272" s="22"/>
      <c r="D272" s="22"/>
    </row>
    <row r="273" spans="2:4">
      <c r="B273" s="22"/>
      <c r="C273" s="22"/>
      <c r="D273" s="22"/>
    </row>
    <row r="274" spans="2:4">
      <c r="B274" s="22"/>
      <c r="C274" s="22"/>
      <c r="D274" s="22"/>
    </row>
    <row r="275" spans="2:4">
      <c r="B275" s="22"/>
      <c r="C275" s="22"/>
      <c r="D275" s="22"/>
    </row>
    <row r="276" spans="2:4">
      <c r="B276" s="22"/>
      <c r="C276" s="22"/>
      <c r="D276" s="22"/>
    </row>
    <row r="277" spans="2:4">
      <c r="B277" s="22"/>
      <c r="C277" s="22"/>
      <c r="D277" s="22"/>
    </row>
    <row r="278" spans="2:4">
      <c r="B278" s="22"/>
      <c r="C278" s="22"/>
      <c r="D278" s="22"/>
    </row>
    <row r="279" spans="2:4">
      <c r="B279" s="22"/>
      <c r="C279" s="22"/>
      <c r="D279" s="22"/>
    </row>
    <row r="280" spans="2:4">
      <c r="B280" s="22"/>
      <c r="C280" s="22"/>
      <c r="D280" s="22"/>
    </row>
    <row r="281" spans="2:4">
      <c r="B281" s="22"/>
      <c r="C281" s="22"/>
      <c r="D281" s="22"/>
    </row>
    <row r="282" spans="2:4">
      <c r="B282" s="22"/>
      <c r="C282" s="22"/>
      <c r="D282" s="22"/>
    </row>
    <row r="283" spans="2:4">
      <c r="B283" s="22"/>
      <c r="C283" s="22"/>
      <c r="D283" s="22"/>
    </row>
    <row r="284" spans="2:4">
      <c r="B284" s="22"/>
      <c r="C284" s="22"/>
      <c r="D284" s="22"/>
    </row>
    <row r="285" spans="2:4">
      <c r="B285" s="22"/>
      <c r="C285" s="22"/>
      <c r="D285" s="22"/>
    </row>
    <row r="286" spans="2:4">
      <c r="B286" s="22"/>
      <c r="C286" s="22"/>
      <c r="D286" s="22"/>
    </row>
    <row r="287" spans="2:4">
      <c r="B287" s="22"/>
      <c r="C287" s="22"/>
      <c r="D287" s="22"/>
    </row>
    <row r="288" spans="2:4">
      <c r="B288" s="22"/>
      <c r="C288" s="22"/>
      <c r="D288" s="22"/>
    </row>
    <row r="289" spans="2:4">
      <c r="B289" s="22"/>
      <c r="C289" s="22"/>
      <c r="D289" s="22"/>
    </row>
    <row r="290" spans="2:4">
      <c r="B290" s="22"/>
      <c r="C290" s="22"/>
      <c r="D290" s="22"/>
    </row>
    <row r="291" spans="2:4">
      <c r="B291" s="22"/>
      <c r="C291" s="22"/>
      <c r="D291" s="22"/>
    </row>
    <row r="292" spans="2:4">
      <c r="B292" s="22"/>
      <c r="C292" s="22"/>
      <c r="D292" s="22"/>
    </row>
    <row r="293" spans="2:4">
      <c r="B293" s="22"/>
      <c r="C293" s="22"/>
      <c r="D293" s="22"/>
    </row>
    <row r="294" spans="2:4">
      <c r="B294" s="22"/>
      <c r="C294" s="22"/>
      <c r="D294" s="22"/>
    </row>
    <row r="295" spans="2:4">
      <c r="B295" s="22"/>
      <c r="C295" s="22"/>
      <c r="D295" s="22"/>
    </row>
    <row r="296" spans="2:4">
      <c r="B296" s="22"/>
      <c r="C296" s="22"/>
      <c r="D296" s="22"/>
    </row>
    <row r="297" spans="2:4">
      <c r="B297" s="22"/>
      <c r="C297" s="22"/>
      <c r="D297" s="22"/>
    </row>
    <row r="298" spans="2:4">
      <c r="B298" s="22"/>
      <c r="C298" s="22"/>
      <c r="D298" s="22"/>
    </row>
    <row r="299" spans="2:4">
      <c r="B299" s="22"/>
      <c r="C299" s="22"/>
      <c r="D299" s="22"/>
    </row>
    <row r="300" spans="2:4">
      <c r="B300" s="22"/>
      <c r="C300" s="22"/>
      <c r="D300" s="22"/>
    </row>
    <row r="301" spans="2:4">
      <c r="B301" s="22"/>
      <c r="C301" s="22"/>
      <c r="D301" s="22"/>
    </row>
    <row r="302" spans="2:4">
      <c r="B302" s="22"/>
      <c r="C302" s="22"/>
      <c r="D302" s="22"/>
    </row>
    <row r="303" spans="2:4">
      <c r="B303" s="22"/>
      <c r="C303" s="22"/>
      <c r="D303" s="22"/>
    </row>
    <row r="304" spans="2:4">
      <c r="B304" s="22"/>
      <c r="C304" s="22"/>
      <c r="D304" s="22"/>
    </row>
    <row r="305" spans="2:4">
      <c r="B305" s="22"/>
      <c r="C305" s="22"/>
      <c r="D305" s="22"/>
    </row>
    <row r="306" spans="2:4">
      <c r="B306" s="22"/>
      <c r="C306" s="22"/>
      <c r="D306" s="22"/>
    </row>
    <row r="307" spans="2:4">
      <c r="B307" s="22"/>
      <c r="C307" s="22"/>
      <c r="D307" s="22"/>
    </row>
    <row r="308" spans="2:4">
      <c r="B308" s="22"/>
      <c r="C308" s="22"/>
      <c r="D308" s="22"/>
    </row>
    <row r="309" spans="2:4">
      <c r="B309" s="22"/>
      <c r="C309" s="22"/>
      <c r="D309" s="22"/>
    </row>
    <row r="310" spans="2:4">
      <c r="B310" s="22"/>
      <c r="C310" s="22"/>
      <c r="D310" s="22"/>
    </row>
    <row r="311" spans="2:4">
      <c r="B311" s="22"/>
      <c r="C311" s="22"/>
      <c r="D311" s="22"/>
    </row>
    <row r="312" spans="2:4">
      <c r="B312" s="22"/>
      <c r="C312" s="22"/>
      <c r="D312" s="22"/>
    </row>
    <row r="313" spans="2:4">
      <c r="B313" s="22"/>
      <c r="C313" s="22"/>
      <c r="D313" s="22"/>
    </row>
    <row r="314" spans="2:4">
      <c r="B314" s="22"/>
      <c r="C314" s="22"/>
      <c r="D314" s="22"/>
    </row>
    <row r="315" spans="2:4">
      <c r="B315" s="22"/>
      <c r="C315" s="22"/>
      <c r="D315" s="22"/>
    </row>
    <row r="316" spans="2:4">
      <c r="B316" s="22"/>
      <c r="C316" s="22"/>
      <c r="D316" s="22"/>
    </row>
    <row r="317" spans="2:4">
      <c r="B317" s="22"/>
      <c r="C317" s="22"/>
      <c r="D317" s="22"/>
    </row>
    <row r="318" spans="2:4">
      <c r="B318" s="22"/>
      <c r="C318" s="22"/>
      <c r="D318" s="22"/>
    </row>
    <row r="319" spans="2:4">
      <c r="B319" s="22"/>
      <c r="C319" s="22"/>
      <c r="D319" s="22"/>
    </row>
    <row r="320" spans="2:4">
      <c r="B320" s="22"/>
      <c r="C320" s="22"/>
      <c r="D320" s="22"/>
    </row>
    <row r="321" spans="2:4">
      <c r="B321" s="22"/>
      <c r="C321" s="22"/>
      <c r="D321" s="22"/>
    </row>
    <row r="322" spans="2:4">
      <c r="B322" s="22"/>
      <c r="C322" s="22"/>
      <c r="D322" s="22"/>
    </row>
    <row r="323" spans="2:4">
      <c r="B323" s="22"/>
      <c r="C323" s="22"/>
      <c r="D323" s="22"/>
    </row>
    <row r="324" spans="2:4">
      <c r="B324" s="22"/>
      <c r="C324" s="22"/>
      <c r="D324" s="22"/>
    </row>
    <row r="325" spans="2:4">
      <c r="B325" s="22"/>
      <c r="C325" s="22"/>
      <c r="D325" s="22"/>
    </row>
    <row r="326" spans="2:4">
      <c r="B326" s="22"/>
      <c r="C326" s="22"/>
      <c r="D326" s="22"/>
    </row>
    <row r="327" spans="2:4">
      <c r="B327" s="22"/>
      <c r="C327" s="22"/>
      <c r="D327" s="22"/>
    </row>
    <row r="328" spans="2:4">
      <c r="B328" s="22"/>
      <c r="C328" s="22"/>
      <c r="D328" s="22"/>
    </row>
    <row r="329" spans="2:4">
      <c r="B329" s="22"/>
      <c r="C329" s="22"/>
      <c r="D329" s="22"/>
    </row>
    <row r="330" spans="2:4">
      <c r="B330" s="22"/>
      <c r="C330" s="22"/>
      <c r="D330" s="22"/>
    </row>
    <row r="331" spans="2:4">
      <c r="B331" s="22"/>
      <c r="C331" s="22"/>
      <c r="D331" s="22"/>
    </row>
    <row r="332" spans="2:4">
      <c r="B332" s="22"/>
      <c r="C332" s="22"/>
      <c r="D332" s="22"/>
    </row>
    <row r="333" spans="2:4">
      <c r="B333" s="22"/>
      <c r="C333" s="22"/>
      <c r="D333" s="22"/>
    </row>
    <row r="334" spans="2:4">
      <c r="B334" s="22"/>
      <c r="C334" s="22"/>
      <c r="D334" s="22"/>
    </row>
    <row r="335" spans="2:4">
      <c r="B335" s="22"/>
      <c r="C335" s="22"/>
      <c r="D335" s="22"/>
    </row>
    <row r="336" spans="2:4">
      <c r="B336" s="22"/>
      <c r="C336" s="22"/>
      <c r="D336" s="22"/>
    </row>
    <row r="337" spans="2:4">
      <c r="B337" s="22"/>
      <c r="C337" s="22"/>
      <c r="D337" s="22"/>
    </row>
    <row r="338" spans="2:4">
      <c r="B338" s="22"/>
      <c r="C338" s="22"/>
      <c r="D338" s="22"/>
    </row>
    <row r="339" spans="2:4">
      <c r="B339" s="22"/>
      <c r="C339" s="22"/>
      <c r="D339" s="22"/>
    </row>
    <row r="340" spans="2:4">
      <c r="B340" s="22"/>
      <c r="C340" s="22"/>
      <c r="D340" s="22"/>
    </row>
    <row r="341" spans="2:4">
      <c r="B341" s="22"/>
      <c r="C341" s="22"/>
      <c r="D341" s="22"/>
    </row>
    <row r="342" spans="2:4">
      <c r="B342" s="22"/>
      <c r="C342" s="22"/>
      <c r="D342" s="22"/>
    </row>
    <row r="343" spans="2:4">
      <c r="B343" s="22"/>
      <c r="C343" s="22"/>
      <c r="D343" s="22"/>
    </row>
    <row r="344" spans="2:4">
      <c r="B344" s="22"/>
      <c r="C344" s="22"/>
      <c r="D344" s="22"/>
    </row>
    <row r="345" spans="2:4">
      <c r="B345" s="22"/>
      <c r="C345" s="22"/>
      <c r="D345" s="22"/>
    </row>
    <row r="346" spans="2:4">
      <c r="B346" s="22"/>
      <c r="C346" s="22"/>
      <c r="D346" s="22"/>
    </row>
    <row r="347" spans="2:4">
      <c r="B347" s="22"/>
      <c r="C347" s="22"/>
      <c r="D347" s="22"/>
    </row>
    <row r="348" spans="2:4">
      <c r="B348" s="22"/>
      <c r="C348" s="22"/>
      <c r="D348" s="22"/>
    </row>
    <row r="349" spans="2:4">
      <c r="B349" s="22"/>
      <c r="C349" s="22"/>
      <c r="D349" s="22"/>
    </row>
    <row r="350" spans="2:4">
      <c r="B350" s="22"/>
      <c r="C350" s="22"/>
      <c r="D350" s="22"/>
    </row>
    <row r="351" spans="2:4">
      <c r="B351" s="22"/>
      <c r="C351" s="22"/>
      <c r="D351" s="22"/>
    </row>
    <row r="352" spans="2:4">
      <c r="B352" s="22"/>
      <c r="C352" s="22"/>
      <c r="D352" s="22"/>
    </row>
    <row r="353" spans="2:4">
      <c r="B353" s="22"/>
      <c r="C353" s="22"/>
      <c r="D353" s="22"/>
    </row>
    <row r="354" spans="2:4">
      <c r="B354" s="22"/>
      <c r="C354" s="22"/>
      <c r="D354" s="22"/>
    </row>
    <row r="355" spans="2:4">
      <c r="B355" s="22"/>
      <c r="C355" s="22"/>
      <c r="D355" s="22"/>
    </row>
    <row r="356" spans="2:4">
      <c r="B356" s="22"/>
      <c r="C356" s="22"/>
      <c r="D356" s="22"/>
    </row>
    <row r="357" spans="2:4">
      <c r="B357" s="22"/>
      <c r="C357" s="22"/>
      <c r="D357" s="22"/>
    </row>
    <row r="358" spans="2:4">
      <c r="B358" s="22"/>
      <c r="C358" s="22"/>
      <c r="D358" s="22"/>
    </row>
    <row r="359" spans="2:4">
      <c r="B359" s="22"/>
      <c r="C359" s="22"/>
      <c r="D359" s="22"/>
    </row>
    <row r="360" spans="2:4">
      <c r="B360" s="22"/>
      <c r="C360" s="22"/>
      <c r="D360" s="22"/>
    </row>
    <row r="361" spans="2:4">
      <c r="B361" s="22"/>
      <c r="C361" s="22"/>
      <c r="D361" s="22"/>
    </row>
    <row r="362" spans="2:4">
      <c r="B362" s="22"/>
      <c r="C362" s="22"/>
      <c r="D362" s="22"/>
    </row>
    <row r="363" spans="2:4">
      <c r="B363" s="22"/>
      <c r="C363" s="22"/>
      <c r="D363" s="22"/>
    </row>
    <row r="364" spans="2:4">
      <c r="B364" s="22"/>
      <c r="C364" s="22"/>
      <c r="D364" s="22"/>
    </row>
    <row r="365" spans="2:4">
      <c r="B365" s="22"/>
      <c r="C365" s="22"/>
      <c r="D365" s="22"/>
    </row>
    <row r="366" spans="2:4">
      <c r="B366" s="22"/>
      <c r="C366" s="22"/>
      <c r="D366" s="22"/>
    </row>
    <row r="367" spans="2:4">
      <c r="B367" s="22"/>
      <c r="C367" s="22"/>
      <c r="D367" s="22"/>
    </row>
    <row r="368" spans="2:4">
      <c r="B368" s="22"/>
      <c r="C368" s="22"/>
      <c r="D368" s="22"/>
    </row>
    <row r="369" spans="2:4">
      <c r="B369" s="22"/>
      <c r="C369" s="22"/>
      <c r="D369" s="22"/>
    </row>
    <row r="370" spans="2:4">
      <c r="B370" s="22"/>
      <c r="C370" s="22"/>
      <c r="D370" s="22"/>
    </row>
    <row r="371" spans="2:4">
      <c r="B371" s="22"/>
      <c r="C371" s="22"/>
      <c r="D371" s="22"/>
    </row>
    <row r="372" spans="2:4">
      <c r="B372" s="22"/>
      <c r="C372" s="22"/>
      <c r="D372" s="22"/>
    </row>
    <row r="373" spans="2:4">
      <c r="B373" s="22"/>
      <c r="C373" s="22"/>
      <c r="D373" s="22"/>
    </row>
    <row r="374" spans="2:4">
      <c r="B374" s="22"/>
      <c r="C374" s="22"/>
      <c r="D374" s="22"/>
    </row>
    <row r="375" spans="2:4">
      <c r="B375" s="22"/>
      <c r="C375" s="22"/>
      <c r="D375" s="22"/>
    </row>
    <row r="376" spans="2:4">
      <c r="B376" s="22"/>
      <c r="C376" s="22"/>
      <c r="D376" s="22"/>
    </row>
    <row r="377" spans="2:4">
      <c r="B377" s="22"/>
      <c r="C377" s="22"/>
      <c r="D377" s="22"/>
    </row>
    <row r="378" spans="2:4">
      <c r="B378" s="22"/>
      <c r="C378" s="22"/>
      <c r="D378" s="22"/>
    </row>
    <row r="379" spans="2:4">
      <c r="B379" s="22"/>
      <c r="C379" s="22"/>
      <c r="D379" s="22"/>
    </row>
    <row r="380" spans="2:4">
      <c r="B380" s="22"/>
      <c r="C380" s="22"/>
      <c r="D380" s="22"/>
    </row>
    <row r="381" spans="2:4">
      <c r="B381" s="22"/>
      <c r="C381" s="22"/>
      <c r="D381" s="22"/>
    </row>
    <row r="382" spans="2:4">
      <c r="B382" s="22"/>
      <c r="C382" s="22"/>
      <c r="D382" s="22"/>
    </row>
    <row r="383" spans="2:4">
      <c r="B383" s="22"/>
      <c r="C383" s="22"/>
      <c r="D383" s="22"/>
    </row>
    <row r="384" spans="2:4">
      <c r="B384" s="22"/>
      <c r="C384" s="22"/>
      <c r="D384" s="22"/>
    </row>
    <row r="385" spans="2:4">
      <c r="B385" s="22"/>
      <c r="C385" s="22"/>
      <c r="D385" s="22"/>
    </row>
    <row r="386" spans="2:4">
      <c r="B386" s="22"/>
      <c r="C386" s="22"/>
      <c r="D386" s="22"/>
    </row>
    <row r="387" spans="2:4">
      <c r="B387" s="22"/>
      <c r="C387" s="22"/>
      <c r="D387" s="22"/>
    </row>
    <row r="388" spans="2:4">
      <c r="B388" s="22"/>
      <c r="C388" s="22"/>
      <c r="D388" s="22"/>
    </row>
    <row r="389" spans="2:4">
      <c r="B389" s="22"/>
      <c r="C389" s="22"/>
      <c r="D389" s="22"/>
    </row>
    <row r="390" spans="2:4">
      <c r="B390" s="22"/>
      <c r="C390" s="22"/>
      <c r="D390" s="22"/>
    </row>
    <row r="391" spans="2:4">
      <c r="B391" s="22"/>
      <c r="C391" s="22"/>
      <c r="D391" s="22"/>
    </row>
    <row r="392" spans="2:4">
      <c r="B392" s="22"/>
      <c r="C392" s="22"/>
      <c r="D392" s="22"/>
    </row>
    <row r="393" spans="2:4">
      <c r="B393" s="22"/>
      <c r="C393" s="22"/>
      <c r="D393" s="22"/>
    </row>
    <row r="394" spans="2:4">
      <c r="B394" s="22"/>
      <c r="C394" s="22"/>
      <c r="D394" s="22"/>
    </row>
    <row r="395" spans="2:4">
      <c r="B395" s="22"/>
      <c r="C395" s="22"/>
      <c r="D395" s="22"/>
    </row>
    <row r="396" spans="2:4">
      <c r="B396" s="22"/>
      <c r="C396" s="22"/>
      <c r="D396" s="22"/>
    </row>
    <row r="397" spans="2:4">
      <c r="B397" s="22"/>
      <c r="C397" s="22"/>
      <c r="D397" s="22"/>
    </row>
    <row r="398" spans="2:4">
      <c r="B398" s="22"/>
      <c r="C398" s="22"/>
      <c r="D398" s="22"/>
    </row>
    <row r="399" spans="2:4">
      <c r="B399" s="22"/>
      <c r="C399" s="22"/>
      <c r="D399" s="22"/>
    </row>
    <row r="400" spans="2:4">
      <c r="B400" s="22"/>
      <c r="C400" s="22"/>
      <c r="D400" s="22"/>
    </row>
    <row r="401" spans="2:4">
      <c r="B401" s="22"/>
      <c r="C401" s="22"/>
      <c r="D401" s="22"/>
    </row>
    <row r="402" spans="2:4">
      <c r="B402" s="22"/>
      <c r="C402" s="22"/>
      <c r="D402" s="22"/>
    </row>
    <row r="403" spans="2:4">
      <c r="B403" s="22"/>
      <c r="C403" s="22"/>
      <c r="D403" s="22"/>
    </row>
    <row r="404" spans="2:4">
      <c r="B404" s="22"/>
      <c r="C404" s="22"/>
      <c r="D404" s="22"/>
    </row>
    <row r="405" spans="2:4">
      <c r="B405" s="22"/>
      <c r="C405" s="22"/>
      <c r="D405" s="22"/>
    </row>
    <row r="406" spans="2:4">
      <c r="B406" s="22"/>
      <c r="C406" s="22"/>
      <c r="D406" s="22"/>
    </row>
    <row r="407" spans="2:4">
      <c r="B407" s="22"/>
      <c r="C407" s="22"/>
      <c r="D407" s="22"/>
    </row>
    <row r="408" spans="2:4">
      <c r="B408" s="22"/>
      <c r="C408" s="22"/>
      <c r="D408" s="22"/>
    </row>
    <row r="409" spans="2:4">
      <c r="B409" s="22"/>
      <c r="C409" s="22"/>
      <c r="D409" s="22"/>
    </row>
    <row r="410" spans="2:4">
      <c r="B410" s="22"/>
      <c r="C410" s="22"/>
      <c r="D410" s="22"/>
    </row>
    <row r="411" spans="2:4">
      <c r="B411" s="22"/>
      <c r="C411" s="22"/>
      <c r="D411" s="22"/>
    </row>
    <row r="412" spans="2:4">
      <c r="B412" s="22"/>
      <c r="C412" s="22"/>
      <c r="D412" s="22"/>
    </row>
    <row r="413" spans="2:4">
      <c r="B413" s="22"/>
      <c r="C413" s="22"/>
      <c r="D413" s="22"/>
    </row>
    <row r="414" spans="2:4">
      <c r="B414" s="22"/>
      <c r="C414" s="22"/>
      <c r="D414" s="22"/>
    </row>
    <row r="415" spans="2:4">
      <c r="B415" s="22"/>
      <c r="C415" s="22"/>
      <c r="D415" s="22"/>
    </row>
    <row r="416" spans="2:4">
      <c r="B416" s="22"/>
      <c r="C416" s="22"/>
      <c r="D416" s="22"/>
    </row>
    <row r="417" spans="2:4">
      <c r="B417" s="22"/>
      <c r="C417" s="22"/>
      <c r="D417" s="22"/>
    </row>
    <row r="418" spans="2:4">
      <c r="B418" s="22"/>
      <c r="C418" s="22"/>
      <c r="D418" s="22"/>
    </row>
    <row r="419" spans="2:4">
      <c r="B419" s="22"/>
      <c r="C419" s="22"/>
      <c r="D419" s="22"/>
    </row>
    <row r="420" spans="2:4">
      <c r="B420" s="22"/>
      <c r="C420" s="22"/>
      <c r="D420" s="22"/>
    </row>
    <row r="421" spans="2:4">
      <c r="B421" s="22"/>
      <c r="C421" s="22"/>
      <c r="D421" s="22"/>
    </row>
    <row r="422" spans="2:4">
      <c r="B422" s="22"/>
      <c r="C422" s="22"/>
      <c r="D422" s="22"/>
    </row>
    <row r="423" spans="2:4">
      <c r="B423" s="22"/>
      <c r="C423" s="22"/>
      <c r="D423" s="22"/>
    </row>
    <row r="424" spans="2:4">
      <c r="B424" s="22"/>
      <c r="C424" s="22"/>
      <c r="D424" s="22"/>
    </row>
    <row r="425" spans="2:4">
      <c r="B425" s="22"/>
      <c r="C425" s="22"/>
      <c r="D425" s="22"/>
    </row>
    <row r="426" spans="2:4">
      <c r="B426" s="22"/>
      <c r="C426" s="22"/>
      <c r="D426" s="22"/>
    </row>
    <row r="427" spans="2:4">
      <c r="B427" s="22"/>
      <c r="C427" s="22"/>
      <c r="D427" s="22"/>
    </row>
    <row r="428" spans="2:4">
      <c r="B428" s="22"/>
      <c r="C428" s="22"/>
      <c r="D428" s="22"/>
    </row>
    <row r="429" spans="2:4">
      <c r="B429" s="22"/>
      <c r="C429" s="22"/>
      <c r="D429" s="22"/>
    </row>
    <row r="430" spans="2:4">
      <c r="B430" s="22"/>
      <c r="C430" s="22"/>
      <c r="D430" s="22"/>
    </row>
    <row r="431" spans="2:4">
      <c r="B431" s="22"/>
      <c r="C431" s="22"/>
      <c r="D431" s="22"/>
    </row>
    <row r="432" spans="2:4">
      <c r="B432" s="22"/>
      <c r="C432" s="22"/>
      <c r="D432" s="22"/>
    </row>
    <row r="433" spans="2:4">
      <c r="B433" s="22"/>
      <c r="C433" s="22"/>
      <c r="D433" s="22"/>
    </row>
    <row r="434" spans="2:4">
      <c r="B434" s="22"/>
      <c r="C434" s="22"/>
      <c r="D434" s="22"/>
    </row>
    <row r="435" spans="2:4">
      <c r="B435" s="22"/>
      <c r="C435" s="22"/>
      <c r="D435" s="22"/>
    </row>
    <row r="436" spans="2:4">
      <c r="B436" s="22"/>
      <c r="C436" s="22"/>
      <c r="D436" s="22"/>
    </row>
    <row r="437" spans="2:4">
      <c r="B437" s="22"/>
      <c r="C437" s="22"/>
      <c r="D437" s="22"/>
    </row>
    <row r="438" spans="2:4">
      <c r="B438" s="22"/>
      <c r="C438" s="22"/>
      <c r="D438" s="22"/>
    </row>
    <row r="439" spans="2:4">
      <c r="B439" s="22"/>
      <c r="C439" s="22"/>
      <c r="D439" s="22"/>
    </row>
    <row r="440" spans="2:4">
      <c r="B440" s="22"/>
      <c r="C440" s="22"/>
      <c r="D440" s="22"/>
    </row>
    <row r="441" spans="2:4">
      <c r="B441" s="22"/>
      <c r="C441" s="22"/>
      <c r="D441" s="22"/>
    </row>
    <row r="442" spans="2:4">
      <c r="B442" s="22"/>
      <c r="C442" s="22"/>
      <c r="D442" s="22"/>
    </row>
    <row r="443" spans="2:4">
      <c r="B443" s="22"/>
      <c r="C443" s="22"/>
      <c r="D443" s="22"/>
    </row>
    <row r="444" spans="2:4">
      <c r="B444" s="22"/>
      <c r="C444" s="22"/>
      <c r="D444" s="22"/>
    </row>
    <row r="445" spans="2:4">
      <c r="B445" s="22"/>
      <c r="C445" s="22"/>
      <c r="D445" s="22"/>
    </row>
    <row r="446" spans="2:4">
      <c r="B446" s="22"/>
      <c r="C446" s="22"/>
      <c r="D446" s="22"/>
    </row>
    <row r="447" spans="2:4">
      <c r="B447" s="22"/>
      <c r="C447" s="22"/>
      <c r="D447" s="22"/>
    </row>
    <row r="448" spans="2:4">
      <c r="B448" s="22"/>
      <c r="C448" s="22"/>
      <c r="D448" s="22"/>
    </row>
    <row r="449" spans="2:4">
      <c r="B449" s="22"/>
      <c r="C449" s="22"/>
      <c r="D449" s="22"/>
    </row>
    <row r="450" spans="2:4">
      <c r="B450" s="22"/>
      <c r="C450" s="22"/>
      <c r="D450" s="22"/>
    </row>
    <row r="451" spans="2:4">
      <c r="B451" s="22"/>
      <c r="C451" s="22"/>
      <c r="D451" s="22"/>
    </row>
    <row r="452" spans="2:4">
      <c r="B452" s="22"/>
      <c r="C452" s="22"/>
      <c r="D452" s="22"/>
    </row>
    <row r="453" spans="2:4">
      <c r="B453" s="22"/>
      <c r="C453" s="22"/>
      <c r="D453" s="22"/>
    </row>
    <row r="454" spans="2:4">
      <c r="B454" s="22"/>
      <c r="C454" s="22"/>
      <c r="D454" s="22"/>
    </row>
    <row r="455" spans="2:4">
      <c r="B455" s="22"/>
      <c r="C455" s="22"/>
      <c r="D455" s="22"/>
    </row>
    <row r="456" spans="2:4">
      <c r="B456" s="22"/>
      <c r="C456" s="22"/>
      <c r="D456" s="22"/>
    </row>
    <row r="457" spans="2:4">
      <c r="B457" s="22"/>
      <c r="C457" s="22"/>
      <c r="D457" s="22"/>
    </row>
    <row r="458" spans="2:4">
      <c r="B458" s="22"/>
      <c r="C458" s="22"/>
      <c r="D458" s="22"/>
    </row>
  </sheetData>
  <mergeCells count="6">
    <mergeCell ref="B25:C25"/>
    <mergeCell ref="B6:D6"/>
    <mergeCell ref="B17:C17"/>
    <mergeCell ref="B19:C19"/>
    <mergeCell ref="B21:C21"/>
    <mergeCell ref="B23:C23"/>
  </mergeCells>
  <pageMargins left="0.7" right="0.7" top="0.75" bottom="0.75" header="0.3" footer="0.3"/>
  <pageSetup paperSize="9" scale="65" orientation="portrait" horizontalDpi="300" verticalDpi="300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EDA1B-EAA8-4AB1-9E11-B4FFA964667E}">
  <dimension ref="B1:L487"/>
  <sheetViews>
    <sheetView showGridLines="0" view="pageBreakPreview" zoomScale="60" zoomScaleNormal="100" workbookViewId="0">
      <selection activeCell="J24" sqref="J24"/>
    </sheetView>
  </sheetViews>
  <sheetFormatPr defaultColWidth="9.140625" defaultRowHeight="15"/>
  <cols>
    <col min="1" max="1" width="9.140625" style="73"/>
    <col min="2" max="2" width="20.7109375" style="73" customWidth="1"/>
    <col min="3" max="3" width="80.7109375" style="73" customWidth="1"/>
    <col min="4" max="4" width="23.7109375" style="73" customWidth="1"/>
    <col min="5" max="5" width="1.7109375" style="73" customWidth="1"/>
    <col min="6" max="8" width="10.7109375" style="73" customWidth="1"/>
    <col min="9" max="11" width="9.140625" style="73"/>
    <col min="12" max="12" width="60.5703125" style="73" customWidth="1"/>
    <col min="13" max="16384" width="9.140625" style="73"/>
  </cols>
  <sheetData>
    <row r="1" spans="2:4" ht="15.75" thickBot="1"/>
    <row r="2" spans="2:4" ht="21" customHeight="1">
      <c r="B2" s="1"/>
      <c r="C2" s="104"/>
      <c r="D2" s="105"/>
    </row>
    <row r="3" spans="2:4" ht="30" customHeight="1">
      <c r="B3" s="6" t="str">
        <f>+[1]works!A2</f>
        <v>Metsimaholo Local Municipality</v>
      </c>
      <c r="C3" s="218"/>
      <c r="D3" s="106"/>
    </row>
    <row r="4" spans="2:4" ht="21" customHeight="1" thickBot="1">
      <c r="B4" s="10" t="str">
        <f>'1-admin'!A3</f>
        <v>Construction of stormwater channels in Themba Khubeka and Zamdela</v>
      </c>
      <c r="C4" s="107"/>
      <c r="D4" s="108"/>
    </row>
    <row r="5" spans="2:4" ht="9.9499999999999993" customHeight="1" thickBot="1">
      <c r="B5" s="202"/>
      <c r="C5" s="14"/>
      <c r="D5" s="203"/>
    </row>
    <row r="6" spans="2:4" ht="30" customHeight="1">
      <c r="B6" s="286" t="s">
        <v>59</v>
      </c>
      <c r="C6" s="287"/>
      <c r="D6" s="288"/>
    </row>
    <row r="7" spans="2:4" ht="11.1" customHeight="1">
      <c r="B7" s="219"/>
      <c r="C7" s="220"/>
      <c r="D7" s="221"/>
    </row>
    <row r="8" spans="2:4" ht="30" customHeight="1">
      <c r="B8" s="222" t="s">
        <v>367</v>
      </c>
      <c r="C8" s="109" t="s">
        <v>368</v>
      </c>
      <c r="D8" s="223" t="s">
        <v>371</v>
      </c>
    </row>
    <row r="9" spans="2:4" ht="24.95" customHeight="1">
      <c r="B9" s="224" t="s">
        <v>369</v>
      </c>
      <c r="C9" s="111" t="s">
        <v>359</v>
      </c>
      <c r="D9" s="225"/>
    </row>
    <row r="10" spans="2:4" ht="24.95" customHeight="1">
      <c r="B10" s="226" t="s">
        <v>370</v>
      </c>
      <c r="C10" s="110" t="s">
        <v>361</v>
      </c>
      <c r="D10" s="227"/>
    </row>
    <row r="11" spans="2:4" ht="24.95" customHeight="1">
      <c r="B11" s="224"/>
      <c r="C11" s="111"/>
      <c r="D11" s="225"/>
    </row>
    <row r="12" spans="2:4" ht="24.95" customHeight="1">
      <c r="B12" s="226"/>
      <c r="C12" s="110"/>
      <c r="D12" s="227"/>
    </row>
    <row r="13" spans="2:4" ht="24.95" customHeight="1">
      <c r="B13" s="224"/>
      <c r="C13" s="111"/>
      <c r="D13" s="225"/>
    </row>
    <row r="14" spans="2:4" ht="24.95" customHeight="1">
      <c r="B14" s="226"/>
      <c r="C14" s="110"/>
      <c r="D14" s="227"/>
    </row>
    <row r="15" spans="2:4" ht="24.95" customHeight="1">
      <c r="B15" s="224"/>
      <c r="C15" s="111"/>
      <c r="D15" s="225"/>
    </row>
    <row r="16" spans="2:4" ht="24.95" customHeight="1">
      <c r="B16" s="226"/>
      <c r="C16" s="110"/>
      <c r="D16" s="227"/>
    </row>
    <row r="17" spans="2:4" ht="24.95" customHeight="1">
      <c r="B17" s="224"/>
      <c r="C17" s="111"/>
      <c r="D17" s="225"/>
    </row>
    <row r="18" spans="2:4" ht="24.95" customHeight="1">
      <c r="B18" s="226"/>
      <c r="C18" s="110"/>
      <c r="D18" s="227"/>
    </row>
    <row r="19" spans="2:4" ht="24.95" customHeight="1">
      <c r="B19" s="224"/>
      <c r="C19" s="111"/>
      <c r="D19" s="225"/>
    </row>
    <row r="20" spans="2:4" ht="24.95" customHeight="1">
      <c r="B20" s="226"/>
      <c r="C20" s="110"/>
      <c r="D20" s="227"/>
    </row>
    <row r="21" spans="2:4" ht="9.9499999999999993" customHeight="1">
      <c r="B21" s="228"/>
      <c r="C21" s="229"/>
      <c r="D21" s="230"/>
    </row>
    <row r="22" spans="2:4" ht="24.95" customHeight="1">
      <c r="B22" s="289" t="s">
        <v>63</v>
      </c>
      <c r="C22" s="290"/>
      <c r="D22" s="231"/>
    </row>
    <row r="23" spans="2:4" ht="9.9499999999999993" customHeight="1">
      <c r="B23" s="232"/>
      <c r="C23" s="233"/>
      <c r="D23" s="230"/>
    </row>
    <row r="24" spans="2:4" ht="24.95" customHeight="1">
      <c r="B24" s="289" t="s">
        <v>64</v>
      </c>
      <c r="C24" s="290" t="s">
        <v>65</v>
      </c>
      <c r="D24" s="231"/>
    </row>
    <row r="25" spans="2:4" ht="9.9499999999999993" customHeight="1">
      <c r="B25" s="232"/>
      <c r="C25" s="233"/>
      <c r="D25" s="230"/>
    </row>
    <row r="26" spans="2:4" ht="24.95" customHeight="1">
      <c r="B26" s="289" t="s">
        <v>66</v>
      </c>
      <c r="C26" s="290" t="s">
        <v>67</v>
      </c>
      <c r="D26" s="231"/>
    </row>
    <row r="27" spans="2:4" ht="9.9499999999999993" customHeight="1">
      <c r="B27" s="232"/>
      <c r="C27" s="233"/>
      <c r="D27" s="230"/>
    </row>
    <row r="28" spans="2:4" ht="24.95" customHeight="1">
      <c r="B28" s="289" t="s">
        <v>68</v>
      </c>
      <c r="C28" s="290" t="s">
        <v>69</v>
      </c>
      <c r="D28" s="231"/>
    </row>
    <row r="29" spans="2:4" ht="9.9499999999999993" customHeight="1">
      <c r="B29" s="232"/>
      <c r="C29" s="233"/>
      <c r="D29" s="230"/>
    </row>
    <row r="30" spans="2:4" ht="24.95" customHeight="1">
      <c r="B30" s="284" t="s">
        <v>70</v>
      </c>
      <c r="C30" s="285" t="s">
        <v>71</v>
      </c>
      <c r="D30" s="239"/>
    </row>
    <row r="31" spans="2:4" ht="18" customHeight="1">
      <c r="B31" s="240"/>
      <c r="C31" s="241"/>
      <c r="D31" s="242"/>
    </row>
    <row r="32" spans="2:4" ht="18" customHeight="1">
      <c r="B32" s="240"/>
      <c r="C32" s="241"/>
      <c r="D32" s="242"/>
    </row>
    <row r="33" spans="2:12" ht="18" customHeight="1">
      <c r="B33" s="240"/>
      <c r="C33" s="241"/>
      <c r="D33" s="242"/>
    </row>
    <row r="34" spans="2:12" ht="18" customHeight="1">
      <c r="B34" s="243"/>
      <c r="C34" s="241"/>
      <c r="D34" s="244"/>
    </row>
    <row r="35" spans="2:12" ht="18" customHeight="1">
      <c r="B35" s="240"/>
      <c r="C35" s="241"/>
      <c r="D35" s="242"/>
    </row>
    <row r="36" spans="2:12" ht="18" customHeight="1">
      <c r="B36" s="243"/>
      <c r="C36" s="241"/>
      <c r="D36" s="244"/>
    </row>
    <row r="37" spans="2:12" ht="18" customHeight="1">
      <c r="B37" s="245"/>
      <c r="C37" s="14"/>
      <c r="D37" s="203"/>
    </row>
    <row r="38" spans="2:12" ht="18" customHeight="1">
      <c r="B38" s="240"/>
      <c r="C38" s="241"/>
      <c r="D38" s="242"/>
    </row>
    <row r="39" spans="2:12" ht="18" customHeight="1">
      <c r="B39" s="240"/>
      <c r="C39" s="241"/>
      <c r="D39" s="242"/>
    </row>
    <row r="40" spans="2:12" ht="18" customHeight="1">
      <c r="B40" s="240"/>
      <c r="C40" s="241"/>
      <c r="D40" s="242"/>
    </row>
    <row r="41" spans="2:12" ht="18" customHeight="1">
      <c r="B41" s="240"/>
      <c r="C41" s="241"/>
      <c r="D41" s="242"/>
    </row>
    <row r="42" spans="2:12" ht="18" customHeight="1">
      <c r="B42" s="240"/>
      <c r="C42" s="241"/>
      <c r="D42" s="242"/>
    </row>
    <row r="43" spans="2:12" ht="18" customHeight="1">
      <c r="B43" s="240"/>
      <c r="C43" s="241"/>
      <c r="D43" s="242"/>
    </row>
    <row r="44" spans="2:12" ht="18" customHeight="1">
      <c r="B44" s="240"/>
      <c r="C44" s="241"/>
      <c r="D44" s="242"/>
    </row>
    <row r="45" spans="2:12" ht="18" customHeight="1">
      <c r="B45" s="240"/>
      <c r="C45" s="241"/>
      <c r="D45" s="242"/>
    </row>
    <row r="46" spans="2:12" ht="18" customHeight="1">
      <c r="B46" s="240"/>
      <c r="C46" s="241"/>
      <c r="D46" s="242"/>
      <c r="L46" s="73">
        <f>5239752.3+5824137.92</f>
        <v>11063890.219999999</v>
      </c>
    </row>
    <row r="47" spans="2:12" ht="18" customHeight="1">
      <c r="B47" s="240"/>
      <c r="C47" s="241"/>
      <c r="D47" s="242"/>
    </row>
    <row r="48" spans="2:12">
      <c r="B48" s="213"/>
      <c r="C48" s="22"/>
      <c r="D48" s="214"/>
    </row>
    <row r="49" spans="2:7">
      <c r="B49" s="213"/>
      <c r="C49" s="22"/>
      <c r="D49" s="214"/>
    </row>
    <row r="50" spans="2:7">
      <c r="B50" s="213"/>
      <c r="C50" s="22"/>
      <c r="D50" s="214"/>
    </row>
    <row r="51" spans="2:7">
      <c r="B51" s="213"/>
      <c r="C51" s="22"/>
      <c r="D51" s="214"/>
      <c r="G51" s="112"/>
    </row>
    <row r="52" spans="2:7">
      <c r="B52" s="213"/>
      <c r="C52" s="22"/>
      <c r="D52" s="214"/>
    </row>
    <row r="53" spans="2:7">
      <c r="B53" s="213"/>
      <c r="C53" s="22"/>
      <c r="D53" s="214"/>
    </row>
    <row r="54" spans="2:7" ht="15.75" thickBot="1">
      <c r="B54" s="215"/>
      <c r="C54" s="216"/>
      <c r="D54" s="217"/>
    </row>
    <row r="55" spans="2:7">
      <c r="B55" s="22"/>
      <c r="C55" s="22"/>
      <c r="D55" s="22"/>
    </row>
    <row r="56" spans="2:7">
      <c r="B56" s="22"/>
      <c r="C56" s="22"/>
      <c r="D56" s="22"/>
    </row>
    <row r="57" spans="2:7">
      <c r="B57" s="22"/>
      <c r="C57" s="22"/>
      <c r="D57" s="22"/>
    </row>
    <row r="58" spans="2:7">
      <c r="B58" s="22"/>
      <c r="C58" s="22"/>
      <c r="D58" s="22"/>
    </row>
    <row r="59" spans="2:7">
      <c r="B59" s="22"/>
      <c r="C59" s="22"/>
      <c r="D59" s="22"/>
    </row>
    <row r="60" spans="2:7">
      <c r="B60" s="22"/>
      <c r="C60" s="22"/>
      <c r="D60" s="22"/>
    </row>
    <row r="61" spans="2:7">
      <c r="B61" s="22"/>
      <c r="C61" s="22"/>
      <c r="D61" s="22"/>
    </row>
    <row r="62" spans="2:7">
      <c r="B62" s="22"/>
      <c r="C62" s="22"/>
      <c r="D62" s="22"/>
    </row>
    <row r="63" spans="2:7">
      <c r="B63" s="22"/>
      <c r="C63" s="22"/>
      <c r="D63" s="22"/>
    </row>
    <row r="64" spans="2:7">
      <c r="B64" s="22"/>
      <c r="C64" s="22"/>
      <c r="D64" s="22"/>
    </row>
    <row r="65" spans="2:4">
      <c r="B65" s="22"/>
      <c r="C65" s="22"/>
      <c r="D65" s="22"/>
    </row>
    <row r="66" spans="2:4">
      <c r="B66" s="22"/>
      <c r="C66" s="22"/>
      <c r="D66" s="22"/>
    </row>
    <row r="67" spans="2:4">
      <c r="B67" s="22"/>
      <c r="C67" s="22"/>
      <c r="D67" s="22"/>
    </row>
    <row r="68" spans="2:4">
      <c r="B68" s="22"/>
      <c r="C68" s="22"/>
      <c r="D68" s="22"/>
    </row>
    <row r="69" spans="2:4">
      <c r="B69" s="22"/>
      <c r="C69" s="22"/>
      <c r="D69" s="22"/>
    </row>
    <row r="70" spans="2:4">
      <c r="B70" s="22"/>
      <c r="C70" s="22"/>
      <c r="D70" s="22"/>
    </row>
    <row r="71" spans="2:4">
      <c r="B71" s="22"/>
      <c r="C71" s="22"/>
      <c r="D71" s="22"/>
    </row>
    <row r="72" spans="2:4">
      <c r="B72" s="22"/>
      <c r="C72" s="22"/>
      <c r="D72" s="22"/>
    </row>
    <row r="73" spans="2:4">
      <c r="B73" s="22"/>
      <c r="C73" s="22"/>
      <c r="D73" s="22"/>
    </row>
    <row r="74" spans="2:4">
      <c r="B74" s="22"/>
      <c r="C74" s="22"/>
      <c r="D74" s="22"/>
    </row>
    <row r="75" spans="2:4">
      <c r="B75" s="22"/>
      <c r="C75" s="22"/>
      <c r="D75" s="22"/>
    </row>
    <row r="76" spans="2:4">
      <c r="B76" s="22"/>
      <c r="C76" s="22"/>
      <c r="D76" s="22"/>
    </row>
    <row r="77" spans="2:4">
      <c r="B77" s="22"/>
      <c r="C77" s="22"/>
      <c r="D77" s="22"/>
    </row>
    <row r="78" spans="2:4">
      <c r="B78" s="22"/>
      <c r="C78" s="22"/>
      <c r="D78" s="22"/>
    </row>
    <row r="79" spans="2:4">
      <c r="B79" s="22"/>
      <c r="C79" s="22"/>
      <c r="D79" s="22"/>
    </row>
    <row r="80" spans="2:4">
      <c r="B80" s="22"/>
      <c r="C80" s="22"/>
      <c r="D80" s="22"/>
    </row>
    <row r="81" spans="2:4">
      <c r="B81" s="22"/>
      <c r="C81" s="22"/>
      <c r="D81" s="22"/>
    </row>
    <row r="82" spans="2:4">
      <c r="B82" s="22"/>
      <c r="C82" s="22"/>
      <c r="D82" s="22"/>
    </row>
    <row r="83" spans="2:4">
      <c r="B83" s="22"/>
      <c r="C83" s="22"/>
      <c r="D83" s="22"/>
    </row>
    <row r="84" spans="2:4">
      <c r="B84" s="22"/>
      <c r="C84" s="22"/>
      <c r="D84" s="22"/>
    </row>
    <row r="85" spans="2:4">
      <c r="B85" s="22"/>
      <c r="C85" s="22"/>
      <c r="D85" s="22"/>
    </row>
    <row r="86" spans="2:4">
      <c r="B86" s="22"/>
      <c r="C86" s="22"/>
      <c r="D86" s="22"/>
    </row>
    <row r="87" spans="2:4">
      <c r="B87" s="22"/>
      <c r="C87" s="22"/>
      <c r="D87" s="22"/>
    </row>
    <row r="88" spans="2:4">
      <c r="B88" s="22"/>
      <c r="C88" s="22"/>
      <c r="D88" s="22"/>
    </row>
    <row r="89" spans="2:4">
      <c r="B89" s="22"/>
      <c r="C89" s="22"/>
      <c r="D89" s="22"/>
    </row>
    <row r="90" spans="2:4">
      <c r="B90" s="22"/>
      <c r="C90" s="22"/>
      <c r="D90" s="22"/>
    </row>
    <row r="91" spans="2:4">
      <c r="B91" s="22"/>
      <c r="C91" s="22"/>
      <c r="D91" s="22"/>
    </row>
    <row r="92" spans="2:4">
      <c r="B92" s="22"/>
      <c r="C92" s="22"/>
      <c r="D92" s="22"/>
    </row>
    <row r="93" spans="2:4">
      <c r="B93" s="22"/>
      <c r="C93" s="22"/>
      <c r="D93" s="22"/>
    </row>
    <row r="94" spans="2:4">
      <c r="B94" s="22"/>
      <c r="C94" s="22"/>
      <c r="D94" s="22"/>
    </row>
    <row r="95" spans="2:4">
      <c r="B95" s="22"/>
      <c r="C95" s="22"/>
      <c r="D95" s="22"/>
    </row>
    <row r="96" spans="2:4">
      <c r="B96" s="22"/>
      <c r="C96" s="22"/>
      <c r="D96" s="22"/>
    </row>
    <row r="97" spans="2:4">
      <c r="B97" s="22"/>
      <c r="C97" s="22"/>
      <c r="D97" s="22"/>
    </row>
    <row r="98" spans="2:4">
      <c r="B98" s="22"/>
      <c r="C98" s="22"/>
      <c r="D98" s="22"/>
    </row>
    <row r="99" spans="2:4">
      <c r="B99" s="22"/>
      <c r="C99" s="22"/>
      <c r="D99" s="22"/>
    </row>
    <row r="100" spans="2:4">
      <c r="B100" s="22"/>
      <c r="C100" s="22"/>
      <c r="D100" s="22"/>
    </row>
    <row r="101" spans="2:4">
      <c r="B101" s="22"/>
      <c r="C101" s="22"/>
      <c r="D101" s="22"/>
    </row>
    <row r="102" spans="2:4">
      <c r="B102" s="22"/>
      <c r="C102" s="22"/>
      <c r="D102" s="22"/>
    </row>
    <row r="103" spans="2:4">
      <c r="B103" s="22"/>
      <c r="C103" s="22"/>
      <c r="D103" s="22"/>
    </row>
    <row r="104" spans="2:4">
      <c r="B104" s="22"/>
      <c r="C104" s="22"/>
      <c r="D104" s="22"/>
    </row>
    <row r="105" spans="2:4">
      <c r="B105" s="22"/>
      <c r="C105" s="22"/>
      <c r="D105" s="22"/>
    </row>
    <row r="106" spans="2:4">
      <c r="B106" s="22"/>
      <c r="C106" s="22"/>
      <c r="D106" s="22"/>
    </row>
    <row r="107" spans="2:4">
      <c r="B107" s="22"/>
      <c r="C107" s="22"/>
      <c r="D107" s="22"/>
    </row>
    <row r="108" spans="2:4">
      <c r="B108" s="22"/>
      <c r="C108" s="22"/>
      <c r="D108" s="22"/>
    </row>
    <row r="109" spans="2:4">
      <c r="B109" s="22"/>
      <c r="C109" s="22"/>
      <c r="D109" s="22"/>
    </row>
    <row r="110" spans="2:4">
      <c r="B110" s="22"/>
      <c r="C110" s="22"/>
      <c r="D110" s="22"/>
    </row>
    <row r="111" spans="2:4">
      <c r="B111" s="22"/>
      <c r="C111" s="22"/>
      <c r="D111" s="22"/>
    </row>
    <row r="112" spans="2:4">
      <c r="B112" s="22"/>
      <c r="C112" s="22"/>
      <c r="D112" s="22"/>
    </row>
    <row r="113" spans="2:4">
      <c r="B113" s="22"/>
      <c r="C113" s="22"/>
      <c r="D113" s="22"/>
    </row>
    <row r="114" spans="2:4">
      <c r="B114" s="22"/>
      <c r="C114" s="22"/>
      <c r="D114" s="22"/>
    </row>
    <row r="115" spans="2:4">
      <c r="B115" s="22"/>
      <c r="C115" s="22"/>
      <c r="D115" s="22"/>
    </row>
    <row r="116" spans="2:4">
      <c r="B116" s="22"/>
      <c r="C116" s="22"/>
      <c r="D116" s="22"/>
    </row>
    <row r="117" spans="2:4">
      <c r="B117" s="22"/>
      <c r="C117" s="22"/>
      <c r="D117" s="22"/>
    </row>
    <row r="118" spans="2:4">
      <c r="B118" s="22"/>
      <c r="C118" s="22"/>
      <c r="D118" s="22"/>
    </row>
    <row r="119" spans="2:4">
      <c r="B119" s="22"/>
      <c r="C119" s="22"/>
      <c r="D119" s="22"/>
    </row>
    <row r="120" spans="2:4">
      <c r="B120" s="22"/>
      <c r="C120" s="22"/>
      <c r="D120" s="22"/>
    </row>
    <row r="121" spans="2:4">
      <c r="B121" s="22"/>
      <c r="C121" s="22"/>
      <c r="D121" s="22"/>
    </row>
    <row r="122" spans="2:4">
      <c r="B122" s="22"/>
      <c r="C122" s="22"/>
      <c r="D122" s="22"/>
    </row>
    <row r="123" spans="2:4">
      <c r="B123" s="22"/>
      <c r="C123" s="22"/>
      <c r="D123" s="22"/>
    </row>
    <row r="124" spans="2:4">
      <c r="B124" s="22"/>
      <c r="C124" s="22"/>
      <c r="D124" s="22"/>
    </row>
    <row r="125" spans="2:4">
      <c r="B125" s="22"/>
      <c r="C125" s="22"/>
      <c r="D125" s="22"/>
    </row>
    <row r="126" spans="2:4">
      <c r="B126" s="22"/>
      <c r="C126" s="22"/>
      <c r="D126" s="22"/>
    </row>
    <row r="127" spans="2:4">
      <c r="B127" s="22"/>
      <c r="C127" s="22"/>
      <c r="D127" s="22"/>
    </row>
    <row r="128" spans="2:4">
      <c r="B128" s="22"/>
      <c r="C128" s="22"/>
      <c r="D128" s="22"/>
    </row>
    <row r="129" spans="2:4">
      <c r="B129" s="22"/>
      <c r="C129" s="22"/>
      <c r="D129" s="22"/>
    </row>
    <row r="130" spans="2:4">
      <c r="B130" s="22"/>
      <c r="C130" s="22"/>
      <c r="D130" s="22"/>
    </row>
    <row r="131" spans="2:4">
      <c r="B131" s="22"/>
      <c r="C131" s="22"/>
      <c r="D131" s="22"/>
    </row>
    <row r="132" spans="2:4">
      <c r="B132" s="22"/>
      <c r="C132" s="22"/>
      <c r="D132" s="22"/>
    </row>
    <row r="133" spans="2:4">
      <c r="B133" s="22"/>
      <c r="C133" s="22"/>
      <c r="D133" s="22"/>
    </row>
    <row r="134" spans="2:4">
      <c r="B134" s="22"/>
      <c r="C134" s="22"/>
      <c r="D134" s="22"/>
    </row>
    <row r="135" spans="2:4">
      <c r="B135" s="22"/>
      <c r="C135" s="22"/>
      <c r="D135" s="22"/>
    </row>
    <row r="136" spans="2:4">
      <c r="B136" s="22"/>
      <c r="C136" s="22"/>
      <c r="D136" s="22"/>
    </row>
    <row r="137" spans="2:4">
      <c r="B137" s="22"/>
      <c r="C137" s="22"/>
      <c r="D137" s="22"/>
    </row>
    <row r="138" spans="2:4">
      <c r="B138" s="22"/>
      <c r="C138" s="22"/>
      <c r="D138" s="22"/>
    </row>
    <row r="139" spans="2:4">
      <c r="B139" s="22"/>
      <c r="C139" s="22"/>
      <c r="D139" s="22"/>
    </row>
    <row r="140" spans="2:4">
      <c r="B140" s="22"/>
      <c r="C140" s="22"/>
      <c r="D140" s="22"/>
    </row>
    <row r="141" spans="2:4">
      <c r="B141" s="22"/>
      <c r="C141" s="22"/>
      <c r="D141" s="22"/>
    </row>
    <row r="142" spans="2:4">
      <c r="B142" s="22"/>
      <c r="C142" s="22"/>
      <c r="D142" s="22"/>
    </row>
    <row r="143" spans="2:4">
      <c r="B143" s="22"/>
      <c r="C143" s="22"/>
      <c r="D143" s="22"/>
    </row>
    <row r="144" spans="2:4">
      <c r="B144" s="22"/>
      <c r="C144" s="22"/>
      <c r="D144" s="22"/>
    </row>
    <row r="145" spans="2:4">
      <c r="B145" s="22"/>
      <c r="C145" s="22"/>
      <c r="D145" s="22"/>
    </row>
    <row r="146" spans="2:4">
      <c r="B146" s="22"/>
      <c r="C146" s="22"/>
      <c r="D146" s="22"/>
    </row>
    <row r="147" spans="2:4">
      <c r="B147" s="22"/>
      <c r="C147" s="22"/>
      <c r="D147" s="22"/>
    </row>
    <row r="148" spans="2:4">
      <c r="B148" s="22"/>
      <c r="C148" s="22"/>
      <c r="D148" s="22"/>
    </row>
    <row r="149" spans="2:4">
      <c r="B149" s="22"/>
      <c r="C149" s="22"/>
      <c r="D149" s="22"/>
    </row>
    <row r="150" spans="2:4">
      <c r="B150" s="22"/>
      <c r="C150" s="22"/>
      <c r="D150" s="22"/>
    </row>
    <row r="151" spans="2:4">
      <c r="B151" s="22"/>
      <c r="C151" s="22"/>
      <c r="D151" s="22"/>
    </row>
    <row r="152" spans="2:4">
      <c r="B152" s="22"/>
      <c r="C152" s="22"/>
      <c r="D152" s="22"/>
    </row>
    <row r="153" spans="2:4">
      <c r="B153" s="22"/>
      <c r="C153" s="22"/>
      <c r="D153" s="22"/>
    </row>
    <row r="154" spans="2:4">
      <c r="B154" s="22"/>
      <c r="C154" s="22"/>
      <c r="D154" s="22"/>
    </row>
    <row r="155" spans="2:4">
      <c r="B155" s="22"/>
      <c r="C155" s="22"/>
      <c r="D155" s="22"/>
    </row>
    <row r="156" spans="2:4">
      <c r="B156" s="22"/>
      <c r="C156" s="22"/>
      <c r="D156" s="22"/>
    </row>
    <row r="157" spans="2:4">
      <c r="B157" s="22"/>
      <c r="C157" s="22"/>
      <c r="D157" s="22"/>
    </row>
    <row r="158" spans="2:4">
      <c r="B158" s="22"/>
      <c r="C158" s="22"/>
      <c r="D158" s="22"/>
    </row>
    <row r="159" spans="2:4">
      <c r="B159" s="22"/>
      <c r="C159" s="22"/>
      <c r="D159" s="22"/>
    </row>
    <row r="160" spans="2:4">
      <c r="B160" s="22"/>
      <c r="C160" s="22"/>
      <c r="D160" s="22"/>
    </row>
    <row r="161" spans="2:4">
      <c r="B161" s="22"/>
      <c r="C161" s="22"/>
      <c r="D161" s="22"/>
    </row>
    <row r="162" spans="2:4">
      <c r="B162" s="22"/>
      <c r="C162" s="22"/>
      <c r="D162" s="22"/>
    </row>
    <row r="163" spans="2:4">
      <c r="B163" s="22"/>
      <c r="C163" s="22"/>
      <c r="D163" s="22"/>
    </row>
    <row r="164" spans="2:4">
      <c r="B164" s="22"/>
      <c r="C164" s="22"/>
      <c r="D164" s="22"/>
    </row>
    <row r="165" spans="2:4">
      <c r="B165" s="22"/>
      <c r="C165" s="22"/>
      <c r="D165" s="22"/>
    </row>
    <row r="166" spans="2:4">
      <c r="B166" s="22"/>
      <c r="C166" s="22"/>
      <c r="D166" s="22"/>
    </row>
    <row r="167" spans="2:4">
      <c r="B167" s="22"/>
      <c r="C167" s="22"/>
      <c r="D167" s="22"/>
    </row>
    <row r="168" spans="2:4">
      <c r="B168" s="22"/>
      <c r="C168" s="22"/>
      <c r="D168" s="22"/>
    </row>
    <row r="169" spans="2:4">
      <c r="B169" s="22"/>
      <c r="C169" s="22"/>
      <c r="D169" s="22"/>
    </row>
    <row r="170" spans="2:4">
      <c r="B170" s="22"/>
      <c r="C170" s="22"/>
      <c r="D170" s="22"/>
    </row>
    <row r="171" spans="2:4">
      <c r="B171" s="22"/>
      <c r="C171" s="22"/>
      <c r="D171" s="22"/>
    </row>
    <row r="172" spans="2:4">
      <c r="B172" s="22"/>
      <c r="C172" s="22"/>
      <c r="D172" s="22"/>
    </row>
    <row r="173" spans="2:4">
      <c r="B173" s="22"/>
      <c r="C173" s="22"/>
      <c r="D173" s="22"/>
    </row>
    <row r="174" spans="2:4">
      <c r="B174" s="22"/>
      <c r="C174" s="22"/>
      <c r="D174" s="22"/>
    </row>
    <row r="175" spans="2:4">
      <c r="B175" s="22"/>
      <c r="C175" s="22"/>
      <c r="D175" s="22"/>
    </row>
    <row r="176" spans="2:4">
      <c r="B176" s="22"/>
      <c r="C176" s="22"/>
      <c r="D176" s="22"/>
    </row>
    <row r="177" spans="2:4">
      <c r="B177" s="22"/>
      <c r="C177" s="22"/>
      <c r="D177" s="22"/>
    </row>
    <row r="178" spans="2:4">
      <c r="B178" s="22"/>
      <c r="C178" s="22"/>
      <c r="D178" s="22"/>
    </row>
    <row r="179" spans="2:4">
      <c r="B179" s="22"/>
      <c r="C179" s="22"/>
      <c r="D179" s="22"/>
    </row>
    <row r="180" spans="2:4">
      <c r="B180" s="22"/>
      <c r="C180" s="22"/>
      <c r="D180" s="22"/>
    </row>
    <row r="181" spans="2:4">
      <c r="B181" s="22"/>
      <c r="C181" s="22"/>
      <c r="D181" s="22"/>
    </row>
    <row r="182" spans="2:4">
      <c r="B182" s="22"/>
      <c r="C182" s="22"/>
      <c r="D182" s="22"/>
    </row>
    <row r="183" spans="2:4">
      <c r="B183" s="22"/>
      <c r="C183" s="22"/>
      <c r="D183" s="22"/>
    </row>
    <row r="184" spans="2:4">
      <c r="B184" s="22"/>
      <c r="C184" s="22"/>
      <c r="D184" s="22"/>
    </row>
    <row r="185" spans="2:4">
      <c r="B185" s="22"/>
      <c r="C185" s="22"/>
      <c r="D185" s="22"/>
    </row>
    <row r="186" spans="2:4">
      <c r="B186" s="22"/>
      <c r="C186" s="22"/>
      <c r="D186" s="22"/>
    </row>
    <row r="187" spans="2:4">
      <c r="B187" s="22"/>
      <c r="C187" s="22"/>
      <c r="D187" s="22"/>
    </row>
    <row r="188" spans="2:4">
      <c r="B188" s="22"/>
      <c r="C188" s="22"/>
      <c r="D188" s="22"/>
    </row>
    <row r="189" spans="2:4">
      <c r="B189" s="22"/>
      <c r="C189" s="22"/>
      <c r="D189" s="22"/>
    </row>
    <row r="190" spans="2:4">
      <c r="B190" s="22"/>
      <c r="C190" s="22"/>
      <c r="D190" s="22"/>
    </row>
    <row r="191" spans="2:4">
      <c r="B191" s="22"/>
      <c r="C191" s="22"/>
      <c r="D191" s="22"/>
    </row>
    <row r="192" spans="2:4">
      <c r="B192" s="22"/>
      <c r="C192" s="22"/>
      <c r="D192" s="22"/>
    </row>
    <row r="193" spans="2:4">
      <c r="B193" s="22"/>
      <c r="C193" s="22"/>
      <c r="D193" s="22"/>
    </row>
    <row r="194" spans="2:4">
      <c r="B194" s="22"/>
      <c r="C194" s="22"/>
      <c r="D194" s="22"/>
    </row>
    <row r="195" spans="2:4">
      <c r="B195" s="22"/>
      <c r="C195" s="22"/>
      <c r="D195" s="22"/>
    </row>
    <row r="196" spans="2:4">
      <c r="B196" s="22"/>
      <c r="C196" s="22"/>
      <c r="D196" s="22"/>
    </row>
    <row r="197" spans="2:4">
      <c r="B197" s="22"/>
      <c r="C197" s="22"/>
      <c r="D197" s="22"/>
    </row>
    <row r="198" spans="2:4">
      <c r="B198" s="22"/>
      <c r="C198" s="22"/>
      <c r="D198" s="22"/>
    </row>
    <row r="199" spans="2:4">
      <c r="B199" s="22"/>
      <c r="C199" s="22"/>
      <c r="D199" s="22"/>
    </row>
    <row r="200" spans="2:4">
      <c r="B200" s="22"/>
      <c r="C200" s="22"/>
      <c r="D200" s="22"/>
    </row>
    <row r="201" spans="2:4">
      <c r="B201" s="22"/>
      <c r="C201" s="22"/>
      <c r="D201" s="22"/>
    </row>
    <row r="202" spans="2:4">
      <c r="B202" s="22"/>
      <c r="C202" s="22"/>
      <c r="D202" s="22"/>
    </row>
    <row r="203" spans="2:4">
      <c r="B203" s="22"/>
      <c r="C203" s="22"/>
      <c r="D203" s="22"/>
    </row>
    <row r="204" spans="2:4">
      <c r="B204" s="22"/>
      <c r="C204" s="22"/>
      <c r="D204" s="22"/>
    </row>
    <row r="205" spans="2:4">
      <c r="B205" s="22"/>
      <c r="C205" s="22"/>
      <c r="D205" s="22"/>
    </row>
    <row r="206" spans="2:4">
      <c r="B206" s="22"/>
      <c r="C206" s="22"/>
      <c r="D206" s="22"/>
    </row>
    <row r="207" spans="2:4">
      <c r="B207" s="22"/>
      <c r="C207" s="22"/>
      <c r="D207" s="22"/>
    </row>
    <row r="208" spans="2:4">
      <c r="B208" s="22"/>
      <c r="C208" s="22"/>
      <c r="D208" s="22"/>
    </row>
    <row r="209" spans="2:4">
      <c r="B209" s="22"/>
      <c r="C209" s="22"/>
      <c r="D209" s="22"/>
    </row>
    <row r="210" spans="2:4">
      <c r="B210" s="22"/>
      <c r="C210" s="22"/>
      <c r="D210" s="22"/>
    </row>
    <row r="211" spans="2:4">
      <c r="B211" s="22"/>
      <c r="C211" s="22"/>
      <c r="D211" s="22"/>
    </row>
    <row r="212" spans="2:4">
      <c r="B212" s="22"/>
      <c r="C212" s="22"/>
      <c r="D212" s="22"/>
    </row>
    <row r="213" spans="2:4">
      <c r="B213" s="22"/>
      <c r="C213" s="22"/>
      <c r="D213" s="22"/>
    </row>
    <row r="214" spans="2:4">
      <c r="B214" s="22"/>
      <c r="C214" s="22"/>
      <c r="D214" s="22"/>
    </row>
    <row r="215" spans="2:4">
      <c r="B215" s="22"/>
      <c r="C215" s="22"/>
      <c r="D215" s="22"/>
    </row>
    <row r="216" spans="2:4">
      <c r="B216" s="22"/>
      <c r="C216" s="22"/>
      <c r="D216" s="22"/>
    </row>
    <row r="217" spans="2:4">
      <c r="B217" s="22"/>
      <c r="C217" s="22"/>
      <c r="D217" s="22"/>
    </row>
    <row r="218" spans="2:4">
      <c r="B218" s="22"/>
      <c r="C218" s="22"/>
      <c r="D218" s="22"/>
    </row>
    <row r="219" spans="2:4">
      <c r="B219" s="22"/>
      <c r="C219" s="22"/>
      <c r="D219" s="22"/>
    </row>
    <row r="220" spans="2:4">
      <c r="B220" s="22"/>
      <c r="C220" s="22"/>
      <c r="D220" s="22"/>
    </row>
    <row r="221" spans="2:4">
      <c r="B221" s="22"/>
      <c r="C221" s="22"/>
      <c r="D221" s="22"/>
    </row>
    <row r="222" spans="2:4">
      <c r="B222" s="22"/>
      <c r="C222" s="22"/>
      <c r="D222" s="22"/>
    </row>
    <row r="223" spans="2:4">
      <c r="B223" s="22"/>
      <c r="C223" s="22"/>
      <c r="D223" s="22"/>
    </row>
    <row r="224" spans="2:4">
      <c r="B224" s="22"/>
      <c r="C224" s="22"/>
      <c r="D224" s="22"/>
    </row>
    <row r="225" spans="2:4">
      <c r="B225" s="22"/>
      <c r="C225" s="22"/>
      <c r="D225" s="22"/>
    </row>
    <row r="226" spans="2:4">
      <c r="B226" s="22"/>
      <c r="C226" s="22"/>
      <c r="D226" s="22"/>
    </row>
    <row r="227" spans="2:4">
      <c r="B227" s="22"/>
      <c r="C227" s="22"/>
      <c r="D227" s="22"/>
    </row>
    <row r="228" spans="2:4">
      <c r="B228" s="22"/>
      <c r="C228" s="22"/>
      <c r="D228" s="22"/>
    </row>
    <row r="229" spans="2:4">
      <c r="B229" s="22"/>
      <c r="C229" s="22"/>
      <c r="D229" s="22"/>
    </row>
    <row r="230" spans="2:4">
      <c r="B230" s="22"/>
      <c r="C230" s="22"/>
      <c r="D230" s="22"/>
    </row>
    <row r="231" spans="2:4">
      <c r="B231" s="22"/>
      <c r="C231" s="22"/>
      <c r="D231" s="22"/>
    </row>
    <row r="232" spans="2:4">
      <c r="B232" s="22"/>
      <c r="C232" s="22"/>
      <c r="D232" s="22"/>
    </row>
    <row r="233" spans="2:4">
      <c r="B233" s="22"/>
      <c r="C233" s="22"/>
      <c r="D233" s="22"/>
    </row>
    <row r="234" spans="2:4">
      <c r="B234" s="22"/>
      <c r="C234" s="22"/>
      <c r="D234" s="22"/>
    </row>
    <row r="235" spans="2:4">
      <c r="B235" s="22"/>
      <c r="C235" s="22"/>
      <c r="D235" s="22"/>
    </row>
    <row r="236" spans="2:4">
      <c r="B236" s="22"/>
      <c r="C236" s="22"/>
      <c r="D236" s="22"/>
    </row>
    <row r="237" spans="2:4">
      <c r="B237" s="22"/>
      <c r="C237" s="22"/>
      <c r="D237" s="22"/>
    </row>
    <row r="238" spans="2:4">
      <c r="B238" s="22"/>
      <c r="C238" s="22"/>
      <c r="D238" s="22"/>
    </row>
    <row r="239" spans="2:4">
      <c r="B239" s="22"/>
      <c r="C239" s="22"/>
      <c r="D239" s="22"/>
    </row>
    <row r="240" spans="2:4">
      <c r="B240" s="22"/>
      <c r="C240" s="22"/>
      <c r="D240" s="22"/>
    </row>
    <row r="241" spans="2:4">
      <c r="B241" s="22"/>
      <c r="C241" s="22"/>
      <c r="D241" s="22"/>
    </row>
    <row r="242" spans="2:4">
      <c r="B242" s="22"/>
      <c r="C242" s="22"/>
      <c r="D242" s="22"/>
    </row>
    <row r="243" spans="2:4">
      <c r="B243" s="22"/>
      <c r="C243" s="22"/>
      <c r="D243" s="22"/>
    </row>
    <row r="244" spans="2:4">
      <c r="B244" s="22"/>
      <c r="C244" s="22"/>
      <c r="D244" s="22"/>
    </row>
    <row r="245" spans="2:4">
      <c r="B245" s="22"/>
      <c r="C245" s="22"/>
      <c r="D245" s="22"/>
    </row>
    <row r="246" spans="2:4">
      <c r="B246" s="22"/>
      <c r="C246" s="22"/>
      <c r="D246" s="22"/>
    </row>
    <row r="247" spans="2:4">
      <c r="B247" s="22"/>
      <c r="C247" s="22"/>
      <c r="D247" s="22"/>
    </row>
    <row r="248" spans="2:4">
      <c r="B248" s="22"/>
      <c r="C248" s="22"/>
      <c r="D248" s="22"/>
    </row>
    <row r="249" spans="2:4">
      <c r="B249" s="22"/>
      <c r="C249" s="22"/>
      <c r="D249" s="22"/>
    </row>
    <row r="250" spans="2:4">
      <c r="B250" s="22"/>
      <c r="C250" s="22"/>
      <c r="D250" s="22"/>
    </row>
    <row r="251" spans="2:4">
      <c r="B251" s="22"/>
      <c r="C251" s="22"/>
      <c r="D251" s="22"/>
    </row>
    <row r="252" spans="2:4">
      <c r="B252" s="22"/>
      <c r="C252" s="22"/>
      <c r="D252" s="22"/>
    </row>
    <row r="253" spans="2:4">
      <c r="B253" s="22"/>
      <c r="C253" s="22"/>
      <c r="D253" s="22"/>
    </row>
    <row r="254" spans="2:4">
      <c r="B254" s="22"/>
      <c r="C254" s="22"/>
      <c r="D254" s="22"/>
    </row>
    <row r="255" spans="2:4">
      <c r="B255" s="22"/>
      <c r="C255" s="22"/>
      <c r="D255" s="22"/>
    </row>
    <row r="256" spans="2:4">
      <c r="B256" s="22"/>
      <c r="C256" s="22"/>
      <c r="D256" s="22"/>
    </row>
    <row r="257" spans="2:4">
      <c r="B257" s="22"/>
      <c r="C257" s="22"/>
      <c r="D257" s="22"/>
    </row>
    <row r="258" spans="2:4">
      <c r="B258" s="22"/>
      <c r="C258" s="22"/>
      <c r="D258" s="22"/>
    </row>
    <row r="259" spans="2:4">
      <c r="B259" s="22"/>
      <c r="C259" s="22"/>
      <c r="D259" s="22"/>
    </row>
    <row r="260" spans="2:4">
      <c r="B260" s="22"/>
      <c r="C260" s="22"/>
      <c r="D260" s="22"/>
    </row>
    <row r="261" spans="2:4">
      <c r="B261" s="22"/>
      <c r="C261" s="22"/>
      <c r="D261" s="22"/>
    </row>
    <row r="262" spans="2:4">
      <c r="B262" s="22"/>
      <c r="C262" s="22"/>
      <c r="D262" s="22"/>
    </row>
    <row r="263" spans="2:4">
      <c r="B263" s="22"/>
      <c r="C263" s="22"/>
      <c r="D263" s="22"/>
    </row>
    <row r="264" spans="2:4">
      <c r="B264" s="22"/>
      <c r="C264" s="22"/>
      <c r="D264" s="22"/>
    </row>
    <row r="265" spans="2:4">
      <c r="B265" s="22"/>
      <c r="C265" s="22"/>
      <c r="D265" s="22"/>
    </row>
    <row r="266" spans="2:4">
      <c r="B266" s="22"/>
      <c r="C266" s="22"/>
      <c r="D266" s="22"/>
    </row>
    <row r="267" spans="2:4">
      <c r="B267" s="22"/>
      <c r="C267" s="22"/>
      <c r="D267" s="22"/>
    </row>
    <row r="268" spans="2:4">
      <c r="B268" s="22"/>
      <c r="C268" s="22"/>
      <c r="D268" s="22"/>
    </row>
    <row r="269" spans="2:4">
      <c r="B269" s="22"/>
      <c r="C269" s="22"/>
      <c r="D269" s="22"/>
    </row>
    <row r="270" spans="2:4">
      <c r="B270" s="22"/>
      <c r="C270" s="22"/>
      <c r="D270" s="22"/>
    </row>
    <row r="271" spans="2:4">
      <c r="B271" s="22"/>
      <c r="C271" s="22"/>
      <c r="D271" s="22"/>
    </row>
    <row r="272" spans="2:4">
      <c r="B272" s="22"/>
      <c r="C272" s="22"/>
      <c r="D272" s="22"/>
    </row>
    <row r="273" spans="2:4">
      <c r="B273" s="22"/>
      <c r="C273" s="22"/>
      <c r="D273" s="22"/>
    </row>
    <row r="274" spans="2:4">
      <c r="B274" s="22"/>
      <c r="C274" s="22"/>
      <c r="D274" s="22"/>
    </row>
    <row r="275" spans="2:4">
      <c r="B275" s="22"/>
      <c r="C275" s="22"/>
      <c r="D275" s="22"/>
    </row>
    <row r="276" spans="2:4">
      <c r="B276" s="22"/>
      <c r="C276" s="22"/>
      <c r="D276" s="22"/>
    </row>
    <row r="277" spans="2:4">
      <c r="B277" s="22"/>
      <c r="C277" s="22"/>
      <c r="D277" s="22"/>
    </row>
    <row r="278" spans="2:4">
      <c r="B278" s="22"/>
      <c r="C278" s="22"/>
      <c r="D278" s="22"/>
    </row>
    <row r="279" spans="2:4">
      <c r="B279" s="22"/>
      <c r="C279" s="22"/>
      <c r="D279" s="22"/>
    </row>
    <row r="280" spans="2:4">
      <c r="B280" s="22"/>
      <c r="C280" s="22"/>
      <c r="D280" s="22"/>
    </row>
    <row r="281" spans="2:4">
      <c r="B281" s="22"/>
      <c r="C281" s="22"/>
      <c r="D281" s="22"/>
    </row>
    <row r="282" spans="2:4">
      <c r="B282" s="22"/>
      <c r="C282" s="22"/>
      <c r="D282" s="22"/>
    </row>
    <row r="283" spans="2:4">
      <c r="B283" s="22"/>
      <c r="C283" s="22"/>
      <c r="D283" s="22"/>
    </row>
    <row r="284" spans="2:4">
      <c r="B284" s="22"/>
      <c r="C284" s="22"/>
      <c r="D284" s="22"/>
    </row>
    <row r="285" spans="2:4">
      <c r="B285" s="22"/>
      <c r="C285" s="22"/>
      <c r="D285" s="22"/>
    </row>
    <row r="286" spans="2:4">
      <c r="B286" s="22"/>
      <c r="C286" s="22"/>
      <c r="D286" s="22"/>
    </row>
    <row r="287" spans="2:4">
      <c r="B287" s="22"/>
      <c r="C287" s="22"/>
      <c r="D287" s="22"/>
    </row>
    <row r="288" spans="2:4">
      <c r="B288" s="22"/>
      <c r="C288" s="22"/>
      <c r="D288" s="22"/>
    </row>
    <row r="289" spans="2:4">
      <c r="B289" s="22"/>
      <c r="C289" s="22"/>
      <c r="D289" s="22"/>
    </row>
    <row r="290" spans="2:4">
      <c r="B290" s="22"/>
      <c r="C290" s="22"/>
      <c r="D290" s="22"/>
    </row>
    <row r="291" spans="2:4">
      <c r="B291" s="22"/>
      <c r="C291" s="22"/>
      <c r="D291" s="22"/>
    </row>
    <row r="292" spans="2:4">
      <c r="B292" s="22"/>
      <c r="C292" s="22"/>
      <c r="D292" s="22"/>
    </row>
    <row r="293" spans="2:4">
      <c r="B293" s="22"/>
      <c r="C293" s="22"/>
      <c r="D293" s="22"/>
    </row>
    <row r="294" spans="2:4">
      <c r="B294" s="22"/>
      <c r="C294" s="22"/>
      <c r="D294" s="22"/>
    </row>
    <row r="295" spans="2:4">
      <c r="B295" s="22"/>
      <c r="C295" s="22"/>
      <c r="D295" s="22"/>
    </row>
    <row r="296" spans="2:4">
      <c r="B296" s="22"/>
      <c r="C296" s="22"/>
      <c r="D296" s="22"/>
    </row>
    <row r="297" spans="2:4">
      <c r="B297" s="22"/>
      <c r="C297" s="22"/>
      <c r="D297" s="22"/>
    </row>
    <row r="298" spans="2:4">
      <c r="B298" s="22"/>
      <c r="C298" s="22"/>
      <c r="D298" s="22"/>
    </row>
    <row r="299" spans="2:4">
      <c r="B299" s="22"/>
      <c r="C299" s="22"/>
      <c r="D299" s="22"/>
    </row>
    <row r="300" spans="2:4">
      <c r="B300" s="22"/>
      <c r="C300" s="22"/>
      <c r="D300" s="22"/>
    </row>
    <row r="301" spans="2:4">
      <c r="B301" s="22"/>
      <c r="C301" s="22"/>
      <c r="D301" s="22"/>
    </row>
    <row r="302" spans="2:4">
      <c r="B302" s="22"/>
      <c r="C302" s="22"/>
      <c r="D302" s="22"/>
    </row>
    <row r="303" spans="2:4">
      <c r="B303" s="22"/>
      <c r="C303" s="22"/>
      <c r="D303" s="22"/>
    </row>
    <row r="304" spans="2:4">
      <c r="B304" s="22"/>
      <c r="C304" s="22"/>
      <c r="D304" s="22"/>
    </row>
    <row r="305" spans="2:4">
      <c r="B305" s="22"/>
      <c r="C305" s="22"/>
      <c r="D305" s="22"/>
    </row>
    <row r="306" spans="2:4">
      <c r="B306" s="22"/>
      <c r="C306" s="22"/>
      <c r="D306" s="22"/>
    </row>
    <row r="307" spans="2:4">
      <c r="B307" s="22"/>
      <c r="C307" s="22"/>
      <c r="D307" s="22"/>
    </row>
    <row r="308" spans="2:4">
      <c r="B308" s="22"/>
      <c r="C308" s="22"/>
      <c r="D308" s="22"/>
    </row>
    <row r="309" spans="2:4">
      <c r="B309" s="22"/>
      <c r="C309" s="22"/>
      <c r="D309" s="22"/>
    </row>
    <row r="310" spans="2:4">
      <c r="B310" s="22"/>
      <c r="C310" s="22"/>
      <c r="D310" s="22"/>
    </row>
    <row r="311" spans="2:4">
      <c r="B311" s="22"/>
      <c r="C311" s="22"/>
      <c r="D311" s="22"/>
    </row>
    <row r="312" spans="2:4">
      <c r="B312" s="22"/>
      <c r="C312" s="22"/>
      <c r="D312" s="22"/>
    </row>
    <row r="313" spans="2:4">
      <c r="B313" s="22"/>
      <c r="C313" s="22"/>
      <c r="D313" s="22"/>
    </row>
    <row r="314" spans="2:4">
      <c r="B314" s="22"/>
      <c r="C314" s="22"/>
      <c r="D314" s="22"/>
    </row>
    <row r="315" spans="2:4">
      <c r="B315" s="22"/>
      <c r="C315" s="22"/>
      <c r="D315" s="22"/>
    </row>
    <row r="316" spans="2:4">
      <c r="B316" s="22"/>
      <c r="C316" s="22"/>
      <c r="D316" s="22"/>
    </row>
    <row r="317" spans="2:4">
      <c r="B317" s="22"/>
      <c r="C317" s="22"/>
      <c r="D317" s="22"/>
    </row>
    <row r="318" spans="2:4">
      <c r="B318" s="22"/>
      <c r="C318" s="22"/>
      <c r="D318" s="22"/>
    </row>
    <row r="319" spans="2:4">
      <c r="B319" s="22"/>
      <c r="C319" s="22"/>
      <c r="D319" s="22"/>
    </row>
    <row r="320" spans="2:4">
      <c r="B320" s="22"/>
      <c r="C320" s="22"/>
      <c r="D320" s="22"/>
    </row>
    <row r="321" spans="2:4">
      <c r="B321" s="22"/>
      <c r="C321" s="22"/>
      <c r="D321" s="22"/>
    </row>
    <row r="322" spans="2:4">
      <c r="B322" s="22"/>
      <c r="C322" s="22"/>
      <c r="D322" s="22"/>
    </row>
    <row r="323" spans="2:4">
      <c r="B323" s="22"/>
      <c r="C323" s="22"/>
      <c r="D323" s="22"/>
    </row>
    <row r="324" spans="2:4">
      <c r="B324" s="22"/>
      <c r="C324" s="22"/>
      <c r="D324" s="22"/>
    </row>
    <row r="325" spans="2:4">
      <c r="B325" s="22"/>
      <c r="C325" s="22"/>
      <c r="D325" s="22"/>
    </row>
    <row r="326" spans="2:4">
      <c r="B326" s="22"/>
      <c r="C326" s="22"/>
      <c r="D326" s="22"/>
    </row>
    <row r="327" spans="2:4">
      <c r="B327" s="22"/>
      <c r="C327" s="22"/>
      <c r="D327" s="22"/>
    </row>
    <row r="328" spans="2:4">
      <c r="B328" s="22"/>
      <c r="C328" s="22"/>
      <c r="D328" s="22"/>
    </row>
    <row r="329" spans="2:4">
      <c r="B329" s="22"/>
      <c r="C329" s="22"/>
      <c r="D329" s="22"/>
    </row>
    <row r="330" spans="2:4">
      <c r="B330" s="22"/>
      <c r="C330" s="22"/>
      <c r="D330" s="22"/>
    </row>
    <row r="331" spans="2:4">
      <c r="B331" s="22"/>
      <c r="C331" s="22"/>
      <c r="D331" s="22"/>
    </row>
    <row r="332" spans="2:4">
      <c r="B332" s="22"/>
      <c r="C332" s="22"/>
      <c r="D332" s="22"/>
    </row>
    <row r="333" spans="2:4">
      <c r="B333" s="22"/>
      <c r="C333" s="22"/>
      <c r="D333" s="22"/>
    </row>
    <row r="334" spans="2:4">
      <c r="B334" s="22"/>
      <c r="C334" s="22"/>
      <c r="D334" s="22"/>
    </row>
    <row r="335" spans="2:4">
      <c r="B335" s="22"/>
      <c r="C335" s="22"/>
      <c r="D335" s="22"/>
    </row>
    <row r="336" spans="2:4">
      <c r="B336" s="22"/>
      <c r="C336" s="22"/>
      <c r="D336" s="22"/>
    </row>
    <row r="337" spans="2:4">
      <c r="B337" s="22"/>
      <c r="C337" s="22"/>
      <c r="D337" s="22"/>
    </row>
    <row r="338" spans="2:4">
      <c r="B338" s="22"/>
      <c r="C338" s="22"/>
      <c r="D338" s="22"/>
    </row>
    <row r="339" spans="2:4">
      <c r="B339" s="22"/>
      <c r="C339" s="22"/>
      <c r="D339" s="22"/>
    </row>
    <row r="340" spans="2:4">
      <c r="B340" s="22"/>
      <c r="C340" s="22"/>
      <c r="D340" s="22"/>
    </row>
    <row r="341" spans="2:4">
      <c r="B341" s="22"/>
      <c r="C341" s="22"/>
      <c r="D341" s="22"/>
    </row>
    <row r="342" spans="2:4">
      <c r="B342" s="22"/>
      <c r="C342" s="22"/>
      <c r="D342" s="22"/>
    </row>
    <row r="343" spans="2:4">
      <c r="B343" s="22"/>
      <c r="C343" s="22"/>
      <c r="D343" s="22"/>
    </row>
    <row r="344" spans="2:4">
      <c r="B344" s="22"/>
      <c r="C344" s="22"/>
      <c r="D344" s="22"/>
    </row>
    <row r="345" spans="2:4">
      <c r="B345" s="22"/>
      <c r="C345" s="22"/>
      <c r="D345" s="22"/>
    </row>
    <row r="346" spans="2:4">
      <c r="B346" s="22"/>
      <c r="C346" s="22"/>
      <c r="D346" s="22"/>
    </row>
    <row r="347" spans="2:4">
      <c r="B347" s="22"/>
      <c r="C347" s="22"/>
      <c r="D347" s="22"/>
    </row>
    <row r="348" spans="2:4">
      <c r="B348" s="22"/>
      <c r="C348" s="22"/>
      <c r="D348" s="22"/>
    </row>
    <row r="349" spans="2:4">
      <c r="B349" s="22"/>
      <c r="C349" s="22"/>
      <c r="D349" s="22"/>
    </row>
    <row r="350" spans="2:4">
      <c r="B350" s="22"/>
      <c r="C350" s="22"/>
      <c r="D350" s="22"/>
    </row>
    <row r="351" spans="2:4">
      <c r="B351" s="22"/>
      <c r="C351" s="22"/>
      <c r="D351" s="22"/>
    </row>
    <row r="352" spans="2:4">
      <c r="B352" s="22"/>
      <c r="C352" s="22"/>
      <c r="D352" s="22"/>
    </row>
    <row r="353" spans="2:4">
      <c r="B353" s="22"/>
      <c r="C353" s="22"/>
      <c r="D353" s="22"/>
    </row>
    <row r="354" spans="2:4">
      <c r="B354" s="22"/>
      <c r="C354" s="22"/>
      <c r="D354" s="22"/>
    </row>
    <row r="355" spans="2:4">
      <c r="B355" s="22"/>
      <c r="C355" s="22"/>
      <c r="D355" s="22"/>
    </row>
    <row r="356" spans="2:4">
      <c r="B356" s="22"/>
      <c r="C356" s="22"/>
      <c r="D356" s="22"/>
    </row>
    <row r="357" spans="2:4">
      <c r="B357" s="22"/>
      <c r="C357" s="22"/>
      <c r="D357" s="22"/>
    </row>
    <row r="358" spans="2:4">
      <c r="B358" s="22"/>
      <c r="C358" s="22"/>
      <c r="D358" s="22"/>
    </row>
    <row r="359" spans="2:4">
      <c r="B359" s="22"/>
      <c r="C359" s="22"/>
      <c r="D359" s="22"/>
    </row>
    <row r="360" spans="2:4">
      <c r="B360" s="22"/>
      <c r="C360" s="22"/>
      <c r="D360" s="22"/>
    </row>
    <row r="361" spans="2:4">
      <c r="B361" s="22"/>
      <c r="C361" s="22"/>
      <c r="D361" s="22"/>
    </row>
    <row r="362" spans="2:4">
      <c r="B362" s="22"/>
      <c r="C362" s="22"/>
      <c r="D362" s="22"/>
    </row>
    <row r="363" spans="2:4">
      <c r="B363" s="22"/>
      <c r="C363" s="22"/>
      <c r="D363" s="22"/>
    </row>
    <row r="364" spans="2:4">
      <c r="B364" s="22"/>
      <c r="C364" s="22"/>
      <c r="D364" s="22"/>
    </row>
    <row r="365" spans="2:4">
      <c r="B365" s="22"/>
      <c r="C365" s="22"/>
      <c r="D365" s="22"/>
    </row>
    <row r="366" spans="2:4">
      <c r="B366" s="22"/>
      <c r="C366" s="22"/>
      <c r="D366" s="22"/>
    </row>
    <row r="367" spans="2:4">
      <c r="B367" s="22"/>
      <c r="C367" s="22"/>
      <c r="D367" s="22"/>
    </row>
    <row r="368" spans="2:4">
      <c r="B368" s="22"/>
      <c r="C368" s="22"/>
      <c r="D368" s="22"/>
    </row>
    <row r="369" spans="2:4">
      <c r="B369" s="22"/>
      <c r="C369" s="22"/>
      <c r="D369" s="22"/>
    </row>
    <row r="370" spans="2:4">
      <c r="B370" s="22"/>
      <c r="C370" s="22"/>
      <c r="D370" s="22"/>
    </row>
    <row r="371" spans="2:4">
      <c r="B371" s="22"/>
      <c r="C371" s="22"/>
      <c r="D371" s="22"/>
    </row>
    <row r="372" spans="2:4">
      <c r="B372" s="22"/>
      <c r="C372" s="22"/>
      <c r="D372" s="22"/>
    </row>
    <row r="373" spans="2:4">
      <c r="B373" s="22"/>
      <c r="C373" s="22"/>
      <c r="D373" s="22"/>
    </row>
    <row r="374" spans="2:4">
      <c r="B374" s="22"/>
      <c r="C374" s="22"/>
      <c r="D374" s="22"/>
    </row>
    <row r="375" spans="2:4">
      <c r="B375" s="22"/>
      <c r="C375" s="22"/>
      <c r="D375" s="22"/>
    </row>
    <row r="376" spans="2:4">
      <c r="B376" s="22"/>
      <c r="C376" s="22"/>
      <c r="D376" s="22"/>
    </row>
    <row r="377" spans="2:4">
      <c r="B377" s="22"/>
      <c r="C377" s="22"/>
      <c r="D377" s="22"/>
    </row>
    <row r="378" spans="2:4">
      <c r="B378" s="22"/>
      <c r="C378" s="22"/>
      <c r="D378" s="22"/>
    </row>
    <row r="379" spans="2:4">
      <c r="B379" s="22"/>
      <c r="C379" s="22"/>
      <c r="D379" s="22"/>
    </row>
    <row r="380" spans="2:4">
      <c r="B380" s="22"/>
      <c r="C380" s="22"/>
      <c r="D380" s="22"/>
    </row>
    <row r="381" spans="2:4">
      <c r="B381" s="22"/>
      <c r="C381" s="22"/>
      <c r="D381" s="22"/>
    </row>
    <row r="382" spans="2:4">
      <c r="B382" s="22"/>
      <c r="C382" s="22"/>
      <c r="D382" s="22"/>
    </row>
    <row r="383" spans="2:4">
      <c r="B383" s="22"/>
      <c r="C383" s="22"/>
      <c r="D383" s="22"/>
    </row>
    <row r="384" spans="2:4">
      <c r="B384" s="22"/>
      <c r="C384" s="22"/>
      <c r="D384" s="22"/>
    </row>
    <row r="385" spans="2:4">
      <c r="B385" s="22"/>
      <c r="C385" s="22"/>
      <c r="D385" s="22"/>
    </row>
    <row r="386" spans="2:4">
      <c r="B386" s="22"/>
      <c r="C386" s="22"/>
      <c r="D386" s="22"/>
    </row>
    <row r="387" spans="2:4">
      <c r="B387" s="22"/>
      <c r="C387" s="22"/>
      <c r="D387" s="22"/>
    </row>
    <row r="388" spans="2:4">
      <c r="B388" s="22"/>
      <c r="C388" s="22"/>
      <c r="D388" s="22"/>
    </row>
    <row r="389" spans="2:4">
      <c r="B389" s="22"/>
      <c r="C389" s="22"/>
      <c r="D389" s="22"/>
    </row>
    <row r="390" spans="2:4">
      <c r="B390" s="22"/>
      <c r="C390" s="22"/>
      <c r="D390" s="22"/>
    </row>
    <row r="391" spans="2:4">
      <c r="B391" s="22"/>
      <c r="C391" s="22"/>
      <c r="D391" s="22"/>
    </row>
    <row r="392" spans="2:4">
      <c r="B392" s="22"/>
      <c r="C392" s="22"/>
      <c r="D392" s="22"/>
    </row>
    <row r="393" spans="2:4">
      <c r="B393" s="22"/>
      <c r="C393" s="22"/>
      <c r="D393" s="22"/>
    </row>
    <row r="394" spans="2:4">
      <c r="B394" s="22"/>
      <c r="C394" s="22"/>
      <c r="D394" s="22"/>
    </row>
    <row r="395" spans="2:4">
      <c r="B395" s="22"/>
      <c r="C395" s="22"/>
      <c r="D395" s="22"/>
    </row>
    <row r="396" spans="2:4">
      <c r="B396" s="22"/>
      <c r="C396" s="22"/>
      <c r="D396" s="22"/>
    </row>
    <row r="397" spans="2:4">
      <c r="B397" s="22"/>
      <c r="C397" s="22"/>
      <c r="D397" s="22"/>
    </row>
    <row r="398" spans="2:4">
      <c r="B398" s="22"/>
      <c r="C398" s="22"/>
      <c r="D398" s="22"/>
    </row>
    <row r="399" spans="2:4">
      <c r="B399" s="22"/>
      <c r="C399" s="22"/>
      <c r="D399" s="22"/>
    </row>
    <row r="400" spans="2:4">
      <c r="B400" s="22"/>
      <c r="C400" s="22"/>
      <c r="D400" s="22"/>
    </row>
    <row r="401" spans="2:4">
      <c r="B401" s="22"/>
      <c r="C401" s="22"/>
      <c r="D401" s="22"/>
    </row>
    <row r="402" spans="2:4">
      <c r="B402" s="22"/>
      <c r="C402" s="22"/>
      <c r="D402" s="22"/>
    </row>
    <row r="403" spans="2:4">
      <c r="B403" s="22"/>
      <c r="C403" s="22"/>
      <c r="D403" s="22"/>
    </row>
    <row r="404" spans="2:4">
      <c r="B404" s="22"/>
      <c r="C404" s="22"/>
      <c r="D404" s="22"/>
    </row>
    <row r="405" spans="2:4">
      <c r="B405" s="22"/>
      <c r="C405" s="22"/>
      <c r="D405" s="22"/>
    </row>
    <row r="406" spans="2:4">
      <c r="B406" s="22"/>
      <c r="C406" s="22"/>
      <c r="D406" s="22"/>
    </row>
    <row r="407" spans="2:4">
      <c r="B407" s="22"/>
      <c r="C407" s="22"/>
      <c r="D407" s="22"/>
    </row>
    <row r="408" spans="2:4">
      <c r="B408" s="22"/>
      <c r="C408" s="22"/>
      <c r="D408" s="22"/>
    </row>
    <row r="409" spans="2:4">
      <c r="B409" s="22"/>
      <c r="C409" s="22"/>
      <c r="D409" s="22"/>
    </row>
    <row r="410" spans="2:4">
      <c r="B410" s="22"/>
      <c r="C410" s="22"/>
      <c r="D410" s="22"/>
    </row>
    <row r="411" spans="2:4">
      <c r="B411" s="22"/>
      <c r="C411" s="22"/>
      <c r="D411" s="22"/>
    </row>
    <row r="412" spans="2:4">
      <c r="B412" s="22"/>
      <c r="C412" s="22"/>
      <c r="D412" s="22"/>
    </row>
    <row r="413" spans="2:4">
      <c r="B413" s="22"/>
      <c r="C413" s="22"/>
      <c r="D413" s="22"/>
    </row>
    <row r="414" spans="2:4">
      <c r="B414" s="22"/>
      <c r="C414" s="22"/>
      <c r="D414" s="22"/>
    </row>
    <row r="415" spans="2:4">
      <c r="B415" s="22"/>
      <c r="C415" s="22"/>
      <c r="D415" s="22"/>
    </row>
    <row r="416" spans="2:4">
      <c r="B416" s="22"/>
      <c r="C416" s="22"/>
      <c r="D416" s="22"/>
    </row>
    <row r="417" spans="2:4">
      <c r="B417" s="22"/>
      <c r="C417" s="22"/>
      <c r="D417" s="22"/>
    </row>
    <row r="418" spans="2:4">
      <c r="B418" s="22"/>
      <c r="C418" s="22"/>
      <c r="D418" s="22"/>
    </row>
    <row r="419" spans="2:4">
      <c r="B419" s="22"/>
      <c r="C419" s="22"/>
      <c r="D419" s="22"/>
    </row>
    <row r="420" spans="2:4">
      <c r="B420" s="22"/>
      <c r="C420" s="22"/>
      <c r="D420" s="22"/>
    </row>
    <row r="421" spans="2:4">
      <c r="B421" s="22"/>
      <c r="C421" s="22"/>
      <c r="D421" s="22"/>
    </row>
    <row r="422" spans="2:4">
      <c r="B422" s="22"/>
      <c r="C422" s="22"/>
      <c r="D422" s="22"/>
    </row>
    <row r="423" spans="2:4">
      <c r="B423" s="22"/>
      <c r="C423" s="22"/>
      <c r="D423" s="22"/>
    </row>
    <row r="424" spans="2:4">
      <c r="B424" s="22"/>
      <c r="C424" s="22"/>
      <c r="D424" s="22"/>
    </row>
    <row r="425" spans="2:4">
      <c r="B425" s="22"/>
      <c r="C425" s="22"/>
      <c r="D425" s="22"/>
    </row>
    <row r="426" spans="2:4">
      <c r="B426" s="22"/>
      <c r="C426" s="22"/>
      <c r="D426" s="22"/>
    </row>
    <row r="427" spans="2:4">
      <c r="B427" s="22"/>
      <c r="C427" s="22"/>
      <c r="D427" s="22"/>
    </row>
    <row r="428" spans="2:4">
      <c r="B428" s="22"/>
      <c r="C428" s="22"/>
      <c r="D428" s="22"/>
    </row>
    <row r="429" spans="2:4">
      <c r="B429" s="22"/>
      <c r="C429" s="22"/>
      <c r="D429" s="22"/>
    </row>
    <row r="430" spans="2:4">
      <c r="B430" s="22"/>
      <c r="C430" s="22"/>
      <c r="D430" s="22"/>
    </row>
    <row r="431" spans="2:4">
      <c r="B431" s="22"/>
      <c r="C431" s="22"/>
      <c r="D431" s="22"/>
    </row>
    <row r="432" spans="2:4">
      <c r="B432" s="22"/>
      <c r="C432" s="22"/>
      <c r="D432" s="22"/>
    </row>
    <row r="433" spans="2:4">
      <c r="B433" s="22"/>
      <c r="C433" s="22"/>
      <c r="D433" s="22"/>
    </row>
    <row r="434" spans="2:4">
      <c r="B434" s="22"/>
      <c r="C434" s="22"/>
      <c r="D434" s="22"/>
    </row>
    <row r="435" spans="2:4">
      <c r="B435" s="22"/>
      <c r="C435" s="22"/>
      <c r="D435" s="22"/>
    </row>
    <row r="436" spans="2:4">
      <c r="B436" s="22"/>
      <c r="C436" s="22"/>
      <c r="D436" s="22"/>
    </row>
    <row r="437" spans="2:4">
      <c r="B437" s="22"/>
      <c r="C437" s="22"/>
      <c r="D437" s="22"/>
    </row>
    <row r="438" spans="2:4">
      <c r="B438" s="22"/>
      <c r="C438" s="22"/>
      <c r="D438" s="22"/>
    </row>
    <row r="439" spans="2:4">
      <c r="B439" s="22"/>
      <c r="C439" s="22"/>
      <c r="D439" s="22"/>
    </row>
    <row r="440" spans="2:4">
      <c r="B440" s="22"/>
      <c r="C440" s="22"/>
      <c r="D440" s="22"/>
    </row>
    <row r="441" spans="2:4">
      <c r="B441" s="22"/>
      <c r="C441" s="22"/>
      <c r="D441" s="22"/>
    </row>
    <row r="442" spans="2:4">
      <c r="B442" s="22"/>
      <c r="C442" s="22"/>
      <c r="D442" s="22"/>
    </row>
    <row r="443" spans="2:4">
      <c r="B443" s="22"/>
      <c r="C443" s="22"/>
      <c r="D443" s="22"/>
    </row>
    <row r="444" spans="2:4">
      <c r="B444" s="22"/>
      <c r="C444" s="22"/>
      <c r="D444" s="22"/>
    </row>
    <row r="445" spans="2:4">
      <c r="B445" s="22"/>
      <c r="C445" s="22"/>
      <c r="D445" s="22"/>
    </row>
    <row r="446" spans="2:4">
      <c r="B446" s="22"/>
      <c r="C446" s="22"/>
      <c r="D446" s="22"/>
    </row>
    <row r="447" spans="2:4">
      <c r="B447" s="22"/>
      <c r="C447" s="22"/>
      <c r="D447" s="22"/>
    </row>
    <row r="448" spans="2:4">
      <c r="B448" s="22"/>
      <c r="C448" s="22"/>
      <c r="D448" s="22"/>
    </row>
    <row r="449" spans="2:4">
      <c r="B449" s="22"/>
      <c r="C449" s="22"/>
      <c r="D449" s="22"/>
    </row>
    <row r="450" spans="2:4">
      <c r="B450" s="22"/>
      <c r="C450" s="22"/>
      <c r="D450" s="22"/>
    </row>
    <row r="451" spans="2:4">
      <c r="B451" s="22"/>
      <c r="C451" s="22"/>
      <c r="D451" s="22"/>
    </row>
    <row r="452" spans="2:4">
      <c r="B452" s="22"/>
      <c r="C452" s="22"/>
      <c r="D452" s="22"/>
    </row>
    <row r="453" spans="2:4">
      <c r="B453" s="22"/>
      <c r="C453" s="22"/>
      <c r="D453" s="22"/>
    </row>
    <row r="454" spans="2:4">
      <c r="B454" s="22"/>
      <c r="C454" s="22"/>
      <c r="D454" s="22"/>
    </row>
    <row r="455" spans="2:4">
      <c r="B455" s="22"/>
      <c r="C455" s="22"/>
      <c r="D455" s="22"/>
    </row>
    <row r="456" spans="2:4">
      <c r="B456" s="22"/>
      <c r="C456" s="22"/>
      <c r="D456" s="22"/>
    </row>
    <row r="457" spans="2:4">
      <c r="B457" s="22"/>
      <c r="C457" s="22"/>
      <c r="D457" s="22"/>
    </row>
    <row r="458" spans="2:4">
      <c r="B458" s="22"/>
      <c r="C458" s="22"/>
      <c r="D458" s="22"/>
    </row>
    <row r="459" spans="2:4">
      <c r="B459" s="22"/>
      <c r="C459" s="22"/>
      <c r="D459" s="22"/>
    </row>
    <row r="460" spans="2:4">
      <c r="B460" s="22"/>
      <c r="C460" s="22"/>
      <c r="D460" s="22"/>
    </row>
    <row r="461" spans="2:4">
      <c r="B461" s="22"/>
      <c r="C461" s="22"/>
      <c r="D461" s="22"/>
    </row>
    <row r="462" spans="2:4">
      <c r="B462" s="22"/>
      <c r="C462" s="22"/>
      <c r="D462" s="22"/>
    </row>
    <row r="463" spans="2:4">
      <c r="B463" s="22"/>
      <c r="C463" s="22"/>
      <c r="D463" s="22"/>
    </row>
    <row r="464" spans="2:4">
      <c r="B464" s="22"/>
      <c r="C464" s="22"/>
      <c r="D464" s="22"/>
    </row>
    <row r="465" spans="2:4">
      <c r="B465" s="22"/>
      <c r="C465" s="22"/>
      <c r="D465" s="22"/>
    </row>
    <row r="466" spans="2:4">
      <c r="B466" s="22"/>
      <c r="C466" s="22"/>
      <c r="D466" s="22"/>
    </row>
    <row r="467" spans="2:4">
      <c r="B467" s="22"/>
      <c r="C467" s="22"/>
      <c r="D467" s="22"/>
    </row>
    <row r="468" spans="2:4">
      <c r="B468" s="22"/>
      <c r="C468" s="22"/>
      <c r="D468" s="22"/>
    </row>
    <row r="469" spans="2:4">
      <c r="B469" s="22"/>
      <c r="C469" s="22"/>
      <c r="D469" s="22"/>
    </row>
    <row r="470" spans="2:4">
      <c r="B470" s="22"/>
      <c r="C470" s="22"/>
      <c r="D470" s="22"/>
    </row>
    <row r="471" spans="2:4">
      <c r="B471" s="22"/>
      <c r="C471" s="22"/>
      <c r="D471" s="22"/>
    </row>
    <row r="472" spans="2:4">
      <c r="B472" s="22"/>
      <c r="C472" s="22"/>
      <c r="D472" s="22"/>
    </row>
    <row r="473" spans="2:4">
      <c r="B473" s="22"/>
      <c r="C473" s="22"/>
      <c r="D473" s="22"/>
    </row>
    <row r="474" spans="2:4">
      <c r="B474" s="22"/>
      <c r="C474" s="22"/>
      <c r="D474" s="22"/>
    </row>
    <row r="475" spans="2:4">
      <c r="B475" s="22"/>
      <c r="C475" s="22"/>
      <c r="D475" s="22"/>
    </row>
    <row r="476" spans="2:4">
      <c r="B476" s="22"/>
      <c r="C476" s="22"/>
      <c r="D476" s="22"/>
    </row>
    <row r="477" spans="2:4">
      <c r="B477" s="22"/>
      <c r="C477" s="22"/>
      <c r="D477" s="22"/>
    </row>
    <row r="478" spans="2:4">
      <c r="B478" s="22"/>
      <c r="C478" s="22"/>
      <c r="D478" s="22"/>
    </row>
    <row r="479" spans="2:4">
      <c r="B479" s="22"/>
      <c r="C479" s="22"/>
      <c r="D479" s="22"/>
    </row>
    <row r="480" spans="2:4">
      <c r="B480" s="22"/>
      <c r="C480" s="22"/>
      <c r="D480" s="22"/>
    </row>
    <row r="481" spans="2:4">
      <c r="B481" s="22"/>
      <c r="C481" s="22"/>
      <c r="D481" s="22"/>
    </row>
    <row r="482" spans="2:4">
      <c r="B482" s="22"/>
      <c r="C482" s="22"/>
      <c r="D482" s="22"/>
    </row>
    <row r="483" spans="2:4">
      <c r="B483" s="22"/>
      <c r="C483" s="22"/>
      <c r="D483" s="22"/>
    </row>
    <row r="484" spans="2:4">
      <c r="B484" s="22"/>
      <c r="C484" s="22"/>
      <c r="D484" s="22"/>
    </row>
    <row r="485" spans="2:4">
      <c r="B485" s="22"/>
      <c r="C485" s="22"/>
      <c r="D485" s="22"/>
    </row>
    <row r="486" spans="2:4">
      <c r="B486" s="22"/>
      <c r="C486" s="22"/>
      <c r="D486" s="22"/>
    </row>
    <row r="487" spans="2:4">
      <c r="B487" s="22"/>
      <c r="C487" s="22"/>
      <c r="D487" s="22"/>
    </row>
  </sheetData>
  <mergeCells count="6">
    <mergeCell ref="B30:C30"/>
    <mergeCell ref="B6:D6"/>
    <mergeCell ref="B22:C22"/>
    <mergeCell ref="B24:C24"/>
    <mergeCell ref="B26:C26"/>
    <mergeCell ref="B28:C28"/>
  </mergeCells>
  <pageMargins left="0.7" right="0.7" top="0.75" bottom="0.75" header="0.3" footer="0.3"/>
  <pageSetup paperSize="9" scale="65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18</vt:i4>
      </vt:variant>
      <vt:variant>
        <vt:lpstr>Named Ranges</vt:lpstr>
      </vt:variant>
      <vt:variant>
        <vt:i4>18</vt:i4>
      </vt:variant>
    </vt:vector>
  </HeadingPairs>
  <TitlesOfParts>
    <vt:vector size="36" baseType="lpstr">
      <vt:lpstr>1-admin</vt:lpstr>
      <vt:lpstr>works</vt:lpstr>
      <vt:lpstr>schedule A1</vt:lpstr>
      <vt:lpstr>2 street1-0to280-1</vt:lpstr>
      <vt:lpstr>2 street1-0to280-2</vt:lpstr>
      <vt:lpstr>3 street1-280to525-1</vt:lpstr>
      <vt:lpstr>3 street1-280to525-2</vt:lpstr>
      <vt:lpstr>4 street2-1</vt:lpstr>
      <vt:lpstr>4 street2-2</vt:lpstr>
      <vt:lpstr>sum</vt:lpstr>
      <vt:lpstr>Sheet5</vt:lpstr>
      <vt:lpstr>schedule A2</vt:lpstr>
      <vt:lpstr>Table 2</vt:lpstr>
      <vt:lpstr>Table 5</vt:lpstr>
      <vt:lpstr>Table 6</vt:lpstr>
      <vt:lpstr>Table 12</vt:lpstr>
      <vt:lpstr>Sheet7</vt:lpstr>
      <vt:lpstr>Sheet6</vt:lpstr>
      <vt:lpstr>'1-admin'!Print_Area</vt:lpstr>
      <vt:lpstr>'2 street1-0to280-1'!Print_Area</vt:lpstr>
      <vt:lpstr>'2 street1-0to280-2'!Print_Area</vt:lpstr>
      <vt:lpstr>'3 street1-280to525-1'!Print_Area</vt:lpstr>
      <vt:lpstr>'3 street1-280to525-2'!Print_Area</vt:lpstr>
      <vt:lpstr>'4 street2-1'!Print_Area</vt:lpstr>
      <vt:lpstr>'4 street2-2'!Print_Area</vt:lpstr>
      <vt:lpstr>'schedule A1'!Print_Area</vt:lpstr>
      <vt:lpstr>'schedule A2'!Print_Area</vt:lpstr>
      <vt:lpstr>Sheet5!Print_Area</vt:lpstr>
      <vt:lpstr>Sheet6!Print_Area</vt:lpstr>
      <vt:lpstr>Sheet7!Print_Area</vt:lpstr>
      <vt:lpstr>sum!Print_Area</vt:lpstr>
      <vt:lpstr>'Table 12'!Print_Area</vt:lpstr>
      <vt:lpstr>'Table 2'!Print_Area</vt:lpstr>
      <vt:lpstr>'Table 5'!Print_Area</vt:lpstr>
      <vt:lpstr>'Table 6'!Print_Area</vt:lpstr>
      <vt:lpstr>works!Print_Area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George</dc:creator>
  <cp:lastModifiedBy>Sylvia Motsei</cp:lastModifiedBy>
  <cp:lastPrinted>2025-10-07T14:08:33Z</cp:lastPrinted>
  <dcterms:created xsi:type="dcterms:W3CDTF">2025-08-04T13:13:35Z</dcterms:created>
  <dcterms:modified xsi:type="dcterms:W3CDTF">2026-01-30T08:12:13Z</dcterms:modified>
</cp:coreProperties>
</file>