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mafiwam\Documents\Manual Procurement\Mafiwa\RFB\Draft\RFB 2810-2023 - Physical Security at SITA Polokwane Office\Publication Package\Approved\"/>
    </mc:Choice>
  </mc:AlternateContent>
  <xr:revisionPtr revIDLastSave="0" documentId="13_ncr:1_{085B59CF-076C-4D79-9D49-06406FD42D08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PRICING SCHEDULE" sheetId="6" r:id="rId1"/>
  </sheets>
  <definedNames>
    <definedName name="_xlnm.Print_Area" localSheetId="0">'PRICING SCHEDULE'!$A:$T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6" l="1"/>
  <c r="G14" i="6" s="1"/>
  <c r="F18" i="6"/>
  <c r="G18" i="6" s="1"/>
  <c r="F17" i="6"/>
  <c r="G17" i="6" s="1"/>
  <c r="F16" i="6"/>
  <c r="G16" i="6" s="1"/>
  <c r="F15" i="6"/>
  <c r="G15" i="6" s="1"/>
  <c r="R15" i="6"/>
  <c r="S15" i="6" s="1"/>
  <c r="N15" i="6"/>
  <c r="O15" i="6" s="1"/>
  <c r="J15" i="6"/>
  <c r="K15" i="6" s="1"/>
  <c r="T15" i="6" s="1"/>
  <c r="R17" i="6"/>
  <c r="S17" i="6" s="1"/>
  <c r="N17" i="6"/>
  <c r="O17" i="6" s="1"/>
  <c r="J17" i="6"/>
  <c r="K17" i="6" s="1"/>
  <c r="R16" i="6"/>
  <c r="S16" i="6" s="1"/>
  <c r="N16" i="6"/>
  <c r="O16" i="6" s="1"/>
  <c r="J16" i="6"/>
  <c r="K16" i="6" s="1"/>
  <c r="R18" i="6"/>
  <c r="S18" i="6" s="1"/>
  <c r="R14" i="6"/>
  <c r="S14" i="6" s="1"/>
  <c r="N14" i="6"/>
  <c r="O14" i="6" s="1"/>
  <c r="N18" i="6"/>
  <c r="O18" i="6" s="1"/>
  <c r="J18" i="6"/>
  <c r="K18" i="6" s="1"/>
  <c r="J14" i="6"/>
  <c r="K14" i="6" s="1"/>
  <c r="T18" i="6" l="1"/>
  <c r="T17" i="6"/>
  <c r="T16" i="6"/>
  <c r="T14" i="6"/>
  <c r="G13" i="6"/>
  <c r="K13" i="6"/>
  <c r="K19" i="6" s="1"/>
  <c r="K20" i="6" s="1"/>
  <c r="K21" i="6" s="1"/>
  <c r="G19" i="6" l="1"/>
  <c r="G20" i="6" s="1"/>
  <c r="G21" i="6" s="1"/>
  <c r="O13" i="6" l="1"/>
  <c r="S13" i="6"/>
  <c r="S19" i="6" s="1"/>
  <c r="S20" i="6" s="1"/>
  <c r="S21" i="6" s="1"/>
  <c r="O19" i="6" l="1"/>
  <c r="T19" i="6" s="1"/>
  <c r="T20" i="6" s="1"/>
  <c r="T21" i="6" s="1"/>
  <c r="T13" i="6"/>
  <c r="O20" i="6" l="1"/>
  <c r="O21" i="6" s="1"/>
</calcChain>
</file>

<file path=xl/sharedStrings.xml><?xml version="1.0" encoding="utf-8"?>
<sst xmlns="http://schemas.openxmlformats.org/spreadsheetml/2006/main" count="60" uniqueCount="47">
  <si>
    <t>Item No</t>
  </si>
  <si>
    <t>Unit of measure</t>
  </si>
  <si>
    <t>VAT (@15%)</t>
  </si>
  <si>
    <t>1. INSTRUCTION FOR COMPLETING THE PRICING SCHEDULE</t>
  </si>
  <si>
    <t xml:space="preserve">Qty </t>
  </si>
  <si>
    <t>TOTAL</t>
  </si>
  <si>
    <t>Qty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</si>
  <si>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</si>
  <si>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</si>
  <si>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</si>
  <si>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</si>
  <si>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</si>
  <si>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</si>
  <si>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</si>
  <si>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</si>
  <si>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</si>
  <si>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</si>
  <si>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Signature (above)</t>
  </si>
  <si>
    <t>Pricing schedule</t>
  </si>
  <si>
    <t>(b)  Unit and Line prices must be VAT EXCLUSIVE and in South African Rand (ZAR) currency.</t>
  </si>
  <si>
    <t>No. of Persons</t>
  </si>
  <si>
    <t xml:space="preserve">(a)  Bidder must complete/enter YELLOW cells only </t>
  </si>
  <si>
    <t>Line/Annual Price Y1</t>
  </si>
  <si>
    <t>Line/Annual Price Y2</t>
  </si>
  <si>
    <t>Line/Annual Price Y3</t>
  </si>
  <si>
    <t>1.1</t>
  </si>
  <si>
    <t>1.2</t>
  </si>
  <si>
    <t>Unit Price 
(Excl VAT)</t>
  </si>
  <si>
    <t>Monthly Price (Exl.VAT)</t>
  </si>
  <si>
    <t>RFB No</t>
  </si>
  <si>
    <t>RFB Title</t>
  </si>
  <si>
    <t>(c) The price must include all cost to deliver the goods or render the service, including all applicable taxes, labour, overtime and subsistance and travel</t>
  </si>
  <si>
    <t>Grade "C" Security Officers 
Day shift -  Weekends and Public Holidays</t>
  </si>
  <si>
    <t>Grade “C” Security Officers
Night shift - Monday to Friday</t>
  </si>
  <si>
    <t xml:space="preserve">Grade “C” Security Officers
Night shift - Weekends and Public holidays </t>
  </si>
  <si>
    <t xml:space="preserve">YEAR 1 </t>
  </si>
  <si>
    <t xml:space="preserve">YEAR 2 </t>
  </si>
  <si>
    <t>First 14 Days</t>
  </si>
  <si>
    <t xml:space="preserve">YEAR 3 </t>
  </si>
  <si>
    <t>SITA Polokwane Office &amp; Switching Centre</t>
  </si>
  <si>
    <t xml:space="preserve">Grade "C" Security Officers
Day shift Monday to Friday
</t>
  </si>
  <si>
    <r>
      <t>Grade "</t>
    </r>
    <r>
      <rPr>
        <b/>
        <sz val="10"/>
        <color theme="1"/>
        <rFont val="Verdana"/>
        <family val="2"/>
      </rPr>
      <t>B" Security Supervisor</t>
    </r>
    <r>
      <rPr>
        <sz val="10"/>
        <color theme="1"/>
        <rFont val="Verdana"/>
        <family val="2"/>
      </rPr>
      <t xml:space="preserve">
Mondays to Sundays including public holidays: Day and Night shift (24/7)</t>
    </r>
  </si>
  <si>
    <t>RFB 2810-2023</t>
  </si>
  <si>
    <t>1.3</t>
  </si>
  <si>
    <t>1.4</t>
  </si>
  <si>
    <t>1.5</t>
  </si>
  <si>
    <t>PROVISION OF 24 HOURS PHYSICAL SECURITY GUARDING SERVICES AT SITA POLOKWANE OFFICE FOR A PERIOD OF THIRTY-SIX (36) MONTHS AND 14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</si>
</sst>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name val="Calibri"/>
      <family val="2"/>
      <scheme val="minor"/>
    </font>
    <font>
      <b/>
      <sz val="14"/>
      <color theme="1"/>
      <name val="Calibri Light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indexed="64"/>
      </left>
      <right/>
      <top/>
      <bottom style="thin">
        <color theme="4"/>
      </bottom>
      <diagonal/>
    </border>
    <border>
      <left/>
      <right style="thin">
        <color indexed="6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75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top"/>
    </xf>
    <xf numFmtId="165" fontId="3" fillId="5" borderId="2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0" fontId="8" fillId="0" borderId="0" xfId="0" applyFont="1"/>
    <xf numFmtId="0" fontId="6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1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left" vertical="top"/>
    </xf>
    <xf numFmtId="165" fontId="3" fillId="5" borderId="21" xfId="1" applyNumberFormat="1" applyFont="1" applyFill="1" applyBorder="1" applyAlignment="1">
      <alignment horizontal="right" vertical="top" wrapText="1"/>
    </xf>
    <xf numFmtId="165" fontId="3" fillId="5" borderId="20" xfId="1" applyNumberFormat="1" applyFont="1" applyFill="1" applyBorder="1" applyAlignment="1">
      <alignment horizontal="right" vertical="top" wrapText="1"/>
    </xf>
    <xf numFmtId="0" fontId="2" fillId="3" borderId="0" xfId="0" applyFont="1" applyFill="1" applyAlignment="1">
      <alignment horizontal="left" vertical="center" wrapText="1"/>
    </xf>
    <xf numFmtId="14" fontId="2" fillId="3" borderId="0" xfId="0" applyNumberFormat="1" applyFont="1" applyFill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1" fillId="0" borderId="2" xfId="0" quotePrefix="1" applyFont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5" borderId="23" xfId="0" applyFont="1" applyFill="1" applyBorder="1" applyAlignment="1">
      <alignment horizontal="right" vertical="top" wrapText="1"/>
    </xf>
    <xf numFmtId="165" fontId="3" fillId="5" borderId="24" xfId="1" applyNumberFormat="1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left" vertical="top" wrapText="1"/>
    </xf>
    <xf numFmtId="165" fontId="3" fillId="5" borderId="26" xfId="1" applyNumberFormat="1" applyFont="1" applyFill="1" applyBorder="1" applyAlignment="1">
      <alignment horizontal="right" vertical="top" wrapText="1"/>
    </xf>
    <xf numFmtId="0" fontId="4" fillId="5" borderId="27" xfId="0" applyFont="1" applyFill="1" applyBorder="1" applyAlignment="1">
      <alignment horizontal="left" vertical="top" wrapText="1"/>
    </xf>
    <xf numFmtId="165" fontId="3" fillId="5" borderId="28" xfId="1" applyNumberFormat="1" applyFont="1" applyFill="1" applyBorder="1" applyAlignment="1">
      <alignment horizontal="right" vertical="top" wrapText="1"/>
    </xf>
    <xf numFmtId="164" fontId="3" fillId="5" borderId="26" xfId="0" applyNumberFormat="1" applyFont="1" applyFill="1" applyBorder="1" applyAlignment="1">
      <alignment vertical="center" wrapText="1"/>
    </xf>
    <xf numFmtId="0" fontId="1" fillId="0" borderId="27" xfId="0" quotePrefix="1" applyFont="1" applyBorder="1" applyAlignment="1">
      <alignment horizontal="left" vertical="center" wrapText="1"/>
    </xf>
    <xf numFmtId="164" fontId="3" fillId="5" borderId="28" xfId="0" applyNumberFormat="1" applyFont="1" applyFill="1" applyBorder="1" applyAlignment="1">
      <alignment vertical="center" wrapText="1"/>
    </xf>
    <xf numFmtId="0" fontId="6" fillId="2" borderId="29" xfId="0" applyFont="1" applyFill="1" applyBorder="1" applyAlignment="1">
      <alignment horizontal="left" vertical="top" wrapText="1"/>
    </xf>
    <xf numFmtId="164" fontId="6" fillId="2" borderId="30" xfId="0" applyNumberFormat="1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vertical="top" wrapText="1"/>
    </xf>
    <xf numFmtId="0" fontId="15" fillId="0" borderId="2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4" fillId="5" borderId="33" xfId="0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right" vertical="top" wrapText="1"/>
    </xf>
    <xf numFmtId="0" fontId="6" fillId="2" borderId="34" xfId="0" applyFont="1" applyFill="1" applyBorder="1" applyAlignment="1">
      <alignment horizontal="center" vertical="top" wrapText="1"/>
    </xf>
    <xf numFmtId="0" fontId="3" fillId="0" borderId="35" xfId="1" applyNumberFormat="1" applyFont="1" applyFill="1" applyBorder="1" applyAlignment="1">
      <alignment horizontal="center" vertical="center" wrapText="1"/>
    </xf>
    <xf numFmtId="0" fontId="3" fillId="0" borderId="36" xfId="1" applyNumberFormat="1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8" xfId="0" applyFont="1" applyFill="1" applyBorder="1" applyAlignment="1">
      <alignment horizontal="center" vertical="top" wrapText="1"/>
    </xf>
    <xf numFmtId="165" fontId="3" fillId="5" borderId="36" xfId="1" applyNumberFormat="1" applyFont="1" applyFill="1" applyBorder="1" applyAlignment="1">
      <alignment horizontal="right" vertical="top" wrapText="1"/>
    </xf>
    <xf numFmtId="165" fontId="3" fillId="5" borderId="35" xfId="1" applyNumberFormat="1" applyFont="1" applyFill="1" applyBorder="1" applyAlignment="1">
      <alignment horizontal="right" vertical="top" wrapText="1"/>
    </xf>
    <xf numFmtId="165" fontId="3" fillId="5" borderId="39" xfId="1" applyNumberFormat="1" applyFont="1" applyFill="1" applyBorder="1" applyAlignment="1">
      <alignment horizontal="right" vertical="top" wrapText="1"/>
    </xf>
    <xf numFmtId="0" fontId="0" fillId="3" borderId="18" xfId="0" applyFill="1" applyBorder="1" applyAlignment="1">
      <alignment horizontal="center" vertical="top"/>
    </xf>
    <xf numFmtId="0" fontId="0" fillId="3" borderId="21" xfId="0" applyFill="1" applyBorder="1" applyAlignment="1">
      <alignment vertical="top"/>
    </xf>
    <xf numFmtId="0" fontId="0" fillId="3" borderId="40" xfId="0" applyFill="1" applyBorder="1" applyAlignment="1">
      <alignment vertical="top"/>
    </xf>
    <xf numFmtId="164" fontId="6" fillId="2" borderId="29" xfId="0" applyNumberFormat="1" applyFont="1" applyFill="1" applyBorder="1" applyAlignment="1">
      <alignment horizontal="center" vertical="top" wrapText="1"/>
    </xf>
    <xf numFmtId="164" fontId="6" fillId="2" borderId="41" xfId="0" applyNumberFormat="1" applyFont="1" applyFill="1" applyBorder="1" applyAlignment="1">
      <alignment horizontal="center" vertical="top" wrapText="1"/>
    </xf>
    <xf numFmtId="164" fontId="7" fillId="5" borderId="4" xfId="0" applyNumberFormat="1" applyFont="1" applyFill="1" applyBorder="1" applyAlignment="1">
      <alignment horizontal="left" vertical="center" wrapText="1"/>
    </xf>
    <xf numFmtId="164" fontId="7" fillId="5" borderId="42" xfId="0" applyNumberFormat="1" applyFont="1" applyFill="1" applyBorder="1" applyAlignment="1">
      <alignment horizontal="left" vertical="center" wrapText="1"/>
    </xf>
    <xf numFmtId="44" fontId="4" fillId="5" borderId="42" xfId="0" applyNumberFormat="1" applyFont="1" applyFill="1" applyBorder="1" applyAlignment="1">
      <alignment vertical="top" wrapText="1"/>
    </xf>
    <xf numFmtId="164" fontId="6" fillId="5" borderId="4" xfId="0" applyNumberFormat="1" applyFont="1" applyFill="1" applyBorder="1" applyAlignment="1">
      <alignment horizontal="left" vertical="top" wrapText="1"/>
    </xf>
    <xf numFmtId="164" fontId="6" fillId="5" borderId="40" xfId="0" applyNumberFormat="1" applyFont="1" applyFill="1" applyBorder="1" applyAlignment="1">
      <alignment horizontal="left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164" fontId="3" fillId="5" borderId="37" xfId="0" applyNumberFormat="1" applyFont="1" applyFill="1" applyBorder="1" applyAlignment="1">
      <alignment vertical="center" wrapText="1"/>
    </xf>
    <xf numFmtId="0" fontId="3" fillId="5" borderId="37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33" xfId="1" applyNumberFormat="1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0" fontId="1" fillId="0" borderId="18" xfId="0" quotePrefix="1" applyFont="1" applyBorder="1" applyAlignment="1">
      <alignment horizontal="left" vertical="center" wrapText="1"/>
    </xf>
    <xf numFmtId="0" fontId="15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18" xfId="1" applyNumberFormat="1" applyFont="1" applyFill="1" applyBorder="1" applyAlignment="1">
      <alignment horizontal="center" vertical="center" wrapText="1"/>
    </xf>
    <xf numFmtId="164" fontId="3" fillId="6" borderId="17" xfId="0" applyNumberFormat="1" applyFont="1" applyFill="1" applyBorder="1" applyAlignment="1">
      <alignment vertical="center" wrapText="1"/>
    </xf>
    <xf numFmtId="164" fontId="3" fillId="5" borderId="17" xfId="0" applyNumberFormat="1" applyFont="1" applyFill="1" applyBorder="1" applyAlignment="1">
      <alignment vertical="center" wrapText="1"/>
    </xf>
    <xf numFmtId="164" fontId="7" fillId="5" borderId="40" xfId="0" applyNumberFormat="1" applyFont="1" applyFill="1" applyBorder="1" applyAlignment="1">
      <alignment horizontal="left" vertical="center" wrapText="1"/>
    </xf>
    <xf numFmtId="0" fontId="3" fillId="0" borderId="39" xfId="1" applyNumberFormat="1" applyFont="1" applyFill="1" applyBorder="1" applyAlignment="1">
      <alignment horizontal="center" vertical="center" wrapText="1"/>
    </xf>
    <xf numFmtId="164" fontId="3" fillId="6" borderId="24" xfId="0" applyNumberFormat="1" applyFont="1" applyFill="1" applyBorder="1" applyAlignment="1">
      <alignment vertical="center" wrapText="1"/>
    </xf>
    <xf numFmtId="164" fontId="3" fillId="5" borderId="24" xfId="0" applyNumberFormat="1" applyFont="1" applyFill="1" applyBorder="1" applyAlignment="1">
      <alignment vertical="center" wrapText="1"/>
    </xf>
    <xf numFmtId="0" fontId="14" fillId="6" borderId="2" xfId="0" applyFont="1" applyFill="1" applyBorder="1"/>
    <xf numFmtId="0" fontId="6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 wrapText="1"/>
    </xf>
    <xf numFmtId="164" fontId="6" fillId="4" borderId="4" xfId="0" applyNumberFormat="1" applyFont="1" applyFill="1" applyBorder="1" applyAlignment="1">
      <alignment horizontal="left" vertical="top" wrapText="1"/>
    </xf>
    <xf numFmtId="164" fontId="5" fillId="4" borderId="35" xfId="0" applyNumberFormat="1" applyFont="1" applyFill="1" applyBorder="1" applyAlignment="1">
      <alignment horizontal="center" vertical="top" wrapText="1"/>
    </xf>
    <xf numFmtId="164" fontId="5" fillId="4" borderId="26" xfId="0" applyNumberFormat="1" applyFont="1" applyFill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164" fontId="5" fillId="4" borderId="20" xfId="0" applyNumberFormat="1" applyFont="1" applyFill="1" applyBorder="1" applyAlignment="1">
      <alignment horizontal="center" vertical="top" wrapText="1"/>
    </xf>
    <xf numFmtId="0" fontId="3" fillId="0" borderId="21" xfId="1" applyNumberFormat="1" applyFont="1" applyFill="1" applyBorder="1" applyAlignment="1">
      <alignment horizontal="center" vertical="center" wrapText="1"/>
    </xf>
    <xf numFmtId="0" fontId="3" fillId="0" borderId="2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165" fontId="3" fillId="5" borderId="0" xfId="1" applyNumberFormat="1" applyFont="1" applyFill="1" applyBorder="1" applyAlignment="1">
      <alignment horizontal="right" vertical="top" wrapText="1"/>
    </xf>
    <xf numFmtId="164" fontId="6" fillId="2" borderId="32" xfId="0" applyNumberFormat="1" applyFont="1" applyFill="1" applyBorder="1" applyAlignment="1">
      <alignment horizontal="center" vertical="top" wrapText="1"/>
    </xf>
    <xf numFmtId="164" fontId="6" fillId="4" borderId="2" xfId="0" applyNumberFormat="1" applyFont="1" applyFill="1" applyBorder="1" applyAlignment="1">
      <alignment horizontal="center" vertical="top" wrapText="1"/>
    </xf>
    <xf numFmtId="164" fontId="3" fillId="6" borderId="18" xfId="0" applyNumberFormat="1" applyFont="1" applyFill="1" applyBorder="1" applyAlignment="1">
      <alignment vertical="center" wrapText="1"/>
    </xf>
    <xf numFmtId="165" fontId="3" fillId="5" borderId="33" xfId="1" applyNumberFormat="1" applyFont="1" applyFill="1" applyBorder="1" applyAlignment="1">
      <alignment horizontal="right" vertical="top" wrapText="1"/>
    </xf>
    <xf numFmtId="165" fontId="3" fillId="5" borderId="18" xfId="1" applyNumberFormat="1" applyFont="1" applyFill="1" applyBorder="1" applyAlignment="1">
      <alignment horizontal="right" vertical="top" wrapText="1"/>
    </xf>
    <xf numFmtId="165" fontId="3" fillId="5" borderId="37" xfId="1" applyNumberFormat="1" applyFont="1" applyFill="1" applyBorder="1" applyAlignment="1">
      <alignment horizontal="right" vertical="top" wrapText="1"/>
    </xf>
    <xf numFmtId="165" fontId="3" fillId="5" borderId="1" xfId="1" applyNumberFormat="1" applyFont="1" applyFill="1" applyBorder="1" applyAlignment="1">
      <alignment horizontal="right" vertical="top" wrapText="1"/>
    </xf>
    <xf numFmtId="165" fontId="3" fillId="5" borderId="17" xfId="1" applyNumberFormat="1" applyFont="1" applyFill="1" applyBorder="1" applyAlignment="1">
      <alignment horizontal="right" vertical="top" wrapText="1"/>
    </xf>
    <xf numFmtId="164" fontId="6" fillId="4" borderId="31" xfId="0" applyNumberFormat="1" applyFont="1" applyFill="1" applyBorder="1" applyAlignment="1">
      <alignment horizontal="left" vertical="top" wrapText="1"/>
    </xf>
    <xf numFmtId="164" fontId="7" fillId="5" borderId="38" xfId="0" applyNumberFormat="1" applyFont="1" applyFill="1" applyBorder="1" applyAlignment="1">
      <alignment horizontal="left" vertical="center" wrapText="1"/>
    </xf>
    <xf numFmtId="164" fontId="7" fillId="5" borderId="31" xfId="0" applyNumberFormat="1" applyFont="1" applyFill="1" applyBorder="1" applyAlignment="1">
      <alignment horizontal="left" vertical="center" wrapText="1"/>
    </xf>
    <xf numFmtId="164" fontId="7" fillId="5" borderId="27" xfId="0" applyNumberFormat="1" applyFont="1" applyFill="1" applyBorder="1" applyAlignment="1">
      <alignment horizontal="left" vertical="center" wrapText="1"/>
    </xf>
    <xf numFmtId="44" fontId="4" fillId="5" borderId="27" xfId="0" applyNumberFormat="1" applyFont="1" applyFill="1" applyBorder="1" applyAlignment="1">
      <alignment vertical="top" wrapText="1"/>
    </xf>
    <xf numFmtId="164" fontId="6" fillId="5" borderId="31" xfId="0" applyNumberFormat="1" applyFont="1" applyFill="1" applyBorder="1" applyAlignment="1">
      <alignment horizontal="left" vertical="top" wrapText="1"/>
    </xf>
    <xf numFmtId="164" fontId="6" fillId="5" borderId="38" xfId="0" applyNumberFormat="1" applyFont="1" applyFill="1" applyBorder="1" applyAlignment="1">
      <alignment horizontal="left" vertical="top" wrapText="1"/>
    </xf>
    <xf numFmtId="44" fontId="4" fillId="5" borderId="17" xfId="0" applyNumberFormat="1" applyFont="1" applyFill="1" applyBorder="1" applyAlignment="1">
      <alignment vertical="center" wrapText="1"/>
    </xf>
    <xf numFmtId="44" fontId="4" fillId="5" borderId="37" xfId="0" applyNumberFormat="1" applyFont="1" applyFill="1" applyBorder="1" applyAlignment="1">
      <alignment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164" fontId="6" fillId="5" borderId="17" xfId="0" applyNumberFormat="1" applyFont="1" applyFill="1" applyBorder="1" applyAlignment="1">
      <alignment horizontal="left" vertical="top" wrapText="1"/>
    </xf>
    <xf numFmtId="0" fontId="4" fillId="5" borderId="2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center" vertical="top" wrapText="1"/>
    </xf>
    <xf numFmtId="164" fontId="7" fillId="5" borderId="17" xfId="0" applyNumberFormat="1" applyFont="1" applyFill="1" applyBorder="1" applyAlignment="1">
      <alignment horizontal="left" vertical="center" wrapText="1"/>
    </xf>
    <xf numFmtId="0" fontId="0" fillId="3" borderId="21" xfId="0" applyFill="1" applyBorder="1" applyAlignment="1">
      <alignment horizontal="center" vertical="top"/>
    </xf>
    <xf numFmtId="0" fontId="2" fillId="6" borderId="10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9" fillId="6" borderId="48" xfId="0" applyFont="1" applyFill="1" applyBorder="1" applyAlignment="1">
      <alignment horizontal="left" vertical="center" wrapText="1"/>
    </xf>
    <xf numFmtId="0" fontId="18" fillId="0" borderId="47" xfId="0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center" vertical="top" wrapText="1"/>
    </xf>
    <xf numFmtId="0" fontId="6" fillId="2" borderId="26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14" fontId="2" fillId="6" borderId="6" xfId="0" applyNumberFormat="1" applyFont="1" applyFill="1" applyBorder="1" applyAlignment="1">
      <alignment horizontal="left" vertical="center"/>
    </xf>
    <xf numFmtId="14" fontId="2" fillId="6" borderId="45" xfId="0" applyNumberFormat="1" applyFont="1" applyFill="1" applyBorder="1" applyAlignment="1">
      <alignment horizontal="left" vertical="center"/>
    </xf>
    <xf numFmtId="14" fontId="2" fillId="6" borderId="12" xfId="0" applyNumberFormat="1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/>
    </xf>
    <xf numFmtId="0" fontId="2" fillId="3" borderId="46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20" xfId="0" applyFont="1" applyFill="1" applyBorder="1" applyAlignment="1">
      <alignment horizontal="center" vertical="top" wrapText="1"/>
    </xf>
    <xf numFmtId="0" fontId="6" fillId="7" borderId="35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20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9"/>
  <sheetViews>
    <sheetView tabSelected="1" zoomScale="70" zoomScaleNormal="70" workbookViewId="0">
      <selection activeCell="D5" sqref="D5"/>
    </sheetView>
  </sheetViews>
  <sheetFormatPr defaultColWidth="9.33203125" defaultRowHeight="14.4" x14ac:dyDescent="0.3"/>
  <cols>
    <col min="1" max="1" width="13.33203125" style="30" customWidth="1"/>
    <col min="2" max="2" width="51.33203125" style="29" customWidth="1"/>
    <col min="3" max="3" width="26.44140625" style="31" customWidth="1"/>
    <col min="4" max="4" width="8" style="31" customWidth="1"/>
    <col min="5" max="5" width="12.44140625" style="31" customWidth="1"/>
    <col min="6" max="6" width="13.33203125" style="31" customWidth="1"/>
    <col min="7" max="7" width="15" style="31" customWidth="1"/>
    <col min="8" max="8" width="8" style="31" customWidth="1"/>
    <col min="9" max="9" width="13.6640625" style="29" customWidth="1"/>
    <col min="10" max="10" width="15.6640625" style="29" customWidth="1"/>
    <col min="11" max="11" width="16.109375" style="29" customWidth="1"/>
    <col min="12" max="12" width="5.6640625" style="29" customWidth="1"/>
    <col min="13" max="13" width="14.33203125" style="29" customWidth="1"/>
    <col min="14" max="14" width="14.6640625" style="29" customWidth="1"/>
    <col min="15" max="15" width="16.109375" style="29" customWidth="1"/>
    <col min="16" max="16" width="7.44140625" style="29" customWidth="1"/>
    <col min="17" max="17" width="14.44140625" style="29" customWidth="1"/>
    <col min="18" max="18" width="16.109375" style="29" customWidth="1"/>
    <col min="19" max="19" width="16.33203125" style="29" customWidth="1"/>
    <col min="20" max="20" width="17.33203125" style="29" customWidth="1"/>
    <col min="21" max="16384" width="9.33203125" style="29"/>
  </cols>
  <sheetData>
    <row r="1" spans="1:25" s="23" customFormat="1" ht="31.2" x14ac:dyDescent="0.6">
      <c r="A1" s="7"/>
      <c r="B1" s="2" t="s">
        <v>8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5"/>
      <c r="T1" s="1"/>
    </row>
    <row r="2" spans="1:25" customFormat="1" ht="28.95" customHeight="1" x14ac:dyDescent="0.3">
      <c r="A2" s="25"/>
      <c r="B2" s="18" t="s">
        <v>18</v>
      </c>
      <c r="C2" s="4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  <c r="T2" s="26"/>
    </row>
    <row r="3" spans="1:25" customFormat="1" ht="21.6" customHeight="1" thickBot="1" x14ac:dyDescent="0.35">
      <c r="A3" s="146" t="s">
        <v>29</v>
      </c>
      <c r="B3" s="143" t="s">
        <v>42</v>
      </c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28"/>
      <c r="U3" s="28"/>
      <c r="V3" s="28"/>
      <c r="W3" s="28"/>
      <c r="X3" s="28"/>
      <c r="Y3" s="28"/>
    </row>
    <row r="4" spans="1:25" customFormat="1" ht="72.599999999999994" thickBot="1" x14ac:dyDescent="0.35">
      <c r="A4" s="147" t="s">
        <v>30</v>
      </c>
      <c r="B4" s="145" t="s">
        <v>46</v>
      </c>
      <c r="C4" s="17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6"/>
      <c r="T4" s="28"/>
      <c r="U4" s="28"/>
      <c r="V4" s="28"/>
      <c r="W4" s="28"/>
      <c r="X4" s="28"/>
      <c r="Y4" s="28"/>
    </row>
    <row r="5" spans="1:25" customFormat="1" ht="43.8" customHeight="1" x14ac:dyDescent="0.3">
      <c r="A5" s="148" t="s">
        <v>9</v>
      </c>
      <c r="B5" s="144"/>
      <c r="C5" s="17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6"/>
      <c r="T5" s="28"/>
      <c r="U5" s="28"/>
      <c r="V5" s="28"/>
      <c r="W5" s="28"/>
      <c r="X5" s="28"/>
      <c r="Y5" s="28"/>
    </row>
    <row r="6" spans="1:25" customFormat="1" ht="15.6" x14ac:dyDescent="0.3">
      <c r="A6" s="32"/>
      <c r="B6" s="33"/>
      <c r="C6" s="17"/>
      <c r="D6" s="10"/>
      <c r="E6" s="3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6"/>
      <c r="T6" s="28"/>
      <c r="U6" s="28"/>
      <c r="V6" s="28"/>
      <c r="W6" s="28"/>
      <c r="X6" s="28"/>
      <c r="Y6" s="28"/>
    </row>
    <row r="7" spans="1:25" s="28" customFormat="1" ht="15.6" x14ac:dyDescent="0.3">
      <c r="A7" s="11" t="s">
        <v>3</v>
      </c>
      <c r="B7" s="12"/>
      <c r="C7" s="1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6"/>
    </row>
    <row r="8" spans="1:25" s="28" customFormat="1" ht="15.6" x14ac:dyDescent="0.3">
      <c r="A8" s="39" t="s">
        <v>21</v>
      </c>
      <c r="B8" s="10"/>
      <c r="C8" s="13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6"/>
    </row>
    <row r="9" spans="1:25" s="28" customFormat="1" ht="15.6" x14ac:dyDescent="0.3">
      <c r="A9" s="38" t="s">
        <v>19</v>
      </c>
      <c r="B9" s="6"/>
      <c r="C9" s="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6"/>
    </row>
    <row r="10" spans="1:25" s="28" customFormat="1" ht="15.6" x14ac:dyDescent="0.3">
      <c r="A10" s="38" t="s">
        <v>31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6"/>
    </row>
    <row r="11" spans="1:25" customFormat="1" ht="15.6" x14ac:dyDescent="0.3">
      <c r="A11" s="138"/>
      <c r="B11" s="8"/>
      <c r="C11" s="139"/>
      <c r="D11" s="170" t="s">
        <v>37</v>
      </c>
      <c r="E11" s="171"/>
      <c r="F11" s="171"/>
      <c r="G11" s="172"/>
      <c r="H11" s="173" t="s">
        <v>35</v>
      </c>
      <c r="I11" s="174"/>
      <c r="J11" s="174"/>
      <c r="K11" s="168"/>
      <c r="L11" s="168" t="s">
        <v>36</v>
      </c>
      <c r="M11" s="154"/>
      <c r="N11" s="154"/>
      <c r="O11" s="169"/>
      <c r="P11" s="153" t="s">
        <v>38</v>
      </c>
      <c r="Q11" s="154"/>
      <c r="R11" s="154"/>
      <c r="S11" s="155"/>
      <c r="T11" s="24" t="s">
        <v>5</v>
      </c>
    </row>
    <row r="12" spans="1:25" ht="46.8" x14ac:dyDescent="0.3">
      <c r="A12" s="59" t="s">
        <v>0</v>
      </c>
      <c r="B12" s="61" t="s">
        <v>10</v>
      </c>
      <c r="C12" s="69" t="s">
        <v>1</v>
      </c>
      <c r="D12" s="69" t="s">
        <v>4</v>
      </c>
      <c r="E12" s="88" t="s">
        <v>27</v>
      </c>
      <c r="F12" s="88" t="s">
        <v>28</v>
      </c>
      <c r="G12" s="82" t="s">
        <v>22</v>
      </c>
      <c r="H12" s="69" t="s">
        <v>4</v>
      </c>
      <c r="I12" s="88" t="s">
        <v>27</v>
      </c>
      <c r="J12" s="88" t="s">
        <v>28</v>
      </c>
      <c r="K12" s="82" t="s">
        <v>22</v>
      </c>
      <c r="L12" s="112" t="s">
        <v>6</v>
      </c>
      <c r="M12" s="118" t="s">
        <v>27</v>
      </c>
      <c r="N12" s="88" t="s">
        <v>28</v>
      </c>
      <c r="O12" s="88" t="s">
        <v>23</v>
      </c>
      <c r="P12" s="66" t="s">
        <v>6</v>
      </c>
      <c r="Q12" s="60" t="s">
        <v>27</v>
      </c>
      <c r="R12" s="60" t="s">
        <v>28</v>
      </c>
      <c r="S12" s="81" t="s">
        <v>24</v>
      </c>
      <c r="T12" s="88" t="s">
        <v>7</v>
      </c>
    </row>
    <row r="13" spans="1:25" ht="15.6" x14ac:dyDescent="0.2">
      <c r="A13" s="46">
        <v>1</v>
      </c>
      <c r="B13" s="106" t="s">
        <v>39</v>
      </c>
      <c r="C13" s="107"/>
      <c r="D13" s="108"/>
      <c r="E13" s="109"/>
      <c r="F13" s="108"/>
      <c r="G13" s="109">
        <f>SUBTOTAL(9,G14:G18)</f>
        <v>0</v>
      </c>
      <c r="H13" s="108"/>
      <c r="I13" s="20"/>
      <c r="J13" s="20"/>
      <c r="K13" s="109">
        <f>SUBTOTAL(9,K14:K18)</f>
        <v>0</v>
      </c>
      <c r="L13" s="113"/>
      <c r="M13" s="119"/>
      <c r="N13" s="22"/>
      <c r="O13" s="21">
        <f>SUBTOTAL(9,O14:O18)</f>
        <v>0</v>
      </c>
      <c r="P13" s="110"/>
      <c r="Q13" s="111"/>
      <c r="R13" s="111"/>
      <c r="S13" s="126">
        <f>SUBTOTAL(9,S14:S18)</f>
        <v>0</v>
      </c>
      <c r="T13" s="21">
        <f>S13+O13+K13+G13</f>
        <v>0</v>
      </c>
    </row>
    <row r="14" spans="1:25" s="49" customFormat="1" ht="42.6" customHeight="1" x14ac:dyDescent="0.3">
      <c r="A14" s="96" t="s">
        <v>25</v>
      </c>
      <c r="B14" s="97" t="s">
        <v>40</v>
      </c>
      <c r="C14" s="98" t="s">
        <v>20</v>
      </c>
      <c r="D14" s="99">
        <v>2</v>
      </c>
      <c r="E14" s="100"/>
      <c r="F14" s="101">
        <f>E14*D14</f>
        <v>0</v>
      </c>
      <c r="G14" s="101">
        <f>F14*1</f>
        <v>0</v>
      </c>
      <c r="H14" s="99">
        <v>2</v>
      </c>
      <c r="I14" s="100"/>
      <c r="J14" s="101">
        <f>I14*D14</f>
        <v>0</v>
      </c>
      <c r="K14" s="102">
        <f>J14*12</f>
        <v>0</v>
      </c>
      <c r="L14" s="114">
        <v>2</v>
      </c>
      <c r="M14" s="120"/>
      <c r="N14" s="101">
        <f>M14*L14</f>
        <v>0</v>
      </c>
      <c r="O14" s="140">
        <f>N14*12</f>
        <v>0</v>
      </c>
      <c r="P14" s="103">
        <v>2</v>
      </c>
      <c r="Q14" s="104"/>
      <c r="R14" s="105">
        <f>Q14*P14</f>
        <v>0</v>
      </c>
      <c r="S14" s="127">
        <f>R14*12</f>
        <v>0</v>
      </c>
      <c r="T14" s="133">
        <f>SUM(G14,K14,O14,S14)</f>
        <v>0</v>
      </c>
    </row>
    <row r="15" spans="1:25" s="49" customFormat="1" ht="42.6" customHeight="1" x14ac:dyDescent="0.3">
      <c r="A15" s="96" t="s">
        <v>26</v>
      </c>
      <c r="B15" s="97" t="s">
        <v>41</v>
      </c>
      <c r="C15" s="98" t="s">
        <v>20</v>
      </c>
      <c r="D15" s="99">
        <v>1</v>
      </c>
      <c r="E15" s="100"/>
      <c r="F15" s="101">
        <f t="shared" ref="F15:F18" si="0">E15*D15</f>
        <v>0</v>
      </c>
      <c r="G15" s="101">
        <f t="shared" ref="G15:G18" si="1">F15*1</f>
        <v>0</v>
      </c>
      <c r="H15" s="99">
        <v>1</v>
      </c>
      <c r="I15" s="100"/>
      <c r="J15" s="101">
        <f>I15*D15</f>
        <v>0</v>
      </c>
      <c r="K15" s="102">
        <f>J15*12</f>
        <v>0</v>
      </c>
      <c r="L15" s="114">
        <v>1</v>
      </c>
      <c r="M15" s="100"/>
      <c r="N15" s="101">
        <f>M15*L15</f>
        <v>0</v>
      </c>
      <c r="O15" s="140">
        <f t="shared" ref="O15:O18" si="2">N15*12</f>
        <v>0</v>
      </c>
      <c r="P15" s="103">
        <v>1</v>
      </c>
      <c r="Q15" s="100"/>
      <c r="R15" s="105">
        <f>Q15*P15</f>
        <v>0</v>
      </c>
      <c r="S15" s="127">
        <f>R15*12</f>
        <v>0</v>
      </c>
      <c r="T15" s="133">
        <f t="shared" ref="T15:T18" si="3">SUM(G15,K15,O15,S15)</f>
        <v>0</v>
      </c>
    </row>
    <row r="16" spans="1:25" s="49" customFormat="1" ht="42.6" customHeight="1" x14ac:dyDescent="0.3">
      <c r="A16" s="47" t="s">
        <v>43</v>
      </c>
      <c r="B16" s="63" t="s">
        <v>33</v>
      </c>
      <c r="C16" s="70" t="s">
        <v>20</v>
      </c>
      <c r="D16" s="92">
        <v>1</v>
      </c>
      <c r="E16" s="100"/>
      <c r="F16" s="101">
        <f t="shared" si="0"/>
        <v>0</v>
      </c>
      <c r="G16" s="101">
        <f t="shared" si="1"/>
        <v>0</v>
      </c>
      <c r="H16" s="92">
        <v>1</v>
      </c>
      <c r="I16" s="100"/>
      <c r="J16" s="48">
        <f>I16*D16</f>
        <v>0</v>
      </c>
      <c r="K16" s="83">
        <f>J16*12</f>
        <v>0</v>
      </c>
      <c r="L16" s="115">
        <v>1</v>
      </c>
      <c r="M16" s="100"/>
      <c r="N16" s="48">
        <f t="shared" ref="N16:N17" si="4">M16*L16</f>
        <v>0</v>
      </c>
      <c r="O16" s="140">
        <f t="shared" si="2"/>
        <v>0</v>
      </c>
      <c r="P16" s="67">
        <v>1</v>
      </c>
      <c r="Q16" s="100"/>
      <c r="R16" s="56">
        <f t="shared" ref="R16:R17" si="5">Q16*P16</f>
        <v>0</v>
      </c>
      <c r="S16" s="128">
        <f t="shared" ref="S16:S17" si="6">R16*12</f>
        <v>0</v>
      </c>
      <c r="T16" s="133">
        <f t="shared" si="3"/>
        <v>0</v>
      </c>
    </row>
    <row r="17" spans="1:20" s="49" customFormat="1" ht="42" customHeight="1" x14ac:dyDescent="0.3">
      <c r="A17" s="57" t="s">
        <v>44</v>
      </c>
      <c r="B17" s="62" t="s">
        <v>32</v>
      </c>
      <c r="C17" s="71" t="s">
        <v>20</v>
      </c>
      <c r="D17" s="93">
        <v>1</v>
      </c>
      <c r="E17" s="100"/>
      <c r="F17" s="101">
        <f t="shared" si="0"/>
        <v>0</v>
      </c>
      <c r="G17" s="101">
        <f t="shared" si="1"/>
        <v>0</v>
      </c>
      <c r="H17" s="93">
        <v>1</v>
      </c>
      <c r="I17" s="100"/>
      <c r="J17" s="89">
        <f>I17*D17</f>
        <v>0</v>
      </c>
      <c r="K17" s="84">
        <f>J17*12</f>
        <v>0</v>
      </c>
      <c r="L17" s="116">
        <v>1</v>
      </c>
      <c r="M17" s="100"/>
      <c r="N17" s="89">
        <f t="shared" si="4"/>
        <v>0</v>
      </c>
      <c r="O17" s="140">
        <f t="shared" si="2"/>
        <v>0</v>
      </c>
      <c r="P17" s="68">
        <v>1</v>
      </c>
      <c r="Q17" s="100"/>
      <c r="R17" s="58">
        <f t="shared" si="5"/>
        <v>0</v>
      </c>
      <c r="S17" s="129">
        <f t="shared" si="6"/>
        <v>0</v>
      </c>
      <c r="T17" s="133">
        <f t="shared" si="3"/>
        <v>0</v>
      </c>
    </row>
    <row r="18" spans="1:20" s="49" customFormat="1" ht="42.6" customHeight="1" x14ac:dyDescent="0.3">
      <c r="A18" s="47" t="s">
        <v>45</v>
      </c>
      <c r="B18" s="62" t="s">
        <v>34</v>
      </c>
      <c r="C18" s="70" t="s">
        <v>20</v>
      </c>
      <c r="D18" s="92">
        <v>1</v>
      </c>
      <c r="E18" s="100"/>
      <c r="F18" s="101">
        <f t="shared" si="0"/>
        <v>0</v>
      </c>
      <c r="G18" s="101">
        <f t="shared" si="1"/>
        <v>0</v>
      </c>
      <c r="H18" s="92">
        <v>1</v>
      </c>
      <c r="I18" s="100"/>
      <c r="J18" s="48">
        <f>I18*D18</f>
        <v>0</v>
      </c>
      <c r="K18" s="83">
        <f>J18*12</f>
        <v>0</v>
      </c>
      <c r="L18" s="115">
        <v>1</v>
      </c>
      <c r="M18" s="100"/>
      <c r="N18" s="48">
        <f t="shared" ref="N18" si="7">M18*L18</f>
        <v>0</v>
      </c>
      <c r="O18" s="140">
        <f t="shared" si="2"/>
        <v>0</v>
      </c>
      <c r="P18" s="67">
        <v>1</v>
      </c>
      <c r="Q18" s="100"/>
      <c r="R18" s="56">
        <f t="shared" ref="R18" si="8">Q18*P18</f>
        <v>0</v>
      </c>
      <c r="S18" s="128">
        <f t="shared" ref="S18" si="9">R18*12</f>
        <v>0</v>
      </c>
      <c r="T18" s="133">
        <f t="shared" si="3"/>
        <v>0</v>
      </c>
    </row>
    <row r="19" spans="1:20" ht="15.6" x14ac:dyDescent="0.3">
      <c r="A19" s="54"/>
      <c r="B19" s="64" t="s">
        <v>11</v>
      </c>
      <c r="C19" s="72"/>
      <c r="D19" s="94"/>
      <c r="E19" s="94"/>
      <c r="F19" s="94"/>
      <c r="G19" s="85">
        <f>SUBTOTAL(9,G13:G18)</f>
        <v>0</v>
      </c>
      <c r="H19" s="94"/>
      <c r="I19" s="90"/>
      <c r="J19" s="90"/>
      <c r="K19" s="85">
        <f>SUBTOTAL(9,K13:K18)</f>
        <v>0</v>
      </c>
      <c r="L19" s="117"/>
      <c r="M19" s="121"/>
      <c r="N19" s="123"/>
      <c r="O19" s="134">
        <f>SUBTOTAL(9,O13:O18)</f>
        <v>0</v>
      </c>
      <c r="P19" s="75"/>
      <c r="Q19" s="55"/>
      <c r="R19" s="55"/>
      <c r="S19" s="130">
        <f>SUBTOTAL(9,S13:S18)</f>
        <v>0</v>
      </c>
      <c r="T19" s="134">
        <f>SUM(G19+K19+O19+S19)</f>
        <v>0</v>
      </c>
    </row>
    <row r="20" spans="1:20" ht="15.6" x14ac:dyDescent="0.3">
      <c r="A20" s="52"/>
      <c r="B20" s="65" t="s">
        <v>2</v>
      </c>
      <c r="C20" s="73"/>
      <c r="D20" s="15"/>
      <c r="E20" s="15"/>
      <c r="F20" s="15"/>
      <c r="G20" s="86">
        <f>G19*0.15</f>
        <v>0</v>
      </c>
      <c r="H20" s="15"/>
      <c r="I20" s="9"/>
      <c r="J20" s="9"/>
      <c r="K20" s="86">
        <f>K19*0.15</f>
        <v>0</v>
      </c>
      <c r="L20" s="43"/>
      <c r="M20" s="14"/>
      <c r="N20" s="124"/>
      <c r="O20" s="135">
        <f>O19*0.15</f>
        <v>0</v>
      </c>
      <c r="P20" s="76"/>
      <c r="Q20" s="53"/>
      <c r="R20" s="53"/>
      <c r="S20" s="131">
        <f>S19*0.15</f>
        <v>0</v>
      </c>
      <c r="T20" s="135">
        <f>T19*0.15</f>
        <v>0</v>
      </c>
    </row>
    <row r="21" spans="1:20" ht="15.6" x14ac:dyDescent="0.3">
      <c r="A21" s="137"/>
      <c r="B21" s="50" t="s">
        <v>12</v>
      </c>
      <c r="C21" s="74"/>
      <c r="D21" s="95"/>
      <c r="E21" s="95"/>
      <c r="F21" s="95"/>
      <c r="G21" s="87">
        <f>G19+G20</f>
        <v>0</v>
      </c>
      <c r="H21" s="95"/>
      <c r="I21" s="91"/>
      <c r="J21" s="91"/>
      <c r="K21" s="87">
        <f>K19+K20</f>
        <v>0</v>
      </c>
      <c r="L21" s="42"/>
      <c r="M21" s="122"/>
      <c r="N21" s="125"/>
      <c r="O21" s="136">
        <f>O19+O20</f>
        <v>0</v>
      </c>
      <c r="P21" s="77"/>
      <c r="Q21" s="51"/>
      <c r="R21" s="51"/>
      <c r="S21" s="132">
        <f>S19+S20</f>
        <v>0</v>
      </c>
      <c r="T21" s="135">
        <f>T19+T20</f>
        <v>0</v>
      </c>
    </row>
    <row r="22" spans="1:20" x14ac:dyDescent="0.3">
      <c r="A22" s="34"/>
      <c r="B22" s="35"/>
      <c r="C22" s="36"/>
      <c r="D22" s="78"/>
      <c r="E22" s="141"/>
      <c r="F22" s="141"/>
      <c r="G22" s="141"/>
      <c r="H22" s="141"/>
      <c r="I22" s="79"/>
      <c r="J22" s="79"/>
      <c r="K22" s="80"/>
      <c r="L22" s="37"/>
      <c r="M22" s="37"/>
      <c r="N22" s="37"/>
      <c r="O22" s="37"/>
      <c r="P22" s="37"/>
      <c r="Q22" s="37"/>
      <c r="R22" s="37"/>
      <c r="S22" s="37"/>
      <c r="T22" s="37"/>
    </row>
    <row r="23" spans="1:20" ht="15" thickBot="1" x14ac:dyDescent="0.35">
      <c r="A23" s="34"/>
      <c r="B23" s="37"/>
      <c r="C23" s="36"/>
      <c r="D23" s="36"/>
      <c r="E23" s="36"/>
      <c r="F23" s="36"/>
      <c r="G23" s="36"/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ht="49.2" customHeight="1" x14ac:dyDescent="0.3">
      <c r="A24" s="34"/>
      <c r="B24" s="156" t="s">
        <v>16</v>
      </c>
      <c r="C24" s="142"/>
      <c r="D24" s="162"/>
      <c r="E24" s="163"/>
      <c r="F24" s="163"/>
      <c r="G24" s="163"/>
      <c r="H24" s="163"/>
      <c r="I24" s="164"/>
      <c r="J24" s="44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1:20" ht="35.4" customHeight="1" x14ac:dyDescent="0.3">
      <c r="A25" s="34"/>
      <c r="B25" s="157"/>
      <c r="C25" s="149" t="s">
        <v>13</v>
      </c>
      <c r="D25" s="149" t="s">
        <v>15</v>
      </c>
      <c r="E25" s="150"/>
      <c r="F25" s="150"/>
      <c r="G25" s="150"/>
      <c r="H25" s="150"/>
      <c r="I25" s="151"/>
      <c r="J25" s="40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1:20" ht="67.8" customHeight="1" x14ac:dyDescent="0.3">
      <c r="A26" s="34"/>
      <c r="B26" s="157"/>
      <c r="C26" s="149"/>
      <c r="D26" s="159"/>
      <c r="E26" s="160"/>
      <c r="F26" s="160"/>
      <c r="G26" s="160"/>
      <c r="H26" s="160"/>
      <c r="I26" s="161"/>
      <c r="J26" s="45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1:20" ht="34.799999999999997" customHeight="1" thickBot="1" x14ac:dyDescent="0.35">
      <c r="A27" s="34"/>
      <c r="B27" s="158"/>
      <c r="C27" s="152" t="s">
        <v>17</v>
      </c>
      <c r="D27" s="165" t="s">
        <v>14</v>
      </c>
      <c r="E27" s="166"/>
      <c r="F27" s="166"/>
      <c r="G27" s="166"/>
      <c r="H27" s="166"/>
      <c r="I27" s="167"/>
      <c r="J27" s="41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1:20" x14ac:dyDescent="0.3">
      <c r="A28" s="34"/>
      <c r="B28" s="37"/>
      <c r="C28" s="36"/>
      <c r="D28" s="36"/>
      <c r="E28" s="36"/>
      <c r="F28" s="36"/>
      <c r="G28" s="36"/>
      <c r="H28" s="36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0" x14ac:dyDescent="0.3">
      <c r="A29" s="34"/>
      <c r="B29" s="37"/>
      <c r="C29" s="36"/>
      <c r="D29" s="36"/>
      <c r="E29" s="36"/>
      <c r="F29" s="36"/>
      <c r="G29" s="36"/>
      <c r="H29" s="36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</sheetData>
  <sheetProtection formatCells="0" formatColumns="0" formatRows="0" insertRows="0" deleteRows="0"/>
  <protectedRanges>
    <protectedRange sqref="C24:J26" name="Range7"/>
    <protectedRange sqref="M14 Q14" name="Range4"/>
    <protectedRange sqref="N14:N18 L14:L18 R14:R18 P14:P18 C13:D13 H13:J13 F13 C14:J18 M15:M18 Q15:Q18" name="Range3"/>
    <protectedRange sqref="B3:B5" name="Range1"/>
    <protectedRange sqref="A13:B18" name="Range3_2"/>
  </protectedRanges>
  <mergeCells count="8">
    <mergeCell ref="P11:S11"/>
    <mergeCell ref="B24:B27"/>
    <mergeCell ref="D26:I26"/>
    <mergeCell ref="D24:I24"/>
    <mergeCell ref="D27:I27"/>
    <mergeCell ref="L11:O11"/>
    <mergeCell ref="D11:G11"/>
    <mergeCell ref="H11:K11"/>
  </mergeCells>
  <phoneticPr fontId="13" type="noConversion"/>
  <dataValidations count="1">
    <dataValidation type="decimal" operator="greaterThanOrEqual" allowBlank="1" showInputMessage="1" showErrorMessage="1" sqref="D14:J18 L14:N18 P14:R18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78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Mafiwa Malebatja</cp:lastModifiedBy>
  <cp:lastPrinted>2021-09-21T16:26:43Z</cp:lastPrinted>
  <dcterms:created xsi:type="dcterms:W3CDTF">2017-06-15T23:28:53Z</dcterms:created>
  <dcterms:modified xsi:type="dcterms:W3CDTF">2023-09-27T10:38:33Z</dcterms:modified>
</cp:coreProperties>
</file>