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80646077\Documents\Documents\MAENETJA MA\SCM\Head Office\PUDPs\PUDP 818 Cleaning Services\Pricing Schedule\"/>
    </mc:Choice>
  </mc:AlternateContent>
  <xr:revisionPtr revIDLastSave="0" documentId="8_{F5E48EA3-97DD-4D8A-9FD2-C9C1E60525C2}" xr6:coauthVersionLast="47" xr6:coauthVersionMax="47" xr10:uidLastSave="{00000000-0000-0000-0000-000000000000}"/>
  <bookViews>
    <workbookView xWindow="-110" yWindow="-110" windowWidth="19420" windowHeight="10420" xr2:uid="{2697415A-BF81-4D4D-875C-E043AADEF1E9}"/>
  </bookViews>
  <sheets>
    <sheet name="Annexure 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298" i="1" l="1"/>
  <c r="J287" i="1"/>
  <c r="H287" i="1"/>
  <c r="F287" i="1"/>
  <c r="L287" i="1" s="1"/>
  <c r="L286" i="1"/>
  <c r="L285" i="1"/>
  <c r="L284" i="1"/>
  <c r="L283" i="1"/>
  <c r="L282" i="1"/>
  <c r="L281" i="1"/>
  <c r="L280" i="1"/>
  <c r="L279" i="1"/>
  <c r="L278" i="1"/>
  <c r="H271" i="1"/>
  <c r="H270" i="1"/>
  <c r="H269" i="1"/>
  <c r="H268" i="1"/>
  <c r="I253" i="1"/>
  <c r="L253" i="1" s="1"/>
  <c r="H253" i="1"/>
  <c r="K253" i="1" s="1"/>
  <c r="G253" i="1"/>
  <c r="J253" i="1" s="1"/>
  <c r="I252" i="1"/>
  <c r="L252" i="1" s="1"/>
  <c r="H252" i="1"/>
  <c r="K252" i="1" s="1"/>
  <c r="G252" i="1"/>
  <c r="J252" i="1" s="1"/>
  <c r="I251" i="1"/>
  <c r="L251" i="1" s="1"/>
  <c r="H251" i="1"/>
  <c r="K251" i="1" s="1"/>
  <c r="G251" i="1"/>
  <c r="J251" i="1" s="1"/>
  <c r="I250" i="1"/>
  <c r="L250" i="1" s="1"/>
  <c r="H250" i="1"/>
  <c r="K250" i="1" s="1"/>
  <c r="G250" i="1"/>
  <c r="J250" i="1" s="1"/>
  <c r="I249" i="1"/>
  <c r="L249" i="1" s="1"/>
  <c r="H249" i="1"/>
  <c r="K249" i="1" s="1"/>
  <c r="G249" i="1"/>
  <c r="J249" i="1" s="1"/>
  <c r="I248" i="1"/>
  <c r="L248" i="1" s="1"/>
  <c r="H248" i="1"/>
  <c r="K248" i="1" s="1"/>
  <c r="G248" i="1"/>
  <c r="J248" i="1" s="1"/>
  <c r="I247" i="1"/>
  <c r="L247" i="1" s="1"/>
  <c r="H247" i="1"/>
  <c r="K247" i="1" s="1"/>
  <c r="G247" i="1"/>
  <c r="J247" i="1" s="1"/>
  <c r="I246" i="1"/>
  <c r="L246" i="1" s="1"/>
  <c r="H246" i="1"/>
  <c r="K246" i="1" s="1"/>
  <c r="G246" i="1"/>
  <c r="J246" i="1" s="1"/>
  <c r="I245" i="1"/>
  <c r="L245" i="1" s="1"/>
  <c r="H245" i="1"/>
  <c r="K245" i="1" s="1"/>
  <c r="G245" i="1"/>
  <c r="J245" i="1" s="1"/>
  <c r="I244" i="1"/>
  <c r="L244" i="1" s="1"/>
  <c r="H244" i="1"/>
  <c r="K244" i="1" s="1"/>
  <c r="G244" i="1"/>
  <c r="J244" i="1" s="1"/>
  <c r="I243" i="1"/>
  <c r="L243" i="1" s="1"/>
  <c r="H243" i="1"/>
  <c r="K243" i="1" s="1"/>
  <c r="G243" i="1"/>
  <c r="J243" i="1" s="1"/>
  <c r="I242" i="1"/>
  <c r="L242" i="1" s="1"/>
  <c r="H242" i="1"/>
  <c r="K242" i="1" s="1"/>
  <c r="G242" i="1"/>
  <c r="J242" i="1" s="1"/>
  <c r="I241" i="1"/>
  <c r="L241" i="1" s="1"/>
  <c r="H241" i="1"/>
  <c r="K241" i="1" s="1"/>
  <c r="G241" i="1"/>
  <c r="J241" i="1" s="1"/>
  <c r="I240" i="1"/>
  <c r="L240" i="1" s="1"/>
  <c r="H240" i="1"/>
  <c r="K240" i="1" s="1"/>
  <c r="G240" i="1"/>
  <c r="J240" i="1" s="1"/>
  <c r="I239" i="1"/>
  <c r="L239" i="1" s="1"/>
  <c r="H239" i="1"/>
  <c r="K239" i="1" s="1"/>
  <c r="G239" i="1"/>
  <c r="J239" i="1" s="1"/>
  <c r="I238" i="1"/>
  <c r="L238" i="1" s="1"/>
  <c r="H238" i="1"/>
  <c r="K238" i="1" s="1"/>
  <c r="G238" i="1"/>
  <c r="J238" i="1" s="1"/>
  <c r="I237" i="1"/>
  <c r="L237" i="1" s="1"/>
  <c r="H237" i="1"/>
  <c r="K237" i="1" s="1"/>
  <c r="G237" i="1"/>
  <c r="J237" i="1" s="1"/>
  <c r="I236" i="1"/>
  <c r="L236" i="1" s="1"/>
  <c r="H236" i="1"/>
  <c r="K236" i="1" s="1"/>
  <c r="G236" i="1"/>
  <c r="J236" i="1" s="1"/>
  <c r="I235" i="1"/>
  <c r="L235" i="1" s="1"/>
  <c r="H235" i="1"/>
  <c r="K235" i="1" s="1"/>
  <c r="G235" i="1"/>
  <c r="J235" i="1" s="1"/>
  <c r="I234" i="1"/>
  <c r="H234" i="1"/>
  <c r="G234" i="1"/>
  <c r="I224" i="1"/>
  <c r="L224" i="1" s="1"/>
  <c r="H224" i="1"/>
  <c r="K224" i="1" s="1"/>
  <c r="G224" i="1"/>
  <c r="J224" i="1" s="1"/>
  <c r="I223" i="1"/>
  <c r="L223" i="1" s="1"/>
  <c r="H223" i="1"/>
  <c r="K223" i="1" s="1"/>
  <c r="G223" i="1"/>
  <c r="J223" i="1" s="1"/>
  <c r="I222" i="1"/>
  <c r="L222" i="1" s="1"/>
  <c r="H222" i="1"/>
  <c r="K222" i="1" s="1"/>
  <c r="G222" i="1"/>
  <c r="J222" i="1" s="1"/>
  <c r="I221" i="1"/>
  <c r="L221" i="1" s="1"/>
  <c r="H221" i="1"/>
  <c r="K221" i="1" s="1"/>
  <c r="G221" i="1"/>
  <c r="J221" i="1" s="1"/>
  <c r="I220" i="1"/>
  <c r="L220" i="1" s="1"/>
  <c r="H220" i="1"/>
  <c r="K220" i="1" s="1"/>
  <c r="G220" i="1"/>
  <c r="J220" i="1" s="1"/>
  <c r="I219" i="1"/>
  <c r="L219" i="1" s="1"/>
  <c r="H219" i="1"/>
  <c r="K219" i="1" s="1"/>
  <c r="G219" i="1"/>
  <c r="J219" i="1" s="1"/>
  <c r="I218" i="1"/>
  <c r="L218" i="1" s="1"/>
  <c r="H218" i="1"/>
  <c r="K218" i="1" s="1"/>
  <c r="G218" i="1"/>
  <c r="J218" i="1" s="1"/>
  <c r="I217" i="1"/>
  <c r="L217" i="1" s="1"/>
  <c r="H217" i="1"/>
  <c r="K217" i="1" s="1"/>
  <c r="G217" i="1"/>
  <c r="J217" i="1" s="1"/>
  <c r="I216" i="1"/>
  <c r="L216" i="1" s="1"/>
  <c r="H216" i="1"/>
  <c r="K216" i="1" s="1"/>
  <c r="G216" i="1"/>
  <c r="J216" i="1" s="1"/>
  <c r="I215" i="1"/>
  <c r="L215" i="1" s="1"/>
  <c r="H215" i="1"/>
  <c r="K215" i="1" s="1"/>
  <c r="G215" i="1"/>
  <c r="J215" i="1" s="1"/>
  <c r="I214" i="1"/>
  <c r="L214" i="1" s="1"/>
  <c r="H214" i="1"/>
  <c r="K214" i="1" s="1"/>
  <c r="G214" i="1"/>
  <c r="J214" i="1" s="1"/>
  <c r="I213" i="1"/>
  <c r="L213" i="1" s="1"/>
  <c r="H213" i="1"/>
  <c r="K213" i="1" s="1"/>
  <c r="G213" i="1"/>
  <c r="J213" i="1" s="1"/>
  <c r="I212" i="1"/>
  <c r="L212" i="1" s="1"/>
  <c r="H212" i="1"/>
  <c r="K212" i="1" s="1"/>
  <c r="G212" i="1"/>
  <c r="J212" i="1" s="1"/>
  <c r="I211" i="1"/>
  <c r="L211" i="1" s="1"/>
  <c r="H211" i="1"/>
  <c r="K211" i="1" s="1"/>
  <c r="G211" i="1"/>
  <c r="J211" i="1" s="1"/>
  <c r="I210" i="1"/>
  <c r="L210" i="1" s="1"/>
  <c r="H210" i="1"/>
  <c r="K210" i="1" s="1"/>
  <c r="G210" i="1"/>
  <c r="J210" i="1" s="1"/>
  <c r="I209" i="1"/>
  <c r="L209" i="1" s="1"/>
  <c r="H209" i="1"/>
  <c r="K209" i="1" s="1"/>
  <c r="G209" i="1"/>
  <c r="J209" i="1" s="1"/>
  <c r="I208" i="1"/>
  <c r="L208" i="1" s="1"/>
  <c r="H208" i="1"/>
  <c r="K208" i="1" s="1"/>
  <c r="G208" i="1"/>
  <c r="J208" i="1" s="1"/>
  <c r="I207" i="1"/>
  <c r="L207" i="1" s="1"/>
  <c r="H207" i="1"/>
  <c r="K207" i="1" s="1"/>
  <c r="G207" i="1"/>
  <c r="J207" i="1" s="1"/>
  <c r="I206" i="1"/>
  <c r="H206" i="1"/>
  <c r="K206" i="1" s="1"/>
  <c r="G206" i="1"/>
  <c r="J206" i="1" s="1"/>
  <c r="I196" i="1"/>
  <c r="L196" i="1" s="1"/>
  <c r="H196" i="1"/>
  <c r="K196" i="1" s="1"/>
  <c r="G196" i="1"/>
  <c r="J196" i="1" s="1"/>
  <c r="I195" i="1"/>
  <c r="L195" i="1" s="1"/>
  <c r="H195" i="1"/>
  <c r="K195" i="1" s="1"/>
  <c r="G195" i="1"/>
  <c r="J195" i="1" s="1"/>
  <c r="I194" i="1"/>
  <c r="L194" i="1" s="1"/>
  <c r="H194" i="1"/>
  <c r="K194" i="1" s="1"/>
  <c r="G194" i="1"/>
  <c r="J194" i="1" s="1"/>
  <c r="I193" i="1"/>
  <c r="L193" i="1" s="1"/>
  <c r="H193" i="1"/>
  <c r="K193" i="1" s="1"/>
  <c r="G193" i="1"/>
  <c r="J193" i="1" s="1"/>
  <c r="I192" i="1"/>
  <c r="L192" i="1" s="1"/>
  <c r="H192" i="1"/>
  <c r="K192" i="1" s="1"/>
  <c r="G192" i="1"/>
  <c r="J192" i="1" s="1"/>
  <c r="I191" i="1"/>
  <c r="L191" i="1" s="1"/>
  <c r="H191" i="1"/>
  <c r="K191" i="1" s="1"/>
  <c r="G191" i="1"/>
  <c r="J191" i="1" s="1"/>
  <c r="I190" i="1"/>
  <c r="L190" i="1" s="1"/>
  <c r="H190" i="1"/>
  <c r="K190" i="1" s="1"/>
  <c r="G190" i="1"/>
  <c r="J190" i="1" s="1"/>
  <c r="I189" i="1"/>
  <c r="L189" i="1" s="1"/>
  <c r="H189" i="1"/>
  <c r="K189" i="1" s="1"/>
  <c r="G189" i="1"/>
  <c r="J189" i="1" s="1"/>
  <c r="I188" i="1"/>
  <c r="L188" i="1" s="1"/>
  <c r="H188" i="1"/>
  <c r="K188" i="1" s="1"/>
  <c r="G188" i="1"/>
  <c r="J188" i="1" s="1"/>
  <c r="I187" i="1"/>
  <c r="L187" i="1" s="1"/>
  <c r="H187" i="1"/>
  <c r="K187" i="1" s="1"/>
  <c r="G187" i="1"/>
  <c r="J187" i="1" s="1"/>
  <c r="I186" i="1"/>
  <c r="L186" i="1" s="1"/>
  <c r="H186" i="1"/>
  <c r="K186" i="1" s="1"/>
  <c r="G186" i="1"/>
  <c r="J186" i="1" s="1"/>
  <c r="I185" i="1"/>
  <c r="L185" i="1" s="1"/>
  <c r="H185" i="1"/>
  <c r="K185" i="1" s="1"/>
  <c r="G185" i="1"/>
  <c r="J185" i="1" s="1"/>
  <c r="I184" i="1"/>
  <c r="L184" i="1" s="1"/>
  <c r="H184" i="1"/>
  <c r="K184" i="1" s="1"/>
  <c r="G184" i="1"/>
  <c r="J184" i="1" s="1"/>
  <c r="I183" i="1"/>
  <c r="L183" i="1" s="1"/>
  <c r="H183" i="1"/>
  <c r="K183" i="1" s="1"/>
  <c r="G183" i="1"/>
  <c r="J183" i="1" s="1"/>
  <c r="I182" i="1"/>
  <c r="L182" i="1" s="1"/>
  <c r="H182" i="1"/>
  <c r="K182" i="1" s="1"/>
  <c r="G182" i="1"/>
  <c r="J182" i="1" s="1"/>
  <c r="I181" i="1"/>
  <c r="L181" i="1" s="1"/>
  <c r="H181" i="1"/>
  <c r="K181" i="1" s="1"/>
  <c r="G181" i="1"/>
  <c r="J181" i="1" s="1"/>
  <c r="I180" i="1"/>
  <c r="L180" i="1" s="1"/>
  <c r="H180" i="1"/>
  <c r="K180" i="1" s="1"/>
  <c r="G180" i="1"/>
  <c r="J180" i="1" s="1"/>
  <c r="I179" i="1"/>
  <c r="L179" i="1" s="1"/>
  <c r="H179" i="1"/>
  <c r="K179" i="1" s="1"/>
  <c r="G179" i="1"/>
  <c r="J179" i="1" s="1"/>
  <c r="I178" i="1"/>
  <c r="H178" i="1"/>
  <c r="G178" i="1"/>
  <c r="I168" i="1"/>
  <c r="L168" i="1" s="1"/>
  <c r="H168" i="1"/>
  <c r="K168" i="1" s="1"/>
  <c r="G168" i="1"/>
  <c r="J168" i="1" s="1"/>
  <c r="I167" i="1"/>
  <c r="L167" i="1" s="1"/>
  <c r="H167" i="1"/>
  <c r="K167" i="1" s="1"/>
  <c r="G167" i="1"/>
  <c r="J167" i="1" s="1"/>
  <c r="I166" i="1"/>
  <c r="L166" i="1" s="1"/>
  <c r="H166" i="1"/>
  <c r="K166" i="1" s="1"/>
  <c r="G166" i="1"/>
  <c r="J166" i="1" s="1"/>
  <c r="I165" i="1"/>
  <c r="L165" i="1" s="1"/>
  <c r="H165" i="1"/>
  <c r="K165" i="1" s="1"/>
  <c r="G165" i="1"/>
  <c r="J165" i="1" s="1"/>
  <c r="I164" i="1"/>
  <c r="L164" i="1" s="1"/>
  <c r="H164" i="1"/>
  <c r="K164" i="1" s="1"/>
  <c r="G164" i="1"/>
  <c r="J164" i="1" s="1"/>
  <c r="I163" i="1"/>
  <c r="L163" i="1" s="1"/>
  <c r="H163" i="1"/>
  <c r="K163" i="1" s="1"/>
  <c r="G163" i="1"/>
  <c r="J163" i="1" s="1"/>
  <c r="I162" i="1"/>
  <c r="L162" i="1" s="1"/>
  <c r="H162" i="1"/>
  <c r="K162" i="1" s="1"/>
  <c r="G162" i="1"/>
  <c r="J162" i="1" s="1"/>
  <c r="I161" i="1"/>
  <c r="L161" i="1" s="1"/>
  <c r="H161" i="1"/>
  <c r="K161" i="1" s="1"/>
  <c r="G161" i="1"/>
  <c r="J161" i="1" s="1"/>
  <c r="I160" i="1"/>
  <c r="L160" i="1" s="1"/>
  <c r="H160" i="1"/>
  <c r="K160" i="1" s="1"/>
  <c r="G160" i="1"/>
  <c r="J160" i="1" s="1"/>
  <c r="I159" i="1"/>
  <c r="L159" i="1" s="1"/>
  <c r="H159" i="1"/>
  <c r="K159" i="1" s="1"/>
  <c r="G159" i="1"/>
  <c r="J159" i="1" s="1"/>
  <c r="I158" i="1"/>
  <c r="L158" i="1" s="1"/>
  <c r="H158" i="1"/>
  <c r="K158" i="1" s="1"/>
  <c r="G158" i="1"/>
  <c r="J158" i="1" s="1"/>
  <c r="I157" i="1"/>
  <c r="L157" i="1" s="1"/>
  <c r="H157" i="1"/>
  <c r="K157" i="1" s="1"/>
  <c r="G157" i="1"/>
  <c r="J157" i="1" s="1"/>
  <c r="I156" i="1"/>
  <c r="L156" i="1" s="1"/>
  <c r="H156" i="1"/>
  <c r="K156" i="1" s="1"/>
  <c r="G156" i="1"/>
  <c r="J156" i="1" s="1"/>
  <c r="I155" i="1"/>
  <c r="L155" i="1" s="1"/>
  <c r="H155" i="1"/>
  <c r="K155" i="1" s="1"/>
  <c r="G155" i="1"/>
  <c r="J155" i="1" s="1"/>
  <c r="I154" i="1"/>
  <c r="L154" i="1" s="1"/>
  <c r="H154" i="1"/>
  <c r="K154" i="1" s="1"/>
  <c r="G154" i="1"/>
  <c r="J154" i="1" s="1"/>
  <c r="I153" i="1"/>
  <c r="L153" i="1" s="1"/>
  <c r="H153" i="1"/>
  <c r="K153" i="1" s="1"/>
  <c r="G153" i="1"/>
  <c r="J153" i="1" s="1"/>
  <c r="I152" i="1"/>
  <c r="L152" i="1" s="1"/>
  <c r="H152" i="1"/>
  <c r="K152" i="1" s="1"/>
  <c r="G152" i="1"/>
  <c r="J152" i="1" s="1"/>
  <c r="I151" i="1"/>
  <c r="L151" i="1" s="1"/>
  <c r="H151" i="1"/>
  <c r="K151" i="1" s="1"/>
  <c r="G151" i="1"/>
  <c r="J151" i="1" s="1"/>
  <c r="I150" i="1"/>
  <c r="L150" i="1" s="1"/>
  <c r="H150" i="1"/>
  <c r="K150" i="1" s="1"/>
  <c r="G150" i="1"/>
  <c r="J150" i="1" s="1"/>
  <c r="I149" i="1"/>
  <c r="L149" i="1" s="1"/>
  <c r="H149" i="1"/>
  <c r="K149" i="1" s="1"/>
  <c r="G149" i="1"/>
  <c r="J149" i="1" s="1"/>
  <c r="I148" i="1"/>
  <c r="H148" i="1"/>
  <c r="K148" i="1" s="1"/>
  <c r="G148" i="1"/>
  <c r="I138" i="1"/>
  <c r="L138" i="1" s="1"/>
  <c r="H138" i="1"/>
  <c r="K138" i="1" s="1"/>
  <c r="G138" i="1"/>
  <c r="J138" i="1" s="1"/>
  <c r="I137" i="1"/>
  <c r="L137" i="1" s="1"/>
  <c r="H137" i="1"/>
  <c r="K137" i="1" s="1"/>
  <c r="G137" i="1"/>
  <c r="J137" i="1" s="1"/>
  <c r="I136" i="1"/>
  <c r="L136" i="1" s="1"/>
  <c r="H136" i="1"/>
  <c r="K136" i="1" s="1"/>
  <c r="G136" i="1"/>
  <c r="J136" i="1" s="1"/>
  <c r="I135" i="1"/>
  <c r="L135" i="1" s="1"/>
  <c r="H135" i="1"/>
  <c r="K135" i="1" s="1"/>
  <c r="G135" i="1"/>
  <c r="J135" i="1" s="1"/>
  <c r="I134" i="1"/>
  <c r="L134" i="1" s="1"/>
  <c r="H134" i="1"/>
  <c r="K134" i="1" s="1"/>
  <c r="G134" i="1"/>
  <c r="J134" i="1" s="1"/>
  <c r="I133" i="1"/>
  <c r="L133" i="1" s="1"/>
  <c r="H133" i="1"/>
  <c r="K133" i="1" s="1"/>
  <c r="G133" i="1"/>
  <c r="J133" i="1" s="1"/>
  <c r="I132" i="1"/>
  <c r="L132" i="1" s="1"/>
  <c r="H132" i="1"/>
  <c r="K132" i="1" s="1"/>
  <c r="G132" i="1"/>
  <c r="J132" i="1" s="1"/>
  <c r="I131" i="1"/>
  <c r="L131" i="1" s="1"/>
  <c r="H131" i="1"/>
  <c r="K131" i="1" s="1"/>
  <c r="G131" i="1"/>
  <c r="J131" i="1" s="1"/>
  <c r="I130" i="1"/>
  <c r="L130" i="1" s="1"/>
  <c r="H130" i="1"/>
  <c r="K130" i="1" s="1"/>
  <c r="G130" i="1"/>
  <c r="J130" i="1" s="1"/>
  <c r="I129" i="1"/>
  <c r="L129" i="1" s="1"/>
  <c r="H129" i="1"/>
  <c r="K129" i="1" s="1"/>
  <c r="G129" i="1"/>
  <c r="J129" i="1" s="1"/>
  <c r="I128" i="1"/>
  <c r="L128" i="1" s="1"/>
  <c r="H128" i="1"/>
  <c r="K128" i="1" s="1"/>
  <c r="G128" i="1"/>
  <c r="J128" i="1" s="1"/>
  <c r="I127" i="1"/>
  <c r="L127" i="1" s="1"/>
  <c r="H127" i="1"/>
  <c r="K127" i="1" s="1"/>
  <c r="G127" i="1"/>
  <c r="J127" i="1" s="1"/>
  <c r="I126" i="1"/>
  <c r="L126" i="1" s="1"/>
  <c r="H126" i="1"/>
  <c r="K126" i="1" s="1"/>
  <c r="G126" i="1"/>
  <c r="J126" i="1" s="1"/>
  <c r="I125" i="1"/>
  <c r="L125" i="1" s="1"/>
  <c r="H125" i="1"/>
  <c r="K125" i="1" s="1"/>
  <c r="G125" i="1"/>
  <c r="J125" i="1" s="1"/>
  <c r="I124" i="1"/>
  <c r="L124" i="1" s="1"/>
  <c r="H124" i="1"/>
  <c r="K124" i="1" s="1"/>
  <c r="G124" i="1"/>
  <c r="J124" i="1" s="1"/>
  <c r="I123" i="1"/>
  <c r="L123" i="1" s="1"/>
  <c r="H123" i="1"/>
  <c r="K123" i="1" s="1"/>
  <c r="G123" i="1"/>
  <c r="J123" i="1" s="1"/>
  <c r="I122" i="1"/>
  <c r="L122" i="1" s="1"/>
  <c r="H122" i="1"/>
  <c r="K122" i="1" s="1"/>
  <c r="G122" i="1"/>
  <c r="J122" i="1" s="1"/>
  <c r="I121" i="1"/>
  <c r="L121" i="1" s="1"/>
  <c r="H121" i="1"/>
  <c r="K121" i="1" s="1"/>
  <c r="G121" i="1"/>
  <c r="J121" i="1" s="1"/>
  <c r="I120" i="1"/>
  <c r="L120" i="1" s="1"/>
  <c r="H120" i="1"/>
  <c r="K120" i="1" s="1"/>
  <c r="G120" i="1"/>
  <c r="J120" i="1" s="1"/>
  <c r="I119" i="1"/>
  <c r="L119" i="1" s="1"/>
  <c r="H119" i="1"/>
  <c r="G119" i="1"/>
  <c r="I109" i="1"/>
  <c r="L109" i="1" s="1"/>
  <c r="H109" i="1"/>
  <c r="K109" i="1" s="1"/>
  <c r="G109" i="1"/>
  <c r="J109" i="1" s="1"/>
  <c r="I108" i="1"/>
  <c r="L108" i="1" s="1"/>
  <c r="H108" i="1"/>
  <c r="K108" i="1" s="1"/>
  <c r="G108" i="1"/>
  <c r="J108" i="1" s="1"/>
  <c r="I107" i="1"/>
  <c r="L107" i="1" s="1"/>
  <c r="H107" i="1"/>
  <c r="K107" i="1" s="1"/>
  <c r="G107" i="1"/>
  <c r="J107" i="1" s="1"/>
  <c r="I106" i="1"/>
  <c r="L106" i="1" s="1"/>
  <c r="H106" i="1"/>
  <c r="K106" i="1" s="1"/>
  <c r="G106" i="1"/>
  <c r="J106" i="1" s="1"/>
  <c r="I105" i="1"/>
  <c r="L105" i="1" s="1"/>
  <c r="H105" i="1"/>
  <c r="K105" i="1" s="1"/>
  <c r="G105" i="1"/>
  <c r="J105" i="1" s="1"/>
  <c r="I104" i="1"/>
  <c r="L104" i="1" s="1"/>
  <c r="H104" i="1"/>
  <c r="K104" i="1" s="1"/>
  <c r="G104" i="1"/>
  <c r="J104" i="1" s="1"/>
  <c r="I103" i="1"/>
  <c r="L103" i="1" s="1"/>
  <c r="H103" i="1"/>
  <c r="K103" i="1" s="1"/>
  <c r="G103" i="1"/>
  <c r="J103" i="1" s="1"/>
  <c r="I102" i="1"/>
  <c r="L102" i="1" s="1"/>
  <c r="H102" i="1"/>
  <c r="K102" i="1" s="1"/>
  <c r="G102" i="1"/>
  <c r="J102" i="1" s="1"/>
  <c r="I101" i="1"/>
  <c r="L101" i="1" s="1"/>
  <c r="H101" i="1"/>
  <c r="K101" i="1" s="1"/>
  <c r="G101" i="1"/>
  <c r="J101" i="1" s="1"/>
  <c r="I100" i="1"/>
  <c r="L100" i="1" s="1"/>
  <c r="H100" i="1"/>
  <c r="K100" i="1" s="1"/>
  <c r="G100" i="1"/>
  <c r="J100" i="1" s="1"/>
  <c r="I99" i="1"/>
  <c r="L99" i="1" s="1"/>
  <c r="H99" i="1"/>
  <c r="K99" i="1" s="1"/>
  <c r="G99" i="1"/>
  <c r="J99" i="1" s="1"/>
  <c r="I98" i="1"/>
  <c r="L98" i="1" s="1"/>
  <c r="H98" i="1"/>
  <c r="K98" i="1" s="1"/>
  <c r="G98" i="1"/>
  <c r="J98" i="1" s="1"/>
  <c r="I97" i="1"/>
  <c r="L97" i="1" s="1"/>
  <c r="H97" i="1"/>
  <c r="K97" i="1" s="1"/>
  <c r="G97" i="1"/>
  <c r="J97" i="1" s="1"/>
  <c r="I96" i="1"/>
  <c r="L96" i="1" s="1"/>
  <c r="H96" i="1"/>
  <c r="K96" i="1" s="1"/>
  <c r="G96" i="1"/>
  <c r="J96" i="1" s="1"/>
  <c r="I95" i="1"/>
  <c r="L95" i="1" s="1"/>
  <c r="H95" i="1"/>
  <c r="K95" i="1" s="1"/>
  <c r="G95" i="1"/>
  <c r="J95" i="1" s="1"/>
  <c r="I94" i="1"/>
  <c r="L94" i="1" s="1"/>
  <c r="H94" i="1"/>
  <c r="K94" i="1" s="1"/>
  <c r="G94" i="1"/>
  <c r="J94" i="1" s="1"/>
  <c r="I93" i="1"/>
  <c r="L93" i="1" s="1"/>
  <c r="H93" i="1"/>
  <c r="K93" i="1" s="1"/>
  <c r="G93" i="1"/>
  <c r="J93" i="1" s="1"/>
  <c r="I92" i="1"/>
  <c r="L92" i="1" s="1"/>
  <c r="H92" i="1"/>
  <c r="K92" i="1" s="1"/>
  <c r="G92" i="1"/>
  <c r="J92" i="1" s="1"/>
  <c r="I91" i="1"/>
  <c r="L91" i="1" s="1"/>
  <c r="H91" i="1"/>
  <c r="K91" i="1" s="1"/>
  <c r="G91" i="1"/>
  <c r="J91" i="1" s="1"/>
  <c r="I90" i="1"/>
  <c r="H90" i="1"/>
  <c r="G90" i="1"/>
  <c r="I80" i="1"/>
  <c r="L80" i="1" s="1"/>
  <c r="H80" i="1"/>
  <c r="K80" i="1" s="1"/>
  <c r="G80" i="1"/>
  <c r="J80" i="1" s="1"/>
  <c r="I79" i="1"/>
  <c r="L79" i="1" s="1"/>
  <c r="H79" i="1"/>
  <c r="K79" i="1" s="1"/>
  <c r="G79" i="1"/>
  <c r="J79" i="1" s="1"/>
  <c r="I78" i="1"/>
  <c r="L78" i="1" s="1"/>
  <c r="H78" i="1"/>
  <c r="K78" i="1" s="1"/>
  <c r="G78" i="1"/>
  <c r="J78" i="1" s="1"/>
  <c r="I77" i="1"/>
  <c r="L77" i="1" s="1"/>
  <c r="H77" i="1"/>
  <c r="K77" i="1" s="1"/>
  <c r="G77" i="1"/>
  <c r="J77" i="1" s="1"/>
  <c r="I76" i="1"/>
  <c r="L76" i="1" s="1"/>
  <c r="H76" i="1"/>
  <c r="K76" i="1" s="1"/>
  <c r="G76" i="1"/>
  <c r="J76" i="1" s="1"/>
  <c r="I75" i="1"/>
  <c r="L75" i="1" s="1"/>
  <c r="H75" i="1"/>
  <c r="K75" i="1" s="1"/>
  <c r="G75" i="1"/>
  <c r="J75" i="1" s="1"/>
  <c r="I74" i="1"/>
  <c r="L74" i="1" s="1"/>
  <c r="H74" i="1"/>
  <c r="K74" i="1" s="1"/>
  <c r="G74" i="1"/>
  <c r="J74" i="1" s="1"/>
  <c r="I73" i="1"/>
  <c r="L73" i="1" s="1"/>
  <c r="H73" i="1"/>
  <c r="K73" i="1" s="1"/>
  <c r="G73" i="1"/>
  <c r="J73" i="1" s="1"/>
  <c r="I72" i="1"/>
  <c r="L72" i="1" s="1"/>
  <c r="H72" i="1"/>
  <c r="K72" i="1" s="1"/>
  <c r="G72" i="1"/>
  <c r="J72" i="1" s="1"/>
  <c r="I71" i="1"/>
  <c r="L71" i="1" s="1"/>
  <c r="H71" i="1"/>
  <c r="K71" i="1" s="1"/>
  <c r="G71" i="1"/>
  <c r="J71" i="1" s="1"/>
  <c r="I70" i="1"/>
  <c r="L70" i="1" s="1"/>
  <c r="H70" i="1"/>
  <c r="K70" i="1" s="1"/>
  <c r="G70" i="1"/>
  <c r="J70" i="1" s="1"/>
  <c r="I69" i="1"/>
  <c r="L69" i="1" s="1"/>
  <c r="H69" i="1"/>
  <c r="K69" i="1" s="1"/>
  <c r="G69" i="1"/>
  <c r="J69" i="1" s="1"/>
  <c r="I68" i="1"/>
  <c r="L68" i="1" s="1"/>
  <c r="H68" i="1"/>
  <c r="K68" i="1" s="1"/>
  <c r="G68" i="1"/>
  <c r="J68" i="1" s="1"/>
  <c r="I67" i="1"/>
  <c r="L67" i="1" s="1"/>
  <c r="H67" i="1"/>
  <c r="K67" i="1" s="1"/>
  <c r="G67" i="1"/>
  <c r="J67" i="1" s="1"/>
  <c r="I66" i="1"/>
  <c r="L66" i="1" s="1"/>
  <c r="H66" i="1"/>
  <c r="K66" i="1" s="1"/>
  <c r="G66" i="1"/>
  <c r="J66" i="1" s="1"/>
  <c r="I65" i="1"/>
  <c r="L65" i="1" s="1"/>
  <c r="H65" i="1"/>
  <c r="K65" i="1" s="1"/>
  <c r="G65" i="1"/>
  <c r="J65" i="1" s="1"/>
  <c r="I64" i="1"/>
  <c r="L64" i="1" s="1"/>
  <c r="H64" i="1"/>
  <c r="K64" i="1" s="1"/>
  <c r="G64" i="1"/>
  <c r="J64" i="1" s="1"/>
  <c r="I63" i="1"/>
  <c r="L63" i="1" s="1"/>
  <c r="H63" i="1"/>
  <c r="K63" i="1" s="1"/>
  <c r="G63" i="1"/>
  <c r="J63" i="1" s="1"/>
  <c r="I62" i="1"/>
  <c r="L62" i="1" s="1"/>
  <c r="H62" i="1"/>
  <c r="K62" i="1" s="1"/>
  <c r="G62" i="1"/>
  <c r="J62" i="1" s="1"/>
  <c r="I61" i="1"/>
  <c r="L61" i="1" s="1"/>
  <c r="H61" i="1"/>
  <c r="K61" i="1" s="1"/>
  <c r="G61" i="1"/>
  <c r="J61" i="1" s="1"/>
  <c r="K52" i="1"/>
  <c r="J52" i="1"/>
  <c r="I52" i="1"/>
  <c r="K51" i="1"/>
  <c r="J51" i="1"/>
  <c r="I51" i="1"/>
  <c r="K50" i="1"/>
  <c r="J50" i="1"/>
  <c r="I50" i="1"/>
  <c r="K49" i="1"/>
  <c r="J49" i="1"/>
  <c r="I49" i="1"/>
  <c r="K48" i="1"/>
  <c r="J48" i="1"/>
  <c r="I48" i="1"/>
  <c r="K47" i="1"/>
  <c r="J47" i="1"/>
  <c r="I47" i="1"/>
  <c r="K46" i="1"/>
  <c r="J46" i="1"/>
  <c r="I46" i="1"/>
  <c r="K45" i="1"/>
  <c r="J45" i="1"/>
  <c r="I45" i="1"/>
  <c r="K44" i="1"/>
  <c r="J44" i="1"/>
  <c r="I44" i="1"/>
  <c r="K43" i="1"/>
  <c r="J43" i="1"/>
  <c r="I43" i="1"/>
  <c r="G35" i="1"/>
  <c r="F35" i="1"/>
  <c r="E35" i="1"/>
  <c r="J34" i="1"/>
  <c r="I34" i="1"/>
  <c r="H34" i="1"/>
  <c r="J33" i="1"/>
  <c r="I33" i="1"/>
  <c r="H33" i="1"/>
  <c r="J32" i="1"/>
  <c r="I32" i="1"/>
  <c r="H32" i="1"/>
  <c r="J31" i="1"/>
  <c r="I31" i="1"/>
  <c r="H31" i="1"/>
  <c r="J30" i="1"/>
  <c r="I30" i="1"/>
  <c r="H30" i="1"/>
  <c r="J29" i="1"/>
  <c r="I29" i="1"/>
  <c r="H29" i="1"/>
  <c r="J28" i="1"/>
  <c r="I28" i="1"/>
  <c r="H28" i="1"/>
  <c r="J27" i="1"/>
  <c r="I27" i="1"/>
  <c r="H27" i="1"/>
  <c r="J26" i="1"/>
  <c r="I26" i="1"/>
  <c r="H26" i="1"/>
  <c r="J25" i="1"/>
  <c r="I25" i="1"/>
  <c r="H25" i="1"/>
  <c r="J24" i="1"/>
  <c r="I24" i="1"/>
  <c r="H24" i="1"/>
  <c r="J23" i="1"/>
  <c r="I23" i="1"/>
  <c r="H23" i="1"/>
  <c r="J22" i="1"/>
  <c r="I22" i="1"/>
  <c r="H22" i="1"/>
  <c r="F14" i="1"/>
  <c r="H14" i="1" s="1"/>
  <c r="J14" i="1" s="1"/>
  <c r="F13" i="1"/>
  <c r="H13" i="1" s="1"/>
  <c r="J13" i="1" s="1"/>
  <c r="M251" i="1" l="1"/>
  <c r="L49" i="1"/>
  <c r="L52" i="1"/>
  <c r="M70" i="1"/>
  <c r="M162" i="1"/>
  <c r="M247" i="1"/>
  <c r="M98" i="1"/>
  <c r="M123" i="1"/>
  <c r="M151" i="1"/>
  <c r="M253" i="1"/>
  <c r="M242" i="1"/>
  <c r="M79" i="1"/>
  <c r="L44" i="1"/>
  <c r="K30" i="1"/>
  <c r="M67" i="1"/>
  <c r="M126" i="1"/>
  <c r="I36" i="1"/>
  <c r="M132" i="1"/>
  <c r="M125" i="1"/>
  <c r="L48" i="1"/>
  <c r="M155" i="1"/>
  <c r="K23" i="1"/>
  <c r="K28" i="1"/>
  <c r="K31" i="1"/>
  <c r="M223" i="1"/>
  <c r="L46" i="1"/>
  <c r="M131" i="1"/>
  <c r="M166" i="1"/>
  <c r="M188" i="1"/>
  <c r="M129" i="1"/>
  <c r="M246" i="1"/>
  <c r="K32" i="1"/>
  <c r="M65" i="1"/>
  <c r="M94" i="1"/>
  <c r="L50" i="1"/>
  <c r="M136" i="1"/>
  <c r="M240" i="1"/>
  <c r="M157" i="1"/>
  <c r="M189" i="1"/>
  <c r="M76" i="1"/>
  <c r="L140" i="1"/>
  <c r="M134" i="1"/>
  <c r="M183" i="1"/>
  <c r="M107" i="1"/>
  <c r="M102" i="1"/>
  <c r="M127" i="1"/>
  <c r="M182" i="1"/>
  <c r="M187" i="1"/>
  <c r="M63" i="1"/>
  <c r="M167" i="1"/>
  <c r="M103" i="1"/>
  <c r="L45" i="1"/>
  <c r="M96" i="1"/>
  <c r="K26" i="1"/>
  <c r="L43" i="1"/>
  <c r="H254" i="1"/>
  <c r="M160" i="1"/>
  <c r="M100" i="1"/>
  <c r="K53" i="1"/>
  <c r="M64" i="1"/>
  <c r="G139" i="1"/>
  <c r="M161" i="1"/>
  <c r="M168" i="1"/>
  <c r="M191" i="1"/>
  <c r="M238" i="1"/>
  <c r="M248" i="1"/>
  <c r="M250" i="1"/>
  <c r="L47" i="1"/>
  <c r="M109" i="1"/>
  <c r="K24" i="1"/>
  <c r="K34" i="1"/>
  <c r="J53" i="1"/>
  <c r="M62" i="1"/>
  <c r="M66" i="1"/>
  <c r="M216" i="1"/>
  <c r="M222" i="1"/>
  <c r="M192" i="1"/>
  <c r="I53" i="1"/>
  <c r="K25" i="1"/>
  <c r="M95" i="1"/>
  <c r="M97" i="1"/>
  <c r="M135" i="1"/>
  <c r="M150" i="1"/>
  <c r="M190" i="1"/>
  <c r="M214" i="1"/>
  <c r="M224" i="1"/>
  <c r="H272" i="1"/>
  <c r="H297" i="1" s="1"/>
  <c r="M78" i="1"/>
  <c r="M120" i="1"/>
  <c r="M80" i="1"/>
  <c r="L51" i="1"/>
  <c r="H110" i="1"/>
  <c r="J119" i="1"/>
  <c r="J140" i="1" s="1"/>
  <c r="M158" i="1"/>
  <c r="M181" i="1"/>
  <c r="M241" i="1"/>
  <c r="I254" i="1"/>
  <c r="L234" i="1"/>
  <c r="L255" i="1" s="1"/>
  <c r="M69" i="1"/>
  <c r="M73" i="1"/>
  <c r="M108" i="1"/>
  <c r="M122" i="1"/>
  <c r="I169" i="1"/>
  <c r="M156" i="1"/>
  <c r="M209" i="1"/>
  <c r="M252" i="1"/>
  <c r="K82" i="1"/>
  <c r="M68" i="1"/>
  <c r="M91" i="1"/>
  <c r="M106" i="1"/>
  <c r="K170" i="1"/>
  <c r="M184" i="1"/>
  <c r="M93" i="1"/>
  <c r="M104" i="1"/>
  <c r="M152" i="1"/>
  <c r="M154" i="1"/>
  <c r="M159" i="1"/>
  <c r="M163" i="1"/>
  <c r="M165" i="1"/>
  <c r="M186" i="1"/>
  <c r="J15" i="1"/>
  <c r="J16" i="1" s="1"/>
  <c r="H293" i="1" s="1"/>
  <c r="K33" i="1"/>
  <c r="I81" i="1"/>
  <c r="M71" i="1"/>
  <c r="M75" i="1"/>
  <c r="M77" i="1"/>
  <c r="H81" i="1"/>
  <c r="M92" i="1"/>
  <c r="M124" i="1"/>
  <c r="M138" i="1"/>
  <c r="M164" i="1"/>
  <c r="M179" i="1"/>
  <c r="M193" i="1"/>
  <c r="J226" i="1"/>
  <c r="M207" i="1"/>
  <c r="M211" i="1"/>
  <c r="M213" i="1"/>
  <c r="M217" i="1"/>
  <c r="H36" i="1"/>
  <c r="J82" i="1"/>
  <c r="G110" i="1"/>
  <c r="H169" i="1"/>
  <c r="M212" i="1"/>
  <c r="M235" i="1"/>
  <c r="M237" i="1"/>
  <c r="H139" i="1"/>
  <c r="M121" i="1"/>
  <c r="M133" i="1"/>
  <c r="G197" i="1"/>
  <c r="M195" i="1"/>
  <c r="I225" i="1"/>
  <c r="M208" i="1"/>
  <c r="M210" i="1"/>
  <c r="M215" i="1"/>
  <c r="M219" i="1"/>
  <c r="M221" i="1"/>
  <c r="H225" i="1"/>
  <c r="M236" i="1"/>
  <c r="K29" i="1"/>
  <c r="L82" i="1"/>
  <c r="M72" i="1"/>
  <c r="M74" i="1"/>
  <c r="J36" i="1"/>
  <c r="K27" i="1"/>
  <c r="I110" i="1"/>
  <c r="L90" i="1"/>
  <c r="L111" i="1" s="1"/>
  <c r="M99" i="1"/>
  <c r="M101" i="1"/>
  <c r="M105" i="1"/>
  <c r="M128" i="1"/>
  <c r="M130" i="1"/>
  <c r="M149" i="1"/>
  <c r="M153" i="1"/>
  <c r="H197" i="1"/>
  <c r="M185" i="1"/>
  <c r="M196" i="1"/>
  <c r="K226" i="1"/>
  <c r="M220" i="1"/>
  <c r="G254" i="1"/>
  <c r="M239" i="1"/>
  <c r="M243" i="1"/>
  <c r="M245" i="1"/>
  <c r="M249" i="1"/>
  <c r="K22" i="1"/>
  <c r="M137" i="1"/>
  <c r="G169" i="1"/>
  <c r="I197" i="1"/>
  <c r="L178" i="1"/>
  <c r="L198" i="1" s="1"/>
  <c r="M180" i="1"/>
  <c r="M194" i="1"/>
  <c r="M218" i="1"/>
  <c r="M244" i="1"/>
  <c r="G81" i="1"/>
  <c r="I139" i="1"/>
  <c r="J148" i="1"/>
  <c r="L206" i="1"/>
  <c r="G225" i="1"/>
  <c r="M61" i="1"/>
  <c r="J90" i="1"/>
  <c r="L148" i="1"/>
  <c r="L170" i="1" s="1"/>
  <c r="J178" i="1"/>
  <c r="J234" i="1"/>
  <c r="K90" i="1"/>
  <c r="K111" i="1" s="1"/>
  <c r="K178" i="1"/>
  <c r="K198" i="1" s="1"/>
  <c r="K234" i="1"/>
  <c r="K255" i="1" s="1"/>
  <c r="K119" i="1"/>
  <c r="L54" i="1" l="1"/>
  <c r="H295" i="1" s="1"/>
  <c r="M83" i="1"/>
  <c r="K140" i="1"/>
  <c r="M119" i="1"/>
  <c r="L226" i="1"/>
  <c r="M206" i="1"/>
  <c r="M227" i="1"/>
  <c r="J170" i="1"/>
  <c r="M171" i="1" s="1"/>
  <c r="M148" i="1"/>
  <c r="J198" i="1"/>
  <c r="M199" i="1" s="1"/>
  <c r="M178" i="1"/>
  <c r="K37" i="1"/>
  <c r="H294" i="1" s="1"/>
  <c r="J255" i="1"/>
  <c r="M256" i="1" s="1"/>
  <c r="M234" i="1"/>
  <c r="M141" i="1"/>
  <c r="J111" i="1"/>
  <c r="M112" i="1" s="1"/>
  <c r="M90" i="1"/>
  <c r="H299" i="1" l="1"/>
  <c r="M258" i="1"/>
  <c r="H296" i="1" s="1"/>
  <c r="H300" i="1" l="1"/>
  <c r="H301" i="1" s="1"/>
</calcChain>
</file>

<file path=xl/sharedStrings.xml><?xml version="1.0" encoding="utf-8"?>
<sst xmlns="http://schemas.openxmlformats.org/spreadsheetml/2006/main" count="400" uniqueCount="138">
  <si>
    <t>ANNEXURE D: PRICING SCHEDULE FOR SEKHUKHUNE DISTRICT</t>
  </si>
  <si>
    <t>1.  LABOUR, ADMINISTRATIVE COSTS AND PROFIT</t>
  </si>
  <si>
    <t>Monthly Cost per Cleaner (please capture monthly rates only)</t>
  </si>
  <si>
    <t>Cost per Year (please note that calculations will be performed automatically)</t>
  </si>
  <si>
    <t>Description</t>
  </si>
  <si>
    <t>Salary per Cleaner</t>
  </si>
  <si>
    <t>Admin Costs per Cleaner</t>
  </si>
  <si>
    <t>Profit per Cleaner</t>
  </si>
  <si>
    <t>Total Cost per Cleaner</t>
  </si>
  <si>
    <t>Number of Cleaners</t>
  </si>
  <si>
    <t>Total Cost for Cleaners</t>
  </si>
  <si>
    <t>Cleaner</t>
  </si>
  <si>
    <t>Supervisor</t>
  </si>
  <si>
    <t>Total Cost to Company for Personnel per month (excl vat)</t>
  </si>
  <si>
    <t>Total Cost for Year 1 (excl vat)</t>
  </si>
  <si>
    <t>2. QUARTERLY SUPPLIES AND SERVICES</t>
  </si>
  <si>
    <t>No</t>
  </si>
  <si>
    <t>Unit  Price - Cost per Quarter</t>
  </si>
  <si>
    <t>Total Cost per Year</t>
  </si>
  <si>
    <t>Total Cost for 36 Months</t>
  </si>
  <si>
    <t>Year 1</t>
  </si>
  <si>
    <t>Year 2</t>
  </si>
  <si>
    <t>Year 3</t>
  </si>
  <si>
    <t>Deep Cleaning Services - Sekhukhune District Office (Floor Carpets and Upholstery)</t>
  </si>
  <si>
    <t>Deep Cleaning Services - Dilokong Traffic Station (Floor Carpets and Upholstery)</t>
  </si>
  <si>
    <t>Deep Cleaning Services Moutse - Traffic Station (Floor Carpets and Upholstery)</t>
  </si>
  <si>
    <t>Deep Cleaning Services - Rathoke Traffic Control Centre (Floor Carpets and Upholstery)</t>
  </si>
  <si>
    <t>Deep Cleaning Services - Nebo Government Garage (Floor Carpets and Upholstery)</t>
  </si>
  <si>
    <t>Deep Cleaning Services - Nebo Traffic Station (Floor Carpets and Upholstery)</t>
  </si>
  <si>
    <t>Deep Cleaning Services - Groblersdal Cost Centre (Floor Carpets and Upholstery)</t>
  </si>
  <si>
    <r>
      <t xml:space="preserve">Tile Stripper - Sekhukhune District Offce (1 </t>
    </r>
    <r>
      <rPr>
        <sz val="10"/>
        <color theme="1"/>
        <rFont val="Aptos Narrow"/>
        <family val="2"/>
      </rPr>
      <t>×</t>
    </r>
    <r>
      <rPr>
        <sz val="10"/>
        <color theme="1"/>
        <rFont val="Arial"/>
        <family val="2"/>
      </rPr>
      <t xml:space="preserve"> 10L per quarter)</t>
    </r>
  </si>
  <si>
    <r>
      <t xml:space="preserve">Tile Stripper - Dilokong Traffic Station (1 </t>
    </r>
    <r>
      <rPr>
        <sz val="10"/>
        <color theme="1"/>
        <rFont val="Aptos Narrow"/>
        <family val="2"/>
      </rPr>
      <t>×</t>
    </r>
    <r>
      <rPr>
        <sz val="10"/>
        <color theme="1"/>
        <rFont val="Arial"/>
        <family val="2"/>
      </rPr>
      <t xml:space="preserve"> 10L per quarter)</t>
    </r>
  </si>
  <si>
    <r>
      <t xml:space="preserve">Tile Stripper - Moutse Traffic Station (1 </t>
    </r>
    <r>
      <rPr>
        <sz val="10"/>
        <color theme="1"/>
        <rFont val="Aptos Narrow"/>
        <family val="2"/>
      </rPr>
      <t>×</t>
    </r>
    <r>
      <rPr>
        <sz val="10"/>
        <color theme="1"/>
        <rFont val="Arial"/>
        <family val="2"/>
      </rPr>
      <t xml:space="preserve"> 10L per quarter)</t>
    </r>
  </si>
  <si>
    <r>
      <t xml:space="preserve">Tile Stripper - Rathoke Traffic Control Centre (1 </t>
    </r>
    <r>
      <rPr>
        <sz val="10"/>
        <color theme="1"/>
        <rFont val="Aptos Narrow"/>
        <family val="2"/>
      </rPr>
      <t>×</t>
    </r>
    <r>
      <rPr>
        <sz val="10"/>
        <color theme="1"/>
        <rFont val="Arial"/>
        <family val="2"/>
      </rPr>
      <t xml:space="preserve"> 5L per quarter)</t>
    </r>
  </si>
  <si>
    <r>
      <t xml:space="preserve">Tile Stripper - Groblersdal Cost Centre (1 </t>
    </r>
    <r>
      <rPr>
        <sz val="10"/>
        <color theme="1"/>
        <rFont val="Aptos Narrow"/>
        <family val="2"/>
      </rPr>
      <t>×</t>
    </r>
    <r>
      <rPr>
        <sz val="10"/>
        <color theme="1"/>
        <rFont val="Arial"/>
        <family val="2"/>
      </rPr>
      <t xml:space="preserve"> 5L per quarter)</t>
    </r>
  </si>
  <si>
    <r>
      <t xml:space="preserve">Mutton Cloth (1 × 1kg per quarter </t>
    </r>
    <r>
      <rPr>
        <sz val="10"/>
        <color theme="1"/>
        <rFont val="Aptos Narrow"/>
        <family val="2"/>
      </rPr>
      <t>×</t>
    </r>
    <r>
      <rPr>
        <sz val="10"/>
        <color theme="1"/>
        <rFont val="Arial"/>
        <family val="2"/>
      </rPr>
      <t xml:space="preserve"> 7 Buildings)</t>
    </r>
  </si>
  <si>
    <t>Total Cost per Quarter</t>
  </si>
  <si>
    <t>Total Cost for 36 Months (excl vat)</t>
  </si>
  <si>
    <t>3.  PERSONAL PROTECTIVE CLOTHING AND EQUIPMENT                                                                                                                 (please refer to B3 and C14 and note that the PPC and PPE are for 20 cleaners)</t>
  </si>
  <si>
    <t>Unit  Price</t>
  </si>
  <si>
    <t>No of Personnel</t>
  </si>
  <si>
    <t>Quantity per Cleaner per Year</t>
  </si>
  <si>
    <t>Total Cost Per Year</t>
  </si>
  <si>
    <r>
      <t xml:space="preserve">Two-piece Work Suit (unisex)/ </t>
    </r>
    <r>
      <rPr>
        <b/>
        <sz val="10"/>
        <color theme="1"/>
        <rFont val="Arial"/>
        <family val="2"/>
      </rPr>
      <t xml:space="preserve"> W</t>
    </r>
    <r>
      <rPr>
        <sz val="10"/>
        <color theme="1"/>
        <rFont val="Arial"/>
        <family val="2"/>
      </rPr>
      <t>omen’s Workwear Overall</t>
    </r>
  </si>
  <si>
    <t xml:space="preserve">Safety Shoes/Boots </t>
  </si>
  <si>
    <t>Gumboots (Water Boots)</t>
  </si>
  <si>
    <t>Sweat Absorbent Pair of Socks</t>
  </si>
  <si>
    <t>Rain Suit/Coat</t>
  </si>
  <si>
    <t xml:space="preserve">Sweat Absorbent T-shirt </t>
  </si>
  <si>
    <t xml:space="preserve">Cricket Hat </t>
  </si>
  <si>
    <t xml:space="preserve">House-hold Gloves </t>
  </si>
  <si>
    <t>Gloves for External Use</t>
  </si>
  <si>
    <t>Goggles (eye protection)</t>
  </si>
  <si>
    <t>4.1  CLEANING MATERIALS/ CHEMICALS FOR SEKHUKHUNE DISTRICT OFFICE (please refer to C17)</t>
  </si>
  <si>
    <t>Quantity per Month</t>
  </si>
  <si>
    <t>Total Cost per Month</t>
  </si>
  <si>
    <t>Toilet Stains Remover - 25L</t>
  </si>
  <si>
    <t>Furniture Polish (odourless) - 25L</t>
  </si>
  <si>
    <t>Pine Gel - 25L</t>
  </si>
  <si>
    <t>Dish Washing Liquid - 25L</t>
  </si>
  <si>
    <t>Ammoniated Scouring Cream - 25L</t>
  </si>
  <si>
    <t>Bleach - 25L</t>
  </si>
  <si>
    <r>
      <t xml:space="preserve">Green Scouring Pad - 230 </t>
    </r>
    <r>
      <rPr>
        <sz val="10"/>
        <color theme="1"/>
        <rFont val="Aptos Narrow"/>
        <family val="2"/>
      </rPr>
      <t xml:space="preserve">× </t>
    </r>
    <r>
      <rPr>
        <sz val="10"/>
        <color theme="1"/>
        <rFont val="Arial"/>
        <family val="2"/>
      </rPr>
      <t>150mm</t>
    </r>
  </si>
  <si>
    <t>Virgin Toilet Papers - 2 Ply, 350 Sheets, Bale of 48</t>
  </si>
  <si>
    <t>Seat Sanitizer Refill - 500ml</t>
  </si>
  <si>
    <r>
      <t xml:space="preserve">Paper Towel - 200 </t>
    </r>
    <r>
      <rPr>
        <sz val="10"/>
        <color theme="1"/>
        <rFont val="Aptos Narrow"/>
        <family val="2"/>
      </rPr>
      <t xml:space="preserve">× </t>
    </r>
    <r>
      <rPr>
        <sz val="10"/>
        <color theme="1"/>
        <rFont val="Arial"/>
        <family val="2"/>
      </rPr>
      <t>150mm, pack of 6</t>
    </r>
  </si>
  <si>
    <t>Aerosol Refill - 100ml</t>
  </si>
  <si>
    <t>Hand Soap - 25L</t>
  </si>
  <si>
    <t>Auto Janitor Refill - 300ml</t>
  </si>
  <si>
    <t>Tile Cleaner - 10L</t>
  </si>
  <si>
    <r>
      <t xml:space="preserve">Sanitary Bags - 160 </t>
    </r>
    <r>
      <rPr>
        <sz val="10"/>
        <color theme="1"/>
        <rFont val="Aptos Narrow"/>
        <family val="2"/>
      </rPr>
      <t xml:space="preserve">× </t>
    </r>
    <r>
      <rPr>
        <sz val="10"/>
        <color theme="1"/>
        <rFont val="Arial"/>
        <family val="2"/>
      </rPr>
      <t>110mm, Pack of 100</t>
    </r>
  </si>
  <si>
    <r>
      <t xml:space="preserve">Bin Liners - 500 </t>
    </r>
    <r>
      <rPr>
        <sz val="10"/>
        <color theme="1"/>
        <rFont val="Aptos Narrow"/>
        <family val="2"/>
      </rPr>
      <t xml:space="preserve">× </t>
    </r>
    <r>
      <rPr>
        <sz val="10"/>
        <color theme="1"/>
        <rFont val="Arial"/>
        <family val="2"/>
      </rPr>
      <t>600mm, Pack of 20</t>
    </r>
  </si>
  <si>
    <t>Deo Block - 2kg</t>
  </si>
  <si>
    <r>
      <t xml:space="preserve">Refuse Bags - 750 </t>
    </r>
    <r>
      <rPr>
        <sz val="10"/>
        <color theme="1"/>
        <rFont val="Aptos Narrow"/>
        <family val="2"/>
      </rPr>
      <t xml:space="preserve">× </t>
    </r>
    <r>
      <rPr>
        <sz val="10"/>
        <color theme="1"/>
        <rFont val="Arial"/>
        <family val="2"/>
      </rPr>
      <t>900mm, Pack of 20, Black</t>
    </r>
  </si>
  <si>
    <r>
      <t xml:space="preserve">Refuse Bags - 750 </t>
    </r>
    <r>
      <rPr>
        <sz val="10"/>
        <color theme="1"/>
        <rFont val="Aptos Narrow"/>
        <family val="2"/>
      </rPr>
      <t xml:space="preserve">× </t>
    </r>
    <r>
      <rPr>
        <sz val="10"/>
        <color theme="1"/>
        <rFont val="Arial"/>
        <family val="2"/>
      </rPr>
      <t xml:space="preserve">900mm, Pack of 20, Green </t>
    </r>
  </si>
  <si>
    <t>Urinary Mats</t>
  </si>
  <si>
    <t>4.2  CLEANING MATERIALS/ CHEMICALS FOR DILOKONG TRAFFIC STATION (please refer to C17)</t>
  </si>
  <si>
    <t>Furniture Polish (odourless) - 10L</t>
  </si>
  <si>
    <t>Ammoniated Scouring Cream - 10L</t>
  </si>
  <si>
    <t>Hand Soap - 10L</t>
  </si>
  <si>
    <r>
      <t xml:space="preserve">Sanitary Bags - 160 </t>
    </r>
    <r>
      <rPr>
        <sz val="10"/>
        <color theme="1"/>
        <rFont val="Aptos Narrow"/>
        <family val="2"/>
      </rPr>
      <t>×</t>
    </r>
    <r>
      <rPr>
        <sz val="10"/>
        <color theme="1"/>
        <rFont val="Arial"/>
        <family val="2"/>
      </rPr>
      <t xml:space="preserve">110mm, Pack of 50 </t>
    </r>
  </si>
  <si>
    <t>4.3  CLEANING MATERIALS/ CHEMICALS FOR MOUTSE TRAFFIC STATION (please refer to C17)</t>
  </si>
  <si>
    <t>Tile Cleaner -10L</t>
  </si>
  <si>
    <r>
      <t xml:space="preserve">Sanitary Bags - 160 </t>
    </r>
    <r>
      <rPr>
        <sz val="10"/>
        <color theme="1"/>
        <rFont val="Aptos Narrow"/>
        <family val="2"/>
      </rPr>
      <t xml:space="preserve">× </t>
    </r>
    <r>
      <rPr>
        <sz val="10"/>
        <color theme="1"/>
        <rFont val="Arial"/>
        <family val="2"/>
      </rPr>
      <t>110mm, Pack of 50</t>
    </r>
  </si>
  <si>
    <t>4.4  CLEANING MATERIALS/ CHEMICALS FOR RATHOKE TRAFFFIC CONROL CENTRE (please refer to C17)</t>
  </si>
  <si>
    <t>Toilet Stains Remover - 10L</t>
  </si>
  <si>
    <t>Wooden Floor Cleaner - 10L</t>
  </si>
  <si>
    <t>Furniture Polish (odourless) - 5L</t>
  </si>
  <si>
    <t>Pine Gel - 10L</t>
  </si>
  <si>
    <t>Dish Washing Liquid - 10L</t>
  </si>
  <si>
    <t>Bleach - 10L</t>
  </si>
  <si>
    <t>Hand Soap - 5L</t>
  </si>
  <si>
    <t>Tile Cleaner - 5L</t>
  </si>
  <si>
    <r>
      <t>Bin Liners - 500</t>
    </r>
    <r>
      <rPr>
        <sz val="10"/>
        <color theme="1"/>
        <rFont val="Aptos Narrow"/>
        <family val="2"/>
      </rPr>
      <t>×</t>
    </r>
    <r>
      <rPr>
        <sz val="10"/>
        <color theme="1"/>
        <rFont val="Arial"/>
        <family val="2"/>
      </rPr>
      <t>600mm, Pack of 20</t>
    </r>
  </si>
  <si>
    <t>Deo Block - 1kg</t>
  </si>
  <si>
    <t>4.5  CLEANING MATERIALS/ CHEMICALS FOR NEBO GOVERNMENT GARAGE (please refer to C17)</t>
  </si>
  <si>
    <t>Toilet Stains Remover - 5L</t>
  </si>
  <si>
    <t>Pine Gel - 20L</t>
  </si>
  <si>
    <t>4.6  CLEANING MATERIALS/ CHEMICALS FOR NEBO TRAFFIC STATION (please refer to C17)</t>
  </si>
  <si>
    <t>Pine Gel - 5L</t>
  </si>
  <si>
    <t>4.7  CLEANING MATERIALS/ CHEMICALS FOR GROBLERSDAL COST CENTRE (please refer to C17)</t>
  </si>
  <si>
    <t>Total Cost: Cleaning Materials/ Chemicals - Sekhukhune District for 36 Months (excl vat)</t>
  </si>
  <si>
    <t>5.  ONCE-OFF INSTALLATION OF EQUIPMENT (please refer to C16)</t>
  </si>
  <si>
    <t>Quantity</t>
  </si>
  <si>
    <t>Total Price</t>
  </si>
  <si>
    <t>Seat Sanitizers Dispenser</t>
  </si>
  <si>
    <t>Sanitary Bag Dispenser</t>
  </si>
  <si>
    <t>Soap Dispenser</t>
  </si>
  <si>
    <t>Auto Janitor Dispenser</t>
  </si>
  <si>
    <t>Total - Equipment (excl vat)</t>
  </si>
  <si>
    <t>Sub Total</t>
  </si>
  <si>
    <t>1.</t>
  </si>
  <si>
    <t>Labour, Administrative Costs and Profit</t>
  </si>
  <si>
    <t>2.</t>
  </si>
  <si>
    <t>Quarterly Supplies and Services</t>
  </si>
  <si>
    <t>3.</t>
  </si>
  <si>
    <t>Personal Protective Clothing and Equipment</t>
  </si>
  <si>
    <t>4.</t>
  </si>
  <si>
    <t>Cleaning Materials/ Chemicals</t>
  </si>
  <si>
    <t>5.</t>
  </si>
  <si>
    <t>Once-off Installation of Equipment</t>
  </si>
  <si>
    <t>VAT</t>
  </si>
  <si>
    <t>Total Bidding Price</t>
  </si>
  <si>
    <t>(please note that the Total Bidding Price excludes labour costs for Year 2 and Year 3)</t>
  </si>
  <si>
    <t>6. RATES FOR REPLACEMENT OF DAMAGED EQUIPMENT (please refer to B1)</t>
  </si>
  <si>
    <t>Unit Price</t>
  </si>
  <si>
    <t>Total</t>
  </si>
  <si>
    <t>Seat Sanitizer Dispenser</t>
  </si>
  <si>
    <t>Touch Free Automatic Soap Dispenser</t>
  </si>
  <si>
    <t>Hand Drying Paper Towel Machine</t>
  </si>
  <si>
    <t>Sanitory Bag Dispenser</t>
  </si>
  <si>
    <t>Toilet Brush</t>
  </si>
  <si>
    <t>Aerosol Dispenser</t>
  </si>
  <si>
    <t>Toilet Paper Holder</t>
  </si>
  <si>
    <t>SHE-Bin</t>
  </si>
  <si>
    <t>7.  SUMMARY OF COSTS</t>
  </si>
  <si>
    <t>6.</t>
  </si>
  <si>
    <t>Rates for Replacement of Damaged Equipment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</si>
</sst>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#,##0.00"/>
  </numFmts>
  <fonts count="1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ptos Narrow"/>
      <family val="2"/>
      <scheme val="minor"/>
    </font>
    <font>
      <sz val="10"/>
      <color theme="1"/>
      <name val="Arial"/>
      <family val="2"/>
    </font>
    <font>
      <sz val="12"/>
      <color theme="1"/>
      <name val="Aptos Narrow"/>
      <family val="2"/>
      <scheme val="minor"/>
    </font>
    <font>
      <sz val="10"/>
      <color theme="1"/>
      <name val="Aptos Narrow"/>
      <family val="2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7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1">
    <xf numFmtId="0" fontId="0" fillId="0" borderId="0" xfId="0"/>
    <xf numFmtId="0" fontId="2" fillId="0" borderId="0" xfId="0" applyFont="1"/>
    <xf numFmtId="0" fontId="0" fillId="0" borderId="1" xfId="0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top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1" xfId="0" applyFont="1" applyBorder="1" applyAlignment="1">
      <alignment wrapText="1"/>
    </xf>
    <xf numFmtId="164" fontId="7" fillId="2" borderId="1" xfId="0" applyNumberFormat="1" applyFont="1" applyFill="1" applyBorder="1" applyAlignment="1" applyProtection="1">
      <alignment wrapText="1"/>
      <protection locked="0"/>
    </xf>
    <xf numFmtId="164" fontId="7" fillId="3" borderId="1" xfId="0" applyNumberFormat="1" applyFont="1" applyFill="1" applyBorder="1" applyAlignment="1">
      <alignment wrapText="1"/>
    </xf>
    <xf numFmtId="3" fontId="8" fillId="0" borderId="1" xfId="0" applyNumberFormat="1" applyFont="1" applyBorder="1" applyAlignment="1">
      <alignment horizontal="center" vertical="top" wrapText="1"/>
    </xf>
    <xf numFmtId="0" fontId="6" fillId="0" borderId="0" xfId="0" applyFont="1" applyAlignment="1">
      <alignment wrapText="1"/>
    </xf>
    <xf numFmtId="164" fontId="10" fillId="0" borderId="0" xfId="0" applyNumberFormat="1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6" fillId="0" borderId="8" xfId="0" applyFont="1" applyBorder="1" applyAlignment="1">
      <alignment wrapText="1"/>
    </xf>
    <xf numFmtId="0" fontId="10" fillId="0" borderId="9" xfId="0" applyFont="1" applyBorder="1" applyAlignment="1">
      <alignment wrapText="1"/>
    </xf>
    <xf numFmtId="0" fontId="11" fillId="0" borderId="9" xfId="0" applyFont="1" applyBorder="1" applyAlignment="1">
      <alignment horizontal="center" vertical="top" wrapText="1"/>
    </xf>
    <xf numFmtId="0" fontId="10" fillId="0" borderId="9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0" xfId="0" applyFont="1" applyAlignment="1">
      <alignment vertical="top"/>
    </xf>
    <xf numFmtId="0" fontId="1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left" vertical="top" wrapText="1"/>
    </xf>
    <xf numFmtId="164" fontId="7" fillId="2" borderId="1" xfId="0" applyNumberFormat="1" applyFont="1" applyFill="1" applyBorder="1" applyAlignment="1" applyProtection="1">
      <alignment vertical="top" wrapText="1"/>
      <protection locked="0"/>
    </xf>
    <xf numFmtId="164" fontId="7" fillId="0" borderId="1" xfId="0" applyNumberFormat="1" applyFont="1" applyBorder="1" applyAlignment="1">
      <alignment vertical="top" wrapText="1"/>
    </xf>
    <xf numFmtId="164" fontId="7" fillId="0" borderId="1" xfId="0" applyNumberFormat="1" applyFont="1" applyBorder="1" applyAlignment="1">
      <alignment vertical="top"/>
    </xf>
    <xf numFmtId="0" fontId="6" fillId="0" borderId="0" xfId="0" applyFont="1" applyAlignment="1">
      <alignment horizontal="left" vertical="top"/>
    </xf>
    <xf numFmtId="0" fontId="10" fillId="0" borderId="0" xfId="0" applyFont="1" applyAlignment="1">
      <alignment vertical="top"/>
    </xf>
    <xf numFmtId="164" fontId="8" fillId="0" borderId="0" xfId="0" applyNumberFormat="1" applyFont="1" applyAlignment="1">
      <alignment horizontal="right" vertical="top"/>
    </xf>
    <xf numFmtId="0" fontId="8" fillId="0" borderId="1" xfId="0" applyFont="1" applyBorder="1" applyAlignment="1">
      <alignment horizontal="center" vertical="top" wrapText="1"/>
    </xf>
    <xf numFmtId="164" fontId="8" fillId="0" borderId="1" xfId="0" applyNumberFormat="1" applyFont="1" applyBorder="1" applyAlignment="1">
      <alignment vertical="top"/>
    </xf>
    <xf numFmtId="0" fontId="0" fillId="0" borderId="0" xfId="0" applyAlignment="1">
      <alignment vertical="top"/>
    </xf>
    <xf numFmtId="0" fontId="2" fillId="0" borderId="15" xfId="0" applyFont="1" applyBorder="1" applyAlignment="1">
      <alignment vertical="top"/>
    </xf>
    <xf numFmtId="164" fontId="8" fillId="0" borderId="0" xfId="0" applyNumberFormat="1" applyFont="1" applyAlignment="1">
      <alignment vertical="top"/>
    </xf>
    <xf numFmtId="0" fontId="1" fillId="0" borderId="0" xfId="0" applyFo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164" fontId="8" fillId="0" borderId="14" xfId="0" applyNumberFormat="1" applyFont="1" applyBorder="1" applyAlignment="1">
      <alignment vertical="top"/>
    </xf>
    <xf numFmtId="0" fontId="1" fillId="0" borderId="0" xfId="0" applyFont="1" applyAlignment="1">
      <alignment horizontal="left" vertical="top"/>
    </xf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 vertical="top"/>
    </xf>
    <xf numFmtId="0" fontId="10" fillId="0" borderId="0" xfId="0" applyFont="1"/>
    <xf numFmtId="0" fontId="5" fillId="0" borderId="1" xfId="0" applyFont="1" applyBorder="1"/>
    <xf numFmtId="0" fontId="2" fillId="0" borderId="1" xfId="0" applyFont="1" applyBorder="1" applyAlignment="1">
      <alignment horizontal="center"/>
    </xf>
    <xf numFmtId="0" fontId="10" fillId="0" borderId="1" xfId="0" applyFont="1" applyBorder="1"/>
    <xf numFmtId="0" fontId="13" fillId="0" borderId="1" xfId="0" applyFont="1" applyBorder="1"/>
    <xf numFmtId="0" fontId="5" fillId="0" borderId="1" xfId="0" applyFont="1" applyBorder="1"/>
    <xf numFmtId="0" fontId="1" fillId="0" borderId="1" xfId="0" applyFont="1" applyBorder="1"/>
    <xf numFmtId="164" fontId="5" fillId="0" borderId="1" xfId="0" applyNumberFormat="1" applyFont="1" applyBorder="1"/>
    <xf numFmtId="0" fontId="2" fillId="0" borderId="1" xfId="0" applyFont="1" applyBorder="1"/>
    <xf numFmtId="0" fontId="0" fillId="0" borderId="1" xfId="0" applyBorder="1"/>
    <xf numFmtId="164" fontId="2" fillId="0" borderId="1" xfId="0" applyNumberFormat="1" applyFont="1" applyBorder="1"/>
    <xf numFmtId="0" fontId="2" fillId="0" borderId="1" xfId="0" applyFont="1" applyBorder="1" applyAlignment="1">
      <alignment horizontal="justify" vertical="center" wrapText="1"/>
    </xf>
    <xf numFmtId="164" fontId="2" fillId="2" borderId="2" xfId="0" applyNumberFormat="1" applyFont="1" applyFill="1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164" fontId="5" fillId="0" borderId="1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164" fontId="5" fillId="0" borderId="14" xfId="0" applyNumberFormat="1" applyFont="1" applyBorder="1" applyAlignment="1">
      <alignment horizontal="right" vertical="top" wrapText="1"/>
    </xf>
    <xf numFmtId="0" fontId="3" fillId="0" borderId="1" xfId="0" applyFont="1" applyBorder="1"/>
    <xf numFmtId="0" fontId="15" fillId="0" borderId="1" xfId="0" applyFont="1" applyBorder="1"/>
    <xf numFmtId="164" fontId="2" fillId="2" borderId="1" xfId="0" applyNumberFormat="1" applyFont="1" applyFill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vertical="top" wrapText="1"/>
      <protection locked="0"/>
    </xf>
    <xf numFmtId="164" fontId="5" fillId="3" borderId="1" xfId="0" applyNumberFormat="1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164" fontId="5" fillId="0" borderId="2" xfId="0" applyNumberFormat="1" applyFont="1" applyBorder="1" applyAlignment="1">
      <alignment horizontal="right" vertical="top" wrapText="1"/>
    </xf>
    <xf numFmtId="164" fontId="5" fillId="0" borderId="3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center" vertical="top" wrapText="1"/>
    </xf>
    <xf numFmtId="0" fontId="13" fillId="0" borderId="1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/>
    </xf>
    <xf numFmtId="164" fontId="8" fillId="0" borderId="0" xfId="0" applyNumberFormat="1" applyFont="1" applyAlignment="1">
      <alignment vertical="top"/>
    </xf>
    <xf numFmtId="0" fontId="0" fillId="0" borderId="0" xfId="0"/>
    <xf numFmtId="0" fontId="10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164" fontId="8" fillId="0" borderId="1" xfId="0" applyNumberFormat="1" applyFont="1" applyBorder="1" applyAlignment="1">
      <alignment vertical="top"/>
    </xf>
    <xf numFmtId="0" fontId="6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164" fontId="6" fillId="0" borderId="14" xfId="0" applyNumberFormat="1" applyFont="1" applyBorder="1" applyAlignment="1">
      <alignment vertical="top"/>
    </xf>
    <xf numFmtId="0" fontId="13" fillId="0" borderId="14" xfId="0" applyFont="1" applyBorder="1"/>
    <xf numFmtId="0" fontId="5" fillId="0" borderId="1" xfId="0" applyFont="1" applyBorder="1" applyAlignment="1">
      <alignment horizontal="left" vertical="top"/>
    </xf>
    <xf numFmtId="0" fontId="2" fillId="0" borderId="1" xfId="0" applyFont="1" applyBorder="1" applyAlignment="1">
      <alignment vertical="top"/>
    </xf>
    <xf numFmtId="164" fontId="6" fillId="0" borderId="5" xfId="0" applyNumberFormat="1" applyFont="1" applyBorder="1" applyAlignment="1">
      <alignment horizontal="right" vertical="top"/>
    </xf>
    <xf numFmtId="164" fontId="6" fillId="0" borderId="6" xfId="0" applyNumberFormat="1" applyFont="1" applyBorder="1" applyAlignment="1">
      <alignment horizontal="right" vertical="top"/>
    </xf>
    <xf numFmtId="0" fontId="3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/>
    </xf>
    <xf numFmtId="164" fontId="8" fillId="0" borderId="2" xfId="0" applyNumberFormat="1" applyFont="1" applyBorder="1" applyAlignment="1">
      <alignment horizontal="right" vertical="top"/>
    </xf>
    <xf numFmtId="164" fontId="8" fillId="0" borderId="3" xfId="0" applyNumberFormat="1" applyFont="1" applyBorder="1" applyAlignment="1">
      <alignment horizontal="right" vertical="top"/>
    </xf>
    <xf numFmtId="0" fontId="0" fillId="0" borderId="1" xfId="0" applyBorder="1" applyAlignment="1">
      <alignment wrapText="1"/>
    </xf>
    <xf numFmtId="164" fontId="7" fillId="0" borderId="1" xfId="0" applyNumberFormat="1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164" fontId="8" fillId="0" borderId="2" xfId="0" applyNumberFormat="1" applyFont="1" applyBorder="1" applyAlignment="1">
      <alignment horizontal="right" vertical="top" wrapText="1"/>
    </xf>
    <xf numFmtId="164" fontId="8" fillId="0" borderId="3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left" vertical="top" wrapText="1"/>
    </xf>
    <xf numFmtId="0" fontId="0" fillId="0" borderId="7" xfId="0" applyBorder="1" applyAlignment="1">
      <alignment horizontal="left" vertical="top"/>
    </xf>
    <xf numFmtId="0" fontId="5" fillId="0" borderId="11" xfId="0" applyFont="1" applyBorder="1" applyAlignment="1">
      <alignment horizontal="center" vertical="top" wrapText="1"/>
    </xf>
    <xf numFmtId="0" fontId="0" fillId="0" borderId="11" xfId="0" applyBorder="1" applyAlignment="1">
      <alignment vertical="top" wrapText="1"/>
    </xf>
    <xf numFmtId="0" fontId="0" fillId="0" borderId="11" xfId="0" applyBorder="1" applyAlignment="1">
      <alignment horizontal="center" vertical="top" wrapText="1"/>
    </xf>
    <xf numFmtId="0" fontId="5" fillId="0" borderId="11" xfId="0" applyFont="1" applyBorder="1" applyAlignment="1">
      <alignment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5" fillId="0" borderId="8" xfId="0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5" fillId="0" borderId="2" xfId="0" applyFont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5" fillId="0" borderId="2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5" fillId="0" borderId="7" xfId="0" applyFont="1" applyBorder="1" applyAlignment="1">
      <alignment vertical="top"/>
    </xf>
    <xf numFmtId="0" fontId="1" fillId="0" borderId="11" xfId="0" applyFont="1" applyBorder="1" applyAlignment="1">
      <alignment vertical="top"/>
    </xf>
    <xf numFmtId="0" fontId="5" fillId="0" borderId="12" xfId="0" applyFont="1" applyBorder="1" applyAlignment="1">
      <alignment vertical="top"/>
    </xf>
    <xf numFmtId="0" fontId="1" fillId="0" borderId="15" xfId="0" applyFont="1" applyBorder="1" applyAlignment="1">
      <alignment vertical="top"/>
    </xf>
    <xf numFmtId="0" fontId="1" fillId="0" borderId="13" xfId="0" applyFont="1" applyBorder="1" applyAlignment="1">
      <alignment vertical="top"/>
    </xf>
    <xf numFmtId="0" fontId="1" fillId="0" borderId="8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0" borderId="10" xfId="0" applyFont="1" applyBorder="1" applyAlignment="1">
      <alignment vertical="top"/>
    </xf>
    <xf numFmtId="0" fontId="5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5" fillId="0" borderId="12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164" fontId="5" fillId="3" borderId="1" xfId="0" applyNumberFormat="1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wrapText="1"/>
    </xf>
    <xf numFmtId="0" fontId="0" fillId="0" borderId="4" xfId="0" applyBorder="1" applyAlignment="1">
      <alignment wrapText="1"/>
    </xf>
    <xf numFmtId="0" fontId="0" fillId="0" borderId="3" xfId="0" applyBorder="1" applyAlignment="1">
      <alignment wrapText="1"/>
    </xf>
    <xf numFmtId="164" fontId="6" fillId="0" borderId="5" xfId="0" applyNumberFormat="1" applyFont="1" applyBorder="1" applyAlignment="1">
      <alignment horizontal="right" vertical="top" wrapText="1"/>
    </xf>
    <xf numFmtId="164" fontId="6" fillId="0" borderId="6" xfId="0" applyNumberFormat="1" applyFont="1" applyBorder="1" applyAlignment="1">
      <alignment horizontal="right" vertical="top" wrapText="1"/>
    </xf>
    <xf numFmtId="0" fontId="0" fillId="0" borderId="1" xfId="0" applyBorder="1" applyAlignment="1">
      <alignment horizontal="left" vertical="top" wrapText="1"/>
    </xf>
    <xf numFmtId="164" fontId="2" fillId="3" borderId="1" xfId="0" applyNumberFormat="1" applyFont="1" applyFill="1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16" fillId="0" borderId="1" xfId="0" applyNumberFormat="1" applyFont="1" applyBorder="1" applyAlignment="1">
      <alignment vertical="top" wrapText="1"/>
    </xf>
    <xf numFmtId="164" fontId="16" fillId="0" borderId="1" xfId="0" applyNumberFormat="1" applyFont="1" applyBorder="1" applyAlignment="1">
      <alignment vertical="top"/>
    </xf>
    <xf numFmtId="164" fontId="16" fillId="0" borderId="2" xfId="0" applyNumberFormat="1" applyFont="1" applyBorder="1" applyAlignment="1">
      <alignment vertical="top" wrapText="1"/>
    </xf>
    <xf numFmtId="164" fontId="16" fillId="0" borderId="4" xfId="0" applyNumberFormat="1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514350</xdr:colOff>
      <xdr:row>0</xdr:row>
      <xdr:rowOff>0</xdr:rowOff>
    </xdr:from>
    <xdr:to>
      <xdr:col>9</xdr:col>
      <xdr:colOff>175895</xdr:colOff>
      <xdr:row>4</xdr:row>
      <xdr:rowOff>12700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0745897-6FBF-4A25-885C-6DC5E7EA17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0"/>
          <a:ext cx="3319145" cy="749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1ADE5-6BC1-4AAA-86F5-9CF550ADAC0A}">
  <dimension ref="A6:M302"/>
  <sheetViews>
    <sheetView showGridLines="0" showRowColHeaders="0" tabSelected="1" view="pageLayout" topLeftCell="A42" zoomScale="85" zoomScaleNormal="100" zoomScalePageLayoutView="85" workbookViewId="0">
      <selection activeCell="D45" sqref="D45"/>
    </sheetView>
  </sheetViews>
  <sheetFormatPr defaultRowHeight="14.5" x14ac:dyDescent="0.35"/>
  <cols>
    <col min="1" max="1" width="4.6328125" style="1" customWidth="1"/>
    <col min="2" max="2" width="22.26953125" style="1" customWidth="1"/>
    <col min="3" max="3" width="9.81640625" style="1" customWidth="1"/>
    <col min="4" max="4" width="9.1796875" style="1" bestFit="1" customWidth="1"/>
    <col min="5" max="5" width="10.08984375" style="1" customWidth="1"/>
    <col min="6" max="6" width="10.36328125" style="1" customWidth="1"/>
    <col min="7" max="9" width="10.1796875" style="1" bestFit="1" customWidth="1"/>
    <col min="10" max="12" width="11.54296875" style="1" bestFit="1" customWidth="1"/>
    <col min="13" max="13" width="13" style="1" customWidth="1"/>
  </cols>
  <sheetData>
    <row r="6" spans="1:13" ht="15.5" customHeight="1" x14ac:dyDescent="0.35">
      <c r="A6" s="121" t="s">
        <v>0</v>
      </c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2"/>
      <c r="M6" s="122"/>
    </row>
    <row r="7" spans="1:13" x14ac:dyDescent="0.35">
      <c r="A7" s="100"/>
      <c r="B7" s="100"/>
      <c r="C7" s="100"/>
      <c r="D7" s="100"/>
      <c r="E7" s="100"/>
      <c r="F7" s="100"/>
      <c r="G7" s="100"/>
      <c r="H7" s="100"/>
      <c r="I7" s="100"/>
      <c r="J7" s="100"/>
      <c r="K7" s="100"/>
    </row>
    <row r="8" spans="1:13" x14ac:dyDescent="0.35">
      <c r="A8" s="76" t="s">
        <v>1</v>
      </c>
      <c r="B8" s="123"/>
      <c r="C8" s="123"/>
      <c r="D8" s="123"/>
      <c r="E8" s="123"/>
      <c r="F8" s="123"/>
      <c r="G8" s="123"/>
      <c r="H8" s="123"/>
      <c r="I8" s="123"/>
      <c r="J8" s="124"/>
      <c r="K8" s="124"/>
    </row>
    <row r="9" spans="1:13" x14ac:dyDescent="0.35">
      <c r="A9" s="123"/>
      <c r="B9" s="123"/>
      <c r="C9" s="123"/>
      <c r="D9" s="123"/>
      <c r="E9" s="123"/>
      <c r="F9" s="123"/>
      <c r="G9" s="123"/>
      <c r="H9" s="123"/>
      <c r="I9" s="123"/>
      <c r="J9" s="124"/>
      <c r="K9" s="124"/>
    </row>
    <row r="10" spans="1:13" x14ac:dyDescent="0.35">
      <c r="A10" s="123"/>
      <c r="B10" s="123"/>
      <c r="C10" s="123"/>
      <c r="D10" s="123"/>
      <c r="E10" s="123"/>
      <c r="F10" s="123"/>
      <c r="G10" s="123"/>
      <c r="H10" s="123"/>
      <c r="I10" s="123"/>
      <c r="J10" s="124"/>
      <c r="K10" s="124"/>
    </row>
    <row r="11" spans="1:13" ht="39" customHeight="1" x14ac:dyDescent="0.35">
      <c r="A11" s="125"/>
      <c r="B11" s="126"/>
      <c r="C11" s="125" t="s">
        <v>2</v>
      </c>
      <c r="D11" s="127"/>
      <c r="E11" s="127"/>
      <c r="F11" s="126"/>
      <c r="G11" s="2"/>
      <c r="H11" s="99" t="s">
        <v>3</v>
      </c>
      <c r="I11" s="85"/>
      <c r="J11" s="85"/>
      <c r="K11" s="85"/>
      <c r="L11"/>
      <c r="M11"/>
    </row>
    <row r="12" spans="1:13" ht="39.5" customHeight="1" x14ac:dyDescent="0.35">
      <c r="A12" s="98" t="s">
        <v>4</v>
      </c>
      <c r="B12" s="152"/>
      <c r="C12" s="4" t="s">
        <v>5</v>
      </c>
      <c r="D12" s="4" t="s">
        <v>6</v>
      </c>
      <c r="E12" s="4" t="s">
        <v>7</v>
      </c>
      <c r="F12" s="5" t="s">
        <v>8</v>
      </c>
      <c r="G12" s="5" t="s">
        <v>9</v>
      </c>
      <c r="H12" s="72" t="s">
        <v>8</v>
      </c>
      <c r="I12" s="101"/>
      <c r="J12" s="72" t="s">
        <v>10</v>
      </c>
      <c r="K12" s="101"/>
      <c r="L12" s="7"/>
      <c r="M12" s="8"/>
    </row>
    <row r="13" spans="1:13" x14ac:dyDescent="0.35">
      <c r="A13" s="60" t="s">
        <v>11</v>
      </c>
      <c r="B13" s="106"/>
      <c r="C13" s="10"/>
      <c r="D13" s="10"/>
      <c r="E13" s="10"/>
      <c r="F13" s="11">
        <f>SUM(C13:E13)</f>
        <v>0</v>
      </c>
      <c r="G13" s="12">
        <v>11</v>
      </c>
      <c r="H13" s="107">
        <f>F13*12</f>
        <v>0</v>
      </c>
      <c r="I13" s="108"/>
      <c r="J13" s="109">
        <f>H13*G13</f>
        <v>0</v>
      </c>
      <c r="K13" s="110"/>
    </row>
    <row r="14" spans="1:13" x14ac:dyDescent="0.35">
      <c r="A14" s="60" t="s">
        <v>12</v>
      </c>
      <c r="B14" s="106"/>
      <c r="C14" s="10"/>
      <c r="D14" s="10"/>
      <c r="E14" s="10"/>
      <c r="F14" s="11">
        <f>SUM(C14:E14)</f>
        <v>0</v>
      </c>
      <c r="G14" s="12">
        <v>7</v>
      </c>
      <c r="H14" s="107">
        <f>F14*12</f>
        <v>0</v>
      </c>
      <c r="I14" s="108"/>
      <c r="J14" s="109">
        <f>H14*G14</f>
        <v>0</v>
      </c>
      <c r="K14" s="110"/>
    </row>
    <row r="15" spans="1:13" x14ac:dyDescent="0.35">
      <c r="A15" s="147" t="s">
        <v>13</v>
      </c>
      <c r="B15" s="148"/>
      <c r="C15" s="148"/>
      <c r="D15" s="148"/>
      <c r="E15" s="148"/>
      <c r="F15" s="148"/>
      <c r="G15" s="148"/>
      <c r="H15" s="148"/>
      <c r="I15" s="149"/>
      <c r="J15" s="109">
        <f>F13*G13+F14*G14</f>
        <v>0</v>
      </c>
      <c r="K15" s="110"/>
    </row>
    <row r="16" spans="1:13" ht="15.5" customHeight="1" thickBot="1" x14ac:dyDescent="0.4">
      <c r="A16" s="147" t="s">
        <v>14</v>
      </c>
      <c r="B16" s="148"/>
      <c r="C16" s="148"/>
      <c r="D16" s="148"/>
      <c r="E16" s="148"/>
      <c r="F16" s="148"/>
      <c r="G16" s="148"/>
      <c r="H16" s="148"/>
      <c r="I16" s="149"/>
      <c r="J16" s="150">
        <f>J15*12</f>
        <v>0</v>
      </c>
      <c r="K16" s="151"/>
    </row>
    <row r="17" spans="1:13" ht="15.5" customHeight="1" thickTop="1" x14ac:dyDescent="0.35">
      <c r="A17" s="13"/>
      <c r="B17" s="8"/>
      <c r="C17" s="8"/>
      <c r="D17" s="8"/>
      <c r="E17" s="8"/>
      <c r="F17" s="8"/>
      <c r="G17" s="8"/>
      <c r="H17" s="8"/>
      <c r="I17" s="8"/>
      <c r="J17" s="14"/>
      <c r="K17" s="14"/>
    </row>
    <row r="18" spans="1:13" ht="30.5" customHeight="1" x14ac:dyDescent="0.35">
      <c r="A18" s="111" t="s">
        <v>15</v>
      </c>
      <c r="B18" s="112"/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5"/>
    </row>
    <row r="19" spans="1:13" ht="18" customHeight="1" x14ac:dyDescent="0.35">
      <c r="A19" s="16"/>
      <c r="B19" s="17"/>
      <c r="C19" s="17"/>
      <c r="D19" s="17"/>
      <c r="E19" s="18"/>
      <c r="F19" s="17"/>
      <c r="G19" s="17"/>
      <c r="H19" s="17"/>
      <c r="I19" s="19"/>
      <c r="J19" s="20"/>
      <c r="K19" s="20"/>
      <c r="L19" s="21"/>
      <c r="M19" s="22"/>
    </row>
    <row r="20" spans="1:13" ht="14.5" customHeight="1" x14ac:dyDescent="0.35">
      <c r="A20" s="113" t="s">
        <v>16</v>
      </c>
      <c r="B20" s="113" t="s">
        <v>4</v>
      </c>
      <c r="C20" s="114"/>
      <c r="D20" s="114"/>
      <c r="E20" s="113" t="s">
        <v>17</v>
      </c>
      <c r="F20" s="115"/>
      <c r="G20" s="115"/>
      <c r="H20" s="116" t="s">
        <v>18</v>
      </c>
      <c r="I20" s="114"/>
      <c r="J20" s="114"/>
      <c r="K20" s="117" t="s">
        <v>19</v>
      </c>
      <c r="L20" s="118"/>
      <c r="M20" s="23"/>
    </row>
    <row r="21" spans="1:13" x14ac:dyDescent="0.35">
      <c r="A21" s="85"/>
      <c r="B21" s="85"/>
      <c r="C21" s="85"/>
      <c r="D21" s="85"/>
      <c r="E21" s="3" t="s">
        <v>20</v>
      </c>
      <c r="F21" s="3" t="s">
        <v>21</v>
      </c>
      <c r="G21" s="3" t="s">
        <v>22</v>
      </c>
      <c r="H21" s="3" t="s">
        <v>20</v>
      </c>
      <c r="I21" s="3" t="s">
        <v>21</v>
      </c>
      <c r="J21" s="3" t="s">
        <v>22</v>
      </c>
      <c r="K21" s="119"/>
      <c r="L21" s="120"/>
      <c r="M21" s="23"/>
    </row>
    <row r="22" spans="1:13" ht="27.5" customHeight="1" x14ac:dyDescent="0.35">
      <c r="A22" s="24">
        <v>1</v>
      </c>
      <c r="B22" s="102" t="s">
        <v>23</v>
      </c>
      <c r="C22" s="102"/>
      <c r="D22" s="102"/>
      <c r="E22" s="26"/>
      <c r="F22" s="26"/>
      <c r="G22" s="26"/>
      <c r="H22" s="157">
        <f>E22*4</f>
        <v>0</v>
      </c>
      <c r="I22" s="158">
        <f>F22*4</f>
        <v>0</v>
      </c>
      <c r="J22" s="158">
        <f>G22*4</f>
        <v>0</v>
      </c>
      <c r="K22" s="104">
        <f>SUM(H22:J22)</f>
        <v>0</v>
      </c>
      <c r="L22" s="105"/>
    </row>
    <row r="23" spans="1:13" ht="27.5" customHeight="1" x14ac:dyDescent="0.35">
      <c r="A23" s="24">
        <v>2</v>
      </c>
      <c r="B23" s="102" t="s">
        <v>24</v>
      </c>
      <c r="C23" s="102"/>
      <c r="D23" s="102"/>
      <c r="E23" s="26"/>
      <c r="F23" s="26"/>
      <c r="G23" s="26"/>
      <c r="H23" s="157">
        <f t="shared" ref="H23:J33" si="0">E23*4</f>
        <v>0</v>
      </c>
      <c r="I23" s="158">
        <f t="shared" si="0"/>
        <v>0</v>
      </c>
      <c r="J23" s="158">
        <f t="shared" si="0"/>
        <v>0</v>
      </c>
      <c r="K23" s="104">
        <f t="shared" ref="K23:K34" si="1">SUM(H23:J23)</f>
        <v>0</v>
      </c>
      <c r="L23" s="105"/>
    </row>
    <row r="24" spans="1:13" ht="27.5" customHeight="1" x14ac:dyDescent="0.35">
      <c r="A24" s="24">
        <v>3</v>
      </c>
      <c r="B24" s="102" t="s">
        <v>25</v>
      </c>
      <c r="C24" s="102"/>
      <c r="D24" s="102"/>
      <c r="E24" s="26"/>
      <c r="F24" s="26"/>
      <c r="G24" s="26"/>
      <c r="H24" s="157">
        <f t="shared" si="0"/>
        <v>0</v>
      </c>
      <c r="I24" s="158">
        <f t="shared" si="0"/>
        <v>0</v>
      </c>
      <c r="J24" s="158">
        <f t="shared" si="0"/>
        <v>0</v>
      </c>
      <c r="K24" s="104">
        <f t="shared" si="1"/>
        <v>0</v>
      </c>
      <c r="L24" s="105"/>
    </row>
    <row r="25" spans="1:13" ht="27.5" customHeight="1" x14ac:dyDescent="0.35">
      <c r="A25" s="24">
        <v>4</v>
      </c>
      <c r="B25" s="102" t="s">
        <v>26</v>
      </c>
      <c r="C25" s="102"/>
      <c r="D25" s="102"/>
      <c r="E25" s="26"/>
      <c r="F25" s="26"/>
      <c r="G25" s="26"/>
      <c r="H25" s="157">
        <f t="shared" si="0"/>
        <v>0</v>
      </c>
      <c r="I25" s="158">
        <f t="shared" si="0"/>
        <v>0</v>
      </c>
      <c r="J25" s="158">
        <f t="shared" si="0"/>
        <v>0</v>
      </c>
      <c r="K25" s="104">
        <f t="shared" si="1"/>
        <v>0</v>
      </c>
      <c r="L25" s="105"/>
    </row>
    <row r="26" spans="1:13" ht="27.5" customHeight="1" x14ac:dyDescent="0.35">
      <c r="A26" s="24">
        <v>5</v>
      </c>
      <c r="B26" s="102" t="s">
        <v>27</v>
      </c>
      <c r="C26" s="102"/>
      <c r="D26" s="102"/>
      <c r="E26" s="26"/>
      <c r="F26" s="26"/>
      <c r="G26" s="26"/>
      <c r="H26" s="157">
        <f t="shared" si="0"/>
        <v>0</v>
      </c>
      <c r="I26" s="158">
        <f t="shared" si="0"/>
        <v>0</v>
      </c>
      <c r="J26" s="158">
        <f t="shared" si="0"/>
        <v>0</v>
      </c>
      <c r="K26" s="104">
        <f t="shared" si="1"/>
        <v>0</v>
      </c>
      <c r="L26" s="105"/>
    </row>
    <row r="27" spans="1:13" ht="27.5" customHeight="1" x14ac:dyDescent="0.35">
      <c r="A27" s="24">
        <v>6</v>
      </c>
      <c r="B27" s="102" t="s">
        <v>28</v>
      </c>
      <c r="C27" s="102"/>
      <c r="D27" s="102"/>
      <c r="E27" s="26"/>
      <c r="F27" s="26"/>
      <c r="G27" s="26"/>
      <c r="H27" s="157">
        <f t="shared" si="0"/>
        <v>0</v>
      </c>
      <c r="I27" s="158">
        <f t="shared" si="0"/>
        <v>0</v>
      </c>
      <c r="J27" s="158">
        <f t="shared" si="0"/>
        <v>0</v>
      </c>
      <c r="K27" s="104">
        <f t="shared" si="1"/>
        <v>0</v>
      </c>
      <c r="L27" s="105"/>
    </row>
    <row r="28" spans="1:13" ht="27.5" customHeight="1" x14ac:dyDescent="0.35">
      <c r="A28" s="24">
        <v>7</v>
      </c>
      <c r="B28" s="102" t="s">
        <v>29</v>
      </c>
      <c r="C28" s="102"/>
      <c r="D28" s="102"/>
      <c r="E28" s="26"/>
      <c r="F28" s="26"/>
      <c r="G28" s="26"/>
      <c r="H28" s="157">
        <f t="shared" si="0"/>
        <v>0</v>
      </c>
      <c r="I28" s="158">
        <f t="shared" si="0"/>
        <v>0</v>
      </c>
      <c r="J28" s="158">
        <f t="shared" si="0"/>
        <v>0</v>
      </c>
      <c r="K28" s="104">
        <f t="shared" si="1"/>
        <v>0</v>
      </c>
      <c r="L28" s="105"/>
    </row>
    <row r="29" spans="1:13" ht="27.5" customHeight="1" x14ac:dyDescent="0.35">
      <c r="A29" s="24">
        <v>8</v>
      </c>
      <c r="B29" s="102" t="s">
        <v>30</v>
      </c>
      <c r="C29" s="102"/>
      <c r="D29" s="102"/>
      <c r="E29" s="26"/>
      <c r="F29" s="26"/>
      <c r="G29" s="26"/>
      <c r="H29" s="157">
        <f t="shared" si="0"/>
        <v>0</v>
      </c>
      <c r="I29" s="158">
        <f t="shared" si="0"/>
        <v>0</v>
      </c>
      <c r="J29" s="158">
        <f t="shared" si="0"/>
        <v>0</v>
      </c>
      <c r="K29" s="104">
        <f t="shared" si="1"/>
        <v>0</v>
      </c>
      <c r="L29" s="105"/>
    </row>
    <row r="30" spans="1:13" ht="27.5" customHeight="1" x14ac:dyDescent="0.35">
      <c r="A30" s="24">
        <v>9</v>
      </c>
      <c r="B30" s="102" t="s">
        <v>31</v>
      </c>
      <c r="C30" s="102"/>
      <c r="D30" s="102"/>
      <c r="E30" s="26"/>
      <c r="F30" s="26"/>
      <c r="G30" s="26"/>
      <c r="H30" s="157">
        <f t="shared" si="0"/>
        <v>0</v>
      </c>
      <c r="I30" s="158">
        <f t="shared" si="0"/>
        <v>0</v>
      </c>
      <c r="J30" s="158">
        <f t="shared" si="0"/>
        <v>0</v>
      </c>
      <c r="K30" s="104">
        <f t="shared" si="1"/>
        <v>0</v>
      </c>
      <c r="L30" s="105"/>
    </row>
    <row r="31" spans="1:13" ht="27.5" customHeight="1" x14ac:dyDescent="0.35">
      <c r="A31" s="24">
        <v>10</v>
      </c>
      <c r="B31" s="102" t="s">
        <v>32</v>
      </c>
      <c r="C31" s="102"/>
      <c r="D31" s="102"/>
      <c r="E31" s="26"/>
      <c r="F31" s="26"/>
      <c r="G31" s="26"/>
      <c r="H31" s="157">
        <f t="shared" si="0"/>
        <v>0</v>
      </c>
      <c r="I31" s="158">
        <f t="shared" si="0"/>
        <v>0</v>
      </c>
      <c r="J31" s="158">
        <f t="shared" si="0"/>
        <v>0</v>
      </c>
      <c r="K31" s="104">
        <f t="shared" si="1"/>
        <v>0</v>
      </c>
      <c r="L31" s="105"/>
    </row>
    <row r="32" spans="1:13" ht="27.5" customHeight="1" x14ac:dyDescent="0.35">
      <c r="A32" s="24">
        <v>11</v>
      </c>
      <c r="B32" s="102" t="s">
        <v>33</v>
      </c>
      <c r="C32" s="102"/>
      <c r="D32" s="102"/>
      <c r="E32" s="26"/>
      <c r="F32" s="26"/>
      <c r="G32" s="26"/>
      <c r="H32" s="157">
        <f t="shared" si="0"/>
        <v>0</v>
      </c>
      <c r="I32" s="158">
        <f t="shared" si="0"/>
        <v>0</v>
      </c>
      <c r="J32" s="158">
        <f t="shared" si="0"/>
        <v>0</v>
      </c>
      <c r="K32" s="104">
        <f t="shared" si="1"/>
        <v>0</v>
      </c>
      <c r="L32" s="105"/>
    </row>
    <row r="33" spans="1:13" ht="27.5" customHeight="1" x14ac:dyDescent="0.35">
      <c r="A33" s="24">
        <v>12</v>
      </c>
      <c r="B33" s="102" t="s">
        <v>34</v>
      </c>
      <c r="C33" s="102"/>
      <c r="D33" s="102"/>
      <c r="E33" s="26"/>
      <c r="F33" s="26"/>
      <c r="G33" s="26"/>
      <c r="H33" s="157">
        <f t="shared" si="0"/>
        <v>0</v>
      </c>
      <c r="I33" s="158">
        <f t="shared" si="0"/>
        <v>0</v>
      </c>
      <c r="J33" s="158">
        <f t="shared" si="0"/>
        <v>0</v>
      </c>
      <c r="K33" s="104">
        <f t="shared" si="1"/>
        <v>0</v>
      </c>
      <c r="L33" s="105"/>
    </row>
    <row r="34" spans="1:13" x14ac:dyDescent="0.35">
      <c r="A34" s="24">
        <v>13</v>
      </c>
      <c r="B34" s="102" t="s">
        <v>35</v>
      </c>
      <c r="C34" s="103"/>
      <c r="D34" s="103"/>
      <c r="E34" s="26"/>
      <c r="F34" s="26"/>
      <c r="G34" s="26"/>
      <c r="H34" s="157">
        <f>E34*4*7</f>
        <v>0</v>
      </c>
      <c r="I34" s="157">
        <f t="shared" ref="I34:J34" si="2">F34*4*7</f>
        <v>0</v>
      </c>
      <c r="J34" s="157">
        <f t="shared" si="2"/>
        <v>0</v>
      </c>
      <c r="K34" s="104">
        <f t="shared" si="1"/>
        <v>0</v>
      </c>
      <c r="L34" s="105"/>
    </row>
    <row r="35" spans="1:13" x14ac:dyDescent="0.35">
      <c r="A35" s="92" t="s">
        <v>36</v>
      </c>
      <c r="B35" s="92"/>
      <c r="C35" s="92"/>
      <c r="D35" s="92"/>
      <c r="E35" s="28">
        <f>SUM(E22:E33)+E34*7</f>
        <v>0</v>
      </c>
      <c r="F35" s="28">
        <f t="shared" ref="F35:G35" si="3">SUM(F22:F33)+F34*7</f>
        <v>0</v>
      </c>
      <c r="G35" s="28">
        <f t="shared" si="3"/>
        <v>0</v>
      </c>
      <c r="H35" s="159"/>
      <c r="I35" s="160"/>
      <c r="J35" s="160"/>
      <c r="K35" s="104"/>
      <c r="L35" s="105"/>
    </row>
    <row r="36" spans="1:13" x14ac:dyDescent="0.35">
      <c r="A36" s="92" t="s">
        <v>18</v>
      </c>
      <c r="B36" s="92"/>
      <c r="C36" s="92"/>
      <c r="D36" s="92"/>
      <c r="E36" s="92"/>
      <c r="F36" s="92"/>
      <c r="G36" s="92"/>
      <c r="H36" s="157">
        <f>SUM(H22:H34)</f>
        <v>0</v>
      </c>
      <c r="I36" s="157">
        <f t="shared" ref="I36:J36" si="4">SUM(I22:I34)</f>
        <v>0</v>
      </c>
      <c r="J36" s="157">
        <f t="shared" si="4"/>
        <v>0</v>
      </c>
      <c r="K36" s="104"/>
      <c r="L36" s="105"/>
    </row>
    <row r="37" spans="1:13" ht="15" thickBot="1" x14ac:dyDescent="0.4">
      <c r="A37" s="92" t="s">
        <v>37</v>
      </c>
      <c r="B37" s="93"/>
      <c r="C37" s="93"/>
      <c r="D37" s="93"/>
      <c r="E37" s="93"/>
      <c r="F37" s="93"/>
      <c r="G37" s="93"/>
      <c r="H37" s="93"/>
      <c r="I37" s="93"/>
      <c r="J37" s="93"/>
      <c r="K37" s="94">
        <f>SUM(H36:J36)</f>
        <v>0</v>
      </c>
      <c r="L37" s="95"/>
    </row>
    <row r="38" spans="1:13" ht="15" thickTop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1"/>
      <c r="L38" s="31"/>
    </row>
    <row r="39" spans="1:13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1"/>
      <c r="L39" s="31"/>
    </row>
    <row r="40" spans="1:13" ht="46" customHeight="1" x14ac:dyDescent="0.35">
      <c r="A40" s="96" t="s">
        <v>38</v>
      </c>
      <c r="B40" s="96"/>
      <c r="C40" s="96"/>
      <c r="D40" s="96"/>
      <c r="E40" s="96"/>
      <c r="F40" s="96"/>
      <c r="G40" s="96"/>
      <c r="H40" s="96"/>
      <c r="I40" s="96"/>
      <c r="J40" s="96"/>
      <c r="K40" s="96"/>
      <c r="L40" s="96"/>
    </row>
    <row r="41" spans="1:13" x14ac:dyDescent="0.35">
      <c r="A41" s="71" t="s">
        <v>16</v>
      </c>
      <c r="B41" s="98" t="s">
        <v>4</v>
      </c>
      <c r="C41" s="98"/>
      <c r="D41" s="71" t="s">
        <v>39</v>
      </c>
      <c r="E41" s="97"/>
      <c r="F41" s="97"/>
      <c r="G41" s="99" t="s">
        <v>40</v>
      </c>
      <c r="H41" s="99" t="s">
        <v>41</v>
      </c>
      <c r="I41" s="71" t="s">
        <v>42</v>
      </c>
      <c r="J41" s="97"/>
      <c r="K41" s="97"/>
      <c r="L41" s="71" t="s">
        <v>19</v>
      </c>
      <c r="M41" s="100"/>
    </row>
    <row r="42" spans="1:13" ht="49" customHeight="1" x14ac:dyDescent="0.35">
      <c r="A42" s="97"/>
      <c r="B42" s="98"/>
      <c r="C42" s="98"/>
      <c r="D42" s="3" t="s">
        <v>20</v>
      </c>
      <c r="E42" s="3" t="s">
        <v>21</v>
      </c>
      <c r="F42" s="3" t="s">
        <v>22</v>
      </c>
      <c r="G42" s="85"/>
      <c r="H42" s="85"/>
      <c r="I42" s="3" t="s">
        <v>20</v>
      </c>
      <c r="J42" s="3" t="s">
        <v>21</v>
      </c>
      <c r="K42" s="3" t="s">
        <v>22</v>
      </c>
      <c r="L42" s="101"/>
      <c r="M42" s="100"/>
    </row>
    <row r="43" spans="1:13" ht="27.5" customHeight="1" x14ac:dyDescent="0.35">
      <c r="A43" s="6">
        <v>1</v>
      </c>
      <c r="B43" s="84" t="s">
        <v>43</v>
      </c>
      <c r="C43" s="85"/>
      <c r="D43" s="10"/>
      <c r="E43" s="10"/>
      <c r="F43" s="10"/>
      <c r="G43" s="32">
        <v>18</v>
      </c>
      <c r="H43" s="32">
        <v>4</v>
      </c>
      <c r="I43" s="27">
        <f>D43*G43*H43</f>
        <v>0</v>
      </c>
      <c r="J43" s="27">
        <f>E43*G43*H43</f>
        <v>0</v>
      </c>
      <c r="K43" s="27">
        <f>F43*G43*H43</f>
        <v>0</v>
      </c>
      <c r="L43" s="86">
        <f>SUM(I43:K43)</f>
        <v>0</v>
      </c>
      <c r="M43" s="54"/>
    </row>
    <row r="44" spans="1:13" x14ac:dyDescent="0.35">
      <c r="A44" s="6">
        <v>2</v>
      </c>
      <c r="B44" s="84" t="s">
        <v>44</v>
      </c>
      <c r="C44" s="85"/>
      <c r="D44" s="10"/>
      <c r="E44" s="10"/>
      <c r="F44" s="10"/>
      <c r="G44" s="32">
        <v>18</v>
      </c>
      <c r="H44" s="32">
        <v>3</v>
      </c>
      <c r="I44" s="27">
        <f t="shared" ref="I44:I52" si="5">D44*G44*H44</f>
        <v>0</v>
      </c>
      <c r="J44" s="27">
        <f t="shared" ref="J44:J52" si="6">E44*G44*H44</f>
        <v>0</v>
      </c>
      <c r="K44" s="27">
        <f t="shared" ref="K44:K52" si="7">F44*G44*H44</f>
        <v>0</v>
      </c>
      <c r="L44" s="86">
        <f t="shared" ref="L44:L52" si="8">SUM(I44:K44)</f>
        <v>0</v>
      </c>
      <c r="M44" s="54"/>
    </row>
    <row r="45" spans="1:13" x14ac:dyDescent="0.35">
      <c r="A45" s="6">
        <v>3</v>
      </c>
      <c r="B45" s="84" t="s">
        <v>45</v>
      </c>
      <c r="C45" s="85"/>
      <c r="D45" s="10"/>
      <c r="E45" s="10"/>
      <c r="F45" s="10"/>
      <c r="G45" s="32">
        <v>18</v>
      </c>
      <c r="H45" s="32">
        <v>1</v>
      </c>
      <c r="I45" s="27">
        <f t="shared" si="5"/>
        <v>0</v>
      </c>
      <c r="J45" s="27">
        <f t="shared" si="6"/>
        <v>0</v>
      </c>
      <c r="K45" s="27">
        <f t="shared" si="7"/>
        <v>0</v>
      </c>
      <c r="L45" s="86">
        <f t="shared" si="8"/>
        <v>0</v>
      </c>
      <c r="M45" s="54"/>
    </row>
    <row r="46" spans="1:13" x14ac:dyDescent="0.35">
      <c r="A46" s="6">
        <v>4</v>
      </c>
      <c r="B46" s="84" t="s">
        <v>46</v>
      </c>
      <c r="C46" s="85"/>
      <c r="D46" s="10"/>
      <c r="E46" s="10"/>
      <c r="F46" s="10"/>
      <c r="G46" s="32">
        <v>18</v>
      </c>
      <c r="H46" s="32">
        <v>6</v>
      </c>
      <c r="I46" s="27">
        <f t="shared" si="5"/>
        <v>0</v>
      </c>
      <c r="J46" s="27">
        <f t="shared" si="6"/>
        <v>0</v>
      </c>
      <c r="K46" s="27">
        <f t="shared" si="7"/>
        <v>0</v>
      </c>
      <c r="L46" s="86">
        <f t="shared" si="8"/>
        <v>0</v>
      </c>
      <c r="M46" s="54"/>
    </row>
    <row r="47" spans="1:13" x14ac:dyDescent="0.35">
      <c r="A47" s="6">
        <v>5</v>
      </c>
      <c r="B47" s="84" t="s">
        <v>47</v>
      </c>
      <c r="C47" s="85"/>
      <c r="D47" s="10"/>
      <c r="E47" s="10"/>
      <c r="F47" s="10"/>
      <c r="G47" s="32">
        <v>18</v>
      </c>
      <c r="H47" s="32">
        <v>1</v>
      </c>
      <c r="I47" s="27">
        <f t="shared" si="5"/>
        <v>0</v>
      </c>
      <c r="J47" s="27">
        <f t="shared" si="6"/>
        <v>0</v>
      </c>
      <c r="K47" s="27">
        <f t="shared" si="7"/>
        <v>0</v>
      </c>
      <c r="L47" s="86">
        <f t="shared" si="8"/>
        <v>0</v>
      </c>
      <c r="M47" s="54"/>
    </row>
    <row r="48" spans="1:13" x14ac:dyDescent="0.35">
      <c r="A48" s="6">
        <v>6</v>
      </c>
      <c r="B48" s="84" t="s">
        <v>48</v>
      </c>
      <c r="C48" s="85"/>
      <c r="D48" s="10"/>
      <c r="E48" s="10"/>
      <c r="F48" s="10"/>
      <c r="G48" s="32">
        <v>18</v>
      </c>
      <c r="H48" s="32">
        <v>4</v>
      </c>
      <c r="I48" s="27">
        <f t="shared" si="5"/>
        <v>0</v>
      </c>
      <c r="J48" s="27">
        <f t="shared" si="6"/>
        <v>0</v>
      </c>
      <c r="K48" s="27">
        <f t="shared" si="7"/>
        <v>0</v>
      </c>
      <c r="L48" s="86">
        <f t="shared" si="8"/>
        <v>0</v>
      </c>
      <c r="M48" s="54"/>
    </row>
    <row r="49" spans="1:13" x14ac:dyDescent="0.35">
      <c r="A49" s="6">
        <v>7</v>
      </c>
      <c r="B49" s="84" t="s">
        <v>49</v>
      </c>
      <c r="C49" s="85"/>
      <c r="D49" s="10"/>
      <c r="E49" s="10"/>
      <c r="F49" s="10"/>
      <c r="G49" s="32">
        <v>18</v>
      </c>
      <c r="H49" s="32">
        <v>2</v>
      </c>
      <c r="I49" s="27">
        <f t="shared" si="5"/>
        <v>0</v>
      </c>
      <c r="J49" s="27">
        <f t="shared" si="6"/>
        <v>0</v>
      </c>
      <c r="K49" s="27">
        <f t="shared" si="7"/>
        <v>0</v>
      </c>
      <c r="L49" s="86">
        <f t="shared" si="8"/>
        <v>0</v>
      </c>
      <c r="M49" s="54"/>
    </row>
    <row r="50" spans="1:13" x14ac:dyDescent="0.35">
      <c r="A50" s="6">
        <v>8</v>
      </c>
      <c r="B50" s="84" t="s">
        <v>50</v>
      </c>
      <c r="C50" s="85"/>
      <c r="D50" s="10"/>
      <c r="E50" s="10"/>
      <c r="F50" s="10"/>
      <c r="G50" s="32">
        <v>18</v>
      </c>
      <c r="H50" s="32">
        <v>8</v>
      </c>
      <c r="I50" s="27">
        <f t="shared" si="5"/>
        <v>0</v>
      </c>
      <c r="J50" s="27">
        <f t="shared" si="6"/>
        <v>0</v>
      </c>
      <c r="K50" s="27">
        <f t="shared" si="7"/>
        <v>0</v>
      </c>
      <c r="L50" s="86">
        <f t="shared" si="8"/>
        <v>0</v>
      </c>
      <c r="M50" s="54"/>
    </row>
    <row r="51" spans="1:13" x14ac:dyDescent="0.35">
      <c r="A51" s="6">
        <v>9</v>
      </c>
      <c r="B51" s="84" t="s">
        <v>51</v>
      </c>
      <c r="C51" s="85"/>
      <c r="D51" s="10"/>
      <c r="E51" s="10"/>
      <c r="F51" s="10"/>
      <c r="G51" s="32">
        <v>18</v>
      </c>
      <c r="H51" s="32">
        <v>1</v>
      </c>
      <c r="I51" s="27">
        <f t="shared" si="5"/>
        <v>0</v>
      </c>
      <c r="J51" s="27">
        <f t="shared" si="6"/>
        <v>0</v>
      </c>
      <c r="K51" s="27">
        <f t="shared" si="7"/>
        <v>0</v>
      </c>
      <c r="L51" s="86">
        <f t="shared" si="8"/>
        <v>0</v>
      </c>
      <c r="M51" s="54"/>
    </row>
    <row r="52" spans="1:13" x14ac:dyDescent="0.35">
      <c r="A52" s="6">
        <v>10</v>
      </c>
      <c r="B52" s="84" t="s">
        <v>52</v>
      </c>
      <c r="C52" s="85"/>
      <c r="D52" s="10"/>
      <c r="E52" s="10"/>
      <c r="F52" s="10"/>
      <c r="G52" s="32">
        <v>18</v>
      </c>
      <c r="H52" s="32">
        <v>1</v>
      </c>
      <c r="I52" s="27">
        <f t="shared" si="5"/>
        <v>0</v>
      </c>
      <c r="J52" s="27">
        <f t="shared" si="6"/>
        <v>0</v>
      </c>
      <c r="K52" s="27">
        <f t="shared" si="7"/>
        <v>0</v>
      </c>
      <c r="L52" s="86">
        <f t="shared" si="8"/>
        <v>0</v>
      </c>
      <c r="M52" s="54"/>
    </row>
    <row r="53" spans="1:13" x14ac:dyDescent="0.35">
      <c r="A53" s="87" t="s">
        <v>18</v>
      </c>
      <c r="B53" s="88"/>
      <c r="C53" s="88"/>
      <c r="D53" s="88"/>
      <c r="E53" s="88"/>
      <c r="F53" s="88"/>
      <c r="G53" s="88"/>
      <c r="H53" s="88"/>
      <c r="I53" s="33">
        <f>SUM(I43:I52)</f>
        <v>0</v>
      </c>
      <c r="J53" s="33">
        <f t="shared" ref="J53:K53" si="9">SUM(J43:J52)</f>
        <v>0</v>
      </c>
      <c r="K53" s="33">
        <f t="shared" si="9"/>
        <v>0</v>
      </c>
      <c r="L53" s="86"/>
      <c r="M53" s="54"/>
    </row>
    <row r="54" spans="1:13" ht="15" thickBot="1" x14ac:dyDescent="0.4">
      <c r="A54" s="87" t="s">
        <v>37</v>
      </c>
      <c r="B54" s="88"/>
      <c r="C54" s="88"/>
      <c r="D54" s="88"/>
      <c r="E54" s="88"/>
      <c r="F54" s="88"/>
      <c r="G54" s="88"/>
      <c r="H54" s="88"/>
      <c r="I54" s="88"/>
      <c r="J54" s="88"/>
      <c r="K54" s="89"/>
      <c r="L54" s="90">
        <f>SUM(I53:K53)</f>
        <v>0</v>
      </c>
      <c r="M54" s="91"/>
    </row>
    <row r="55" spans="1:13" ht="15" thickTop="1" x14ac:dyDescent="0.35">
      <c r="A55" s="29"/>
      <c r="B55" s="34"/>
      <c r="C55" s="34"/>
      <c r="D55" s="34"/>
      <c r="E55" s="34"/>
      <c r="F55" s="34"/>
      <c r="G55" s="34"/>
      <c r="H55" s="34"/>
      <c r="I55" s="34"/>
      <c r="J55" s="34"/>
      <c r="K55" s="35"/>
      <c r="L55" s="82"/>
      <c r="M55" s="83"/>
    </row>
    <row r="56" spans="1:13" x14ac:dyDescent="0.35">
      <c r="A56" s="29"/>
      <c r="B56" s="34"/>
      <c r="C56" s="34"/>
      <c r="D56" s="34"/>
      <c r="E56" s="34"/>
      <c r="F56" s="34"/>
      <c r="G56" s="34"/>
      <c r="H56" s="34"/>
      <c r="I56" s="34"/>
      <c r="J56" s="34"/>
      <c r="K56" s="22"/>
      <c r="L56" s="82"/>
      <c r="M56" s="83"/>
    </row>
    <row r="57" spans="1:13" x14ac:dyDescent="0.35">
      <c r="A57" s="29"/>
      <c r="B57" s="34"/>
      <c r="C57" s="34"/>
      <c r="D57" s="34"/>
      <c r="E57" s="34"/>
      <c r="F57" s="34"/>
      <c r="G57" s="34"/>
      <c r="H57" s="34"/>
      <c r="I57" s="34"/>
      <c r="J57" s="34"/>
      <c r="K57" s="22"/>
      <c r="L57" s="82"/>
      <c r="M57" s="83"/>
    </row>
    <row r="58" spans="1:13" s="37" customFormat="1" ht="38" customHeight="1" x14ac:dyDescent="0.35">
      <c r="A58" s="76" t="s">
        <v>53</v>
      </c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</row>
    <row r="59" spans="1:13" s="38" customFormat="1" x14ac:dyDescent="0.35">
      <c r="A59" s="78" t="s">
        <v>16</v>
      </c>
      <c r="B59" s="78" t="s">
        <v>4</v>
      </c>
      <c r="C59" s="72" t="s">
        <v>39</v>
      </c>
      <c r="D59" s="72"/>
      <c r="E59" s="72"/>
      <c r="F59" s="80" t="s">
        <v>54</v>
      </c>
      <c r="G59" s="72" t="s">
        <v>55</v>
      </c>
      <c r="H59" s="72"/>
      <c r="I59" s="72"/>
      <c r="J59" s="72" t="s">
        <v>18</v>
      </c>
      <c r="K59" s="81"/>
      <c r="L59" s="81"/>
      <c r="M59" s="72" t="s">
        <v>19</v>
      </c>
    </row>
    <row r="60" spans="1:13" s="39" customFormat="1" ht="43.5" customHeight="1" x14ac:dyDescent="0.35">
      <c r="A60" s="79"/>
      <c r="B60" s="79"/>
      <c r="C60" s="4" t="s">
        <v>20</v>
      </c>
      <c r="D60" s="4" t="s">
        <v>21</v>
      </c>
      <c r="E60" s="4" t="s">
        <v>22</v>
      </c>
      <c r="F60" s="80"/>
      <c r="G60" s="4" t="s">
        <v>20</v>
      </c>
      <c r="H60" s="4" t="s">
        <v>21</v>
      </c>
      <c r="I60" s="4" t="s">
        <v>22</v>
      </c>
      <c r="J60" s="4" t="s">
        <v>20</v>
      </c>
      <c r="K60" s="4" t="s">
        <v>21</v>
      </c>
      <c r="L60" s="4" t="s">
        <v>22</v>
      </c>
      <c r="M60" s="73"/>
    </row>
    <row r="61" spans="1:13" ht="19" customHeight="1" x14ac:dyDescent="0.35">
      <c r="A61" s="24">
        <v>1</v>
      </c>
      <c r="B61" s="25" t="s">
        <v>56</v>
      </c>
      <c r="C61" s="26"/>
      <c r="D61" s="26"/>
      <c r="E61" s="26"/>
      <c r="F61" s="32">
        <v>1</v>
      </c>
      <c r="G61" s="28">
        <f>C61*F61</f>
        <v>0</v>
      </c>
      <c r="H61" s="28">
        <f>D61*F61</f>
        <v>0</v>
      </c>
      <c r="I61" s="28">
        <f>E61*F61</f>
        <v>0</v>
      </c>
      <c r="J61" s="28">
        <f>G61*12</f>
        <v>0</v>
      </c>
      <c r="K61" s="28">
        <f>H61*12</f>
        <v>0</v>
      </c>
      <c r="L61" s="28">
        <f>I61*12</f>
        <v>0</v>
      </c>
      <c r="M61" s="28">
        <f>SUM(J61:L61)</f>
        <v>0</v>
      </c>
    </row>
    <row r="62" spans="1:13" ht="28.5" customHeight="1" x14ac:dyDescent="0.35">
      <c r="A62" s="24">
        <v>2</v>
      </c>
      <c r="B62" s="25" t="s">
        <v>57</v>
      </c>
      <c r="C62" s="26"/>
      <c r="D62" s="26"/>
      <c r="E62" s="26"/>
      <c r="F62" s="32">
        <v>1</v>
      </c>
      <c r="G62" s="28">
        <f t="shared" ref="G62:G80" si="10">C62*F62</f>
        <v>0</v>
      </c>
      <c r="H62" s="28">
        <f t="shared" ref="H62:H80" si="11">D62*F62</f>
        <v>0</v>
      </c>
      <c r="I62" s="28">
        <f t="shared" ref="I62:I80" si="12">E62*F62</f>
        <v>0</v>
      </c>
      <c r="J62" s="28">
        <f t="shared" ref="J62:L80" si="13">G62*12</f>
        <v>0</v>
      </c>
      <c r="K62" s="28">
        <f t="shared" si="13"/>
        <v>0</v>
      </c>
      <c r="L62" s="28">
        <f t="shared" si="13"/>
        <v>0</v>
      </c>
      <c r="M62" s="28">
        <f t="shared" ref="M62:M80" si="14">SUM(J62:L62)</f>
        <v>0</v>
      </c>
    </row>
    <row r="63" spans="1:13" ht="13.5" customHeight="1" x14ac:dyDescent="0.35">
      <c r="A63" s="24">
        <v>3</v>
      </c>
      <c r="B63" s="25" t="s">
        <v>58</v>
      </c>
      <c r="C63" s="26"/>
      <c r="D63" s="26"/>
      <c r="E63" s="26"/>
      <c r="F63" s="32">
        <v>1</v>
      </c>
      <c r="G63" s="28">
        <f t="shared" si="10"/>
        <v>0</v>
      </c>
      <c r="H63" s="28">
        <f t="shared" si="11"/>
        <v>0</v>
      </c>
      <c r="I63" s="28">
        <f t="shared" si="12"/>
        <v>0</v>
      </c>
      <c r="J63" s="28">
        <f t="shared" si="13"/>
        <v>0</v>
      </c>
      <c r="K63" s="28">
        <f t="shared" si="13"/>
        <v>0</v>
      </c>
      <c r="L63" s="28">
        <f t="shared" si="13"/>
        <v>0</v>
      </c>
      <c r="M63" s="28">
        <f t="shared" si="14"/>
        <v>0</v>
      </c>
    </row>
    <row r="64" spans="1:13" ht="15" customHeight="1" x14ac:dyDescent="0.35">
      <c r="A64" s="24">
        <v>4</v>
      </c>
      <c r="B64" s="25" t="s">
        <v>59</v>
      </c>
      <c r="C64" s="26"/>
      <c r="D64" s="26"/>
      <c r="E64" s="26"/>
      <c r="F64" s="32">
        <v>1</v>
      </c>
      <c r="G64" s="28">
        <f t="shared" si="10"/>
        <v>0</v>
      </c>
      <c r="H64" s="28">
        <f t="shared" si="11"/>
        <v>0</v>
      </c>
      <c r="I64" s="28">
        <f t="shared" si="12"/>
        <v>0</v>
      </c>
      <c r="J64" s="28">
        <f t="shared" si="13"/>
        <v>0</v>
      </c>
      <c r="K64" s="28">
        <f t="shared" si="13"/>
        <v>0</v>
      </c>
      <c r="L64" s="28">
        <f t="shared" si="13"/>
        <v>0</v>
      </c>
      <c r="M64" s="28">
        <f t="shared" si="14"/>
        <v>0</v>
      </c>
    </row>
    <row r="65" spans="1:13" ht="27" customHeight="1" x14ac:dyDescent="0.35">
      <c r="A65" s="24">
        <v>5</v>
      </c>
      <c r="B65" s="25" t="s">
        <v>60</v>
      </c>
      <c r="C65" s="26"/>
      <c r="D65" s="26"/>
      <c r="E65" s="26"/>
      <c r="F65" s="32">
        <v>1</v>
      </c>
      <c r="G65" s="28">
        <f t="shared" si="10"/>
        <v>0</v>
      </c>
      <c r="H65" s="28">
        <f t="shared" si="11"/>
        <v>0</v>
      </c>
      <c r="I65" s="28">
        <f t="shared" si="12"/>
        <v>0</v>
      </c>
      <c r="J65" s="28">
        <f t="shared" si="13"/>
        <v>0</v>
      </c>
      <c r="K65" s="28">
        <f t="shared" si="13"/>
        <v>0</v>
      </c>
      <c r="L65" s="28">
        <f t="shared" si="13"/>
        <v>0</v>
      </c>
      <c r="M65" s="28">
        <f t="shared" si="14"/>
        <v>0</v>
      </c>
    </row>
    <row r="66" spans="1:13" ht="15" customHeight="1" x14ac:dyDescent="0.35">
      <c r="A66" s="24">
        <v>6</v>
      </c>
      <c r="B66" s="25" t="s">
        <v>61</v>
      </c>
      <c r="C66" s="26"/>
      <c r="D66" s="26"/>
      <c r="E66" s="26"/>
      <c r="F66" s="32">
        <v>1</v>
      </c>
      <c r="G66" s="28">
        <f t="shared" si="10"/>
        <v>0</v>
      </c>
      <c r="H66" s="28">
        <f t="shared" si="11"/>
        <v>0</v>
      </c>
      <c r="I66" s="28">
        <f t="shared" si="12"/>
        <v>0</v>
      </c>
      <c r="J66" s="28">
        <f t="shared" si="13"/>
        <v>0</v>
      </c>
      <c r="K66" s="28">
        <f t="shared" si="13"/>
        <v>0</v>
      </c>
      <c r="L66" s="28">
        <f t="shared" si="13"/>
        <v>0</v>
      </c>
      <c r="M66" s="28">
        <f t="shared" si="14"/>
        <v>0</v>
      </c>
    </row>
    <row r="67" spans="1:13" ht="27" customHeight="1" x14ac:dyDescent="0.35">
      <c r="A67" s="24">
        <v>7</v>
      </c>
      <c r="B67" s="25" t="s">
        <v>62</v>
      </c>
      <c r="C67" s="26"/>
      <c r="D67" s="26"/>
      <c r="E67" s="26"/>
      <c r="F67" s="32">
        <v>20</v>
      </c>
      <c r="G67" s="28">
        <f t="shared" si="10"/>
        <v>0</v>
      </c>
      <c r="H67" s="28">
        <f t="shared" si="11"/>
        <v>0</v>
      </c>
      <c r="I67" s="28">
        <f t="shared" si="12"/>
        <v>0</v>
      </c>
      <c r="J67" s="28">
        <f t="shared" si="13"/>
        <v>0</v>
      </c>
      <c r="K67" s="28">
        <f t="shared" si="13"/>
        <v>0</v>
      </c>
      <c r="L67" s="28">
        <f t="shared" si="13"/>
        <v>0</v>
      </c>
      <c r="M67" s="28">
        <f t="shared" si="14"/>
        <v>0</v>
      </c>
    </row>
    <row r="68" spans="1:13" ht="27" customHeight="1" x14ac:dyDescent="0.35">
      <c r="A68" s="24">
        <v>8</v>
      </c>
      <c r="B68" s="25" t="s">
        <v>63</v>
      </c>
      <c r="C68" s="26"/>
      <c r="D68" s="26"/>
      <c r="E68" s="26"/>
      <c r="F68" s="32">
        <v>15</v>
      </c>
      <c r="G68" s="28">
        <f t="shared" si="10"/>
        <v>0</v>
      </c>
      <c r="H68" s="28">
        <f t="shared" si="11"/>
        <v>0</v>
      </c>
      <c r="I68" s="28">
        <f t="shared" si="12"/>
        <v>0</v>
      </c>
      <c r="J68" s="28">
        <f t="shared" si="13"/>
        <v>0</v>
      </c>
      <c r="K68" s="28">
        <f t="shared" si="13"/>
        <v>0</v>
      </c>
      <c r="L68" s="28">
        <f t="shared" si="13"/>
        <v>0</v>
      </c>
      <c r="M68" s="28">
        <f t="shared" si="14"/>
        <v>0</v>
      </c>
    </row>
    <row r="69" spans="1:13" ht="27" customHeight="1" x14ac:dyDescent="0.35">
      <c r="A69" s="24">
        <v>9</v>
      </c>
      <c r="B69" s="25" t="s">
        <v>64</v>
      </c>
      <c r="C69" s="26"/>
      <c r="D69" s="26"/>
      <c r="E69" s="26"/>
      <c r="F69" s="32">
        <v>24</v>
      </c>
      <c r="G69" s="28">
        <f t="shared" si="10"/>
        <v>0</v>
      </c>
      <c r="H69" s="28">
        <f t="shared" si="11"/>
        <v>0</v>
      </c>
      <c r="I69" s="28">
        <f t="shared" si="12"/>
        <v>0</v>
      </c>
      <c r="J69" s="28">
        <f t="shared" si="13"/>
        <v>0</v>
      </c>
      <c r="K69" s="28">
        <f t="shared" si="13"/>
        <v>0</v>
      </c>
      <c r="L69" s="28">
        <f t="shared" si="13"/>
        <v>0</v>
      </c>
      <c r="M69" s="28">
        <f t="shared" si="14"/>
        <v>0</v>
      </c>
    </row>
    <row r="70" spans="1:13" ht="27" customHeight="1" x14ac:dyDescent="0.35">
      <c r="A70" s="24">
        <v>10</v>
      </c>
      <c r="B70" s="25" t="s">
        <v>65</v>
      </c>
      <c r="C70" s="26"/>
      <c r="D70" s="26"/>
      <c r="E70" s="26"/>
      <c r="F70" s="32">
        <v>4</v>
      </c>
      <c r="G70" s="28">
        <f t="shared" si="10"/>
        <v>0</v>
      </c>
      <c r="H70" s="28">
        <f t="shared" si="11"/>
        <v>0</v>
      </c>
      <c r="I70" s="28">
        <f t="shared" si="12"/>
        <v>0</v>
      </c>
      <c r="J70" s="28">
        <f t="shared" si="13"/>
        <v>0</v>
      </c>
      <c r="K70" s="28">
        <f t="shared" si="13"/>
        <v>0</v>
      </c>
      <c r="L70" s="28">
        <f t="shared" si="13"/>
        <v>0</v>
      </c>
      <c r="M70" s="28">
        <f t="shared" si="14"/>
        <v>0</v>
      </c>
    </row>
    <row r="71" spans="1:13" ht="15" customHeight="1" x14ac:dyDescent="0.35">
      <c r="A71" s="24">
        <v>11</v>
      </c>
      <c r="B71" s="25" t="s">
        <v>66</v>
      </c>
      <c r="C71" s="26"/>
      <c r="D71" s="26"/>
      <c r="E71" s="26"/>
      <c r="F71" s="32">
        <v>8</v>
      </c>
      <c r="G71" s="28">
        <f t="shared" si="10"/>
        <v>0</v>
      </c>
      <c r="H71" s="28">
        <f t="shared" si="11"/>
        <v>0</v>
      </c>
      <c r="I71" s="28">
        <f t="shared" si="12"/>
        <v>0</v>
      </c>
      <c r="J71" s="28">
        <f t="shared" si="13"/>
        <v>0</v>
      </c>
      <c r="K71" s="28">
        <f t="shared" si="13"/>
        <v>0</v>
      </c>
      <c r="L71" s="28">
        <f t="shared" si="13"/>
        <v>0</v>
      </c>
      <c r="M71" s="28">
        <f t="shared" si="14"/>
        <v>0</v>
      </c>
    </row>
    <row r="72" spans="1:13" ht="15" customHeight="1" x14ac:dyDescent="0.35">
      <c r="A72" s="24">
        <v>12</v>
      </c>
      <c r="B72" s="25" t="s">
        <v>67</v>
      </c>
      <c r="C72" s="26"/>
      <c r="D72" s="26"/>
      <c r="E72" s="26"/>
      <c r="F72" s="32">
        <v>1</v>
      </c>
      <c r="G72" s="28">
        <f t="shared" si="10"/>
        <v>0</v>
      </c>
      <c r="H72" s="28">
        <f t="shared" si="11"/>
        <v>0</v>
      </c>
      <c r="I72" s="28">
        <f t="shared" si="12"/>
        <v>0</v>
      </c>
      <c r="J72" s="28">
        <f t="shared" si="13"/>
        <v>0</v>
      </c>
      <c r="K72" s="28">
        <f t="shared" si="13"/>
        <v>0</v>
      </c>
      <c r="L72" s="28">
        <f t="shared" si="13"/>
        <v>0</v>
      </c>
      <c r="M72" s="28">
        <f t="shared" si="14"/>
        <v>0</v>
      </c>
    </row>
    <row r="73" spans="1:13" ht="15" customHeight="1" x14ac:dyDescent="0.35">
      <c r="A73" s="24">
        <v>13</v>
      </c>
      <c r="B73" s="25" t="s">
        <v>68</v>
      </c>
      <c r="C73" s="26"/>
      <c r="D73" s="26"/>
      <c r="E73" s="26"/>
      <c r="F73" s="32">
        <v>22</v>
      </c>
      <c r="G73" s="28">
        <f t="shared" si="10"/>
        <v>0</v>
      </c>
      <c r="H73" s="28">
        <f t="shared" si="11"/>
        <v>0</v>
      </c>
      <c r="I73" s="28">
        <f t="shared" si="12"/>
        <v>0</v>
      </c>
      <c r="J73" s="28">
        <f t="shared" si="13"/>
        <v>0</v>
      </c>
      <c r="K73" s="28">
        <f t="shared" si="13"/>
        <v>0</v>
      </c>
      <c r="L73" s="28">
        <f t="shared" si="13"/>
        <v>0</v>
      </c>
      <c r="M73" s="28">
        <f t="shared" si="14"/>
        <v>0</v>
      </c>
    </row>
    <row r="74" spans="1:13" ht="15" customHeight="1" x14ac:dyDescent="0.35">
      <c r="A74" s="24">
        <v>14</v>
      </c>
      <c r="B74" s="25" t="s">
        <v>69</v>
      </c>
      <c r="C74" s="26"/>
      <c r="D74" s="26"/>
      <c r="E74" s="26"/>
      <c r="F74" s="32">
        <v>1</v>
      </c>
      <c r="G74" s="28">
        <f t="shared" si="10"/>
        <v>0</v>
      </c>
      <c r="H74" s="28">
        <f t="shared" si="11"/>
        <v>0</v>
      </c>
      <c r="I74" s="28">
        <f t="shared" si="12"/>
        <v>0</v>
      </c>
      <c r="J74" s="28">
        <f t="shared" si="13"/>
        <v>0</v>
      </c>
      <c r="K74" s="28">
        <f t="shared" si="13"/>
        <v>0</v>
      </c>
      <c r="L74" s="28">
        <f t="shared" si="13"/>
        <v>0</v>
      </c>
      <c r="M74" s="28">
        <f t="shared" si="14"/>
        <v>0</v>
      </c>
    </row>
    <row r="75" spans="1:13" ht="25.5" x14ac:dyDescent="0.35">
      <c r="A75" s="24">
        <v>15</v>
      </c>
      <c r="B75" s="25" t="s">
        <v>70</v>
      </c>
      <c r="C75" s="26"/>
      <c r="D75" s="26"/>
      <c r="E75" s="26"/>
      <c r="F75" s="32">
        <v>10</v>
      </c>
      <c r="G75" s="28">
        <f t="shared" si="10"/>
        <v>0</v>
      </c>
      <c r="H75" s="28">
        <f t="shared" si="11"/>
        <v>0</v>
      </c>
      <c r="I75" s="28">
        <f t="shared" si="12"/>
        <v>0</v>
      </c>
      <c r="J75" s="28">
        <f t="shared" si="13"/>
        <v>0</v>
      </c>
      <c r="K75" s="28">
        <f t="shared" si="13"/>
        <v>0</v>
      </c>
      <c r="L75" s="28">
        <f t="shared" si="13"/>
        <v>0</v>
      </c>
      <c r="M75" s="28">
        <f t="shared" si="14"/>
        <v>0</v>
      </c>
    </row>
    <row r="76" spans="1:13" ht="26.5" customHeight="1" x14ac:dyDescent="0.35">
      <c r="A76" s="24">
        <v>16</v>
      </c>
      <c r="B76" s="25" t="s">
        <v>71</v>
      </c>
      <c r="C76" s="26"/>
      <c r="D76" s="26"/>
      <c r="E76" s="26"/>
      <c r="F76" s="32">
        <v>5</v>
      </c>
      <c r="G76" s="28">
        <f t="shared" si="10"/>
        <v>0</v>
      </c>
      <c r="H76" s="28">
        <f t="shared" si="11"/>
        <v>0</v>
      </c>
      <c r="I76" s="28">
        <f t="shared" si="12"/>
        <v>0</v>
      </c>
      <c r="J76" s="28">
        <f t="shared" si="13"/>
        <v>0</v>
      </c>
      <c r="K76" s="28">
        <f t="shared" si="13"/>
        <v>0</v>
      </c>
      <c r="L76" s="28">
        <f t="shared" si="13"/>
        <v>0</v>
      </c>
      <c r="M76" s="28">
        <f t="shared" si="14"/>
        <v>0</v>
      </c>
    </row>
    <row r="77" spans="1:13" x14ac:dyDescent="0.35">
      <c r="A77" s="24">
        <v>17</v>
      </c>
      <c r="B77" s="25" t="s">
        <v>72</v>
      </c>
      <c r="C77" s="26"/>
      <c r="D77" s="26"/>
      <c r="E77" s="26"/>
      <c r="F77" s="32">
        <v>1</v>
      </c>
      <c r="G77" s="28">
        <f t="shared" si="10"/>
        <v>0</v>
      </c>
      <c r="H77" s="28">
        <f t="shared" si="11"/>
        <v>0</v>
      </c>
      <c r="I77" s="28">
        <f t="shared" si="12"/>
        <v>0</v>
      </c>
      <c r="J77" s="28">
        <f t="shared" si="13"/>
        <v>0</v>
      </c>
      <c r="K77" s="28">
        <f t="shared" si="13"/>
        <v>0</v>
      </c>
      <c r="L77" s="28">
        <f t="shared" si="13"/>
        <v>0</v>
      </c>
      <c r="M77" s="28">
        <f t="shared" si="14"/>
        <v>0</v>
      </c>
    </row>
    <row r="78" spans="1:13" ht="25.5" x14ac:dyDescent="0.35">
      <c r="A78" s="24">
        <v>18</v>
      </c>
      <c r="B78" s="25" t="s">
        <v>73</v>
      </c>
      <c r="C78" s="26"/>
      <c r="D78" s="26"/>
      <c r="E78" s="26"/>
      <c r="F78" s="32">
        <v>3</v>
      </c>
      <c r="G78" s="28">
        <f t="shared" si="10"/>
        <v>0</v>
      </c>
      <c r="H78" s="28">
        <f t="shared" si="11"/>
        <v>0</v>
      </c>
      <c r="I78" s="28">
        <f t="shared" si="12"/>
        <v>0</v>
      </c>
      <c r="J78" s="28">
        <f t="shared" si="13"/>
        <v>0</v>
      </c>
      <c r="K78" s="28">
        <f t="shared" si="13"/>
        <v>0</v>
      </c>
      <c r="L78" s="28">
        <f t="shared" si="13"/>
        <v>0</v>
      </c>
      <c r="M78" s="28">
        <f t="shared" si="14"/>
        <v>0</v>
      </c>
    </row>
    <row r="79" spans="1:13" ht="27" customHeight="1" x14ac:dyDescent="0.35">
      <c r="A79" s="24">
        <v>19</v>
      </c>
      <c r="B79" s="25" t="s">
        <v>74</v>
      </c>
      <c r="C79" s="26"/>
      <c r="D79" s="26"/>
      <c r="E79" s="26"/>
      <c r="F79" s="32">
        <v>2</v>
      </c>
      <c r="G79" s="28">
        <f t="shared" si="10"/>
        <v>0</v>
      </c>
      <c r="H79" s="28">
        <f t="shared" si="11"/>
        <v>0</v>
      </c>
      <c r="I79" s="28">
        <f t="shared" si="12"/>
        <v>0</v>
      </c>
      <c r="J79" s="28">
        <f t="shared" si="13"/>
        <v>0</v>
      </c>
      <c r="K79" s="28">
        <f t="shared" si="13"/>
        <v>0</v>
      </c>
      <c r="L79" s="28">
        <f t="shared" si="13"/>
        <v>0</v>
      </c>
      <c r="M79" s="28">
        <f t="shared" si="14"/>
        <v>0</v>
      </c>
    </row>
    <row r="80" spans="1:13" x14ac:dyDescent="0.35">
      <c r="A80" s="24">
        <v>20</v>
      </c>
      <c r="B80" s="25" t="s">
        <v>75</v>
      </c>
      <c r="C80" s="26"/>
      <c r="D80" s="26"/>
      <c r="E80" s="26"/>
      <c r="F80" s="32">
        <v>24</v>
      </c>
      <c r="G80" s="28">
        <f t="shared" si="10"/>
        <v>0</v>
      </c>
      <c r="H80" s="28">
        <f t="shared" si="11"/>
        <v>0</v>
      </c>
      <c r="I80" s="28">
        <f t="shared" si="12"/>
        <v>0</v>
      </c>
      <c r="J80" s="28">
        <f t="shared" si="13"/>
        <v>0</v>
      </c>
      <c r="K80" s="28">
        <f t="shared" si="13"/>
        <v>0</v>
      </c>
      <c r="L80" s="28">
        <f t="shared" si="13"/>
        <v>0</v>
      </c>
      <c r="M80" s="28">
        <f t="shared" si="14"/>
        <v>0</v>
      </c>
    </row>
    <row r="81" spans="1:13" x14ac:dyDescent="0.35">
      <c r="A81" s="74" t="s">
        <v>55</v>
      </c>
      <c r="B81" s="75"/>
      <c r="C81" s="75"/>
      <c r="D81" s="75"/>
      <c r="E81" s="75"/>
      <c r="F81" s="75"/>
      <c r="G81" s="33">
        <f>SUM(G61:G80)</f>
        <v>0</v>
      </c>
      <c r="H81" s="33">
        <f>SUM(H61:H80)</f>
        <v>0</v>
      </c>
      <c r="I81" s="33">
        <f>SUM(I61:I80)</f>
        <v>0</v>
      </c>
      <c r="J81" s="33"/>
      <c r="K81" s="33"/>
      <c r="L81" s="33"/>
      <c r="M81" s="33"/>
    </row>
    <row r="82" spans="1:13" x14ac:dyDescent="0.35">
      <c r="A82" s="74" t="s">
        <v>42</v>
      </c>
      <c r="B82" s="75"/>
      <c r="C82" s="75"/>
      <c r="D82" s="75"/>
      <c r="E82" s="75"/>
      <c r="F82" s="75"/>
      <c r="G82" s="75"/>
      <c r="H82" s="75"/>
      <c r="I82" s="75"/>
      <c r="J82" s="33">
        <f>SUM(J61:J80)</f>
        <v>0</v>
      </c>
      <c r="K82" s="33">
        <f>SUM(K61:K80)</f>
        <v>0</v>
      </c>
      <c r="L82" s="33">
        <f>SUM(L61:L80)</f>
        <v>0</v>
      </c>
      <c r="M82" s="33"/>
    </row>
    <row r="83" spans="1:13" ht="15" thickBot="1" x14ac:dyDescent="0.4">
      <c r="A83" s="74" t="s">
        <v>37</v>
      </c>
      <c r="B83" s="75"/>
      <c r="C83" s="75"/>
      <c r="D83" s="75"/>
      <c r="E83" s="75"/>
      <c r="F83" s="75"/>
      <c r="G83" s="75"/>
      <c r="H83" s="75"/>
      <c r="I83" s="75"/>
      <c r="J83" s="75"/>
      <c r="K83" s="75"/>
      <c r="L83" s="75"/>
      <c r="M83" s="40">
        <f>SUM(J82:L82)</f>
        <v>0</v>
      </c>
    </row>
    <row r="84" spans="1:13" ht="15" thickTop="1" x14ac:dyDescent="0.35">
      <c r="A84" s="29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36"/>
    </row>
    <row r="85" spans="1:13" x14ac:dyDescent="0.35">
      <c r="A85" s="29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36"/>
    </row>
    <row r="86" spans="1:13" x14ac:dyDescent="0.35">
      <c r="A86" s="29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36"/>
    </row>
    <row r="87" spans="1:13" ht="15.5" x14ac:dyDescent="0.35">
      <c r="A87" s="76" t="s">
        <v>76</v>
      </c>
      <c r="B87" s="76"/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</row>
    <row r="88" spans="1:13" x14ac:dyDescent="0.35">
      <c r="A88" s="78" t="s">
        <v>16</v>
      </c>
      <c r="B88" s="78" t="s">
        <v>4</v>
      </c>
      <c r="C88" s="72" t="s">
        <v>39</v>
      </c>
      <c r="D88" s="72"/>
      <c r="E88" s="72"/>
      <c r="F88" s="80" t="s">
        <v>54</v>
      </c>
      <c r="G88" s="72" t="s">
        <v>55</v>
      </c>
      <c r="H88" s="72"/>
      <c r="I88" s="72"/>
      <c r="J88" s="72" t="s">
        <v>18</v>
      </c>
      <c r="K88" s="81"/>
      <c r="L88" s="81"/>
      <c r="M88" s="72" t="s">
        <v>19</v>
      </c>
    </row>
    <row r="89" spans="1:13" x14ac:dyDescent="0.35">
      <c r="A89" s="79"/>
      <c r="B89" s="79"/>
      <c r="C89" s="4" t="s">
        <v>20</v>
      </c>
      <c r="D89" s="4" t="s">
        <v>21</v>
      </c>
      <c r="E89" s="4" t="s">
        <v>22</v>
      </c>
      <c r="F89" s="80"/>
      <c r="G89" s="4" t="s">
        <v>20</v>
      </c>
      <c r="H89" s="4" t="s">
        <v>21</v>
      </c>
      <c r="I89" s="4" t="s">
        <v>22</v>
      </c>
      <c r="J89" s="4" t="s">
        <v>20</v>
      </c>
      <c r="K89" s="4" t="s">
        <v>21</v>
      </c>
      <c r="L89" s="4" t="s">
        <v>22</v>
      </c>
      <c r="M89" s="73"/>
    </row>
    <row r="90" spans="1:13" ht="15.5" customHeight="1" x14ac:dyDescent="0.35">
      <c r="A90" s="24">
        <v>1</v>
      </c>
      <c r="B90" s="25" t="s">
        <v>56</v>
      </c>
      <c r="C90" s="26"/>
      <c r="D90" s="26"/>
      <c r="E90" s="26"/>
      <c r="F90" s="32">
        <v>1</v>
      </c>
      <c r="G90" s="28">
        <f>C90*F90</f>
        <v>0</v>
      </c>
      <c r="H90" s="28">
        <f>D90*F90</f>
        <v>0</v>
      </c>
      <c r="I90" s="28">
        <f>E90*F90</f>
        <v>0</v>
      </c>
      <c r="J90" s="28">
        <f>G90*12</f>
        <v>0</v>
      </c>
      <c r="K90" s="28">
        <f>H90*12</f>
        <v>0</v>
      </c>
      <c r="L90" s="28">
        <f>I90*12</f>
        <v>0</v>
      </c>
      <c r="M90" s="28">
        <f>SUM(J90:L90)</f>
        <v>0</v>
      </c>
    </row>
    <row r="91" spans="1:13" ht="25" x14ac:dyDescent="0.35">
      <c r="A91" s="24">
        <v>2</v>
      </c>
      <c r="B91" s="25" t="s">
        <v>77</v>
      </c>
      <c r="C91" s="26"/>
      <c r="D91" s="26"/>
      <c r="E91" s="26"/>
      <c r="F91" s="32">
        <v>1</v>
      </c>
      <c r="G91" s="28">
        <f t="shared" ref="G91:G109" si="15">C91*F91</f>
        <v>0</v>
      </c>
      <c r="H91" s="28">
        <f t="shared" ref="H91:H109" si="16">D91*F91</f>
        <v>0</v>
      </c>
      <c r="I91" s="28">
        <f t="shared" ref="I91:I109" si="17">E91*F91</f>
        <v>0</v>
      </c>
      <c r="J91" s="28">
        <f t="shared" ref="J91:L109" si="18">G91*12</f>
        <v>0</v>
      </c>
      <c r="K91" s="28">
        <f t="shared" si="18"/>
        <v>0</v>
      </c>
      <c r="L91" s="28">
        <f t="shared" si="18"/>
        <v>0</v>
      </c>
      <c r="M91" s="28">
        <f t="shared" ref="M91:M109" si="19">SUM(J91:L91)</f>
        <v>0</v>
      </c>
    </row>
    <row r="92" spans="1:13" x14ac:dyDescent="0.35">
      <c r="A92" s="24">
        <v>3</v>
      </c>
      <c r="B92" s="25" t="s">
        <v>58</v>
      </c>
      <c r="C92" s="26"/>
      <c r="D92" s="26"/>
      <c r="E92" s="26"/>
      <c r="F92" s="32">
        <v>1</v>
      </c>
      <c r="G92" s="28">
        <f t="shared" si="15"/>
        <v>0</v>
      </c>
      <c r="H92" s="28">
        <f t="shared" si="16"/>
        <v>0</v>
      </c>
      <c r="I92" s="28">
        <f t="shared" si="17"/>
        <v>0</v>
      </c>
      <c r="J92" s="28">
        <f t="shared" si="18"/>
        <v>0</v>
      </c>
      <c r="K92" s="28">
        <f t="shared" si="18"/>
        <v>0</v>
      </c>
      <c r="L92" s="28">
        <f t="shared" si="18"/>
        <v>0</v>
      </c>
      <c r="M92" s="28">
        <f t="shared" si="19"/>
        <v>0</v>
      </c>
    </row>
    <row r="93" spans="1:13" x14ac:dyDescent="0.35">
      <c r="A93" s="24">
        <v>4</v>
      </c>
      <c r="B93" s="25" t="s">
        <v>59</v>
      </c>
      <c r="C93" s="26"/>
      <c r="D93" s="26"/>
      <c r="E93" s="26"/>
      <c r="F93" s="32">
        <v>1</v>
      </c>
      <c r="G93" s="28">
        <f t="shared" si="15"/>
        <v>0</v>
      </c>
      <c r="H93" s="28">
        <f t="shared" si="16"/>
        <v>0</v>
      </c>
      <c r="I93" s="28">
        <f t="shared" si="17"/>
        <v>0</v>
      </c>
      <c r="J93" s="28">
        <f t="shared" si="18"/>
        <v>0</v>
      </c>
      <c r="K93" s="28">
        <f t="shared" si="18"/>
        <v>0</v>
      </c>
      <c r="L93" s="28">
        <f t="shared" si="18"/>
        <v>0</v>
      </c>
      <c r="M93" s="28">
        <f t="shared" si="19"/>
        <v>0</v>
      </c>
    </row>
    <row r="94" spans="1:13" ht="25" x14ac:dyDescent="0.35">
      <c r="A94" s="24">
        <v>5</v>
      </c>
      <c r="B94" s="25" t="s">
        <v>78</v>
      </c>
      <c r="C94" s="26"/>
      <c r="D94" s="26"/>
      <c r="E94" s="26"/>
      <c r="F94" s="32">
        <v>1</v>
      </c>
      <c r="G94" s="28">
        <f t="shared" si="15"/>
        <v>0</v>
      </c>
      <c r="H94" s="28">
        <f t="shared" si="16"/>
        <v>0</v>
      </c>
      <c r="I94" s="28">
        <f t="shared" si="17"/>
        <v>0</v>
      </c>
      <c r="J94" s="28">
        <f t="shared" si="18"/>
        <v>0</v>
      </c>
      <c r="K94" s="28">
        <f t="shared" si="18"/>
        <v>0</v>
      </c>
      <c r="L94" s="28">
        <f t="shared" si="18"/>
        <v>0</v>
      </c>
      <c r="M94" s="28">
        <f t="shared" si="19"/>
        <v>0</v>
      </c>
    </row>
    <row r="95" spans="1:13" x14ac:dyDescent="0.35">
      <c r="A95" s="24">
        <v>6</v>
      </c>
      <c r="B95" s="25" t="s">
        <v>61</v>
      </c>
      <c r="C95" s="26"/>
      <c r="D95" s="26"/>
      <c r="E95" s="26"/>
      <c r="F95" s="32">
        <v>1</v>
      </c>
      <c r="G95" s="28">
        <f t="shared" si="15"/>
        <v>0</v>
      </c>
      <c r="H95" s="28">
        <f t="shared" si="16"/>
        <v>0</v>
      </c>
      <c r="I95" s="28">
        <f t="shared" si="17"/>
        <v>0</v>
      </c>
      <c r="J95" s="28">
        <f t="shared" si="18"/>
        <v>0</v>
      </c>
      <c r="K95" s="28">
        <f t="shared" si="18"/>
        <v>0</v>
      </c>
      <c r="L95" s="28">
        <f t="shared" si="18"/>
        <v>0</v>
      </c>
      <c r="M95" s="28">
        <f t="shared" si="19"/>
        <v>0</v>
      </c>
    </row>
    <row r="96" spans="1:13" ht="25.5" x14ac:dyDescent="0.35">
      <c r="A96" s="24">
        <v>7</v>
      </c>
      <c r="B96" s="25" t="s">
        <v>62</v>
      </c>
      <c r="C96" s="26"/>
      <c r="D96" s="26"/>
      <c r="E96" s="26"/>
      <c r="F96" s="32">
        <v>5</v>
      </c>
      <c r="G96" s="28">
        <f t="shared" si="15"/>
        <v>0</v>
      </c>
      <c r="H96" s="28">
        <f t="shared" si="16"/>
        <v>0</v>
      </c>
      <c r="I96" s="28">
        <f t="shared" si="17"/>
        <v>0</v>
      </c>
      <c r="J96" s="28">
        <f t="shared" si="18"/>
        <v>0</v>
      </c>
      <c r="K96" s="28">
        <f t="shared" si="18"/>
        <v>0</v>
      </c>
      <c r="L96" s="28">
        <f t="shared" si="18"/>
        <v>0</v>
      </c>
      <c r="M96" s="28">
        <f t="shared" si="19"/>
        <v>0</v>
      </c>
    </row>
    <row r="97" spans="1:13" ht="26.5" customHeight="1" x14ac:dyDescent="0.35">
      <c r="A97" s="24">
        <v>8</v>
      </c>
      <c r="B97" s="25" t="s">
        <v>63</v>
      </c>
      <c r="C97" s="26"/>
      <c r="D97" s="26"/>
      <c r="E97" s="26"/>
      <c r="F97" s="32">
        <v>10</v>
      </c>
      <c r="G97" s="28">
        <f t="shared" si="15"/>
        <v>0</v>
      </c>
      <c r="H97" s="28">
        <f t="shared" si="16"/>
        <v>0</v>
      </c>
      <c r="I97" s="28">
        <f t="shared" si="17"/>
        <v>0</v>
      </c>
      <c r="J97" s="28">
        <f t="shared" si="18"/>
        <v>0</v>
      </c>
      <c r="K97" s="28">
        <f t="shared" si="18"/>
        <v>0</v>
      </c>
      <c r="L97" s="28">
        <f t="shared" si="18"/>
        <v>0</v>
      </c>
      <c r="M97" s="28">
        <f t="shared" si="19"/>
        <v>0</v>
      </c>
    </row>
    <row r="98" spans="1:13" ht="25" x14ac:dyDescent="0.35">
      <c r="A98" s="24">
        <v>9</v>
      </c>
      <c r="B98" s="25" t="s">
        <v>64</v>
      </c>
      <c r="C98" s="26"/>
      <c r="D98" s="26"/>
      <c r="E98" s="26"/>
      <c r="F98" s="32">
        <v>14</v>
      </c>
      <c r="G98" s="28">
        <f t="shared" si="15"/>
        <v>0</v>
      </c>
      <c r="H98" s="28">
        <f t="shared" si="16"/>
        <v>0</v>
      </c>
      <c r="I98" s="28">
        <f t="shared" si="17"/>
        <v>0</v>
      </c>
      <c r="J98" s="28">
        <f t="shared" si="18"/>
        <v>0</v>
      </c>
      <c r="K98" s="28">
        <f t="shared" si="18"/>
        <v>0</v>
      </c>
      <c r="L98" s="28">
        <f t="shared" si="18"/>
        <v>0</v>
      </c>
      <c r="M98" s="28">
        <f t="shared" si="19"/>
        <v>0</v>
      </c>
    </row>
    <row r="99" spans="1:13" ht="25.5" x14ac:dyDescent="0.35">
      <c r="A99" s="24">
        <v>10</v>
      </c>
      <c r="B99" s="25" t="s">
        <v>65</v>
      </c>
      <c r="C99" s="26"/>
      <c r="D99" s="26"/>
      <c r="E99" s="26"/>
      <c r="F99" s="32">
        <v>2</v>
      </c>
      <c r="G99" s="28">
        <f t="shared" si="15"/>
        <v>0</v>
      </c>
      <c r="H99" s="28">
        <f t="shared" si="16"/>
        <v>0</v>
      </c>
      <c r="I99" s="28">
        <f t="shared" si="17"/>
        <v>0</v>
      </c>
      <c r="J99" s="28">
        <f t="shared" si="18"/>
        <v>0</v>
      </c>
      <c r="K99" s="28">
        <f t="shared" si="18"/>
        <v>0</v>
      </c>
      <c r="L99" s="28">
        <f t="shared" si="18"/>
        <v>0</v>
      </c>
      <c r="M99" s="28">
        <f t="shared" si="19"/>
        <v>0</v>
      </c>
    </row>
    <row r="100" spans="1:13" x14ac:dyDescent="0.35">
      <c r="A100" s="24">
        <v>11</v>
      </c>
      <c r="B100" s="25" t="s">
        <v>66</v>
      </c>
      <c r="C100" s="26"/>
      <c r="D100" s="26"/>
      <c r="E100" s="26"/>
      <c r="F100" s="32">
        <v>6</v>
      </c>
      <c r="G100" s="28">
        <f t="shared" si="15"/>
        <v>0</v>
      </c>
      <c r="H100" s="28">
        <f t="shared" si="16"/>
        <v>0</v>
      </c>
      <c r="I100" s="28">
        <f t="shared" si="17"/>
        <v>0</v>
      </c>
      <c r="J100" s="28">
        <f t="shared" si="18"/>
        <v>0</v>
      </c>
      <c r="K100" s="28">
        <f t="shared" si="18"/>
        <v>0</v>
      </c>
      <c r="L100" s="28">
        <f t="shared" si="18"/>
        <v>0</v>
      </c>
      <c r="M100" s="28">
        <f t="shared" si="19"/>
        <v>0</v>
      </c>
    </row>
    <row r="101" spans="1:13" x14ac:dyDescent="0.35">
      <c r="A101" s="24">
        <v>12</v>
      </c>
      <c r="B101" s="25" t="s">
        <v>79</v>
      </c>
      <c r="C101" s="26"/>
      <c r="D101" s="26"/>
      <c r="E101" s="26"/>
      <c r="F101" s="32">
        <v>1</v>
      </c>
      <c r="G101" s="28">
        <f t="shared" si="15"/>
        <v>0</v>
      </c>
      <c r="H101" s="28">
        <f t="shared" si="16"/>
        <v>0</v>
      </c>
      <c r="I101" s="28">
        <f t="shared" si="17"/>
        <v>0</v>
      </c>
      <c r="J101" s="28">
        <f t="shared" si="18"/>
        <v>0</v>
      </c>
      <c r="K101" s="28">
        <f t="shared" si="18"/>
        <v>0</v>
      </c>
      <c r="L101" s="28">
        <f t="shared" si="18"/>
        <v>0</v>
      </c>
      <c r="M101" s="28">
        <f t="shared" si="19"/>
        <v>0</v>
      </c>
    </row>
    <row r="102" spans="1:13" x14ac:dyDescent="0.35">
      <c r="A102" s="24">
        <v>13</v>
      </c>
      <c r="B102" s="25" t="s">
        <v>68</v>
      </c>
      <c r="C102" s="26"/>
      <c r="D102" s="26"/>
      <c r="E102" s="26"/>
      <c r="F102" s="32">
        <v>18</v>
      </c>
      <c r="G102" s="28">
        <f t="shared" si="15"/>
        <v>0</v>
      </c>
      <c r="H102" s="28">
        <f t="shared" si="16"/>
        <v>0</v>
      </c>
      <c r="I102" s="28">
        <f t="shared" si="17"/>
        <v>0</v>
      </c>
      <c r="J102" s="28">
        <f t="shared" si="18"/>
        <v>0</v>
      </c>
      <c r="K102" s="28">
        <f t="shared" si="18"/>
        <v>0</v>
      </c>
      <c r="L102" s="28">
        <f t="shared" si="18"/>
        <v>0</v>
      </c>
      <c r="M102" s="28">
        <f t="shared" si="19"/>
        <v>0</v>
      </c>
    </row>
    <row r="103" spans="1:13" x14ac:dyDescent="0.35">
      <c r="A103" s="24">
        <v>14</v>
      </c>
      <c r="B103" s="25" t="s">
        <v>69</v>
      </c>
      <c r="C103" s="26"/>
      <c r="D103" s="26"/>
      <c r="E103" s="26"/>
      <c r="F103" s="32">
        <v>1</v>
      </c>
      <c r="G103" s="28">
        <f t="shared" si="15"/>
        <v>0</v>
      </c>
      <c r="H103" s="28">
        <f t="shared" si="16"/>
        <v>0</v>
      </c>
      <c r="I103" s="28">
        <f t="shared" si="17"/>
        <v>0</v>
      </c>
      <c r="J103" s="28">
        <f t="shared" si="18"/>
        <v>0</v>
      </c>
      <c r="K103" s="28">
        <f t="shared" si="18"/>
        <v>0</v>
      </c>
      <c r="L103" s="28">
        <f t="shared" si="18"/>
        <v>0</v>
      </c>
      <c r="M103" s="28">
        <f t="shared" si="19"/>
        <v>0</v>
      </c>
    </row>
    <row r="104" spans="1:13" ht="25.5" x14ac:dyDescent="0.35">
      <c r="A104" s="24">
        <v>15</v>
      </c>
      <c r="B104" s="25" t="s">
        <v>80</v>
      </c>
      <c r="C104" s="26"/>
      <c r="D104" s="26"/>
      <c r="E104" s="26"/>
      <c r="F104" s="32">
        <v>8</v>
      </c>
      <c r="G104" s="28">
        <f t="shared" si="15"/>
        <v>0</v>
      </c>
      <c r="H104" s="28">
        <f t="shared" si="16"/>
        <v>0</v>
      </c>
      <c r="I104" s="28">
        <f t="shared" si="17"/>
        <v>0</v>
      </c>
      <c r="J104" s="28">
        <f t="shared" si="18"/>
        <v>0</v>
      </c>
      <c r="K104" s="28">
        <f t="shared" si="18"/>
        <v>0</v>
      </c>
      <c r="L104" s="28">
        <f t="shared" si="18"/>
        <v>0</v>
      </c>
      <c r="M104" s="28">
        <f t="shared" si="19"/>
        <v>0</v>
      </c>
    </row>
    <row r="105" spans="1:13" ht="25.5" x14ac:dyDescent="0.35">
      <c r="A105" s="24">
        <v>16</v>
      </c>
      <c r="B105" s="25" t="s">
        <v>71</v>
      </c>
      <c r="C105" s="26"/>
      <c r="D105" s="26"/>
      <c r="E105" s="26"/>
      <c r="F105" s="32">
        <v>3</v>
      </c>
      <c r="G105" s="28">
        <f t="shared" si="15"/>
        <v>0</v>
      </c>
      <c r="H105" s="28">
        <f t="shared" si="16"/>
        <v>0</v>
      </c>
      <c r="I105" s="28">
        <f t="shared" si="17"/>
        <v>0</v>
      </c>
      <c r="J105" s="28">
        <f t="shared" si="18"/>
        <v>0</v>
      </c>
      <c r="K105" s="28">
        <f t="shared" si="18"/>
        <v>0</v>
      </c>
      <c r="L105" s="28">
        <f t="shared" si="18"/>
        <v>0</v>
      </c>
      <c r="M105" s="28">
        <f t="shared" si="19"/>
        <v>0</v>
      </c>
    </row>
    <row r="106" spans="1:13" x14ac:dyDescent="0.35">
      <c r="A106" s="24">
        <v>17</v>
      </c>
      <c r="B106" s="25" t="s">
        <v>72</v>
      </c>
      <c r="C106" s="26"/>
      <c r="D106" s="26"/>
      <c r="E106" s="26"/>
      <c r="F106" s="32">
        <v>1</v>
      </c>
      <c r="G106" s="28">
        <f t="shared" si="15"/>
        <v>0</v>
      </c>
      <c r="H106" s="28">
        <f t="shared" si="16"/>
        <v>0</v>
      </c>
      <c r="I106" s="28">
        <f t="shared" si="17"/>
        <v>0</v>
      </c>
      <c r="J106" s="28">
        <f t="shared" si="18"/>
        <v>0</v>
      </c>
      <c r="K106" s="28">
        <f t="shared" si="18"/>
        <v>0</v>
      </c>
      <c r="L106" s="28">
        <f t="shared" si="18"/>
        <v>0</v>
      </c>
      <c r="M106" s="28">
        <f t="shared" si="19"/>
        <v>0</v>
      </c>
    </row>
    <row r="107" spans="1:13" ht="25.5" x14ac:dyDescent="0.35">
      <c r="A107" s="24">
        <v>18</v>
      </c>
      <c r="B107" s="25" t="s">
        <v>73</v>
      </c>
      <c r="C107" s="26"/>
      <c r="D107" s="26"/>
      <c r="E107" s="26"/>
      <c r="F107" s="32">
        <v>2</v>
      </c>
      <c r="G107" s="28">
        <f t="shared" si="15"/>
        <v>0</v>
      </c>
      <c r="H107" s="28">
        <f t="shared" si="16"/>
        <v>0</v>
      </c>
      <c r="I107" s="28">
        <f t="shared" si="17"/>
        <v>0</v>
      </c>
      <c r="J107" s="28">
        <f t="shared" si="18"/>
        <v>0</v>
      </c>
      <c r="K107" s="28">
        <f t="shared" si="18"/>
        <v>0</v>
      </c>
      <c r="L107" s="28">
        <f t="shared" si="18"/>
        <v>0</v>
      </c>
      <c r="M107" s="28">
        <f t="shared" si="19"/>
        <v>0</v>
      </c>
    </row>
    <row r="108" spans="1:13" ht="25" customHeight="1" x14ac:dyDescent="0.35">
      <c r="A108" s="24">
        <v>19</v>
      </c>
      <c r="B108" s="25" t="s">
        <v>74</v>
      </c>
      <c r="C108" s="26"/>
      <c r="D108" s="26"/>
      <c r="E108" s="26"/>
      <c r="F108" s="32">
        <v>1</v>
      </c>
      <c r="G108" s="28">
        <f t="shared" si="15"/>
        <v>0</v>
      </c>
      <c r="H108" s="28">
        <f t="shared" si="16"/>
        <v>0</v>
      </c>
      <c r="I108" s="28">
        <f t="shared" si="17"/>
        <v>0</v>
      </c>
      <c r="J108" s="28">
        <f t="shared" si="18"/>
        <v>0</v>
      </c>
      <c r="K108" s="28">
        <f t="shared" si="18"/>
        <v>0</v>
      </c>
      <c r="L108" s="28">
        <f t="shared" si="18"/>
        <v>0</v>
      </c>
      <c r="M108" s="28">
        <f t="shared" si="19"/>
        <v>0</v>
      </c>
    </row>
    <row r="109" spans="1:13" x14ac:dyDescent="0.35">
      <c r="A109" s="24">
        <v>20</v>
      </c>
      <c r="B109" s="25" t="s">
        <v>75</v>
      </c>
      <c r="C109" s="26"/>
      <c r="D109" s="26"/>
      <c r="E109" s="26"/>
      <c r="F109" s="32">
        <v>16</v>
      </c>
      <c r="G109" s="28">
        <f t="shared" si="15"/>
        <v>0</v>
      </c>
      <c r="H109" s="28">
        <f t="shared" si="16"/>
        <v>0</v>
      </c>
      <c r="I109" s="28">
        <f t="shared" si="17"/>
        <v>0</v>
      </c>
      <c r="J109" s="28">
        <f t="shared" si="18"/>
        <v>0</v>
      </c>
      <c r="K109" s="28">
        <f t="shared" si="18"/>
        <v>0</v>
      </c>
      <c r="L109" s="28">
        <f t="shared" si="18"/>
        <v>0</v>
      </c>
      <c r="M109" s="28">
        <f t="shared" si="19"/>
        <v>0</v>
      </c>
    </row>
    <row r="110" spans="1:13" x14ac:dyDescent="0.35">
      <c r="A110" s="74" t="s">
        <v>55</v>
      </c>
      <c r="B110" s="75"/>
      <c r="C110" s="75"/>
      <c r="D110" s="75"/>
      <c r="E110" s="75"/>
      <c r="F110" s="75"/>
      <c r="G110" s="33">
        <f>SUM(G90:G109)</f>
        <v>0</v>
      </c>
      <c r="H110" s="33">
        <f>SUM(H90:H109)</f>
        <v>0</v>
      </c>
      <c r="I110" s="33">
        <f>SUM(I90:I109)</f>
        <v>0</v>
      </c>
      <c r="J110" s="33"/>
      <c r="K110" s="33"/>
      <c r="L110" s="33"/>
      <c r="M110" s="33"/>
    </row>
    <row r="111" spans="1:13" x14ac:dyDescent="0.35">
      <c r="A111" s="74" t="s">
        <v>42</v>
      </c>
      <c r="B111" s="75"/>
      <c r="C111" s="75"/>
      <c r="D111" s="75"/>
      <c r="E111" s="75"/>
      <c r="F111" s="75"/>
      <c r="G111" s="75"/>
      <c r="H111" s="75"/>
      <c r="I111" s="75"/>
      <c r="J111" s="33">
        <f>SUM(J90:J109)</f>
        <v>0</v>
      </c>
      <c r="K111" s="33">
        <f>SUM(K90:K109)</f>
        <v>0</v>
      </c>
      <c r="L111" s="33">
        <f>SUM(L90:L109)</f>
        <v>0</v>
      </c>
      <c r="M111" s="33"/>
    </row>
    <row r="112" spans="1:13" ht="15" thickBot="1" x14ac:dyDescent="0.4">
      <c r="A112" s="74" t="s">
        <v>37</v>
      </c>
      <c r="B112" s="75"/>
      <c r="C112" s="75"/>
      <c r="D112" s="75"/>
      <c r="E112" s="75"/>
      <c r="F112" s="75"/>
      <c r="G112" s="75"/>
      <c r="H112" s="75"/>
      <c r="I112" s="75"/>
      <c r="J112" s="75"/>
      <c r="K112" s="75"/>
      <c r="L112" s="75"/>
      <c r="M112" s="40">
        <f>SUM(J111:L111)</f>
        <v>0</v>
      </c>
    </row>
    <row r="113" spans="1:13" ht="15" thickTop="1" x14ac:dyDescent="0.35">
      <c r="A113" s="29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36"/>
    </row>
    <row r="114" spans="1:13" x14ac:dyDescent="0.35">
      <c r="A114" s="29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36"/>
    </row>
    <row r="115" spans="1:13" x14ac:dyDescent="0.35">
      <c r="A115" s="29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36"/>
    </row>
    <row r="116" spans="1:13" ht="15.5" x14ac:dyDescent="0.35">
      <c r="A116" s="76" t="s">
        <v>81</v>
      </c>
      <c r="B116" s="76"/>
      <c r="C116" s="76"/>
      <c r="D116" s="76"/>
      <c r="E116" s="76"/>
      <c r="F116" s="76"/>
      <c r="G116" s="76"/>
      <c r="H116" s="76"/>
      <c r="I116" s="76"/>
      <c r="J116" s="76"/>
      <c r="K116" s="76"/>
      <c r="L116" s="76"/>
      <c r="M116" s="76"/>
    </row>
    <row r="117" spans="1:13" x14ac:dyDescent="0.35">
      <c r="A117" s="78" t="s">
        <v>16</v>
      </c>
      <c r="B117" s="78" t="s">
        <v>4</v>
      </c>
      <c r="C117" s="72" t="s">
        <v>39</v>
      </c>
      <c r="D117" s="72"/>
      <c r="E117" s="72"/>
      <c r="F117" s="80" t="s">
        <v>54</v>
      </c>
      <c r="G117" s="72" t="s">
        <v>55</v>
      </c>
      <c r="H117" s="72"/>
      <c r="I117" s="72"/>
      <c r="J117" s="72" t="s">
        <v>18</v>
      </c>
      <c r="K117" s="81"/>
      <c r="L117" s="81"/>
      <c r="M117" s="72" t="s">
        <v>19</v>
      </c>
    </row>
    <row r="118" spans="1:13" x14ac:dyDescent="0.35">
      <c r="A118" s="79"/>
      <c r="B118" s="79"/>
      <c r="C118" s="4" t="s">
        <v>20</v>
      </c>
      <c r="D118" s="4" t="s">
        <v>21</v>
      </c>
      <c r="E118" s="4" t="s">
        <v>22</v>
      </c>
      <c r="F118" s="80"/>
      <c r="G118" s="4" t="s">
        <v>20</v>
      </c>
      <c r="H118" s="4" t="s">
        <v>21</v>
      </c>
      <c r="I118" s="4" t="s">
        <v>22</v>
      </c>
      <c r="J118" s="4" t="s">
        <v>20</v>
      </c>
      <c r="K118" s="4" t="s">
        <v>21</v>
      </c>
      <c r="L118" s="4" t="s">
        <v>22</v>
      </c>
      <c r="M118" s="73"/>
    </row>
    <row r="119" spans="1:13" ht="14" customHeight="1" x14ac:dyDescent="0.35">
      <c r="A119" s="24">
        <v>1</v>
      </c>
      <c r="B119" s="25" t="s">
        <v>56</v>
      </c>
      <c r="C119" s="26"/>
      <c r="D119" s="26"/>
      <c r="E119" s="26"/>
      <c r="F119" s="32">
        <v>1</v>
      </c>
      <c r="G119" s="28">
        <f>C119*F119</f>
        <v>0</v>
      </c>
      <c r="H119" s="28">
        <f>D119*F119</f>
        <v>0</v>
      </c>
      <c r="I119" s="28">
        <f>E119*F119</f>
        <v>0</v>
      </c>
      <c r="J119" s="28">
        <f>G119*12</f>
        <v>0</v>
      </c>
      <c r="K119" s="28">
        <f>H119*12</f>
        <v>0</v>
      </c>
      <c r="L119" s="28">
        <f>I119*12</f>
        <v>0</v>
      </c>
      <c r="M119" s="28">
        <f>SUM(J119:L119)</f>
        <v>0</v>
      </c>
    </row>
    <row r="120" spans="1:13" ht="25" x14ac:dyDescent="0.35">
      <c r="A120" s="24">
        <v>2</v>
      </c>
      <c r="B120" s="25" t="s">
        <v>77</v>
      </c>
      <c r="C120" s="26"/>
      <c r="D120" s="26"/>
      <c r="E120" s="26"/>
      <c r="F120" s="32">
        <v>1</v>
      </c>
      <c r="G120" s="28">
        <f t="shared" ref="G120:G138" si="20">C120*F120</f>
        <v>0</v>
      </c>
      <c r="H120" s="28">
        <f t="shared" ref="H120:H138" si="21">D120*F120</f>
        <v>0</v>
      </c>
      <c r="I120" s="28">
        <f t="shared" ref="I120:I138" si="22">E120*F120</f>
        <v>0</v>
      </c>
      <c r="J120" s="28">
        <f t="shared" ref="J120:L138" si="23">G120*12</f>
        <v>0</v>
      </c>
      <c r="K120" s="28">
        <f t="shared" si="23"/>
        <v>0</v>
      </c>
      <c r="L120" s="28">
        <f t="shared" si="23"/>
        <v>0</v>
      </c>
      <c r="M120" s="28">
        <f t="shared" ref="M120:M138" si="24">SUM(J120:L120)</f>
        <v>0</v>
      </c>
    </row>
    <row r="121" spans="1:13" x14ac:dyDescent="0.35">
      <c r="A121" s="24">
        <v>3</v>
      </c>
      <c r="B121" s="25" t="s">
        <v>58</v>
      </c>
      <c r="C121" s="26"/>
      <c r="D121" s="26"/>
      <c r="E121" s="26"/>
      <c r="F121" s="32">
        <v>1</v>
      </c>
      <c r="G121" s="28">
        <f t="shared" si="20"/>
        <v>0</v>
      </c>
      <c r="H121" s="28">
        <f t="shared" si="21"/>
        <v>0</v>
      </c>
      <c r="I121" s="28">
        <f t="shared" si="22"/>
        <v>0</v>
      </c>
      <c r="J121" s="28">
        <f t="shared" si="23"/>
        <v>0</v>
      </c>
      <c r="K121" s="28">
        <f t="shared" si="23"/>
        <v>0</v>
      </c>
      <c r="L121" s="28">
        <f t="shared" si="23"/>
        <v>0</v>
      </c>
      <c r="M121" s="28">
        <f t="shared" si="24"/>
        <v>0</v>
      </c>
    </row>
    <row r="122" spans="1:13" x14ac:dyDescent="0.35">
      <c r="A122" s="24">
        <v>4</v>
      </c>
      <c r="B122" s="25" t="s">
        <v>59</v>
      </c>
      <c r="C122" s="26"/>
      <c r="D122" s="26"/>
      <c r="E122" s="26"/>
      <c r="F122" s="32">
        <v>1</v>
      </c>
      <c r="G122" s="28">
        <f t="shared" si="20"/>
        <v>0</v>
      </c>
      <c r="H122" s="28">
        <f t="shared" si="21"/>
        <v>0</v>
      </c>
      <c r="I122" s="28">
        <f t="shared" si="22"/>
        <v>0</v>
      </c>
      <c r="J122" s="28">
        <f t="shared" si="23"/>
        <v>0</v>
      </c>
      <c r="K122" s="28">
        <f t="shared" si="23"/>
        <v>0</v>
      </c>
      <c r="L122" s="28">
        <f t="shared" si="23"/>
        <v>0</v>
      </c>
      <c r="M122" s="28">
        <f t="shared" si="24"/>
        <v>0</v>
      </c>
    </row>
    <row r="123" spans="1:13" ht="25" x14ac:dyDescent="0.35">
      <c r="A123" s="24">
        <v>5</v>
      </c>
      <c r="B123" s="25" t="s">
        <v>78</v>
      </c>
      <c r="C123" s="26"/>
      <c r="D123" s="26"/>
      <c r="E123" s="26"/>
      <c r="F123" s="32">
        <v>1</v>
      </c>
      <c r="G123" s="28">
        <f t="shared" si="20"/>
        <v>0</v>
      </c>
      <c r="H123" s="28">
        <f t="shared" si="21"/>
        <v>0</v>
      </c>
      <c r="I123" s="28">
        <f t="shared" si="22"/>
        <v>0</v>
      </c>
      <c r="J123" s="28">
        <f t="shared" si="23"/>
        <v>0</v>
      </c>
      <c r="K123" s="28">
        <f t="shared" si="23"/>
        <v>0</v>
      </c>
      <c r="L123" s="28">
        <f t="shared" si="23"/>
        <v>0</v>
      </c>
      <c r="M123" s="28">
        <f t="shared" si="24"/>
        <v>0</v>
      </c>
    </row>
    <row r="124" spans="1:13" x14ac:dyDescent="0.35">
      <c r="A124" s="24">
        <v>6</v>
      </c>
      <c r="B124" s="25" t="s">
        <v>61</v>
      </c>
      <c r="C124" s="26"/>
      <c r="D124" s="26"/>
      <c r="E124" s="26"/>
      <c r="F124" s="32">
        <v>1</v>
      </c>
      <c r="G124" s="28">
        <f t="shared" si="20"/>
        <v>0</v>
      </c>
      <c r="H124" s="28">
        <f t="shared" si="21"/>
        <v>0</v>
      </c>
      <c r="I124" s="28">
        <f t="shared" si="22"/>
        <v>0</v>
      </c>
      <c r="J124" s="28">
        <f t="shared" si="23"/>
        <v>0</v>
      </c>
      <c r="K124" s="28">
        <f t="shared" si="23"/>
        <v>0</v>
      </c>
      <c r="L124" s="28">
        <f t="shared" si="23"/>
        <v>0</v>
      </c>
      <c r="M124" s="28">
        <f t="shared" si="24"/>
        <v>0</v>
      </c>
    </row>
    <row r="125" spans="1:13" ht="25.5" x14ac:dyDescent="0.35">
      <c r="A125" s="24">
        <v>7</v>
      </c>
      <c r="B125" s="25" t="s">
        <v>62</v>
      </c>
      <c r="C125" s="26"/>
      <c r="D125" s="26"/>
      <c r="E125" s="26"/>
      <c r="F125" s="32">
        <v>5</v>
      </c>
      <c r="G125" s="28">
        <f t="shared" si="20"/>
        <v>0</v>
      </c>
      <c r="H125" s="28">
        <f t="shared" si="21"/>
        <v>0</v>
      </c>
      <c r="I125" s="28">
        <f t="shared" si="22"/>
        <v>0</v>
      </c>
      <c r="J125" s="28">
        <f t="shared" si="23"/>
        <v>0</v>
      </c>
      <c r="K125" s="28">
        <f t="shared" si="23"/>
        <v>0</v>
      </c>
      <c r="L125" s="28">
        <f t="shared" si="23"/>
        <v>0</v>
      </c>
      <c r="M125" s="28">
        <f t="shared" si="24"/>
        <v>0</v>
      </c>
    </row>
    <row r="126" spans="1:13" ht="27.5" customHeight="1" x14ac:dyDescent="0.35">
      <c r="A126" s="24">
        <v>8</v>
      </c>
      <c r="B126" s="25" t="s">
        <v>63</v>
      </c>
      <c r="C126" s="26"/>
      <c r="D126" s="26"/>
      <c r="E126" s="26"/>
      <c r="F126" s="32">
        <v>10</v>
      </c>
      <c r="G126" s="28">
        <f t="shared" si="20"/>
        <v>0</v>
      </c>
      <c r="H126" s="28">
        <f t="shared" si="21"/>
        <v>0</v>
      </c>
      <c r="I126" s="28">
        <f t="shared" si="22"/>
        <v>0</v>
      </c>
      <c r="J126" s="28">
        <f t="shared" si="23"/>
        <v>0</v>
      </c>
      <c r="K126" s="28">
        <f t="shared" si="23"/>
        <v>0</v>
      </c>
      <c r="L126" s="28">
        <f t="shared" si="23"/>
        <v>0</v>
      </c>
      <c r="M126" s="28">
        <f t="shared" si="24"/>
        <v>0</v>
      </c>
    </row>
    <row r="127" spans="1:13" ht="25" x14ac:dyDescent="0.35">
      <c r="A127" s="24">
        <v>9</v>
      </c>
      <c r="B127" s="25" t="s">
        <v>64</v>
      </c>
      <c r="C127" s="26"/>
      <c r="D127" s="26"/>
      <c r="E127" s="26"/>
      <c r="F127" s="32">
        <v>14</v>
      </c>
      <c r="G127" s="28">
        <f t="shared" si="20"/>
        <v>0</v>
      </c>
      <c r="H127" s="28">
        <f t="shared" si="21"/>
        <v>0</v>
      </c>
      <c r="I127" s="28">
        <f t="shared" si="22"/>
        <v>0</v>
      </c>
      <c r="J127" s="28">
        <f t="shared" si="23"/>
        <v>0</v>
      </c>
      <c r="K127" s="28">
        <f t="shared" si="23"/>
        <v>0</v>
      </c>
      <c r="L127" s="28">
        <f t="shared" si="23"/>
        <v>0</v>
      </c>
      <c r="M127" s="28">
        <f t="shared" si="24"/>
        <v>0</v>
      </c>
    </row>
    <row r="128" spans="1:13" ht="25.5" x14ac:dyDescent="0.35">
      <c r="A128" s="24">
        <v>10</v>
      </c>
      <c r="B128" s="25" t="s">
        <v>65</v>
      </c>
      <c r="C128" s="26"/>
      <c r="D128" s="26"/>
      <c r="E128" s="26"/>
      <c r="F128" s="32">
        <v>2</v>
      </c>
      <c r="G128" s="28">
        <f t="shared" si="20"/>
        <v>0</v>
      </c>
      <c r="H128" s="28">
        <f t="shared" si="21"/>
        <v>0</v>
      </c>
      <c r="I128" s="28">
        <f t="shared" si="22"/>
        <v>0</v>
      </c>
      <c r="J128" s="28">
        <f t="shared" si="23"/>
        <v>0</v>
      </c>
      <c r="K128" s="28">
        <f t="shared" si="23"/>
        <v>0</v>
      </c>
      <c r="L128" s="28">
        <f t="shared" si="23"/>
        <v>0</v>
      </c>
      <c r="M128" s="28">
        <f t="shared" si="24"/>
        <v>0</v>
      </c>
    </row>
    <row r="129" spans="1:13" x14ac:dyDescent="0.35">
      <c r="A129" s="24">
        <v>11</v>
      </c>
      <c r="B129" s="25" t="s">
        <v>66</v>
      </c>
      <c r="C129" s="26"/>
      <c r="D129" s="26"/>
      <c r="E129" s="26"/>
      <c r="F129" s="32">
        <v>6</v>
      </c>
      <c r="G129" s="28">
        <f t="shared" si="20"/>
        <v>0</v>
      </c>
      <c r="H129" s="28">
        <f t="shared" si="21"/>
        <v>0</v>
      </c>
      <c r="I129" s="28">
        <f t="shared" si="22"/>
        <v>0</v>
      </c>
      <c r="J129" s="28">
        <f t="shared" si="23"/>
        <v>0</v>
      </c>
      <c r="K129" s="28">
        <f t="shared" si="23"/>
        <v>0</v>
      </c>
      <c r="L129" s="28">
        <f t="shared" si="23"/>
        <v>0</v>
      </c>
      <c r="M129" s="28">
        <f t="shared" si="24"/>
        <v>0</v>
      </c>
    </row>
    <row r="130" spans="1:13" x14ac:dyDescent="0.35">
      <c r="A130" s="24">
        <v>12</v>
      </c>
      <c r="B130" s="25" t="s">
        <v>79</v>
      </c>
      <c r="C130" s="26"/>
      <c r="D130" s="26"/>
      <c r="E130" s="26"/>
      <c r="F130" s="32">
        <v>1</v>
      </c>
      <c r="G130" s="28">
        <f t="shared" si="20"/>
        <v>0</v>
      </c>
      <c r="H130" s="28">
        <f t="shared" si="21"/>
        <v>0</v>
      </c>
      <c r="I130" s="28">
        <f t="shared" si="22"/>
        <v>0</v>
      </c>
      <c r="J130" s="28">
        <f t="shared" si="23"/>
        <v>0</v>
      </c>
      <c r="K130" s="28">
        <f t="shared" si="23"/>
        <v>0</v>
      </c>
      <c r="L130" s="28">
        <f t="shared" si="23"/>
        <v>0</v>
      </c>
      <c r="M130" s="28">
        <f t="shared" si="24"/>
        <v>0</v>
      </c>
    </row>
    <row r="131" spans="1:13" x14ac:dyDescent="0.35">
      <c r="A131" s="24">
        <v>13</v>
      </c>
      <c r="B131" s="25" t="s">
        <v>68</v>
      </c>
      <c r="C131" s="26"/>
      <c r="D131" s="26"/>
      <c r="E131" s="26"/>
      <c r="F131" s="32">
        <v>18</v>
      </c>
      <c r="G131" s="28">
        <f t="shared" si="20"/>
        <v>0</v>
      </c>
      <c r="H131" s="28">
        <f t="shared" si="21"/>
        <v>0</v>
      </c>
      <c r="I131" s="28">
        <f t="shared" si="22"/>
        <v>0</v>
      </c>
      <c r="J131" s="28">
        <f t="shared" si="23"/>
        <v>0</v>
      </c>
      <c r="K131" s="28">
        <f t="shared" si="23"/>
        <v>0</v>
      </c>
      <c r="L131" s="28">
        <f t="shared" si="23"/>
        <v>0</v>
      </c>
      <c r="M131" s="28">
        <f t="shared" si="24"/>
        <v>0</v>
      </c>
    </row>
    <row r="132" spans="1:13" x14ac:dyDescent="0.35">
      <c r="A132" s="24">
        <v>14</v>
      </c>
      <c r="B132" s="25" t="s">
        <v>82</v>
      </c>
      <c r="C132" s="26"/>
      <c r="D132" s="26"/>
      <c r="E132" s="26"/>
      <c r="F132" s="32">
        <v>1</v>
      </c>
      <c r="G132" s="28">
        <f t="shared" si="20"/>
        <v>0</v>
      </c>
      <c r="H132" s="28">
        <f t="shared" si="21"/>
        <v>0</v>
      </c>
      <c r="I132" s="28">
        <f t="shared" si="22"/>
        <v>0</v>
      </c>
      <c r="J132" s="28">
        <f t="shared" si="23"/>
        <v>0</v>
      </c>
      <c r="K132" s="28">
        <f t="shared" si="23"/>
        <v>0</v>
      </c>
      <c r="L132" s="28">
        <f t="shared" si="23"/>
        <v>0</v>
      </c>
      <c r="M132" s="28">
        <f t="shared" si="24"/>
        <v>0</v>
      </c>
    </row>
    <row r="133" spans="1:13" ht="25.5" x14ac:dyDescent="0.35">
      <c r="A133" s="24">
        <v>15</v>
      </c>
      <c r="B133" s="25" t="s">
        <v>83</v>
      </c>
      <c r="C133" s="26"/>
      <c r="D133" s="26"/>
      <c r="E133" s="26"/>
      <c r="F133" s="32">
        <v>8</v>
      </c>
      <c r="G133" s="28">
        <f t="shared" si="20"/>
        <v>0</v>
      </c>
      <c r="H133" s="28">
        <f t="shared" si="21"/>
        <v>0</v>
      </c>
      <c r="I133" s="28">
        <f t="shared" si="22"/>
        <v>0</v>
      </c>
      <c r="J133" s="28">
        <f t="shared" si="23"/>
        <v>0</v>
      </c>
      <c r="K133" s="28">
        <f t="shared" si="23"/>
        <v>0</v>
      </c>
      <c r="L133" s="28">
        <f t="shared" si="23"/>
        <v>0</v>
      </c>
      <c r="M133" s="28">
        <f t="shared" si="24"/>
        <v>0</v>
      </c>
    </row>
    <row r="134" spans="1:13" ht="25.5" x14ac:dyDescent="0.35">
      <c r="A134" s="24">
        <v>16</v>
      </c>
      <c r="B134" s="25" t="s">
        <v>71</v>
      </c>
      <c r="C134" s="26"/>
      <c r="D134" s="26"/>
      <c r="E134" s="26"/>
      <c r="F134" s="32">
        <v>3</v>
      </c>
      <c r="G134" s="28">
        <f t="shared" si="20"/>
        <v>0</v>
      </c>
      <c r="H134" s="28">
        <f t="shared" si="21"/>
        <v>0</v>
      </c>
      <c r="I134" s="28">
        <f t="shared" si="22"/>
        <v>0</v>
      </c>
      <c r="J134" s="28">
        <f t="shared" si="23"/>
        <v>0</v>
      </c>
      <c r="K134" s="28">
        <f t="shared" si="23"/>
        <v>0</v>
      </c>
      <c r="L134" s="28">
        <f t="shared" si="23"/>
        <v>0</v>
      </c>
      <c r="M134" s="28">
        <f t="shared" si="24"/>
        <v>0</v>
      </c>
    </row>
    <row r="135" spans="1:13" x14ac:dyDescent="0.35">
      <c r="A135" s="24">
        <v>17</v>
      </c>
      <c r="B135" s="25" t="s">
        <v>72</v>
      </c>
      <c r="C135" s="26"/>
      <c r="D135" s="26"/>
      <c r="E135" s="26"/>
      <c r="F135" s="32">
        <v>1</v>
      </c>
      <c r="G135" s="28">
        <f t="shared" si="20"/>
        <v>0</v>
      </c>
      <c r="H135" s="28">
        <f t="shared" si="21"/>
        <v>0</v>
      </c>
      <c r="I135" s="28">
        <f t="shared" si="22"/>
        <v>0</v>
      </c>
      <c r="J135" s="28">
        <f t="shared" si="23"/>
        <v>0</v>
      </c>
      <c r="K135" s="28">
        <f t="shared" si="23"/>
        <v>0</v>
      </c>
      <c r="L135" s="28">
        <f t="shared" si="23"/>
        <v>0</v>
      </c>
      <c r="M135" s="28">
        <f t="shared" si="24"/>
        <v>0</v>
      </c>
    </row>
    <row r="136" spans="1:13" ht="25.5" x14ac:dyDescent="0.35">
      <c r="A136" s="24">
        <v>18</v>
      </c>
      <c r="B136" s="25" t="s">
        <v>73</v>
      </c>
      <c r="C136" s="26"/>
      <c r="D136" s="26"/>
      <c r="E136" s="26"/>
      <c r="F136" s="32">
        <v>2</v>
      </c>
      <c r="G136" s="28">
        <f t="shared" si="20"/>
        <v>0</v>
      </c>
      <c r="H136" s="28">
        <f t="shared" si="21"/>
        <v>0</v>
      </c>
      <c r="I136" s="28">
        <f t="shared" si="22"/>
        <v>0</v>
      </c>
      <c r="J136" s="28">
        <f t="shared" si="23"/>
        <v>0</v>
      </c>
      <c r="K136" s="28">
        <f t="shared" si="23"/>
        <v>0</v>
      </c>
      <c r="L136" s="28">
        <f t="shared" si="23"/>
        <v>0</v>
      </c>
      <c r="M136" s="28">
        <f t="shared" si="24"/>
        <v>0</v>
      </c>
    </row>
    <row r="137" spans="1:13" ht="30" customHeight="1" x14ac:dyDescent="0.35">
      <c r="A137" s="24">
        <v>19</v>
      </c>
      <c r="B137" s="25" t="s">
        <v>74</v>
      </c>
      <c r="C137" s="26"/>
      <c r="D137" s="26"/>
      <c r="E137" s="26"/>
      <c r="F137" s="32">
        <v>1</v>
      </c>
      <c r="G137" s="28">
        <f t="shared" si="20"/>
        <v>0</v>
      </c>
      <c r="H137" s="28">
        <f t="shared" si="21"/>
        <v>0</v>
      </c>
      <c r="I137" s="28">
        <f t="shared" si="22"/>
        <v>0</v>
      </c>
      <c r="J137" s="28">
        <f t="shared" si="23"/>
        <v>0</v>
      </c>
      <c r="K137" s="28">
        <f t="shared" si="23"/>
        <v>0</v>
      </c>
      <c r="L137" s="28">
        <f t="shared" si="23"/>
        <v>0</v>
      </c>
      <c r="M137" s="28">
        <f t="shared" si="24"/>
        <v>0</v>
      </c>
    </row>
    <row r="138" spans="1:13" x14ac:dyDescent="0.35">
      <c r="A138" s="24">
        <v>20</v>
      </c>
      <c r="B138" s="25" t="s">
        <v>75</v>
      </c>
      <c r="C138" s="26"/>
      <c r="D138" s="26"/>
      <c r="E138" s="26"/>
      <c r="F138" s="32">
        <v>16</v>
      </c>
      <c r="G138" s="28">
        <f t="shared" si="20"/>
        <v>0</v>
      </c>
      <c r="H138" s="28">
        <f t="shared" si="21"/>
        <v>0</v>
      </c>
      <c r="I138" s="28">
        <f t="shared" si="22"/>
        <v>0</v>
      </c>
      <c r="J138" s="28">
        <f t="shared" si="23"/>
        <v>0</v>
      </c>
      <c r="K138" s="28">
        <f t="shared" si="23"/>
        <v>0</v>
      </c>
      <c r="L138" s="28">
        <f t="shared" si="23"/>
        <v>0</v>
      </c>
      <c r="M138" s="28">
        <f t="shared" si="24"/>
        <v>0</v>
      </c>
    </row>
    <row r="139" spans="1:13" x14ac:dyDescent="0.35">
      <c r="A139" s="74" t="s">
        <v>55</v>
      </c>
      <c r="B139" s="75"/>
      <c r="C139" s="75"/>
      <c r="D139" s="75"/>
      <c r="E139" s="75"/>
      <c r="F139" s="75"/>
      <c r="G139" s="33">
        <f>SUM(G119:G138)</f>
        <v>0</v>
      </c>
      <c r="H139" s="33">
        <f>SUM(H119:H138)</f>
        <v>0</v>
      </c>
      <c r="I139" s="33">
        <f>SUM(I119:I138)</f>
        <v>0</v>
      </c>
      <c r="J139" s="33"/>
      <c r="K139" s="33"/>
      <c r="L139" s="33"/>
      <c r="M139" s="33"/>
    </row>
    <row r="140" spans="1:13" x14ac:dyDescent="0.35">
      <c r="A140" s="74" t="s">
        <v>42</v>
      </c>
      <c r="B140" s="75"/>
      <c r="C140" s="75"/>
      <c r="D140" s="75"/>
      <c r="E140" s="75"/>
      <c r="F140" s="75"/>
      <c r="G140" s="75"/>
      <c r="H140" s="75"/>
      <c r="I140" s="75"/>
      <c r="J140" s="33">
        <f>SUM(J119:J138)</f>
        <v>0</v>
      </c>
      <c r="K140" s="33">
        <f>SUM(K119:K138)</f>
        <v>0</v>
      </c>
      <c r="L140" s="33">
        <f>SUM(L119:L138)</f>
        <v>0</v>
      </c>
      <c r="M140" s="33"/>
    </row>
    <row r="141" spans="1:13" ht="15" thickBot="1" x14ac:dyDescent="0.4">
      <c r="A141" s="74" t="s">
        <v>37</v>
      </c>
      <c r="B141" s="75"/>
      <c r="C141" s="75"/>
      <c r="D141" s="75"/>
      <c r="E141" s="75"/>
      <c r="F141" s="75"/>
      <c r="G141" s="75"/>
      <c r="H141" s="75"/>
      <c r="I141" s="75"/>
      <c r="J141" s="75"/>
      <c r="K141" s="75"/>
      <c r="L141" s="75"/>
      <c r="M141" s="40">
        <f>SUM(J140:L140)</f>
        <v>0</v>
      </c>
    </row>
    <row r="142" spans="1:13" ht="15" thickTop="1" x14ac:dyDescent="0.35">
      <c r="A142" s="29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36"/>
    </row>
    <row r="143" spans="1:13" x14ac:dyDescent="0.35">
      <c r="A143" s="29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36"/>
    </row>
    <row r="144" spans="1:13" x14ac:dyDescent="0.35">
      <c r="A144" s="29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36"/>
    </row>
    <row r="145" spans="1:13" ht="15.5" x14ac:dyDescent="0.35">
      <c r="A145" s="76" t="s">
        <v>84</v>
      </c>
      <c r="B145" s="76"/>
      <c r="C145" s="76"/>
      <c r="D145" s="76"/>
      <c r="E145" s="76"/>
      <c r="F145" s="76"/>
      <c r="G145" s="76"/>
      <c r="H145" s="76"/>
      <c r="I145" s="76"/>
      <c r="J145" s="76"/>
      <c r="K145" s="76"/>
      <c r="L145" s="76"/>
      <c r="M145" s="76"/>
    </row>
    <row r="146" spans="1:13" x14ac:dyDescent="0.35">
      <c r="A146" s="78" t="s">
        <v>16</v>
      </c>
      <c r="B146" s="78" t="s">
        <v>4</v>
      </c>
      <c r="C146" s="72" t="s">
        <v>39</v>
      </c>
      <c r="D146" s="72"/>
      <c r="E146" s="72"/>
      <c r="F146" s="80" t="s">
        <v>54</v>
      </c>
      <c r="G146" s="72" t="s">
        <v>55</v>
      </c>
      <c r="H146" s="72"/>
      <c r="I146" s="72"/>
      <c r="J146" s="72" t="s">
        <v>18</v>
      </c>
      <c r="K146" s="81"/>
      <c r="L146" s="81"/>
      <c r="M146" s="72" t="s">
        <v>19</v>
      </c>
    </row>
    <row r="147" spans="1:13" x14ac:dyDescent="0.35">
      <c r="A147" s="79"/>
      <c r="B147" s="79"/>
      <c r="C147" s="4" t="s">
        <v>20</v>
      </c>
      <c r="D147" s="4" t="s">
        <v>21</v>
      </c>
      <c r="E147" s="4" t="s">
        <v>22</v>
      </c>
      <c r="F147" s="80"/>
      <c r="G147" s="4" t="s">
        <v>20</v>
      </c>
      <c r="H147" s="4" t="s">
        <v>21</v>
      </c>
      <c r="I147" s="4" t="s">
        <v>22</v>
      </c>
      <c r="J147" s="4" t="s">
        <v>20</v>
      </c>
      <c r="K147" s="4" t="s">
        <v>21</v>
      </c>
      <c r="L147" s="4" t="s">
        <v>22</v>
      </c>
      <c r="M147" s="73"/>
    </row>
    <row r="148" spans="1:13" ht="15" customHeight="1" x14ac:dyDescent="0.35">
      <c r="A148" s="24">
        <v>1</v>
      </c>
      <c r="B148" s="25" t="s">
        <v>85</v>
      </c>
      <c r="C148" s="26"/>
      <c r="D148" s="26"/>
      <c r="E148" s="26"/>
      <c r="F148" s="32">
        <v>1</v>
      </c>
      <c r="G148" s="28">
        <f>C148*F148</f>
        <v>0</v>
      </c>
      <c r="H148" s="28">
        <f>D148*F148</f>
        <v>0</v>
      </c>
      <c r="I148" s="28">
        <f>E148*F148</f>
        <v>0</v>
      </c>
      <c r="J148" s="28">
        <f>G148*12</f>
        <v>0</v>
      </c>
      <c r="K148" s="28">
        <f>H148*12</f>
        <v>0</v>
      </c>
      <c r="L148" s="28">
        <f>I148*12</f>
        <v>0</v>
      </c>
      <c r="M148" s="28">
        <f>SUM(J148:L148)</f>
        <v>0</v>
      </c>
    </row>
    <row r="149" spans="1:13" ht="25" x14ac:dyDescent="0.35">
      <c r="A149" s="24">
        <v>2</v>
      </c>
      <c r="B149" s="25" t="s">
        <v>86</v>
      </c>
      <c r="C149" s="26"/>
      <c r="D149" s="26"/>
      <c r="E149" s="26"/>
      <c r="F149" s="32">
        <v>1</v>
      </c>
      <c r="G149" s="28">
        <f t="shared" ref="G149:G168" si="25">C149*F149</f>
        <v>0</v>
      </c>
      <c r="H149" s="28">
        <f>D149*F149</f>
        <v>0</v>
      </c>
      <c r="I149" s="28">
        <f>E149*F149</f>
        <v>0</v>
      </c>
      <c r="J149" s="28">
        <f t="shared" ref="J149:L164" si="26">G149*12</f>
        <v>0</v>
      </c>
      <c r="K149" s="28">
        <f t="shared" si="26"/>
        <v>0</v>
      </c>
      <c r="L149" s="28">
        <f t="shared" si="26"/>
        <v>0</v>
      </c>
      <c r="M149" s="28">
        <f t="shared" ref="M149:M168" si="27">SUM(J149:L149)</f>
        <v>0</v>
      </c>
    </row>
    <row r="150" spans="1:13" ht="25" x14ac:dyDescent="0.35">
      <c r="A150" s="24">
        <v>3</v>
      </c>
      <c r="B150" s="25" t="s">
        <v>87</v>
      </c>
      <c r="C150" s="26"/>
      <c r="D150" s="26"/>
      <c r="E150" s="26"/>
      <c r="F150" s="32">
        <v>1</v>
      </c>
      <c r="G150" s="28">
        <f t="shared" si="25"/>
        <v>0</v>
      </c>
      <c r="H150" s="28">
        <f t="shared" ref="H150:H168" si="28">D150*F150</f>
        <v>0</v>
      </c>
      <c r="I150" s="28">
        <f t="shared" ref="I150:I168" si="29">E150*F150</f>
        <v>0</v>
      </c>
      <c r="J150" s="28">
        <f t="shared" si="26"/>
        <v>0</v>
      </c>
      <c r="K150" s="28">
        <f t="shared" si="26"/>
        <v>0</v>
      </c>
      <c r="L150" s="28">
        <f t="shared" si="26"/>
        <v>0</v>
      </c>
      <c r="M150" s="28">
        <f t="shared" si="27"/>
        <v>0</v>
      </c>
    </row>
    <row r="151" spans="1:13" x14ac:dyDescent="0.35">
      <c r="A151" s="24">
        <v>4</v>
      </c>
      <c r="B151" s="25" t="s">
        <v>88</v>
      </c>
      <c r="C151" s="26"/>
      <c r="D151" s="26"/>
      <c r="E151" s="26"/>
      <c r="F151" s="32">
        <v>1</v>
      </c>
      <c r="G151" s="28">
        <f t="shared" si="25"/>
        <v>0</v>
      </c>
      <c r="H151" s="28">
        <f t="shared" si="28"/>
        <v>0</v>
      </c>
      <c r="I151" s="28">
        <f t="shared" si="29"/>
        <v>0</v>
      </c>
      <c r="J151" s="28">
        <f t="shared" si="26"/>
        <v>0</v>
      </c>
      <c r="K151" s="28">
        <f t="shared" si="26"/>
        <v>0</v>
      </c>
      <c r="L151" s="28">
        <f t="shared" si="26"/>
        <v>0</v>
      </c>
      <c r="M151" s="28">
        <f t="shared" si="27"/>
        <v>0</v>
      </c>
    </row>
    <row r="152" spans="1:13" x14ac:dyDescent="0.35">
      <c r="A152" s="24">
        <v>5</v>
      </c>
      <c r="B152" s="25" t="s">
        <v>89</v>
      </c>
      <c r="C152" s="26"/>
      <c r="D152" s="26"/>
      <c r="E152" s="26"/>
      <c r="F152" s="32">
        <v>1</v>
      </c>
      <c r="G152" s="28">
        <f t="shared" si="25"/>
        <v>0</v>
      </c>
      <c r="H152" s="28">
        <f t="shared" si="28"/>
        <v>0</v>
      </c>
      <c r="I152" s="28">
        <f t="shared" si="29"/>
        <v>0</v>
      </c>
      <c r="J152" s="28">
        <f t="shared" si="26"/>
        <v>0</v>
      </c>
      <c r="K152" s="28">
        <f t="shared" si="26"/>
        <v>0</v>
      </c>
      <c r="L152" s="28">
        <f t="shared" si="26"/>
        <v>0</v>
      </c>
      <c r="M152" s="28">
        <f t="shared" si="27"/>
        <v>0</v>
      </c>
    </row>
    <row r="153" spans="1:13" ht="25" x14ac:dyDescent="0.35">
      <c r="A153" s="24">
        <v>6</v>
      </c>
      <c r="B153" s="25" t="s">
        <v>78</v>
      </c>
      <c r="C153" s="26"/>
      <c r="D153" s="26"/>
      <c r="E153" s="26"/>
      <c r="F153" s="32">
        <v>1</v>
      </c>
      <c r="G153" s="28">
        <f t="shared" si="25"/>
        <v>0</v>
      </c>
      <c r="H153" s="28">
        <f t="shared" si="28"/>
        <v>0</v>
      </c>
      <c r="I153" s="28">
        <f t="shared" si="29"/>
        <v>0</v>
      </c>
      <c r="J153" s="28">
        <f t="shared" si="26"/>
        <v>0</v>
      </c>
      <c r="K153" s="28">
        <f t="shared" si="26"/>
        <v>0</v>
      </c>
      <c r="L153" s="28">
        <f t="shared" si="26"/>
        <v>0</v>
      </c>
      <c r="M153" s="28">
        <f t="shared" si="27"/>
        <v>0</v>
      </c>
    </row>
    <row r="154" spans="1:13" x14ac:dyDescent="0.35">
      <c r="A154" s="24">
        <v>7</v>
      </c>
      <c r="B154" s="25" t="s">
        <v>90</v>
      </c>
      <c r="C154" s="26"/>
      <c r="D154" s="26"/>
      <c r="E154" s="26"/>
      <c r="F154" s="32">
        <v>1</v>
      </c>
      <c r="G154" s="28">
        <f t="shared" si="25"/>
        <v>0</v>
      </c>
      <c r="H154" s="28">
        <f t="shared" si="28"/>
        <v>0</v>
      </c>
      <c r="I154" s="28">
        <f t="shared" si="29"/>
        <v>0</v>
      </c>
      <c r="J154" s="28">
        <f t="shared" si="26"/>
        <v>0</v>
      </c>
      <c r="K154" s="28">
        <f t="shared" si="26"/>
        <v>0</v>
      </c>
      <c r="L154" s="28">
        <f t="shared" si="26"/>
        <v>0</v>
      </c>
      <c r="M154" s="28">
        <f t="shared" si="27"/>
        <v>0</v>
      </c>
    </row>
    <row r="155" spans="1:13" ht="25.5" x14ac:dyDescent="0.35">
      <c r="A155" s="24">
        <v>8</v>
      </c>
      <c r="B155" s="25" t="s">
        <v>62</v>
      </c>
      <c r="C155" s="26"/>
      <c r="D155" s="26"/>
      <c r="E155" s="26"/>
      <c r="F155" s="32">
        <v>5</v>
      </c>
      <c r="G155" s="28">
        <f t="shared" si="25"/>
        <v>0</v>
      </c>
      <c r="H155" s="28">
        <f t="shared" si="28"/>
        <v>0</v>
      </c>
      <c r="I155" s="28">
        <f t="shared" si="29"/>
        <v>0</v>
      </c>
      <c r="J155" s="28">
        <f t="shared" si="26"/>
        <v>0</v>
      </c>
      <c r="K155" s="28">
        <f t="shared" si="26"/>
        <v>0</v>
      </c>
      <c r="L155" s="28">
        <f t="shared" si="26"/>
        <v>0</v>
      </c>
      <c r="M155" s="28">
        <f t="shared" si="27"/>
        <v>0</v>
      </c>
    </row>
    <row r="156" spans="1:13" ht="25.5" customHeight="1" x14ac:dyDescent="0.35">
      <c r="A156" s="24">
        <v>9</v>
      </c>
      <c r="B156" s="25" t="s">
        <v>63</v>
      </c>
      <c r="C156" s="26"/>
      <c r="D156" s="26"/>
      <c r="E156" s="26"/>
      <c r="F156" s="32">
        <v>6</v>
      </c>
      <c r="G156" s="28">
        <f t="shared" si="25"/>
        <v>0</v>
      </c>
      <c r="H156" s="28">
        <f t="shared" si="28"/>
        <v>0</v>
      </c>
      <c r="I156" s="28">
        <f t="shared" si="29"/>
        <v>0</v>
      </c>
      <c r="J156" s="28">
        <f t="shared" si="26"/>
        <v>0</v>
      </c>
      <c r="K156" s="28">
        <f t="shared" si="26"/>
        <v>0</v>
      </c>
      <c r="L156" s="28">
        <f t="shared" si="26"/>
        <v>0</v>
      </c>
      <c r="M156" s="28">
        <f t="shared" si="27"/>
        <v>0</v>
      </c>
    </row>
    <row r="157" spans="1:13" ht="25" x14ac:dyDescent="0.35">
      <c r="A157" s="24">
        <v>10</v>
      </c>
      <c r="B157" s="25" t="s">
        <v>64</v>
      </c>
      <c r="C157" s="26"/>
      <c r="D157" s="26"/>
      <c r="E157" s="26"/>
      <c r="F157" s="32">
        <v>6</v>
      </c>
      <c r="G157" s="28">
        <f t="shared" si="25"/>
        <v>0</v>
      </c>
      <c r="H157" s="28">
        <f t="shared" si="28"/>
        <v>0</v>
      </c>
      <c r="I157" s="28">
        <f t="shared" si="29"/>
        <v>0</v>
      </c>
      <c r="J157" s="28">
        <f t="shared" si="26"/>
        <v>0</v>
      </c>
      <c r="K157" s="28">
        <f t="shared" si="26"/>
        <v>0</v>
      </c>
      <c r="L157" s="28">
        <f t="shared" si="26"/>
        <v>0</v>
      </c>
      <c r="M157" s="28">
        <f t="shared" si="27"/>
        <v>0</v>
      </c>
    </row>
    <row r="158" spans="1:13" ht="25.5" x14ac:dyDescent="0.35">
      <c r="A158" s="24">
        <v>11</v>
      </c>
      <c r="B158" s="25" t="s">
        <v>65</v>
      </c>
      <c r="C158" s="26"/>
      <c r="D158" s="26"/>
      <c r="E158" s="26"/>
      <c r="F158" s="32">
        <v>1</v>
      </c>
      <c r="G158" s="28">
        <f t="shared" si="25"/>
        <v>0</v>
      </c>
      <c r="H158" s="28">
        <f t="shared" si="28"/>
        <v>0</v>
      </c>
      <c r="I158" s="28">
        <f t="shared" si="29"/>
        <v>0</v>
      </c>
      <c r="J158" s="28">
        <f t="shared" si="26"/>
        <v>0</v>
      </c>
      <c r="K158" s="28">
        <f t="shared" si="26"/>
        <v>0</v>
      </c>
      <c r="L158" s="28">
        <f t="shared" si="26"/>
        <v>0</v>
      </c>
      <c r="M158" s="28">
        <f t="shared" si="27"/>
        <v>0</v>
      </c>
    </row>
    <row r="159" spans="1:13" x14ac:dyDescent="0.35">
      <c r="A159" s="24">
        <v>12</v>
      </c>
      <c r="B159" s="25" t="s">
        <v>66</v>
      </c>
      <c r="C159" s="26"/>
      <c r="D159" s="26"/>
      <c r="E159" s="26"/>
      <c r="F159" s="32">
        <v>2</v>
      </c>
      <c r="G159" s="28">
        <f t="shared" si="25"/>
        <v>0</v>
      </c>
      <c r="H159" s="28">
        <f t="shared" si="28"/>
        <v>0</v>
      </c>
      <c r="I159" s="28">
        <f t="shared" si="29"/>
        <v>0</v>
      </c>
      <c r="J159" s="28">
        <f t="shared" si="26"/>
        <v>0</v>
      </c>
      <c r="K159" s="28">
        <f t="shared" si="26"/>
        <v>0</v>
      </c>
      <c r="L159" s="28">
        <f t="shared" si="26"/>
        <v>0</v>
      </c>
      <c r="M159" s="28">
        <f t="shared" si="27"/>
        <v>0</v>
      </c>
    </row>
    <row r="160" spans="1:13" x14ac:dyDescent="0.35">
      <c r="A160" s="24">
        <v>13</v>
      </c>
      <c r="B160" s="25" t="s">
        <v>91</v>
      </c>
      <c r="C160" s="26"/>
      <c r="D160" s="26"/>
      <c r="E160" s="26"/>
      <c r="F160" s="32">
        <v>1</v>
      </c>
      <c r="G160" s="28">
        <f t="shared" si="25"/>
        <v>0</v>
      </c>
      <c r="H160" s="28">
        <f t="shared" si="28"/>
        <v>0</v>
      </c>
      <c r="I160" s="28">
        <f t="shared" si="29"/>
        <v>0</v>
      </c>
      <c r="J160" s="28">
        <f t="shared" si="26"/>
        <v>0</v>
      </c>
      <c r="K160" s="28">
        <f t="shared" si="26"/>
        <v>0</v>
      </c>
      <c r="L160" s="28">
        <f t="shared" si="26"/>
        <v>0</v>
      </c>
      <c r="M160" s="28">
        <f t="shared" si="27"/>
        <v>0</v>
      </c>
    </row>
    <row r="161" spans="1:13" x14ac:dyDescent="0.35">
      <c r="A161" s="24">
        <v>14</v>
      </c>
      <c r="B161" s="25" t="s">
        <v>68</v>
      </c>
      <c r="C161" s="26"/>
      <c r="D161" s="26"/>
      <c r="E161" s="26"/>
      <c r="F161" s="32">
        <v>7</v>
      </c>
      <c r="G161" s="28">
        <f t="shared" si="25"/>
        <v>0</v>
      </c>
      <c r="H161" s="28">
        <f t="shared" si="28"/>
        <v>0</v>
      </c>
      <c r="I161" s="28">
        <f t="shared" si="29"/>
        <v>0</v>
      </c>
      <c r="J161" s="28">
        <f t="shared" si="26"/>
        <v>0</v>
      </c>
      <c r="K161" s="28">
        <f t="shared" si="26"/>
        <v>0</v>
      </c>
      <c r="L161" s="28">
        <f t="shared" si="26"/>
        <v>0</v>
      </c>
      <c r="M161" s="28">
        <f t="shared" si="27"/>
        <v>0</v>
      </c>
    </row>
    <row r="162" spans="1:13" x14ac:dyDescent="0.35">
      <c r="A162" s="24">
        <v>15</v>
      </c>
      <c r="B162" s="25" t="s">
        <v>92</v>
      </c>
      <c r="C162" s="26"/>
      <c r="D162" s="26"/>
      <c r="E162" s="26"/>
      <c r="F162" s="32">
        <v>1</v>
      </c>
      <c r="G162" s="28">
        <f t="shared" si="25"/>
        <v>0</v>
      </c>
      <c r="H162" s="28">
        <f t="shared" si="28"/>
        <v>0</v>
      </c>
      <c r="I162" s="28">
        <f t="shared" si="29"/>
        <v>0</v>
      </c>
      <c r="J162" s="28">
        <f t="shared" si="26"/>
        <v>0</v>
      </c>
      <c r="K162" s="28">
        <f t="shared" si="26"/>
        <v>0</v>
      </c>
      <c r="L162" s="28">
        <f t="shared" si="26"/>
        <v>0</v>
      </c>
      <c r="M162" s="28">
        <f t="shared" si="27"/>
        <v>0</v>
      </c>
    </row>
    <row r="163" spans="1:13" ht="25.5" x14ac:dyDescent="0.35">
      <c r="A163" s="24">
        <v>16</v>
      </c>
      <c r="B163" s="25" t="s">
        <v>83</v>
      </c>
      <c r="C163" s="26"/>
      <c r="D163" s="26"/>
      <c r="E163" s="26"/>
      <c r="F163" s="32">
        <v>4</v>
      </c>
      <c r="G163" s="28">
        <f t="shared" si="25"/>
        <v>0</v>
      </c>
      <c r="H163" s="28">
        <f t="shared" si="28"/>
        <v>0</v>
      </c>
      <c r="I163" s="28">
        <f t="shared" si="29"/>
        <v>0</v>
      </c>
      <c r="J163" s="28">
        <f t="shared" si="26"/>
        <v>0</v>
      </c>
      <c r="K163" s="28">
        <f t="shared" si="26"/>
        <v>0</v>
      </c>
      <c r="L163" s="28">
        <f t="shared" si="26"/>
        <v>0</v>
      </c>
      <c r="M163" s="28">
        <f t="shared" si="27"/>
        <v>0</v>
      </c>
    </row>
    <row r="164" spans="1:13" ht="25.5" x14ac:dyDescent="0.35">
      <c r="A164" s="24">
        <v>17</v>
      </c>
      <c r="B164" s="25" t="s">
        <v>93</v>
      </c>
      <c r="C164" s="26"/>
      <c r="D164" s="26"/>
      <c r="E164" s="26"/>
      <c r="F164" s="32">
        <v>2</v>
      </c>
      <c r="G164" s="28">
        <f t="shared" si="25"/>
        <v>0</v>
      </c>
      <c r="H164" s="28">
        <f t="shared" si="28"/>
        <v>0</v>
      </c>
      <c r="I164" s="28">
        <f t="shared" si="29"/>
        <v>0</v>
      </c>
      <c r="J164" s="28">
        <f t="shared" si="26"/>
        <v>0</v>
      </c>
      <c r="K164" s="28">
        <f t="shared" si="26"/>
        <v>0</v>
      </c>
      <c r="L164" s="28">
        <f t="shared" si="26"/>
        <v>0</v>
      </c>
      <c r="M164" s="28">
        <f t="shared" si="27"/>
        <v>0</v>
      </c>
    </row>
    <row r="165" spans="1:13" x14ac:dyDescent="0.35">
      <c r="A165" s="24">
        <v>18</v>
      </c>
      <c r="B165" s="25" t="s">
        <v>94</v>
      </c>
      <c r="C165" s="26"/>
      <c r="D165" s="26"/>
      <c r="E165" s="26"/>
      <c r="F165" s="32">
        <v>1</v>
      </c>
      <c r="G165" s="28">
        <f t="shared" si="25"/>
        <v>0</v>
      </c>
      <c r="H165" s="28">
        <f t="shared" si="28"/>
        <v>0</v>
      </c>
      <c r="I165" s="28">
        <f t="shared" si="29"/>
        <v>0</v>
      </c>
      <c r="J165" s="28">
        <f t="shared" ref="J165:L168" si="30">G165*12</f>
        <v>0</v>
      </c>
      <c r="K165" s="28">
        <f t="shared" si="30"/>
        <v>0</v>
      </c>
      <c r="L165" s="28">
        <f t="shared" si="30"/>
        <v>0</v>
      </c>
      <c r="M165" s="28">
        <f t="shared" si="27"/>
        <v>0</v>
      </c>
    </row>
    <row r="166" spans="1:13" ht="25.5" x14ac:dyDescent="0.35">
      <c r="A166" s="24">
        <v>19</v>
      </c>
      <c r="B166" s="25" t="s">
        <v>73</v>
      </c>
      <c r="C166" s="26"/>
      <c r="D166" s="26"/>
      <c r="E166" s="26"/>
      <c r="F166" s="32">
        <v>1</v>
      </c>
      <c r="G166" s="28">
        <f t="shared" si="25"/>
        <v>0</v>
      </c>
      <c r="H166" s="28">
        <f t="shared" si="28"/>
        <v>0</v>
      </c>
      <c r="I166" s="28">
        <f t="shared" si="29"/>
        <v>0</v>
      </c>
      <c r="J166" s="28">
        <f t="shared" si="30"/>
        <v>0</v>
      </c>
      <c r="K166" s="28">
        <f t="shared" si="30"/>
        <v>0</v>
      </c>
      <c r="L166" s="28">
        <f t="shared" si="30"/>
        <v>0</v>
      </c>
      <c r="M166" s="28">
        <f t="shared" si="27"/>
        <v>0</v>
      </c>
    </row>
    <row r="167" spans="1:13" ht="27" customHeight="1" x14ac:dyDescent="0.35">
      <c r="A167" s="24">
        <v>20</v>
      </c>
      <c r="B167" s="25" t="s">
        <v>74</v>
      </c>
      <c r="C167" s="26"/>
      <c r="D167" s="26"/>
      <c r="E167" s="26"/>
      <c r="F167" s="32">
        <v>1</v>
      </c>
      <c r="G167" s="28">
        <f t="shared" si="25"/>
        <v>0</v>
      </c>
      <c r="H167" s="28">
        <f t="shared" si="28"/>
        <v>0</v>
      </c>
      <c r="I167" s="28">
        <f t="shared" si="29"/>
        <v>0</v>
      </c>
      <c r="J167" s="28">
        <f t="shared" si="30"/>
        <v>0</v>
      </c>
      <c r="K167" s="28">
        <f t="shared" si="30"/>
        <v>0</v>
      </c>
      <c r="L167" s="28">
        <f t="shared" si="30"/>
        <v>0</v>
      </c>
      <c r="M167" s="28">
        <f t="shared" si="27"/>
        <v>0</v>
      </c>
    </row>
    <row r="168" spans="1:13" x14ac:dyDescent="0.35">
      <c r="A168" s="24">
        <v>21</v>
      </c>
      <c r="B168" s="25" t="s">
        <v>75</v>
      </c>
      <c r="C168" s="26"/>
      <c r="D168" s="26"/>
      <c r="E168" s="26"/>
      <c r="F168" s="32">
        <v>4</v>
      </c>
      <c r="G168" s="28">
        <f t="shared" si="25"/>
        <v>0</v>
      </c>
      <c r="H168" s="28">
        <f t="shared" si="28"/>
        <v>0</v>
      </c>
      <c r="I168" s="28">
        <f t="shared" si="29"/>
        <v>0</v>
      </c>
      <c r="J168" s="28">
        <f t="shared" si="30"/>
        <v>0</v>
      </c>
      <c r="K168" s="28">
        <f t="shared" si="30"/>
        <v>0</v>
      </c>
      <c r="L168" s="28">
        <f t="shared" si="30"/>
        <v>0</v>
      </c>
      <c r="M168" s="28">
        <f t="shared" si="27"/>
        <v>0</v>
      </c>
    </row>
    <row r="169" spans="1:13" x14ac:dyDescent="0.35">
      <c r="A169" s="74" t="s">
        <v>55</v>
      </c>
      <c r="B169" s="75"/>
      <c r="C169" s="75"/>
      <c r="D169" s="75"/>
      <c r="E169" s="75"/>
      <c r="F169" s="75"/>
      <c r="G169" s="33">
        <f>SUM(G148:G168)</f>
        <v>0</v>
      </c>
      <c r="H169" s="33">
        <f>SUM(H148:H168)</f>
        <v>0</v>
      </c>
      <c r="I169" s="33">
        <f>SUM(I148:I168)</f>
        <v>0</v>
      </c>
      <c r="J169" s="33"/>
      <c r="K169" s="33"/>
      <c r="L169" s="33"/>
      <c r="M169" s="33"/>
    </row>
    <row r="170" spans="1:13" x14ac:dyDescent="0.35">
      <c r="A170" s="74" t="s">
        <v>42</v>
      </c>
      <c r="B170" s="75"/>
      <c r="C170" s="75"/>
      <c r="D170" s="75"/>
      <c r="E170" s="75"/>
      <c r="F170" s="75"/>
      <c r="G170" s="75"/>
      <c r="H170" s="75"/>
      <c r="I170" s="75"/>
      <c r="J170" s="33">
        <f>SUM(J148:J168)</f>
        <v>0</v>
      </c>
      <c r="K170" s="33">
        <f>SUM(K148:K168)</f>
        <v>0</v>
      </c>
      <c r="L170" s="33">
        <f>SUM(L148:L168)</f>
        <v>0</v>
      </c>
      <c r="M170" s="33"/>
    </row>
    <row r="171" spans="1:13" ht="15" thickBot="1" x14ac:dyDescent="0.4">
      <c r="A171" s="74" t="s">
        <v>37</v>
      </c>
      <c r="B171" s="75"/>
      <c r="C171" s="75"/>
      <c r="D171" s="75"/>
      <c r="E171" s="75"/>
      <c r="F171" s="75"/>
      <c r="G171" s="75"/>
      <c r="H171" s="75"/>
      <c r="I171" s="75"/>
      <c r="J171" s="75"/>
      <c r="K171" s="75"/>
      <c r="L171" s="75"/>
      <c r="M171" s="40">
        <f>SUM(J170:L170)</f>
        <v>0</v>
      </c>
    </row>
    <row r="172" spans="1:13" ht="15" thickTop="1" x14ac:dyDescent="0.35">
      <c r="A172" s="29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36"/>
    </row>
    <row r="173" spans="1:13" x14ac:dyDescent="0.35">
      <c r="A173" s="29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36"/>
    </row>
    <row r="174" spans="1:13" x14ac:dyDescent="0.35">
      <c r="A174" s="29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36"/>
    </row>
    <row r="175" spans="1:13" ht="15.5" x14ac:dyDescent="0.35">
      <c r="A175" s="76" t="s">
        <v>95</v>
      </c>
      <c r="B175" s="76"/>
      <c r="C175" s="76"/>
      <c r="D175" s="76"/>
      <c r="E175" s="76"/>
      <c r="F175" s="76"/>
      <c r="G175" s="76"/>
      <c r="H175" s="76"/>
      <c r="I175" s="76"/>
      <c r="J175" s="76"/>
      <c r="K175" s="76"/>
      <c r="L175" s="76"/>
      <c r="M175" s="76"/>
    </row>
    <row r="176" spans="1:13" x14ac:dyDescent="0.35">
      <c r="A176" s="78" t="s">
        <v>16</v>
      </c>
      <c r="B176" s="78" t="s">
        <v>4</v>
      </c>
      <c r="C176" s="72" t="s">
        <v>39</v>
      </c>
      <c r="D176" s="72"/>
      <c r="E176" s="72"/>
      <c r="F176" s="80" t="s">
        <v>54</v>
      </c>
      <c r="G176" s="72" t="s">
        <v>55</v>
      </c>
      <c r="H176" s="72"/>
      <c r="I176" s="72"/>
      <c r="J176" s="72" t="s">
        <v>18</v>
      </c>
      <c r="K176" s="81"/>
      <c r="L176" s="81"/>
      <c r="M176" s="72" t="s">
        <v>19</v>
      </c>
    </row>
    <row r="177" spans="1:13" x14ac:dyDescent="0.35">
      <c r="A177" s="79"/>
      <c r="B177" s="79"/>
      <c r="C177" s="4" t="s">
        <v>20</v>
      </c>
      <c r="D177" s="4" t="s">
        <v>21</v>
      </c>
      <c r="E177" s="4" t="s">
        <v>22</v>
      </c>
      <c r="F177" s="80"/>
      <c r="G177" s="4" t="s">
        <v>20</v>
      </c>
      <c r="H177" s="4" t="s">
        <v>21</v>
      </c>
      <c r="I177" s="4" t="s">
        <v>22</v>
      </c>
      <c r="J177" s="4" t="s">
        <v>20</v>
      </c>
      <c r="K177" s="4" t="s">
        <v>21</v>
      </c>
      <c r="L177" s="4" t="s">
        <v>22</v>
      </c>
      <c r="M177" s="73"/>
    </row>
    <row r="178" spans="1:13" ht="15.5" customHeight="1" x14ac:dyDescent="0.35">
      <c r="A178" s="24">
        <v>1</v>
      </c>
      <c r="B178" s="25" t="s">
        <v>96</v>
      </c>
      <c r="C178" s="26"/>
      <c r="D178" s="26"/>
      <c r="E178" s="26"/>
      <c r="F178" s="32">
        <v>1</v>
      </c>
      <c r="G178" s="28">
        <f>C178*F178</f>
        <v>0</v>
      </c>
      <c r="H178" s="28">
        <f>D178*F178</f>
        <v>0</v>
      </c>
      <c r="I178" s="28">
        <f>E178*F178</f>
        <v>0</v>
      </c>
      <c r="J178" s="28">
        <f>G178*12</f>
        <v>0</v>
      </c>
      <c r="K178" s="28">
        <f>H178*12</f>
        <v>0</v>
      </c>
      <c r="L178" s="28">
        <f>I178*12</f>
        <v>0</v>
      </c>
      <c r="M178" s="28">
        <f>SUM(J178:L178)</f>
        <v>0</v>
      </c>
    </row>
    <row r="179" spans="1:13" ht="25" x14ac:dyDescent="0.35">
      <c r="A179" s="24">
        <v>2</v>
      </c>
      <c r="B179" s="25" t="s">
        <v>87</v>
      </c>
      <c r="C179" s="26"/>
      <c r="D179" s="26"/>
      <c r="E179" s="26"/>
      <c r="F179" s="32">
        <v>1</v>
      </c>
      <c r="G179" s="28">
        <f t="shared" ref="G179:G196" si="31">C179*F179</f>
        <v>0</v>
      </c>
      <c r="H179" s="28">
        <f t="shared" ref="H179:H196" si="32">D179*F179</f>
        <v>0</v>
      </c>
      <c r="I179" s="28">
        <f t="shared" ref="I179:I196" si="33">E179*F179</f>
        <v>0</v>
      </c>
      <c r="J179" s="28">
        <f t="shared" ref="J179:L196" si="34">G179*12</f>
        <v>0</v>
      </c>
      <c r="K179" s="28">
        <f t="shared" si="34"/>
        <v>0</v>
      </c>
      <c r="L179" s="28">
        <f t="shared" si="34"/>
        <v>0</v>
      </c>
      <c r="M179" s="28">
        <f t="shared" ref="M179:M196" si="35">SUM(J179:L179)</f>
        <v>0</v>
      </c>
    </row>
    <row r="180" spans="1:13" x14ac:dyDescent="0.35">
      <c r="A180" s="24">
        <v>3</v>
      </c>
      <c r="B180" s="25" t="s">
        <v>97</v>
      </c>
      <c r="C180" s="26"/>
      <c r="D180" s="26"/>
      <c r="E180" s="26"/>
      <c r="F180" s="32">
        <v>1</v>
      </c>
      <c r="G180" s="28">
        <f t="shared" si="31"/>
        <v>0</v>
      </c>
      <c r="H180" s="28">
        <f t="shared" si="32"/>
        <v>0</v>
      </c>
      <c r="I180" s="28">
        <f t="shared" si="33"/>
        <v>0</v>
      </c>
      <c r="J180" s="28">
        <f t="shared" si="34"/>
        <v>0</v>
      </c>
      <c r="K180" s="28">
        <f t="shared" si="34"/>
        <v>0</v>
      </c>
      <c r="L180" s="28">
        <f t="shared" si="34"/>
        <v>0</v>
      </c>
      <c r="M180" s="28">
        <f t="shared" si="35"/>
        <v>0</v>
      </c>
    </row>
    <row r="181" spans="1:13" x14ac:dyDescent="0.35">
      <c r="A181" s="24">
        <v>4</v>
      </c>
      <c r="B181" s="25" t="s">
        <v>89</v>
      </c>
      <c r="C181" s="26"/>
      <c r="D181" s="26"/>
      <c r="E181" s="26"/>
      <c r="F181" s="32">
        <v>1</v>
      </c>
      <c r="G181" s="28">
        <f t="shared" si="31"/>
        <v>0</v>
      </c>
      <c r="H181" s="28">
        <f t="shared" si="32"/>
        <v>0</v>
      </c>
      <c r="I181" s="28">
        <f t="shared" si="33"/>
        <v>0</v>
      </c>
      <c r="J181" s="28">
        <f t="shared" si="34"/>
        <v>0</v>
      </c>
      <c r="K181" s="28">
        <f t="shared" si="34"/>
        <v>0</v>
      </c>
      <c r="L181" s="28">
        <f t="shared" si="34"/>
        <v>0</v>
      </c>
      <c r="M181" s="28">
        <f t="shared" si="35"/>
        <v>0</v>
      </c>
    </row>
    <row r="182" spans="1:13" ht="25" x14ac:dyDescent="0.35">
      <c r="A182" s="24">
        <v>5</v>
      </c>
      <c r="B182" s="25" t="s">
        <v>78</v>
      </c>
      <c r="C182" s="26"/>
      <c r="D182" s="26"/>
      <c r="E182" s="26"/>
      <c r="F182" s="32">
        <v>1</v>
      </c>
      <c r="G182" s="28">
        <f t="shared" si="31"/>
        <v>0</v>
      </c>
      <c r="H182" s="28">
        <f t="shared" si="32"/>
        <v>0</v>
      </c>
      <c r="I182" s="28">
        <f t="shared" si="33"/>
        <v>0</v>
      </c>
      <c r="J182" s="28">
        <f t="shared" si="34"/>
        <v>0</v>
      </c>
      <c r="K182" s="28">
        <f t="shared" si="34"/>
        <v>0</v>
      </c>
      <c r="L182" s="28">
        <f t="shared" si="34"/>
        <v>0</v>
      </c>
      <c r="M182" s="28">
        <f t="shared" si="35"/>
        <v>0</v>
      </c>
    </row>
    <row r="183" spans="1:13" x14ac:dyDescent="0.35">
      <c r="A183" s="24">
        <v>6</v>
      </c>
      <c r="B183" s="25" t="s">
        <v>90</v>
      </c>
      <c r="C183" s="26"/>
      <c r="D183" s="26"/>
      <c r="E183" s="26"/>
      <c r="F183" s="32">
        <v>1</v>
      </c>
      <c r="G183" s="28">
        <f t="shared" si="31"/>
        <v>0</v>
      </c>
      <c r="H183" s="28">
        <f t="shared" si="32"/>
        <v>0</v>
      </c>
      <c r="I183" s="28">
        <f t="shared" si="33"/>
        <v>0</v>
      </c>
      <c r="J183" s="28">
        <f t="shared" si="34"/>
        <v>0</v>
      </c>
      <c r="K183" s="28">
        <f t="shared" si="34"/>
        <v>0</v>
      </c>
      <c r="L183" s="28">
        <f t="shared" si="34"/>
        <v>0</v>
      </c>
      <c r="M183" s="28">
        <f t="shared" si="35"/>
        <v>0</v>
      </c>
    </row>
    <row r="184" spans="1:13" ht="25.5" x14ac:dyDescent="0.35">
      <c r="A184" s="24">
        <v>7</v>
      </c>
      <c r="B184" s="25" t="s">
        <v>62</v>
      </c>
      <c r="C184" s="26"/>
      <c r="D184" s="26"/>
      <c r="E184" s="26"/>
      <c r="F184" s="32">
        <v>5</v>
      </c>
      <c r="G184" s="28">
        <f t="shared" si="31"/>
        <v>0</v>
      </c>
      <c r="H184" s="28">
        <f t="shared" si="32"/>
        <v>0</v>
      </c>
      <c r="I184" s="28">
        <f t="shared" si="33"/>
        <v>0</v>
      </c>
      <c r="J184" s="28">
        <f t="shared" si="34"/>
        <v>0</v>
      </c>
      <c r="K184" s="28">
        <f t="shared" si="34"/>
        <v>0</v>
      </c>
      <c r="L184" s="28">
        <f t="shared" si="34"/>
        <v>0</v>
      </c>
      <c r="M184" s="28">
        <f t="shared" si="35"/>
        <v>0</v>
      </c>
    </row>
    <row r="185" spans="1:13" ht="27" customHeight="1" x14ac:dyDescent="0.35">
      <c r="A185" s="24">
        <v>8</v>
      </c>
      <c r="B185" s="25" t="s">
        <v>63</v>
      </c>
      <c r="C185" s="26"/>
      <c r="D185" s="26"/>
      <c r="E185" s="26"/>
      <c r="F185" s="32">
        <v>6</v>
      </c>
      <c r="G185" s="28">
        <f t="shared" si="31"/>
        <v>0</v>
      </c>
      <c r="H185" s="28">
        <f t="shared" si="32"/>
        <v>0</v>
      </c>
      <c r="I185" s="28">
        <f t="shared" si="33"/>
        <v>0</v>
      </c>
      <c r="J185" s="28">
        <f t="shared" si="34"/>
        <v>0</v>
      </c>
      <c r="K185" s="28">
        <f t="shared" si="34"/>
        <v>0</v>
      </c>
      <c r="L185" s="28">
        <f t="shared" si="34"/>
        <v>0</v>
      </c>
      <c r="M185" s="28">
        <f t="shared" si="35"/>
        <v>0</v>
      </c>
    </row>
    <row r="186" spans="1:13" ht="25" x14ac:dyDescent="0.35">
      <c r="A186" s="24">
        <v>9</v>
      </c>
      <c r="B186" s="25" t="s">
        <v>64</v>
      </c>
      <c r="C186" s="26"/>
      <c r="D186" s="26"/>
      <c r="E186" s="26"/>
      <c r="F186" s="32">
        <v>2</v>
      </c>
      <c r="G186" s="28">
        <f t="shared" si="31"/>
        <v>0</v>
      </c>
      <c r="H186" s="28">
        <f t="shared" si="32"/>
        <v>0</v>
      </c>
      <c r="I186" s="28">
        <f t="shared" si="33"/>
        <v>0</v>
      </c>
      <c r="J186" s="28">
        <f t="shared" si="34"/>
        <v>0</v>
      </c>
      <c r="K186" s="28">
        <f t="shared" si="34"/>
        <v>0</v>
      </c>
      <c r="L186" s="28">
        <f t="shared" si="34"/>
        <v>0</v>
      </c>
      <c r="M186" s="28">
        <f t="shared" si="35"/>
        <v>0</v>
      </c>
    </row>
    <row r="187" spans="1:13" ht="25.5" x14ac:dyDescent="0.35">
      <c r="A187" s="24">
        <v>10</v>
      </c>
      <c r="B187" s="25" t="s">
        <v>65</v>
      </c>
      <c r="C187" s="26"/>
      <c r="D187" s="26"/>
      <c r="E187" s="26"/>
      <c r="F187" s="32">
        <v>1</v>
      </c>
      <c r="G187" s="28">
        <f t="shared" si="31"/>
        <v>0</v>
      </c>
      <c r="H187" s="28">
        <f t="shared" si="32"/>
        <v>0</v>
      </c>
      <c r="I187" s="28">
        <f t="shared" si="33"/>
        <v>0</v>
      </c>
      <c r="J187" s="28">
        <f t="shared" si="34"/>
        <v>0</v>
      </c>
      <c r="K187" s="28">
        <f t="shared" si="34"/>
        <v>0</v>
      </c>
      <c r="L187" s="28">
        <f t="shared" si="34"/>
        <v>0</v>
      </c>
      <c r="M187" s="28">
        <f t="shared" si="35"/>
        <v>0</v>
      </c>
    </row>
    <row r="188" spans="1:13" x14ac:dyDescent="0.35">
      <c r="A188" s="24">
        <v>11</v>
      </c>
      <c r="B188" s="25" t="s">
        <v>66</v>
      </c>
      <c r="C188" s="26"/>
      <c r="D188" s="26"/>
      <c r="E188" s="26"/>
      <c r="F188" s="32">
        <v>2</v>
      </c>
      <c r="G188" s="28">
        <f t="shared" si="31"/>
        <v>0</v>
      </c>
      <c r="H188" s="28">
        <f t="shared" si="32"/>
        <v>0</v>
      </c>
      <c r="I188" s="28">
        <f t="shared" si="33"/>
        <v>0</v>
      </c>
      <c r="J188" s="28">
        <f t="shared" si="34"/>
        <v>0</v>
      </c>
      <c r="K188" s="28">
        <f t="shared" si="34"/>
        <v>0</v>
      </c>
      <c r="L188" s="28">
        <f t="shared" si="34"/>
        <v>0</v>
      </c>
      <c r="M188" s="28">
        <f t="shared" si="35"/>
        <v>0</v>
      </c>
    </row>
    <row r="189" spans="1:13" x14ac:dyDescent="0.35">
      <c r="A189" s="24">
        <v>12</v>
      </c>
      <c r="B189" s="25" t="s">
        <v>91</v>
      </c>
      <c r="C189" s="26"/>
      <c r="D189" s="26"/>
      <c r="E189" s="26"/>
      <c r="F189" s="32">
        <v>1</v>
      </c>
      <c r="G189" s="28">
        <f t="shared" si="31"/>
        <v>0</v>
      </c>
      <c r="H189" s="28">
        <f t="shared" si="32"/>
        <v>0</v>
      </c>
      <c r="I189" s="28">
        <f t="shared" si="33"/>
        <v>0</v>
      </c>
      <c r="J189" s="28">
        <f t="shared" si="34"/>
        <v>0</v>
      </c>
      <c r="K189" s="28">
        <f t="shared" si="34"/>
        <v>0</v>
      </c>
      <c r="L189" s="28">
        <f t="shared" si="34"/>
        <v>0</v>
      </c>
      <c r="M189" s="28">
        <f t="shared" si="35"/>
        <v>0</v>
      </c>
    </row>
    <row r="190" spans="1:13" x14ac:dyDescent="0.35">
      <c r="A190" s="24">
        <v>13</v>
      </c>
      <c r="B190" s="25" t="s">
        <v>68</v>
      </c>
      <c r="C190" s="26"/>
      <c r="D190" s="26"/>
      <c r="E190" s="26"/>
      <c r="F190" s="32">
        <v>2</v>
      </c>
      <c r="G190" s="28">
        <f t="shared" si="31"/>
        <v>0</v>
      </c>
      <c r="H190" s="28">
        <f t="shared" si="32"/>
        <v>0</v>
      </c>
      <c r="I190" s="28">
        <f t="shared" si="33"/>
        <v>0</v>
      </c>
      <c r="J190" s="28">
        <f t="shared" si="34"/>
        <v>0</v>
      </c>
      <c r="K190" s="28">
        <f t="shared" si="34"/>
        <v>0</v>
      </c>
      <c r="L190" s="28">
        <f t="shared" si="34"/>
        <v>0</v>
      </c>
      <c r="M190" s="28">
        <f t="shared" si="35"/>
        <v>0</v>
      </c>
    </row>
    <row r="191" spans="1:13" ht="25.5" x14ac:dyDescent="0.35">
      <c r="A191" s="24">
        <v>14</v>
      </c>
      <c r="B191" s="25" t="s">
        <v>83</v>
      </c>
      <c r="C191" s="26"/>
      <c r="D191" s="26"/>
      <c r="E191" s="26"/>
      <c r="F191" s="32">
        <v>1</v>
      </c>
      <c r="G191" s="28">
        <f t="shared" si="31"/>
        <v>0</v>
      </c>
      <c r="H191" s="28">
        <f t="shared" si="32"/>
        <v>0</v>
      </c>
      <c r="I191" s="28">
        <f t="shared" si="33"/>
        <v>0</v>
      </c>
      <c r="J191" s="28">
        <f t="shared" si="34"/>
        <v>0</v>
      </c>
      <c r="K191" s="28">
        <f t="shared" si="34"/>
        <v>0</v>
      </c>
      <c r="L191" s="28">
        <f t="shared" si="34"/>
        <v>0</v>
      </c>
      <c r="M191" s="28">
        <f t="shared" si="35"/>
        <v>0</v>
      </c>
    </row>
    <row r="192" spans="1:13" ht="25.5" x14ac:dyDescent="0.35">
      <c r="A192" s="24">
        <v>15</v>
      </c>
      <c r="B192" s="25" t="s">
        <v>71</v>
      </c>
      <c r="C192" s="26"/>
      <c r="D192" s="26"/>
      <c r="E192" s="26"/>
      <c r="F192" s="32">
        <v>2</v>
      </c>
      <c r="G192" s="28">
        <f t="shared" si="31"/>
        <v>0</v>
      </c>
      <c r="H192" s="28">
        <f t="shared" si="32"/>
        <v>0</v>
      </c>
      <c r="I192" s="28">
        <f t="shared" si="33"/>
        <v>0</v>
      </c>
      <c r="J192" s="28">
        <f t="shared" si="34"/>
        <v>0</v>
      </c>
      <c r="K192" s="28">
        <f t="shared" si="34"/>
        <v>0</v>
      </c>
      <c r="L192" s="28">
        <f t="shared" si="34"/>
        <v>0</v>
      </c>
      <c r="M192" s="28">
        <f t="shared" si="35"/>
        <v>0</v>
      </c>
    </row>
    <row r="193" spans="1:13" x14ac:dyDescent="0.35">
      <c r="A193" s="24">
        <v>16</v>
      </c>
      <c r="B193" s="25" t="s">
        <v>94</v>
      </c>
      <c r="C193" s="26"/>
      <c r="D193" s="26"/>
      <c r="E193" s="26"/>
      <c r="F193" s="32">
        <v>1</v>
      </c>
      <c r="G193" s="28">
        <f t="shared" si="31"/>
        <v>0</v>
      </c>
      <c r="H193" s="28">
        <f t="shared" si="32"/>
        <v>0</v>
      </c>
      <c r="I193" s="28">
        <f t="shared" si="33"/>
        <v>0</v>
      </c>
      <c r="J193" s="28">
        <f t="shared" si="34"/>
        <v>0</v>
      </c>
      <c r="K193" s="28">
        <f t="shared" si="34"/>
        <v>0</v>
      </c>
      <c r="L193" s="28">
        <f t="shared" si="34"/>
        <v>0</v>
      </c>
      <c r="M193" s="28">
        <f t="shared" si="35"/>
        <v>0</v>
      </c>
    </row>
    <row r="194" spans="1:13" ht="25.5" x14ac:dyDescent="0.35">
      <c r="A194" s="24">
        <v>17</v>
      </c>
      <c r="B194" s="25" t="s">
        <v>73</v>
      </c>
      <c r="C194" s="26"/>
      <c r="D194" s="26"/>
      <c r="E194" s="26"/>
      <c r="F194" s="32">
        <v>1</v>
      </c>
      <c r="G194" s="28">
        <f t="shared" si="31"/>
        <v>0</v>
      </c>
      <c r="H194" s="28">
        <f t="shared" si="32"/>
        <v>0</v>
      </c>
      <c r="I194" s="28">
        <f t="shared" si="33"/>
        <v>0</v>
      </c>
      <c r="J194" s="28">
        <f t="shared" si="34"/>
        <v>0</v>
      </c>
      <c r="K194" s="28">
        <f t="shared" si="34"/>
        <v>0</v>
      </c>
      <c r="L194" s="28">
        <f t="shared" si="34"/>
        <v>0</v>
      </c>
      <c r="M194" s="28">
        <f t="shared" si="35"/>
        <v>0</v>
      </c>
    </row>
    <row r="195" spans="1:13" ht="27.5" customHeight="1" x14ac:dyDescent="0.35">
      <c r="A195" s="24">
        <v>18</v>
      </c>
      <c r="B195" s="25" t="s">
        <v>74</v>
      </c>
      <c r="C195" s="26"/>
      <c r="D195" s="26"/>
      <c r="E195" s="26"/>
      <c r="F195" s="32">
        <v>1</v>
      </c>
      <c r="G195" s="28">
        <f t="shared" si="31"/>
        <v>0</v>
      </c>
      <c r="H195" s="28">
        <f t="shared" si="32"/>
        <v>0</v>
      </c>
      <c r="I195" s="28">
        <f t="shared" si="33"/>
        <v>0</v>
      </c>
      <c r="J195" s="28">
        <f t="shared" si="34"/>
        <v>0</v>
      </c>
      <c r="K195" s="28">
        <f t="shared" si="34"/>
        <v>0</v>
      </c>
      <c r="L195" s="28">
        <f t="shared" si="34"/>
        <v>0</v>
      </c>
      <c r="M195" s="28">
        <f t="shared" si="35"/>
        <v>0</v>
      </c>
    </row>
    <row r="196" spans="1:13" x14ac:dyDescent="0.35">
      <c r="A196" s="24">
        <v>19</v>
      </c>
      <c r="B196" s="25" t="s">
        <v>75</v>
      </c>
      <c r="C196" s="26"/>
      <c r="D196" s="26"/>
      <c r="E196" s="26"/>
      <c r="F196" s="32">
        <v>4</v>
      </c>
      <c r="G196" s="28">
        <f t="shared" si="31"/>
        <v>0</v>
      </c>
      <c r="H196" s="28">
        <f t="shared" si="32"/>
        <v>0</v>
      </c>
      <c r="I196" s="28">
        <f t="shared" si="33"/>
        <v>0</v>
      </c>
      <c r="J196" s="28">
        <f t="shared" si="34"/>
        <v>0</v>
      </c>
      <c r="K196" s="28">
        <f t="shared" si="34"/>
        <v>0</v>
      </c>
      <c r="L196" s="28">
        <f t="shared" si="34"/>
        <v>0</v>
      </c>
      <c r="M196" s="28">
        <f t="shared" si="35"/>
        <v>0</v>
      </c>
    </row>
    <row r="197" spans="1:13" x14ac:dyDescent="0.35">
      <c r="A197" s="74" t="s">
        <v>55</v>
      </c>
      <c r="B197" s="75"/>
      <c r="C197" s="75"/>
      <c r="D197" s="75"/>
      <c r="E197" s="75"/>
      <c r="F197" s="75"/>
      <c r="G197" s="33">
        <f>SUM(G178:G196)</f>
        <v>0</v>
      </c>
      <c r="H197" s="33">
        <f>SUM(H178:H196)</f>
        <v>0</v>
      </c>
      <c r="I197" s="33">
        <f>SUM(I178:I196)</f>
        <v>0</v>
      </c>
      <c r="J197" s="33"/>
      <c r="K197" s="33"/>
      <c r="L197" s="33"/>
      <c r="M197" s="33"/>
    </row>
    <row r="198" spans="1:13" x14ac:dyDescent="0.35">
      <c r="A198" s="74" t="s">
        <v>42</v>
      </c>
      <c r="B198" s="75"/>
      <c r="C198" s="75"/>
      <c r="D198" s="75"/>
      <c r="E198" s="75"/>
      <c r="F198" s="75"/>
      <c r="G198" s="75"/>
      <c r="H198" s="75"/>
      <c r="I198" s="75"/>
      <c r="J198" s="33">
        <f>SUM(J178:J196)</f>
        <v>0</v>
      </c>
      <c r="K198" s="33">
        <f>SUM(K178:K196)</f>
        <v>0</v>
      </c>
      <c r="L198" s="33">
        <f>SUM(L178:L196)</f>
        <v>0</v>
      </c>
      <c r="M198" s="33"/>
    </row>
    <row r="199" spans="1:13" ht="15" thickBot="1" x14ac:dyDescent="0.4">
      <c r="A199" s="74" t="s">
        <v>37</v>
      </c>
      <c r="B199" s="75"/>
      <c r="C199" s="75"/>
      <c r="D199" s="75"/>
      <c r="E199" s="75"/>
      <c r="F199" s="75"/>
      <c r="G199" s="75"/>
      <c r="H199" s="75"/>
      <c r="I199" s="75"/>
      <c r="J199" s="75"/>
      <c r="K199" s="75"/>
      <c r="L199" s="75"/>
      <c r="M199" s="40">
        <f>SUM(J198:L198)</f>
        <v>0</v>
      </c>
    </row>
    <row r="200" spans="1:13" ht="15" thickTop="1" x14ac:dyDescent="0.35">
      <c r="A200" s="29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36"/>
    </row>
    <row r="201" spans="1:13" x14ac:dyDescent="0.35">
      <c r="A201" s="29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36"/>
    </row>
    <row r="202" spans="1:13" x14ac:dyDescent="0.35">
      <c r="A202" s="29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36"/>
    </row>
    <row r="203" spans="1:13" ht="15.5" x14ac:dyDescent="0.35">
      <c r="A203" s="76" t="s">
        <v>98</v>
      </c>
      <c r="B203" s="76"/>
      <c r="C203" s="76"/>
      <c r="D203" s="76"/>
      <c r="E203" s="76"/>
      <c r="F203" s="76"/>
      <c r="G203" s="76"/>
      <c r="H203" s="76"/>
      <c r="I203" s="76"/>
      <c r="J203" s="76"/>
      <c r="K203" s="76"/>
      <c r="L203" s="76"/>
      <c r="M203" s="76"/>
    </row>
    <row r="204" spans="1:13" x14ac:dyDescent="0.35">
      <c r="A204" s="78" t="s">
        <v>16</v>
      </c>
      <c r="B204" s="78" t="s">
        <v>4</v>
      </c>
      <c r="C204" s="72" t="s">
        <v>39</v>
      </c>
      <c r="D204" s="72"/>
      <c r="E204" s="72"/>
      <c r="F204" s="80" t="s">
        <v>54</v>
      </c>
      <c r="G204" s="72" t="s">
        <v>55</v>
      </c>
      <c r="H204" s="72"/>
      <c r="I204" s="72"/>
      <c r="J204" s="72" t="s">
        <v>18</v>
      </c>
      <c r="K204" s="81"/>
      <c r="L204" s="81"/>
      <c r="M204" s="72" t="s">
        <v>19</v>
      </c>
    </row>
    <row r="205" spans="1:13" x14ac:dyDescent="0.35">
      <c r="A205" s="79"/>
      <c r="B205" s="79"/>
      <c r="C205" s="4" t="s">
        <v>20</v>
      </c>
      <c r="D205" s="4" t="s">
        <v>21</v>
      </c>
      <c r="E205" s="4" t="s">
        <v>22</v>
      </c>
      <c r="F205" s="80"/>
      <c r="G205" s="4" t="s">
        <v>20</v>
      </c>
      <c r="H205" s="4" t="s">
        <v>21</v>
      </c>
      <c r="I205" s="4" t="s">
        <v>22</v>
      </c>
      <c r="J205" s="4" t="s">
        <v>20</v>
      </c>
      <c r="K205" s="4" t="s">
        <v>21</v>
      </c>
      <c r="L205" s="4" t="s">
        <v>22</v>
      </c>
      <c r="M205" s="73"/>
    </row>
    <row r="206" spans="1:13" ht="17" customHeight="1" x14ac:dyDescent="0.35">
      <c r="A206" s="24">
        <v>1</v>
      </c>
      <c r="B206" s="25" t="s">
        <v>96</v>
      </c>
      <c r="C206" s="26"/>
      <c r="D206" s="26"/>
      <c r="E206" s="26"/>
      <c r="F206" s="32">
        <v>1</v>
      </c>
      <c r="G206" s="28">
        <f>C206*F206</f>
        <v>0</v>
      </c>
      <c r="H206" s="28">
        <f>D206*F206</f>
        <v>0</v>
      </c>
      <c r="I206" s="28">
        <f>E206*F206</f>
        <v>0</v>
      </c>
      <c r="J206" s="28">
        <f>G206*12</f>
        <v>0</v>
      </c>
      <c r="K206" s="28">
        <f>H206*12</f>
        <v>0</v>
      </c>
      <c r="L206" s="28">
        <f>I206*12</f>
        <v>0</v>
      </c>
      <c r="M206" s="28">
        <f>SUM(J206:L206)</f>
        <v>0</v>
      </c>
    </row>
    <row r="207" spans="1:13" ht="25" x14ac:dyDescent="0.35">
      <c r="A207" s="24">
        <v>2</v>
      </c>
      <c r="B207" s="25" t="s">
        <v>87</v>
      </c>
      <c r="C207" s="26"/>
      <c r="D207" s="26"/>
      <c r="E207" s="26"/>
      <c r="F207" s="32">
        <v>1</v>
      </c>
      <c r="G207" s="28">
        <f t="shared" ref="G207:G224" si="36">C207*F207</f>
        <v>0</v>
      </c>
      <c r="H207" s="28">
        <f t="shared" ref="H207:H224" si="37">D207*F207</f>
        <v>0</v>
      </c>
      <c r="I207" s="28">
        <f t="shared" ref="I207:I224" si="38">E207*F207</f>
        <v>0</v>
      </c>
      <c r="J207" s="28">
        <f t="shared" ref="J207:L224" si="39">G207*12</f>
        <v>0</v>
      </c>
      <c r="K207" s="28">
        <f t="shared" si="39"/>
        <v>0</v>
      </c>
      <c r="L207" s="28">
        <f t="shared" si="39"/>
        <v>0</v>
      </c>
      <c r="M207" s="28">
        <f t="shared" ref="M207:M224" si="40">SUM(J207:L207)</f>
        <v>0</v>
      </c>
    </row>
    <row r="208" spans="1:13" x14ac:dyDescent="0.35">
      <c r="A208" s="24">
        <v>3</v>
      </c>
      <c r="B208" s="25" t="s">
        <v>99</v>
      </c>
      <c r="C208" s="26"/>
      <c r="D208" s="26"/>
      <c r="E208" s="26"/>
      <c r="F208" s="32">
        <v>1</v>
      </c>
      <c r="G208" s="28">
        <f t="shared" si="36"/>
        <v>0</v>
      </c>
      <c r="H208" s="28">
        <f t="shared" si="37"/>
        <v>0</v>
      </c>
      <c r="I208" s="28">
        <f t="shared" si="38"/>
        <v>0</v>
      </c>
      <c r="J208" s="28">
        <f t="shared" si="39"/>
        <v>0</v>
      </c>
      <c r="K208" s="28">
        <f t="shared" si="39"/>
        <v>0</v>
      </c>
      <c r="L208" s="28">
        <f t="shared" si="39"/>
        <v>0</v>
      </c>
      <c r="M208" s="28">
        <f t="shared" si="40"/>
        <v>0</v>
      </c>
    </row>
    <row r="209" spans="1:13" x14ac:dyDescent="0.35">
      <c r="A209" s="24">
        <v>4</v>
      </c>
      <c r="B209" s="25" t="s">
        <v>89</v>
      </c>
      <c r="C209" s="26"/>
      <c r="D209" s="26"/>
      <c r="E209" s="26"/>
      <c r="F209" s="32">
        <v>1</v>
      </c>
      <c r="G209" s="28">
        <f t="shared" si="36"/>
        <v>0</v>
      </c>
      <c r="H209" s="28">
        <f t="shared" si="37"/>
        <v>0</v>
      </c>
      <c r="I209" s="28">
        <f t="shared" si="38"/>
        <v>0</v>
      </c>
      <c r="J209" s="28">
        <f t="shared" si="39"/>
        <v>0</v>
      </c>
      <c r="K209" s="28">
        <f t="shared" si="39"/>
        <v>0</v>
      </c>
      <c r="L209" s="28">
        <f t="shared" si="39"/>
        <v>0</v>
      </c>
      <c r="M209" s="28">
        <f t="shared" si="40"/>
        <v>0</v>
      </c>
    </row>
    <row r="210" spans="1:13" ht="25" x14ac:dyDescent="0.35">
      <c r="A210" s="24">
        <v>5</v>
      </c>
      <c r="B210" s="25" t="s">
        <v>78</v>
      </c>
      <c r="C210" s="26"/>
      <c r="D210" s="26"/>
      <c r="E210" s="26"/>
      <c r="F210" s="32">
        <v>1</v>
      </c>
      <c r="G210" s="28">
        <f t="shared" si="36"/>
        <v>0</v>
      </c>
      <c r="H210" s="28">
        <f t="shared" si="37"/>
        <v>0</v>
      </c>
      <c r="I210" s="28">
        <f t="shared" si="38"/>
        <v>0</v>
      </c>
      <c r="J210" s="28">
        <f t="shared" si="39"/>
        <v>0</v>
      </c>
      <c r="K210" s="28">
        <f t="shared" si="39"/>
        <v>0</v>
      </c>
      <c r="L210" s="28">
        <f t="shared" si="39"/>
        <v>0</v>
      </c>
      <c r="M210" s="28">
        <f t="shared" si="40"/>
        <v>0</v>
      </c>
    </row>
    <row r="211" spans="1:13" x14ac:dyDescent="0.35">
      <c r="A211" s="24">
        <v>6</v>
      </c>
      <c r="B211" s="25" t="s">
        <v>90</v>
      </c>
      <c r="C211" s="26"/>
      <c r="D211" s="26"/>
      <c r="E211" s="26"/>
      <c r="F211" s="32">
        <v>1</v>
      </c>
      <c r="G211" s="28">
        <f t="shared" si="36"/>
        <v>0</v>
      </c>
      <c r="H211" s="28">
        <f t="shared" si="37"/>
        <v>0</v>
      </c>
      <c r="I211" s="28">
        <f t="shared" si="38"/>
        <v>0</v>
      </c>
      <c r="J211" s="28">
        <f t="shared" si="39"/>
        <v>0</v>
      </c>
      <c r="K211" s="28">
        <f t="shared" si="39"/>
        <v>0</v>
      </c>
      <c r="L211" s="28">
        <f t="shared" si="39"/>
        <v>0</v>
      </c>
      <c r="M211" s="28">
        <f t="shared" si="40"/>
        <v>0</v>
      </c>
    </row>
    <row r="212" spans="1:13" ht="25.5" x14ac:dyDescent="0.35">
      <c r="A212" s="24">
        <v>7</v>
      </c>
      <c r="B212" s="25" t="s">
        <v>62</v>
      </c>
      <c r="C212" s="26"/>
      <c r="D212" s="26"/>
      <c r="E212" s="26"/>
      <c r="F212" s="32">
        <v>5</v>
      </c>
      <c r="G212" s="28">
        <f t="shared" si="36"/>
        <v>0</v>
      </c>
      <c r="H212" s="28">
        <f t="shared" si="37"/>
        <v>0</v>
      </c>
      <c r="I212" s="28">
        <f t="shared" si="38"/>
        <v>0</v>
      </c>
      <c r="J212" s="28">
        <f t="shared" si="39"/>
        <v>0</v>
      </c>
      <c r="K212" s="28">
        <f t="shared" si="39"/>
        <v>0</v>
      </c>
      <c r="L212" s="28">
        <f t="shared" si="39"/>
        <v>0</v>
      </c>
      <c r="M212" s="28">
        <f t="shared" si="40"/>
        <v>0</v>
      </c>
    </row>
    <row r="213" spans="1:13" ht="30" customHeight="1" x14ac:dyDescent="0.35">
      <c r="A213" s="24">
        <v>8</v>
      </c>
      <c r="B213" s="25" t="s">
        <v>63</v>
      </c>
      <c r="C213" s="26"/>
      <c r="D213" s="26"/>
      <c r="E213" s="26"/>
      <c r="F213" s="32">
        <v>6</v>
      </c>
      <c r="G213" s="28">
        <f t="shared" si="36"/>
        <v>0</v>
      </c>
      <c r="H213" s="28">
        <f t="shared" si="37"/>
        <v>0</v>
      </c>
      <c r="I213" s="28">
        <f t="shared" si="38"/>
        <v>0</v>
      </c>
      <c r="J213" s="28">
        <f t="shared" si="39"/>
        <v>0</v>
      </c>
      <c r="K213" s="28">
        <f t="shared" si="39"/>
        <v>0</v>
      </c>
      <c r="L213" s="28">
        <f t="shared" si="39"/>
        <v>0</v>
      </c>
      <c r="M213" s="28">
        <f t="shared" si="40"/>
        <v>0</v>
      </c>
    </row>
    <row r="214" spans="1:13" ht="25" x14ac:dyDescent="0.35">
      <c r="A214" s="24">
        <v>9</v>
      </c>
      <c r="B214" s="25" t="s">
        <v>64</v>
      </c>
      <c r="C214" s="26"/>
      <c r="D214" s="26"/>
      <c r="E214" s="26"/>
      <c r="F214" s="32">
        <v>2</v>
      </c>
      <c r="G214" s="28">
        <f t="shared" si="36"/>
        <v>0</v>
      </c>
      <c r="H214" s="28">
        <f t="shared" si="37"/>
        <v>0</v>
      </c>
      <c r="I214" s="28">
        <f t="shared" si="38"/>
        <v>0</v>
      </c>
      <c r="J214" s="28">
        <f t="shared" si="39"/>
        <v>0</v>
      </c>
      <c r="K214" s="28">
        <f t="shared" si="39"/>
        <v>0</v>
      </c>
      <c r="L214" s="28">
        <f t="shared" si="39"/>
        <v>0</v>
      </c>
      <c r="M214" s="28">
        <f t="shared" si="40"/>
        <v>0</v>
      </c>
    </row>
    <row r="215" spans="1:13" ht="25.5" x14ac:dyDescent="0.35">
      <c r="A215" s="24">
        <v>10</v>
      </c>
      <c r="B215" s="25" t="s">
        <v>65</v>
      </c>
      <c r="C215" s="26"/>
      <c r="D215" s="26"/>
      <c r="E215" s="26"/>
      <c r="F215" s="32">
        <v>1</v>
      </c>
      <c r="G215" s="28">
        <f t="shared" si="36"/>
        <v>0</v>
      </c>
      <c r="H215" s="28">
        <f t="shared" si="37"/>
        <v>0</v>
      </c>
      <c r="I215" s="28">
        <f t="shared" si="38"/>
        <v>0</v>
      </c>
      <c r="J215" s="28">
        <f t="shared" si="39"/>
        <v>0</v>
      </c>
      <c r="K215" s="28">
        <f t="shared" si="39"/>
        <v>0</v>
      </c>
      <c r="L215" s="28">
        <f t="shared" si="39"/>
        <v>0</v>
      </c>
      <c r="M215" s="28">
        <f t="shared" si="40"/>
        <v>0</v>
      </c>
    </row>
    <row r="216" spans="1:13" x14ac:dyDescent="0.35">
      <c r="A216" s="24">
        <v>11</v>
      </c>
      <c r="B216" s="25" t="s">
        <v>66</v>
      </c>
      <c r="C216" s="26"/>
      <c r="D216" s="26"/>
      <c r="E216" s="26"/>
      <c r="F216" s="32">
        <v>2</v>
      </c>
      <c r="G216" s="28">
        <f t="shared" si="36"/>
        <v>0</v>
      </c>
      <c r="H216" s="28">
        <f t="shared" si="37"/>
        <v>0</v>
      </c>
      <c r="I216" s="28">
        <f t="shared" si="38"/>
        <v>0</v>
      </c>
      <c r="J216" s="28">
        <f t="shared" si="39"/>
        <v>0</v>
      </c>
      <c r="K216" s="28">
        <f t="shared" si="39"/>
        <v>0</v>
      </c>
      <c r="L216" s="28">
        <f t="shared" si="39"/>
        <v>0</v>
      </c>
      <c r="M216" s="28">
        <f t="shared" si="40"/>
        <v>0</v>
      </c>
    </row>
    <row r="217" spans="1:13" x14ac:dyDescent="0.35">
      <c r="A217" s="24">
        <v>12</v>
      </c>
      <c r="B217" s="25" t="s">
        <v>91</v>
      </c>
      <c r="C217" s="26"/>
      <c r="D217" s="26"/>
      <c r="E217" s="26"/>
      <c r="F217" s="32">
        <v>1</v>
      </c>
      <c r="G217" s="28">
        <f t="shared" si="36"/>
        <v>0</v>
      </c>
      <c r="H217" s="28">
        <f t="shared" si="37"/>
        <v>0</v>
      </c>
      <c r="I217" s="28">
        <f t="shared" si="38"/>
        <v>0</v>
      </c>
      <c r="J217" s="28">
        <f t="shared" si="39"/>
        <v>0</v>
      </c>
      <c r="K217" s="28">
        <f t="shared" si="39"/>
        <v>0</v>
      </c>
      <c r="L217" s="28">
        <f t="shared" si="39"/>
        <v>0</v>
      </c>
      <c r="M217" s="28">
        <f t="shared" si="40"/>
        <v>0</v>
      </c>
    </row>
    <row r="218" spans="1:13" x14ac:dyDescent="0.35">
      <c r="A218" s="24">
        <v>13</v>
      </c>
      <c r="B218" s="25" t="s">
        <v>68</v>
      </c>
      <c r="C218" s="26"/>
      <c r="D218" s="26"/>
      <c r="E218" s="26"/>
      <c r="F218" s="32">
        <v>2</v>
      </c>
      <c r="G218" s="28">
        <f t="shared" si="36"/>
        <v>0</v>
      </c>
      <c r="H218" s="28">
        <f t="shared" si="37"/>
        <v>0</v>
      </c>
      <c r="I218" s="28">
        <f t="shared" si="38"/>
        <v>0</v>
      </c>
      <c r="J218" s="28">
        <f t="shared" si="39"/>
        <v>0</v>
      </c>
      <c r="K218" s="28">
        <f t="shared" si="39"/>
        <v>0</v>
      </c>
      <c r="L218" s="28">
        <f t="shared" si="39"/>
        <v>0</v>
      </c>
      <c r="M218" s="28">
        <f t="shared" si="40"/>
        <v>0</v>
      </c>
    </row>
    <row r="219" spans="1:13" ht="25.5" x14ac:dyDescent="0.35">
      <c r="A219" s="24">
        <v>14</v>
      </c>
      <c r="B219" s="25" t="s">
        <v>83</v>
      </c>
      <c r="C219" s="26"/>
      <c r="D219" s="26"/>
      <c r="E219" s="26"/>
      <c r="F219" s="32">
        <v>1</v>
      </c>
      <c r="G219" s="28">
        <f t="shared" si="36"/>
        <v>0</v>
      </c>
      <c r="H219" s="28">
        <f t="shared" si="37"/>
        <v>0</v>
      </c>
      <c r="I219" s="28">
        <f t="shared" si="38"/>
        <v>0</v>
      </c>
      <c r="J219" s="28">
        <f t="shared" si="39"/>
        <v>0</v>
      </c>
      <c r="K219" s="28">
        <f t="shared" si="39"/>
        <v>0</v>
      </c>
      <c r="L219" s="28">
        <f t="shared" si="39"/>
        <v>0</v>
      </c>
      <c r="M219" s="28">
        <f t="shared" si="40"/>
        <v>0</v>
      </c>
    </row>
    <row r="220" spans="1:13" ht="25.5" x14ac:dyDescent="0.35">
      <c r="A220" s="24">
        <v>15</v>
      </c>
      <c r="B220" s="25" t="s">
        <v>71</v>
      </c>
      <c r="C220" s="26"/>
      <c r="D220" s="26"/>
      <c r="E220" s="26"/>
      <c r="F220" s="32">
        <v>2</v>
      </c>
      <c r="G220" s="28">
        <f t="shared" si="36"/>
        <v>0</v>
      </c>
      <c r="H220" s="28">
        <f t="shared" si="37"/>
        <v>0</v>
      </c>
      <c r="I220" s="28">
        <f t="shared" si="38"/>
        <v>0</v>
      </c>
      <c r="J220" s="28">
        <f t="shared" si="39"/>
        <v>0</v>
      </c>
      <c r="K220" s="28">
        <f t="shared" si="39"/>
        <v>0</v>
      </c>
      <c r="L220" s="28">
        <f t="shared" si="39"/>
        <v>0</v>
      </c>
      <c r="M220" s="28">
        <f t="shared" si="40"/>
        <v>0</v>
      </c>
    </row>
    <row r="221" spans="1:13" x14ac:dyDescent="0.35">
      <c r="A221" s="24">
        <v>16</v>
      </c>
      <c r="B221" s="25" t="s">
        <v>94</v>
      </c>
      <c r="C221" s="26"/>
      <c r="D221" s="26"/>
      <c r="E221" s="26"/>
      <c r="F221" s="32">
        <v>1</v>
      </c>
      <c r="G221" s="28">
        <f t="shared" si="36"/>
        <v>0</v>
      </c>
      <c r="H221" s="28">
        <f t="shared" si="37"/>
        <v>0</v>
      </c>
      <c r="I221" s="28">
        <f t="shared" si="38"/>
        <v>0</v>
      </c>
      <c r="J221" s="28">
        <f t="shared" si="39"/>
        <v>0</v>
      </c>
      <c r="K221" s="28">
        <f t="shared" si="39"/>
        <v>0</v>
      </c>
      <c r="L221" s="28">
        <f t="shared" si="39"/>
        <v>0</v>
      </c>
      <c r="M221" s="28">
        <f t="shared" si="40"/>
        <v>0</v>
      </c>
    </row>
    <row r="222" spans="1:13" ht="25.5" x14ac:dyDescent="0.35">
      <c r="A222" s="24">
        <v>17</v>
      </c>
      <c r="B222" s="25" t="s">
        <v>73</v>
      </c>
      <c r="C222" s="26"/>
      <c r="D222" s="26"/>
      <c r="E222" s="26"/>
      <c r="F222" s="32">
        <v>1</v>
      </c>
      <c r="G222" s="28">
        <f t="shared" si="36"/>
        <v>0</v>
      </c>
      <c r="H222" s="28">
        <f t="shared" si="37"/>
        <v>0</v>
      </c>
      <c r="I222" s="28">
        <f t="shared" si="38"/>
        <v>0</v>
      </c>
      <c r="J222" s="28">
        <f t="shared" si="39"/>
        <v>0</v>
      </c>
      <c r="K222" s="28">
        <f t="shared" si="39"/>
        <v>0</v>
      </c>
      <c r="L222" s="28">
        <f t="shared" si="39"/>
        <v>0</v>
      </c>
      <c r="M222" s="28">
        <f t="shared" si="40"/>
        <v>0</v>
      </c>
    </row>
    <row r="223" spans="1:13" ht="29" customHeight="1" x14ac:dyDescent="0.35">
      <c r="A223" s="24">
        <v>18</v>
      </c>
      <c r="B223" s="25" t="s">
        <v>74</v>
      </c>
      <c r="C223" s="26"/>
      <c r="D223" s="26"/>
      <c r="E223" s="26"/>
      <c r="F223" s="32">
        <v>1</v>
      </c>
      <c r="G223" s="28">
        <f t="shared" si="36"/>
        <v>0</v>
      </c>
      <c r="H223" s="28">
        <f t="shared" si="37"/>
        <v>0</v>
      </c>
      <c r="I223" s="28">
        <f t="shared" si="38"/>
        <v>0</v>
      </c>
      <c r="J223" s="28">
        <f t="shared" si="39"/>
        <v>0</v>
      </c>
      <c r="K223" s="28">
        <f t="shared" si="39"/>
        <v>0</v>
      </c>
      <c r="L223" s="28">
        <f t="shared" si="39"/>
        <v>0</v>
      </c>
      <c r="M223" s="28">
        <f t="shared" si="40"/>
        <v>0</v>
      </c>
    </row>
    <row r="224" spans="1:13" x14ac:dyDescent="0.35">
      <c r="A224" s="24">
        <v>19</v>
      </c>
      <c r="B224" s="25" t="s">
        <v>75</v>
      </c>
      <c r="C224" s="26"/>
      <c r="D224" s="26"/>
      <c r="E224" s="26"/>
      <c r="F224" s="32">
        <v>4</v>
      </c>
      <c r="G224" s="28">
        <f t="shared" si="36"/>
        <v>0</v>
      </c>
      <c r="H224" s="28">
        <f t="shared" si="37"/>
        <v>0</v>
      </c>
      <c r="I224" s="28">
        <f t="shared" si="38"/>
        <v>0</v>
      </c>
      <c r="J224" s="28">
        <f t="shared" si="39"/>
        <v>0</v>
      </c>
      <c r="K224" s="28">
        <f t="shared" si="39"/>
        <v>0</v>
      </c>
      <c r="L224" s="28">
        <f t="shared" si="39"/>
        <v>0</v>
      </c>
      <c r="M224" s="28">
        <f t="shared" si="40"/>
        <v>0</v>
      </c>
    </row>
    <row r="225" spans="1:13" x14ac:dyDescent="0.35">
      <c r="A225" s="74" t="s">
        <v>55</v>
      </c>
      <c r="B225" s="75"/>
      <c r="C225" s="75"/>
      <c r="D225" s="75"/>
      <c r="E225" s="75"/>
      <c r="F225" s="75"/>
      <c r="G225" s="33">
        <f>SUM(G206:G224)</f>
        <v>0</v>
      </c>
      <c r="H225" s="33">
        <f>SUM(H206:H224)</f>
        <v>0</v>
      </c>
      <c r="I225" s="33">
        <f>SUM(I206:I224)</f>
        <v>0</v>
      </c>
      <c r="J225" s="33"/>
      <c r="K225" s="33"/>
      <c r="L225" s="33"/>
      <c r="M225" s="33"/>
    </row>
    <row r="226" spans="1:13" x14ac:dyDescent="0.35">
      <c r="A226" s="74" t="s">
        <v>42</v>
      </c>
      <c r="B226" s="75"/>
      <c r="C226" s="75"/>
      <c r="D226" s="75"/>
      <c r="E226" s="75"/>
      <c r="F226" s="75"/>
      <c r="G226" s="75"/>
      <c r="H226" s="75"/>
      <c r="I226" s="75"/>
      <c r="J226" s="33">
        <f>SUM(J206:J224)</f>
        <v>0</v>
      </c>
      <c r="K226" s="33">
        <f>SUM(K206:K224)</f>
        <v>0</v>
      </c>
      <c r="L226" s="33">
        <f>SUM(L206:L224)</f>
        <v>0</v>
      </c>
      <c r="M226" s="33"/>
    </row>
    <row r="227" spans="1:13" ht="15" thickBot="1" x14ac:dyDescent="0.4">
      <c r="A227" s="74" t="s">
        <v>37</v>
      </c>
      <c r="B227" s="75"/>
      <c r="C227" s="75"/>
      <c r="D227" s="75"/>
      <c r="E227" s="75"/>
      <c r="F227" s="75"/>
      <c r="G227" s="75"/>
      <c r="H227" s="75"/>
      <c r="I227" s="75"/>
      <c r="J227" s="75"/>
      <c r="K227" s="75"/>
      <c r="L227" s="75"/>
      <c r="M227" s="40">
        <f>SUM(J226:L226)</f>
        <v>0</v>
      </c>
    </row>
    <row r="228" spans="1:13" ht="15" thickTop="1" x14ac:dyDescent="0.35">
      <c r="A228" s="29"/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36"/>
    </row>
    <row r="229" spans="1:13" x14ac:dyDescent="0.35">
      <c r="A229" s="29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36"/>
    </row>
    <row r="230" spans="1:13" x14ac:dyDescent="0.35">
      <c r="A230" s="29"/>
      <c r="B230" s="41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36"/>
    </row>
    <row r="231" spans="1:13" ht="15.5" x14ac:dyDescent="0.35">
      <c r="A231" s="76" t="s">
        <v>100</v>
      </c>
      <c r="B231" s="76"/>
      <c r="C231" s="76"/>
      <c r="D231" s="76"/>
      <c r="E231" s="76"/>
      <c r="F231" s="76"/>
      <c r="G231" s="76"/>
      <c r="H231" s="76"/>
      <c r="I231" s="76"/>
      <c r="J231" s="76"/>
      <c r="K231" s="76"/>
      <c r="L231" s="76"/>
      <c r="M231" s="76"/>
    </row>
    <row r="232" spans="1:13" x14ac:dyDescent="0.35">
      <c r="A232" s="78" t="s">
        <v>16</v>
      </c>
      <c r="B232" s="78" t="s">
        <v>4</v>
      </c>
      <c r="C232" s="72" t="s">
        <v>39</v>
      </c>
      <c r="D232" s="72"/>
      <c r="E232" s="72"/>
      <c r="F232" s="80" t="s">
        <v>54</v>
      </c>
      <c r="G232" s="72" t="s">
        <v>55</v>
      </c>
      <c r="H232" s="72"/>
      <c r="I232" s="72"/>
      <c r="J232" s="72" t="s">
        <v>18</v>
      </c>
      <c r="K232" s="81"/>
      <c r="L232" s="81"/>
      <c r="M232" s="72" t="s">
        <v>19</v>
      </c>
    </row>
    <row r="233" spans="1:13" x14ac:dyDescent="0.35">
      <c r="A233" s="79"/>
      <c r="B233" s="79"/>
      <c r="C233" s="4" t="s">
        <v>20</v>
      </c>
      <c r="D233" s="4" t="s">
        <v>21</v>
      </c>
      <c r="E233" s="4" t="s">
        <v>22</v>
      </c>
      <c r="F233" s="80"/>
      <c r="G233" s="4" t="s">
        <v>20</v>
      </c>
      <c r="H233" s="4" t="s">
        <v>21</v>
      </c>
      <c r="I233" s="4" t="s">
        <v>22</v>
      </c>
      <c r="J233" s="4" t="s">
        <v>20</v>
      </c>
      <c r="K233" s="4" t="s">
        <v>21</v>
      </c>
      <c r="L233" s="4" t="s">
        <v>22</v>
      </c>
      <c r="M233" s="73"/>
    </row>
    <row r="234" spans="1:13" ht="14.5" customHeight="1" x14ac:dyDescent="0.35">
      <c r="A234" s="24">
        <v>1</v>
      </c>
      <c r="B234" s="25" t="s">
        <v>96</v>
      </c>
      <c r="C234" s="26"/>
      <c r="D234" s="26"/>
      <c r="E234" s="26"/>
      <c r="F234" s="32">
        <v>1</v>
      </c>
      <c r="G234" s="28">
        <f>C234*F234</f>
        <v>0</v>
      </c>
      <c r="H234" s="28">
        <f>D234*F234</f>
        <v>0</v>
      </c>
      <c r="I234" s="28">
        <f>E234*F234</f>
        <v>0</v>
      </c>
      <c r="J234" s="28">
        <f>G234*12</f>
        <v>0</v>
      </c>
      <c r="K234" s="28">
        <f>H234*12</f>
        <v>0</v>
      </c>
      <c r="L234" s="28">
        <f>I234*12</f>
        <v>0</v>
      </c>
      <c r="M234" s="28">
        <f>SUM(J234:L234)</f>
        <v>0</v>
      </c>
    </row>
    <row r="235" spans="1:13" ht="25" x14ac:dyDescent="0.35">
      <c r="A235" s="24">
        <v>2</v>
      </c>
      <c r="B235" s="25" t="s">
        <v>87</v>
      </c>
      <c r="C235" s="26"/>
      <c r="D235" s="26"/>
      <c r="E235" s="26"/>
      <c r="F235" s="32">
        <v>1</v>
      </c>
      <c r="G235" s="28">
        <f t="shared" ref="G235:G253" si="41">C235*F235</f>
        <v>0</v>
      </c>
      <c r="H235" s="28">
        <f t="shared" ref="H235:H253" si="42">D235*F235</f>
        <v>0</v>
      </c>
      <c r="I235" s="28">
        <f t="shared" ref="I235:I253" si="43">E235*F235</f>
        <v>0</v>
      </c>
      <c r="J235" s="28">
        <f t="shared" ref="J235:L253" si="44">G235*12</f>
        <v>0</v>
      </c>
      <c r="K235" s="28">
        <f t="shared" si="44"/>
        <v>0</v>
      </c>
      <c r="L235" s="28">
        <f t="shared" si="44"/>
        <v>0</v>
      </c>
      <c r="M235" s="28">
        <f t="shared" ref="M235:M253" si="45">SUM(J235:L235)</f>
        <v>0</v>
      </c>
    </row>
    <row r="236" spans="1:13" x14ac:dyDescent="0.35">
      <c r="A236" s="24">
        <v>3</v>
      </c>
      <c r="B236" s="25" t="s">
        <v>88</v>
      </c>
      <c r="C236" s="26"/>
      <c r="D236" s="26"/>
      <c r="E236" s="26"/>
      <c r="F236" s="32">
        <v>1</v>
      </c>
      <c r="G236" s="28">
        <f t="shared" si="41"/>
        <v>0</v>
      </c>
      <c r="H236" s="28">
        <f t="shared" si="42"/>
        <v>0</v>
      </c>
      <c r="I236" s="28">
        <f t="shared" si="43"/>
        <v>0</v>
      </c>
      <c r="J236" s="28">
        <f t="shared" si="44"/>
        <v>0</v>
      </c>
      <c r="K236" s="28">
        <f t="shared" si="44"/>
        <v>0</v>
      </c>
      <c r="L236" s="28">
        <f t="shared" si="44"/>
        <v>0</v>
      </c>
      <c r="M236" s="28">
        <f t="shared" si="45"/>
        <v>0</v>
      </c>
    </row>
    <row r="237" spans="1:13" x14ac:dyDescent="0.35">
      <c r="A237" s="24">
        <v>4</v>
      </c>
      <c r="B237" s="25" t="s">
        <v>89</v>
      </c>
      <c r="C237" s="26"/>
      <c r="D237" s="26"/>
      <c r="E237" s="26"/>
      <c r="F237" s="32">
        <v>1</v>
      </c>
      <c r="G237" s="28">
        <f t="shared" si="41"/>
        <v>0</v>
      </c>
      <c r="H237" s="28">
        <f t="shared" si="42"/>
        <v>0</v>
      </c>
      <c r="I237" s="28">
        <f t="shared" si="43"/>
        <v>0</v>
      </c>
      <c r="J237" s="28">
        <f t="shared" si="44"/>
        <v>0</v>
      </c>
      <c r="K237" s="28">
        <f t="shared" si="44"/>
        <v>0</v>
      </c>
      <c r="L237" s="28">
        <f t="shared" si="44"/>
        <v>0</v>
      </c>
      <c r="M237" s="28">
        <f t="shared" si="45"/>
        <v>0</v>
      </c>
    </row>
    <row r="238" spans="1:13" ht="25" x14ac:dyDescent="0.35">
      <c r="A238" s="24">
        <v>5</v>
      </c>
      <c r="B238" s="25" t="s">
        <v>78</v>
      </c>
      <c r="C238" s="26"/>
      <c r="D238" s="26"/>
      <c r="E238" s="26"/>
      <c r="F238" s="32">
        <v>1</v>
      </c>
      <c r="G238" s="28">
        <f t="shared" si="41"/>
        <v>0</v>
      </c>
      <c r="H238" s="28">
        <f t="shared" si="42"/>
        <v>0</v>
      </c>
      <c r="I238" s="28">
        <f t="shared" si="43"/>
        <v>0</v>
      </c>
      <c r="J238" s="28">
        <f t="shared" si="44"/>
        <v>0</v>
      </c>
      <c r="K238" s="28">
        <f t="shared" si="44"/>
        <v>0</v>
      </c>
      <c r="L238" s="28">
        <f t="shared" si="44"/>
        <v>0</v>
      </c>
      <c r="M238" s="28">
        <f t="shared" si="45"/>
        <v>0</v>
      </c>
    </row>
    <row r="239" spans="1:13" x14ac:dyDescent="0.35">
      <c r="A239" s="24">
        <v>6</v>
      </c>
      <c r="B239" s="25" t="s">
        <v>90</v>
      </c>
      <c r="C239" s="26"/>
      <c r="D239" s="26"/>
      <c r="E239" s="26"/>
      <c r="F239" s="32">
        <v>1</v>
      </c>
      <c r="G239" s="28">
        <f t="shared" si="41"/>
        <v>0</v>
      </c>
      <c r="H239" s="28">
        <f t="shared" si="42"/>
        <v>0</v>
      </c>
      <c r="I239" s="28">
        <f t="shared" si="43"/>
        <v>0</v>
      </c>
      <c r="J239" s="28">
        <f t="shared" si="44"/>
        <v>0</v>
      </c>
      <c r="K239" s="28">
        <f t="shared" si="44"/>
        <v>0</v>
      </c>
      <c r="L239" s="28">
        <f t="shared" si="44"/>
        <v>0</v>
      </c>
      <c r="M239" s="28">
        <f t="shared" si="45"/>
        <v>0</v>
      </c>
    </row>
    <row r="240" spans="1:13" ht="25.5" x14ac:dyDescent="0.35">
      <c r="A240" s="24">
        <v>7</v>
      </c>
      <c r="B240" s="25" t="s">
        <v>62</v>
      </c>
      <c r="C240" s="26"/>
      <c r="D240" s="26"/>
      <c r="E240" s="26"/>
      <c r="F240" s="32">
        <v>5</v>
      </c>
      <c r="G240" s="28">
        <f t="shared" si="41"/>
        <v>0</v>
      </c>
      <c r="H240" s="28">
        <f t="shared" si="42"/>
        <v>0</v>
      </c>
      <c r="I240" s="28">
        <f t="shared" si="43"/>
        <v>0</v>
      </c>
      <c r="J240" s="28">
        <f t="shared" si="44"/>
        <v>0</v>
      </c>
      <c r="K240" s="28">
        <f t="shared" si="44"/>
        <v>0</v>
      </c>
      <c r="L240" s="28">
        <f t="shared" si="44"/>
        <v>0</v>
      </c>
      <c r="M240" s="28">
        <f t="shared" si="45"/>
        <v>0</v>
      </c>
    </row>
    <row r="241" spans="1:13" ht="27" customHeight="1" x14ac:dyDescent="0.35">
      <c r="A241" s="24">
        <v>8</v>
      </c>
      <c r="B241" s="25" t="s">
        <v>63</v>
      </c>
      <c r="C241" s="26"/>
      <c r="D241" s="26"/>
      <c r="E241" s="26"/>
      <c r="F241" s="32">
        <v>6</v>
      </c>
      <c r="G241" s="28">
        <f t="shared" si="41"/>
        <v>0</v>
      </c>
      <c r="H241" s="28">
        <f t="shared" si="42"/>
        <v>0</v>
      </c>
      <c r="I241" s="28">
        <f t="shared" si="43"/>
        <v>0</v>
      </c>
      <c r="J241" s="28">
        <f t="shared" si="44"/>
        <v>0</v>
      </c>
      <c r="K241" s="28">
        <f t="shared" si="44"/>
        <v>0</v>
      </c>
      <c r="L241" s="28">
        <f t="shared" si="44"/>
        <v>0</v>
      </c>
      <c r="M241" s="28">
        <f t="shared" si="45"/>
        <v>0</v>
      </c>
    </row>
    <row r="242" spans="1:13" ht="25" x14ac:dyDescent="0.35">
      <c r="A242" s="24">
        <v>9</v>
      </c>
      <c r="B242" s="25" t="s">
        <v>64</v>
      </c>
      <c r="C242" s="26"/>
      <c r="D242" s="26"/>
      <c r="E242" s="26"/>
      <c r="F242" s="32">
        <v>2</v>
      </c>
      <c r="G242" s="28">
        <f t="shared" si="41"/>
        <v>0</v>
      </c>
      <c r="H242" s="28">
        <f t="shared" si="42"/>
        <v>0</v>
      </c>
      <c r="I242" s="28">
        <f t="shared" si="43"/>
        <v>0</v>
      </c>
      <c r="J242" s="28">
        <f t="shared" si="44"/>
        <v>0</v>
      </c>
      <c r="K242" s="28">
        <f t="shared" si="44"/>
        <v>0</v>
      </c>
      <c r="L242" s="28">
        <f t="shared" si="44"/>
        <v>0</v>
      </c>
      <c r="M242" s="28">
        <f t="shared" si="45"/>
        <v>0</v>
      </c>
    </row>
    <row r="243" spans="1:13" ht="25.5" x14ac:dyDescent="0.35">
      <c r="A243" s="24">
        <v>10</v>
      </c>
      <c r="B243" s="25" t="s">
        <v>65</v>
      </c>
      <c r="C243" s="26"/>
      <c r="D243" s="26"/>
      <c r="E243" s="26"/>
      <c r="F243" s="32">
        <v>1</v>
      </c>
      <c r="G243" s="28">
        <f t="shared" si="41"/>
        <v>0</v>
      </c>
      <c r="H243" s="28">
        <f t="shared" si="42"/>
        <v>0</v>
      </c>
      <c r="I243" s="28">
        <f t="shared" si="43"/>
        <v>0</v>
      </c>
      <c r="J243" s="28">
        <f t="shared" si="44"/>
        <v>0</v>
      </c>
      <c r="K243" s="28">
        <f t="shared" si="44"/>
        <v>0</v>
      </c>
      <c r="L243" s="28">
        <f t="shared" si="44"/>
        <v>0</v>
      </c>
      <c r="M243" s="28">
        <f t="shared" si="45"/>
        <v>0</v>
      </c>
    </row>
    <row r="244" spans="1:13" x14ac:dyDescent="0.35">
      <c r="A244" s="24">
        <v>11</v>
      </c>
      <c r="B244" s="25" t="s">
        <v>66</v>
      </c>
      <c r="C244" s="26"/>
      <c r="D244" s="26"/>
      <c r="E244" s="26"/>
      <c r="F244" s="32">
        <v>2</v>
      </c>
      <c r="G244" s="28">
        <f t="shared" si="41"/>
        <v>0</v>
      </c>
      <c r="H244" s="28">
        <f t="shared" si="42"/>
        <v>0</v>
      </c>
      <c r="I244" s="28">
        <f t="shared" si="43"/>
        <v>0</v>
      </c>
      <c r="J244" s="28">
        <f t="shared" si="44"/>
        <v>0</v>
      </c>
      <c r="K244" s="28">
        <f t="shared" si="44"/>
        <v>0</v>
      </c>
      <c r="L244" s="28">
        <f t="shared" si="44"/>
        <v>0</v>
      </c>
      <c r="M244" s="28">
        <f t="shared" si="45"/>
        <v>0</v>
      </c>
    </row>
    <row r="245" spans="1:13" x14ac:dyDescent="0.35">
      <c r="A245" s="24">
        <v>12</v>
      </c>
      <c r="B245" s="25" t="s">
        <v>91</v>
      </c>
      <c r="C245" s="26"/>
      <c r="D245" s="26"/>
      <c r="E245" s="26"/>
      <c r="F245" s="32">
        <v>1</v>
      </c>
      <c r="G245" s="28">
        <f t="shared" si="41"/>
        <v>0</v>
      </c>
      <c r="H245" s="28">
        <f t="shared" si="42"/>
        <v>0</v>
      </c>
      <c r="I245" s="28">
        <f t="shared" si="43"/>
        <v>0</v>
      </c>
      <c r="J245" s="28">
        <f t="shared" si="44"/>
        <v>0</v>
      </c>
      <c r="K245" s="28">
        <f t="shared" si="44"/>
        <v>0</v>
      </c>
      <c r="L245" s="28">
        <f t="shared" si="44"/>
        <v>0</v>
      </c>
      <c r="M245" s="28">
        <f t="shared" si="45"/>
        <v>0</v>
      </c>
    </row>
    <row r="246" spans="1:13" x14ac:dyDescent="0.35">
      <c r="A246" s="24">
        <v>13</v>
      </c>
      <c r="B246" s="25" t="s">
        <v>68</v>
      </c>
      <c r="C246" s="26"/>
      <c r="D246" s="26"/>
      <c r="E246" s="26"/>
      <c r="F246" s="32">
        <v>3</v>
      </c>
      <c r="G246" s="28">
        <f t="shared" si="41"/>
        <v>0</v>
      </c>
      <c r="H246" s="28">
        <f t="shared" si="42"/>
        <v>0</v>
      </c>
      <c r="I246" s="28">
        <f t="shared" si="43"/>
        <v>0</v>
      </c>
      <c r="J246" s="28">
        <f t="shared" si="44"/>
        <v>0</v>
      </c>
      <c r="K246" s="28">
        <f t="shared" si="44"/>
        <v>0</v>
      </c>
      <c r="L246" s="28">
        <f t="shared" si="44"/>
        <v>0</v>
      </c>
      <c r="M246" s="28">
        <f t="shared" si="45"/>
        <v>0</v>
      </c>
    </row>
    <row r="247" spans="1:13" x14ac:dyDescent="0.35">
      <c r="A247" s="24">
        <v>14</v>
      </c>
      <c r="B247" s="25" t="s">
        <v>92</v>
      </c>
      <c r="C247" s="26"/>
      <c r="D247" s="26"/>
      <c r="E247" s="26"/>
      <c r="F247" s="32">
        <v>1</v>
      </c>
      <c r="G247" s="28">
        <f t="shared" si="41"/>
        <v>0</v>
      </c>
      <c r="H247" s="28">
        <f t="shared" si="42"/>
        <v>0</v>
      </c>
      <c r="I247" s="28">
        <f t="shared" si="43"/>
        <v>0</v>
      </c>
      <c r="J247" s="28">
        <f t="shared" si="44"/>
        <v>0</v>
      </c>
      <c r="K247" s="28">
        <f t="shared" si="44"/>
        <v>0</v>
      </c>
      <c r="L247" s="28">
        <f t="shared" si="44"/>
        <v>0</v>
      </c>
      <c r="M247" s="28">
        <f t="shared" si="45"/>
        <v>0</v>
      </c>
    </row>
    <row r="248" spans="1:13" ht="25.5" x14ac:dyDescent="0.35">
      <c r="A248" s="24">
        <v>15</v>
      </c>
      <c r="B248" s="25" t="s">
        <v>83</v>
      </c>
      <c r="C248" s="26"/>
      <c r="D248" s="26"/>
      <c r="E248" s="26"/>
      <c r="F248" s="32">
        <v>1</v>
      </c>
      <c r="G248" s="28">
        <f t="shared" si="41"/>
        <v>0</v>
      </c>
      <c r="H248" s="28">
        <f t="shared" si="42"/>
        <v>0</v>
      </c>
      <c r="I248" s="28">
        <f t="shared" si="43"/>
        <v>0</v>
      </c>
      <c r="J248" s="28">
        <f t="shared" si="44"/>
        <v>0</v>
      </c>
      <c r="K248" s="28">
        <f t="shared" si="44"/>
        <v>0</v>
      </c>
      <c r="L248" s="28">
        <f t="shared" si="44"/>
        <v>0</v>
      </c>
      <c r="M248" s="28">
        <f t="shared" si="45"/>
        <v>0</v>
      </c>
    </row>
    <row r="249" spans="1:13" ht="25.5" x14ac:dyDescent="0.35">
      <c r="A249" s="24">
        <v>16</v>
      </c>
      <c r="B249" s="25" t="s">
        <v>71</v>
      </c>
      <c r="C249" s="26"/>
      <c r="D249" s="26"/>
      <c r="E249" s="26"/>
      <c r="F249" s="32">
        <v>2</v>
      </c>
      <c r="G249" s="28">
        <f t="shared" si="41"/>
        <v>0</v>
      </c>
      <c r="H249" s="28">
        <f t="shared" si="42"/>
        <v>0</v>
      </c>
      <c r="I249" s="28">
        <f t="shared" si="43"/>
        <v>0</v>
      </c>
      <c r="J249" s="28">
        <f t="shared" si="44"/>
        <v>0</v>
      </c>
      <c r="K249" s="28">
        <f t="shared" si="44"/>
        <v>0</v>
      </c>
      <c r="L249" s="28">
        <f t="shared" si="44"/>
        <v>0</v>
      </c>
      <c r="M249" s="28">
        <f t="shared" si="45"/>
        <v>0</v>
      </c>
    </row>
    <row r="250" spans="1:13" x14ac:dyDescent="0.35">
      <c r="A250" s="24">
        <v>17</v>
      </c>
      <c r="B250" s="25" t="s">
        <v>94</v>
      </c>
      <c r="C250" s="26"/>
      <c r="D250" s="26"/>
      <c r="E250" s="26"/>
      <c r="F250" s="32">
        <v>1</v>
      </c>
      <c r="G250" s="28">
        <f t="shared" si="41"/>
        <v>0</v>
      </c>
      <c r="H250" s="28">
        <f t="shared" si="42"/>
        <v>0</v>
      </c>
      <c r="I250" s="28">
        <f t="shared" si="43"/>
        <v>0</v>
      </c>
      <c r="J250" s="28">
        <f t="shared" si="44"/>
        <v>0</v>
      </c>
      <c r="K250" s="28">
        <f t="shared" si="44"/>
        <v>0</v>
      </c>
      <c r="L250" s="28">
        <f t="shared" si="44"/>
        <v>0</v>
      </c>
      <c r="M250" s="28">
        <f t="shared" si="45"/>
        <v>0</v>
      </c>
    </row>
    <row r="251" spans="1:13" ht="25.5" x14ac:dyDescent="0.35">
      <c r="A251" s="24">
        <v>18</v>
      </c>
      <c r="B251" s="25" t="s">
        <v>73</v>
      </c>
      <c r="C251" s="26"/>
      <c r="D251" s="26"/>
      <c r="E251" s="26"/>
      <c r="F251" s="32">
        <v>1</v>
      </c>
      <c r="G251" s="28">
        <f t="shared" si="41"/>
        <v>0</v>
      </c>
      <c r="H251" s="28">
        <f t="shared" si="42"/>
        <v>0</v>
      </c>
      <c r="I251" s="28">
        <f t="shared" si="43"/>
        <v>0</v>
      </c>
      <c r="J251" s="28">
        <f t="shared" si="44"/>
        <v>0</v>
      </c>
      <c r="K251" s="28">
        <f t="shared" si="44"/>
        <v>0</v>
      </c>
      <c r="L251" s="28">
        <f t="shared" si="44"/>
        <v>0</v>
      </c>
      <c r="M251" s="28">
        <f t="shared" si="45"/>
        <v>0</v>
      </c>
    </row>
    <row r="252" spans="1:13" ht="28" customHeight="1" x14ac:dyDescent="0.35">
      <c r="A252" s="24">
        <v>19</v>
      </c>
      <c r="B252" s="25" t="s">
        <v>74</v>
      </c>
      <c r="C252" s="26"/>
      <c r="D252" s="26"/>
      <c r="E252" s="26"/>
      <c r="F252" s="32">
        <v>1</v>
      </c>
      <c r="G252" s="28">
        <f t="shared" si="41"/>
        <v>0</v>
      </c>
      <c r="H252" s="28">
        <f t="shared" si="42"/>
        <v>0</v>
      </c>
      <c r="I252" s="28">
        <f t="shared" si="43"/>
        <v>0</v>
      </c>
      <c r="J252" s="28">
        <f t="shared" si="44"/>
        <v>0</v>
      </c>
      <c r="K252" s="28">
        <f t="shared" si="44"/>
        <v>0</v>
      </c>
      <c r="L252" s="28">
        <f t="shared" si="44"/>
        <v>0</v>
      </c>
      <c r="M252" s="28">
        <f t="shared" si="45"/>
        <v>0</v>
      </c>
    </row>
    <row r="253" spans="1:13" x14ac:dyDescent="0.35">
      <c r="A253" s="24">
        <v>20</v>
      </c>
      <c r="B253" s="25" t="s">
        <v>75</v>
      </c>
      <c r="C253" s="26"/>
      <c r="D253" s="26"/>
      <c r="E253" s="26"/>
      <c r="F253" s="32">
        <v>4</v>
      </c>
      <c r="G253" s="28">
        <f t="shared" si="41"/>
        <v>0</v>
      </c>
      <c r="H253" s="28">
        <f t="shared" si="42"/>
        <v>0</v>
      </c>
      <c r="I253" s="28">
        <f t="shared" si="43"/>
        <v>0</v>
      </c>
      <c r="J253" s="28">
        <f t="shared" si="44"/>
        <v>0</v>
      </c>
      <c r="K253" s="28">
        <f t="shared" si="44"/>
        <v>0</v>
      </c>
      <c r="L253" s="28">
        <f t="shared" si="44"/>
        <v>0</v>
      </c>
      <c r="M253" s="28">
        <f t="shared" si="45"/>
        <v>0</v>
      </c>
    </row>
    <row r="254" spans="1:13" x14ac:dyDescent="0.35">
      <c r="A254" s="74" t="s">
        <v>55</v>
      </c>
      <c r="B254" s="75"/>
      <c r="C254" s="75"/>
      <c r="D254" s="75"/>
      <c r="E254" s="75"/>
      <c r="F254" s="75"/>
      <c r="G254" s="33">
        <f>SUM(G234:G253)</f>
        <v>0</v>
      </c>
      <c r="H254" s="33">
        <f>SUM(H234:H253)</f>
        <v>0</v>
      </c>
      <c r="I254" s="33">
        <f>SUM(I234:I253)</f>
        <v>0</v>
      </c>
      <c r="J254" s="33"/>
      <c r="K254" s="33"/>
      <c r="L254" s="33"/>
      <c r="M254" s="33"/>
    </row>
    <row r="255" spans="1:13" x14ac:dyDescent="0.35">
      <c r="A255" s="74" t="s">
        <v>42</v>
      </c>
      <c r="B255" s="75"/>
      <c r="C255" s="75"/>
      <c r="D255" s="75"/>
      <c r="E255" s="75"/>
      <c r="F255" s="75"/>
      <c r="G255" s="75"/>
      <c r="H255" s="75"/>
      <c r="I255" s="75"/>
      <c r="J255" s="33">
        <f>SUM(J234:J253)</f>
        <v>0</v>
      </c>
      <c r="K255" s="33">
        <f t="shared" ref="K255:L255" si="46">SUM(K234:K253)</f>
        <v>0</v>
      </c>
      <c r="L255" s="33">
        <f t="shared" si="46"/>
        <v>0</v>
      </c>
      <c r="M255" s="33"/>
    </row>
    <row r="256" spans="1:13" ht="15" thickBot="1" x14ac:dyDescent="0.4">
      <c r="A256" s="74" t="s">
        <v>37</v>
      </c>
      <c r="B256" s="75"/>
      <c r="C256" s="75"/>
      <c r="D256" s="75"/>
      <c r="E256" s="75"/>
      <c r="F256" s="75"/>
      <c r="G256" s="75"/>
      <c r="H256" s="75"/>
      <c r="I256" s="75"/>
      <c r="J256" s="75"/>
      <c r="K256" s="75"/>
      <c r="L256" s="75"/>
      <c r="M256" s="40">
        <f>SUM(J255:L255)</f>
        <v>0</v>
      </c>
    </row>
    <row r="257" spans="1:13" ht="15" thickTop="1" x14ac:dyDescent="0.35">
      <c r="A257" s="29"/>
      <c r="B257" s="41"/>
      <c r="C257" s="41"/>
      <c r="D257" s="41"/>
      <c r="E257" s="41"/>
      <c r="F257" s="41"/>
      <c r="G257" s="41"/>
      <c r="H257" s="41"/>
      <c r="I257" s="41"/>
      <c r="J257" s="41"/>
      <c r="K257" s="41"/>
      <c r="L257" s="41"/>
      <c r="M257" s="36"/>
    </row>
    <row r="258" spans="1:13" ht="15" thickBot="1" x14ac:dyDescent="0.4">
      <c r="A258" s="74" t="s">
        <v>101</v>
      </c>
      <c r="B258" s="75"/>
      <c r="C258" s="75"/>
      <c r="D258" s="75"/>
      <c r="E258" s="75"/>
      <c r="F258" s="75"/>
      <c r="G258" s="75"/>
      <c r="H258" s="75"/>
      <c r="I258" s="75"/>
      <c r="J258" s="75"/>
      <c r="K258" s="75"/>
      <c r="L258" s="75"/>
      <c r="M258" s="40">
        <f>M83+M112+M141+M171+M199+M227+M256</f>
        <v>0</v>
      </c>
    </row>
    <row r="259" spans="1:13" ht="15" thickTop="1" x14ac:dyDescent="0.35">
      <c r="A259" s="29"/>
      <c r="B259" s="41"/>
      <c r="C259" s="41"/>
      <c r="D259" s="41"/>
      <c r="E259" s="41"/>
      <c r="F259" s="41"/>
      <c r="G259" s="41"/>
      <c r="H259" s="41"/>
      <c r="I259" s="41"/>
      <c r="J259" s="41"/>
      <c r="K259" s="41"/>
      <c r="L259" s="41"/>
      <c r="M259" s="36"/>
    </row>
    <row r="260" spans="1:13" x14ac:dyDescent="0.35">
      <c r="A260" s="29"/>
      <c r="B260" s="41"/>
      <c r="C260" s="41"/>
      <c r="D260" s="41"/>
      <c r="E260" s="41"/>
      <c r="F260" s="41"/>
      <c r="G260" s="41"/>
      <c r="H260" s="41"/>
      <c r="I260" s="41"/>
      <c r="J260" s="41"/>
      <c r="K260" s="41"/>
      <c r="L260" s="41"/>
      <c r="M260" s="36"/>
    </row>
    <row r="261" spans="1:13" x14ac:dyDescent="0.35">
      <c r="A261" s="29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36"/>
    </row>
    <row r="262" spans="1:13" x14ac:dyDescent="0.35">
      <c r="A262" s="29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36"/>
    </row>
    <row r="263" spans="1:13" x14ac:dyDescent="0.35">
      <c r="A263" s="29"/>
      <c r="B263" s="41"/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36"/>
    </row>
    <row r="264" spans="1:13" x14ac:dyDescent="0.35">
      <c r="A264" s="29"/>
      <c r="B264" s="41"/>
      <c r="C264" s="41"/>
      <c r="D264" s="41"/>
      <c r="E264" s="41"/>
      <c r="F264" s="41"/>
      <c r="G264" s="41"/>
      <c r="H264" s="41"/>
      <c r="I264" s="41"/>
      <c r="J264" s="41"/>
      <c r="K264" s="41"/>
      <c r="L264" s="41"/>
      <c r="M264" s="36"/>
    </row>
    <row r="265" spans="1:13" x14ac:dyDescent="0.35">
      <c r="A265" s="29"/>
      <c r="B265" s="41"/>
      <c r="C265" s="41"/>
      <c r="D265" s="41"/>
      <c r="E265" s="41"/>
      <c r="F265" s="41"/>
      <c r="G265" s="41"/>
      <c r="H265" s="41"/>
      <c r="I265" s="41"/>
      <c r="J265" s="41"/>
      <c r="K265" s="41"/>
      <c r="L265" s="41"/>
      <c r="M265" s="36"/>
    </row>
    <row r="266" spans="1:13" s="37" customFormat="1" ht="34.5" customHeight="1" x14ac:dyDescent="0.35">
      <c r="A266" s="76" t="s">
        <v>102</v>
      </c>
      <c r="B266" s="77"/>
      <c r="C266" s="77"/>
      <c r="D266" s="77"/>
      <c r="E266" s="77"/>
      <c r="F266" s="77"/>
      <c r="G266" s="77"/>
      <c r="H266" s="77"/>
      <c r="I266" s="77"/>
      <c r="J266" s="13"/>
      <c r="K266" s="13"/>
      <c r="L266" s="13"/>
      <c r="M266" s="42"/>
    </row>
    <row r="267" spans="1:13" s="37" customFormat="1" x14ac:dyDescent="0.35">
      <c r="A267" s="9" t="s">
        <v>16</v>
      </c>
      <c r="B267" s="60" t="s">
        <v>4</v>
      </c>
      <c r="C267" s="60"/>
      <c r="D267" s="60"/>
      <c r="E267" s="9" t="s">
        <v>103</v>
      </c>
      <c r="F267" s="71" t="s">
        <v>39</v>
      </c>
      <c r="G267" s="71"/>
      <c r="H267" s="71" t="s">
        <v>104</v>
      </c>
      <c r="I267" s="71"/>
      <c r="J267" s="43"/>
      <c r="K267" s="43"/>
      <c r="L267" s="43"/>
      <c r="M267" s="42"/>
    </row>
    <row r="268" spans="1:13" x14ac:dyDescent="0.35">
      <c r="A268" s="44">
        <v>1</v>
      </c>
      <c r="B268" s="56" t="s">
        <v>105</v>
      </c>
      <c r="C268" s="53"/>
      <c r="D268" s="53"/>
      <c r="E268" s="44">
        <v>61</v>
      </c>
      <c r="F268" s="57"/>
      <c r="G268" s="58"/>
      <c r="H268" s="59">
        <f>F268*E268</f>
        <v>0</v>
      </c>
      <c r="I268" s="59"/>
      <c r="J268" s="45"/>
      <c r="K268" s="45"/>
      <c r="L268" s="45"/>
    </row>
    <row r="269" spans="1:13" x14ac:dyDescent="0.35">
      <c r="A269" s="44">
        <v>2</v>
      </c>
      <c r="B269" s="56" t="s">
        <v>106</v>
      </c>
      <c r="C269" s="53"/>
      <c r="D269" s="53"/>
      <c r="E269" s="44">
        <v>32</v>
      </c>
      <c r="F269" s="57"/>
      <c r="G269" s="58"/>
      <c r="H269" s="69">
        <f>F269*E269</f>
        <v>0</v>
      </c>
      <c r="I269" s="70"/>
      <c r="J269" s="45"/>
      <c r="K269" s="45"/>
      <c r="L269" s="45"/>
    </row>
    <row r="270" spans="1:13" x14ac:dyDescent="0.35">
      <c r="A270" s="44">
        <v>3</v>
      </c>
      <c r="B270" s="56" t="s">
        <v>107</v>
      </c>
      <c r="C270" s="53"/>
      <c r="D270" s="53"/>
      <c r="E270" s="44">
        <v>8</v>
      </c>
      <c r="F270" s="57"/>
      <c r="G270" s="58"/>
      <c r="H270" s="69">
        <f>F270*E270</f>
        <v>0</v>
      </c>
      <c r="I270" s="70"/>
      <c r="J270" s="45"/>
      <c r="K270" s="45"/>
      <c r="L270" s="45"/>
    </row>
    <row r="271" spans="1:13" x14ac:dyDescent="0.35">
      <c r="A271" s="44">
        <v>3</v>
      </c>
      <c r="B271" s="56" t="s">
        <v>108</v>
      </c>
      <c r="C271" s="53"/>
      <c r="D271" s="53"/>
      <c r="E271" s="44">
        <v>87</v>
      </c>
      <c r="F271" s="57"/>
      <c r="G271" s="58"/>
      <c r="H271" s="59">
        <f>F271*E271</f>
        <v>0</v>
      </c>
      <c r="I271" s="59"/>
      <c r="J271" s="45"/>
      <c r="K271" s="45"/>
      <c r="L271" s="45"/>
    </row>
    <row r="272" spans="1:13" ht="15" thickBot="1" x14ac:dyDescent="0.4">
      <c r="A272" s="60" t="s">
        <v>109</v>
      </c>
      <c r="B272" s="61"/>
      <c r="C272" s="61"/>
      <c r="D272" s="61"/>
      <c r="E272" s="61"/>
      <c r="F272" s="61"/>
      <c r="G272" s="61"/>
      <c r="H272" s="62">
        <f>SUM(H268:I271)</f>
        <v>0</v>
      </c>
      <c r="I272" s="62"/>
      <c r="J272" s="45"/>
      <c r="K272" s="45"/>
      <c r="L272" s="45"/>
    </row>
    <row r="273" spans="1:13" ht="15" thickTop="1" x14ac:dyDescent="0.35">
      <c r="A273" s="45"/>
      <c r="B273" s="45"/>
      <c r="C273" s="45"/>
      <c r="D273" s="45"/>
      <c r="E273" s="45"/>
      <c r="F273" s="45"/>
      <c r="G273" s="45"/>
      <c r="H273" s="45"/>
      <c r="I273" s="45"/>
      <c r="J273" s="45"/>
      <c r="K273" s="45"/>
      <c r="L273" s="45"/>
    </row>
    <row r="274" spans="1:13" x14ac:dyDescent="0.35">
      <c r="A274" s="45"/>
      <c r="B274" s="45"/>
      <c r="C274" s="45"/>
      <c r="D274" s="45"/>
      <c r="E274" s="45"/>
      <c r="F274" s="45"/>
      <c r="G274" s="45"/>
      <c r="H274" s="45"/>
      <c r="I274" s="45"/>
      <c r="J274" s="45"/>
      <c r="K274" s="45"/>
      <c r="L274" s="45"/>
    </row>
    <row r="275" spans="1:13" ht="34.5" customHeight="1" x14ac:dyDescent="0.35">
      <c r="A275" s="128" t="s">
        <v>124</v>
      </c>
      <c r="B275" s="129"/>
      <c r="C275" s="129"/>
      <c r="D275" s="129"/>
      <c r="E275" s="129"/>
      <c r="F275" s="129"/>
      <c r="G275" s="129"/>
      <c r="H275" s="129"/>
      <c r="I275" s="129"/>
      <c r="J275" s="129"/>
      <c r="K275" s="129"/>
      <c r="L275" s="129"/>
      <c r="M275" s="130"/>
    </row>
    <row r="276" spans="1:13" x14ac:dyDescent="0.35">
      <c r="A276" s="131" t="s">
        <v>16</v>
      </c>
      <c r="B276" s="133" t="s">
        <v>4</v>
      </c>
      <c r="C276" s="134"/>
      <c r="D276" s="135"/>
      <c r="E276" s="131" t="s">
        <v>103</v>
      </c>
      <c r="F276" s="139" t="s">
        <v>125</v>
      </c>
      <c r="G276" s="140"/>
      <c r="H276" s="140"/>
      <c r="I276" s="140"/>
      <c r="J276" s="140"/>
      <c r="K276" s="140"/>
      <c r="L276" s="141" t="s">
        <v>126</v>
      </c>
      <c r="M276" s="142"/>
    </row>
    <row r="277" spans="1:13" x14ac:dyDescent="0.35">
      <c r="A277" s="132"/>
      <c r="B277" s="136"/>
      <c r="C277" s="137"/>
      <c r="D277" s="138"/>
      <c r="E277" s="132"/>
      <c r="F277" s="145" t="s">
        <v>20</v>
      </c>
      <c r="G277" s="146"/>
      <c r="H277" s="145" t="s">
        <v>21</v>
      </c>
      <c r="I277" s="146"/>
      <c r="J277" s="145" t="s">
        <v>22</v>
      </c>
      <c r="K277" s="146"/>
      <c r="L277" s="143"/>
      <c r="M277" s="144"/>
    </row>
    <row r="278" spans="1:13" x14ac:dyDescent="0.35">
      <c r="A278" s="44">
        <v>1</v>
      </c>
      <c r="B278" s="53" t="s">
        <v>127</v>
      </c>
      <c r="C278" s="54"/>
      <c r="D278" s="54"/>
      <c r="E278" s="47">
        <v>1</v>
      </c>
      <c r="F278" s="65"/>
      <c r="G278" s="66"/>
      <c r="H278" s="65"/>
      <c r="I278" s="66"/>
      <c r="J278" s="65"/>
      <c r="K278" s="66"/>
      <c r="L278" s="153">
        <f>SUM(F278:K278)</f>
        <v>0</v>
      </c>
      <c r="M278" s="154"/>
    </row>
    <row r="279" spans="1:13" x14ac:dyDescent="0.35">
      <c r="A279" s="44">
        <v>2</v>
      </c>
      <c r="B279" s="53" t="s">
        <v>108</v>
      </c>
      <c r="C279" s="54"/>
      <c r="D279" s="54"/>
      <c r="E279" s="47">
        <v>1</v>
      </c>
      <c r="F279" s="65"/>
      <c r="G279" s="66"/>
      <c r="H279" s="65"/>
      <c r="I279" s="66"/>
      <c r="J279" s="65"/>
      <c r="K279" s="66"/>
      <c r="L279" s="153">
        <f t="shared" ref="L279:L287" si="47">SUM(F279:K279)</f>
        <v>0</v>
      </c>
      <c r="M279" s="154"/>
    </row>
    <row r="280" spans="1:13" x14ac:dyDescent="0.35">
      <c r="A280" s="44">
        <v>3</v>
      </c>
      <c r="B280" s="53" t="s">
        <v>128</v>
      </c>
      <c r="C280" s="54"/>
      <c r="D280" s="54"/>
      <c r="E280" s="47">
        <v>1</v>
      </c>
      <c r="F280" s="65"/>
      <c r="G280" s="66"/>
      <c r="H280" s="65"/>
      <c r="I280" s="66"/>
      <c r="J280" s="65"/>
      <c r="K280" s="66"/>
      <c r="L280" s="153">
        <f t="shared" si="47"/>
        <v>0</v>
      </c>
      <c r="M280" s="154"/>
    </row>
    <row r="281" spans="1:13" x14ac:dyDescent="0.35">
      <c r="A281" s="44">
        <v>4</v>
      </c>
      <c r="B281" s="53" t="s">
        <v>129</v>
      </c>
      <c r="C281" s="54"/>
      <c r="D281" s="54"/>
      <c r="E281" s="47">
        <v>1</v>
      </c>
      <c r="F281" s="65"/>
      <c r="G281" s="66"/>
      <c r="H281" s="65"/>
      <c r="I281" s="66"/>
      <c r="J281" s="65"/>
      <c r="K281" s="66"/>
      <c r="L281" s="153">
        <f t="shared" si="47"/>
        <v>0</v>
      </c>
      <c r="M281" s="154"/>
    </row>
    <row r="282" spans="1:13" x14ac:dyDescent="0.35">
      <c r="A282" s="44">
        <v>5</v>
      </c>
      <c r="B282" s="53" t="s">
        <v>130</v>
      </c>
      <c r="C282" s="54"/>
      <c r="D282" s="54"/>
      <c r="E282" s="47">
        <v>1</v>
      </c>
      <c r="F282" s="65"/>
      <c r="G282" s="66"/>
      <c r="H282" s="65"/>
      <c r="I282" s="66"/>
      <c r="J282" s="65"/>
      <c r="K282" s="66"/>
      <c r="L282" s="153">
        <f t="shared" si="47"/>
        <v>0</v>
      </c>
      <c r="M282" s="154"/>
    </row>
    <row r="283" spans="1:13" x14ac:dyDescent="0.35">
      <c r="A283" s="44">
        <v>6</v>
      </c>
      <c r="B283" s="53" t="s">
        <v>131</v>
      </c>
      <c r="C283" s="54"/>
      <c r="D283" s="54"/>
      <c r="E283" s="47">
        <v>1</v>
      </c>
      <c r="F283" s="65"/>
      <c r="G283" s="66"/>
      <c r="H283" s="65"/>
      <c r="I283" s="66"/>
      <c r="J283" s="65"/>
      <c r="K283" s="66"/>
      <c r="L283" s="153">
        <f t="shared" si="47"/>
        <v>0</v>
      </c>
      <c r="M283" s="154"/>
    </row>
    <row r="284" spans="1:13" x14ac:dyDescent="0.35">
      <c r="A284" s="44">
        <v>7</v>
      </c>
      <c r="B284" s="53" t="s">
        <v>132</v>
      </c>
      <c r="C284" s="54"/>
      <c r="D284" s="54"/>
      <c r="E284" s="47">
        <v>1</v>
      </c>
      <c r="F284" s="65"/>
      <c r="G284" s="66"/>
      <c r="H284" s="65"/>
      <c r="I284" s="66"/>
      <c r="J284" s="65"/>
      <c r="K284" s="66"/>
      <c r="L284" s="153">
        <f t="shared" si="47"/>
        <v>0</v>
      </c>
      <c r="M284" s="154"/>
    </row>
    <row r="285" spans="1:13" x14ac:dyDescent="0.35">
      <c r="A285" s="44">
        <v>8</v>
      </c>
      <c r="B285" s="53" t="s">
        <v>133</v>
      </c>
      <c r="C285" s="54"/>
      <c r="D285" s="54"/>
      <c r="E285" s="47">
        <v>1</v>
      </c>
      <c r="F285" s="65"/>
      <c r="G285" s="66"/>
      <c r="H285" s="65"/>
      <c r="I285" s="66"/>
      <c r="J285" s="65"/>
      <c r="K285" s="66"/>
      <c r="L285" s="153">
        <f t="shared" si="47"/>
        <v>0</v>
      </c>
      <c r="M285" s="154"/>
    </row>
    <row r="286" spans="1:13" x14ac:dyDescent="0.35">
      <c r="A286" s="44">
        <v>9</v>
      </c>
      <c r="B286" s="53" t="s">
        <v>134</v>
      </c>
      <c r="C286" s="54"/>
      <c r="D286" s="54"/>
      <c r="E286" s="47">
        <v>1</v>
      </c>
      <c r="F286" s="65"/>
      <c r="G286" s="66"/>
      <c r="H286" s="65"/>
      <c r="I286" s="66"/>
      <c r="J286" s="65"/>
      <c r="K286" s="66"/>
      <c r="L286" s="153">
        <f t="shared" si="47"/>
        <v>0</v>
      </c>
      <c r="M286" s="154"/>
    </row>
    <row r="287" spans="1:13" x14ac:dyDescent="0.35">
      <c r="A287" s="50" t="s">
        <v>126</v>
      </c>
      <c r="B287" s="51"/>
      <c r="C287" s="51"/>
      <c r="D287" s="51"/>
      <c r="E287" s="51"/>
      <c r="F287" s="67">
        <f>SUM(F278:G286)</f>
        <v>0</v>
      </c>
      <c r="G287" s="68"/>
      <c r="H287" s="67">
        <f t="shared" ref="H287" si="48">SUM(H278:I286)</f>
        <v>0</v>
      </c>
      <c r="I287" s="68"/>
      <c r="J287" s="67">
        <f t="shared" ref="J287" si="49">SUM(J278:K286)</f>
        <v>0</v>
      </c>
      <c r="K287" s="68"/>
      <c r="L287" s="67">
        <f t="shared" si="47"/>
        <v>0</v>
      </c>
      <c r="M287" s="68"/>
    </row>
    <row r="288" spans="1:13" x14ac:dyDescent="0.35">
      <c r="A288" s="45"/>
      <c r="B288" s="45"/>
      <c r="C288" s="45"/>
      <c r="D288" s="45"/>
      <c r="E288" s="45"/>
      <c r="F288" s="45"/>
      <c r="G288" s="45"/>
      <c r="H288" s="45"/>
      <c r="I288" s="45"/>
      <c r="J288" s="45"/>
      <c r="K288" s="45"/>
      <c r="L288" s="45"/>
    </row>
    <row r="289" spans="1:13" x14ac:dyDescent="0.35">
      <c r="A289" s="45"/>
      <c r="B289" s="45"/>
      <c r="C289" s="45"/>
      <c r="D289" s="45"/>
      <c r="E289" s="45"/>
      <c r="F289" s="45"/>
      <c r="G289" s="45"/>
      <c r="H289" s="45"/>
      <c r="I289" s="45"/>
      <c r="J289" s="45"/>
      <c r="K289" s="45"/>
      <c r="L289" s="45"/>
    </row>
    <row r="290" spans="1:13" x14ac:dyDescent="0.35">
      <c r="A290" s="45"/>
      <c r="B290" s="45"/>
      <c r="C290" s="45"/>
      <c r="D290" s="45"/>
      <c r="E290" s="45"/>
      <c r="F290" s="45"/>
      <c r="G290" s="45"/>
      <c r="H290" s="45"/>
      <c r="I290" s="45"/>
      <c r="J290" s="45"/>
      <c r="K290" s="45"/>
      <c r="L290" s="45"/>
    </row>
    <row r="291" spans="1:13" ht="16" x14ac:dyDescent="0.4">
      <c r="A291" s="63" t="s">
        <v>135</v>
      </c>
      <c r="B291" s="64"/>
      <c r="C291" s="64"/>
      <c r="D291" s="64"/>
      <c r="E291" s="64"/>
      <c r="F291" s="64"/>
      <c r="G291" s="64"/>
      <c r="H291" s="64"/>
      <c r="I291" s="64"/>
      <c r="J291" s="45"/>
      <c r="K291" s="45"/>
      <c r="L291" s="45"/>
    </row>
    <row r="292" spans="1:13" s="37" customFormat="1" x14ac:dyDescent="0.35">
      <c r="A292" s="46" t="s">
        <v>16</v>
      </c>
      <c r="B292" s="50" t="s">
        <v>4</v>
      </c>
      <c r="C292" s="51"/>
      <c r="D292" s="51"/>
      <c r="E292" s="51"/>
      <c r="F292" s="51"/>
      <c r="G292" s="51"/>
      <c r="H292" s="155" t="s">
        <v>110</v>
      </c>
      <c r="I292" s="156"/>
      <c r="J292" s="42"/>
      <c r="K292" s="42"/>
      <c r="L292" s="42"/>
      <c r="M292" s="42"/>
    </row>
    <row r="293" spans="1:13" x14ac:dyDescent="0.35">
      <c r="A293" s="46" t="s">
        <v>111</v>
      </c>
      <c r="B293" s="53" t="s">
        <v>112</v>
      </c>
      <c r="C293" s="54"/>
      <c r="D293" s="54"/>
      <c r="E293" s="54"/>
      <c r="F293" s="54"/>
      <c r="G293" s="54"/>
      <c r="H293" s="55">
        <f>J16</f>
        <v>0</v>
      </c>
      <c r="I293" s="54"/>
    </row>
    <row r="294" spans="1:13" x14ac:dyDescent="0.35">
      <c r="A294" s="46" t="s">
        <v>113</v>
      </c>
      <c r="B294" s="53" t="s">
        <v>114</v>
      </c>
      <c r="C294" s="54"/>
      <c r="D294" s="54"/>
      <c r="E294" s="54"/>
      <c r="F294" s="54"/>
      <c r="G294" s="54"/>
      <c r="H294" s="55">
        <f>K37</f>
        <v>0</v>
      </c>
      <c r="I294" s="54"/>
    </row>
    <row r="295" spans="1:13" x14ac:dyDescent="0.35">
      <c r="A295" s="46" t="s">
        <v>115</v>
      </c>
      <c r="B295" s="53" t="s">
        <v>116</v>
      </c>
      <c r="C295" s="54"/>
      <c r="D295" s="54"/>
      <c r="E295" s="54"/>
      <c r="F295" s="54"/>
      <c r="G295" s="54"/>
      <c r="H295" s="55">
        <f>L54</f>
        <v>0</v>
      </c>
      <c r="I295" s="54"/>
    </row>
    <row r="296" spans="1:13" x14ac:dyDescent="0.35">
      <c r="A296" s="46" t="s">
        <v>117</v>
      </c>
      <c r="B296" s="53" t="s">
        <v>118</v>
      </c>
      <c r="C296" s="54"/>
      <c r="D296" s="54"/>
      <c r="E296" s="54"/>
      <c r="F296" s="54"/>
      <c r="G296" s="54"/>
      <c r="H296" s="55">
        <f>M258</f>
        <v>0</v>
      </c>
      <c r="I296" s="54"/>
    </row>
    <row r="297" spans="1:13" x14ac:dyDescent="0.35">
      <c r="A297" s="46" t="s">
        <v>119</v>
      </c>
      <c r="B297" s="53" t="s">
        <v>120</v>
      </c>
      <c r="C297" s="54"/>
      <c r="D297" s="54"/>
      <c r="E297" s="54"/>
      <c r="F297" s="54"/>
      <c r="G297" s="54"/>
      <c r="H297" s="55">
        <f>H272</f>
        <v>0</v>
      </c>
      <c r="I297" s="54"/>
    </row>
    <row r="298" spans="1:13" x14ac:dyDescent="0.35">
      <c r="A298" s="46" t="s">
        <v>136</v>
      </c>
      <c r="B298" s="53" t="s">
        <v>137</v>
      </c>
      <c r="C298" s="54"/>
      <c r="D298" s="54"/>
      <c r="E298" s="54"/>
      <c r="F298" s="54"/>
      <c r="G298" s="54"/>
      <c r="H298" s="55">
        <f>L287</f>
        <v>0</v>
      </c>
      <c r="I298" s="54"/>
    </row>
    <row r="299" spans="1:13" s="37" customFormat="1" ht="21" customHeight="1" x14ac:dyDescent="0.35">
      <c r="A299" s="50" t="s">
        <v>110</v>
      </c>
      <c r="B299" s="51"/>
      <c r="C299" s="51"/>
      <c r="D299" s="51"/>
      <c r="E299" s="51"/>
      <c r="F299" s="51"/>
      <c r="G299" s="51"/>
      <c r="H299" s="52">
        <f>SUM(H293:I298)</f>
        <v>0</v>
      </c>
      <c r="I299" s="51"/>
      <c r="J299" s="42"/>
      <c r="K299" s="42"/>
      <c r="L299" s="42"/>
      <c r="M299" s="42"/>
    </row>
    <row r="300" spans="1:13" s="37" customFormat="1" ht="21" customHeight="1" x14ac:dyDescent="0.35">
      <c r="A300" s="50" t="s">
        <v>121</v>
      </c>
      <c r="B300" s="51"/>
      <c r="C300" s="51"/>
      <c r="D300" s="51"/>
      <c r="E300" s="51"/>
      <c r="F300" s="51"/>
      <c r="G300" s="51"/>
      <c r="H300" s="52">
        <f>H299*0.15</f>
        <v>0</v>
      </c>
      <c r="I300" s="51"/>
      <c r="J300" s="42"/>
      <c r="K300" s="42"/>
      <c r="L300" s="42"/>
      <c r="M300" s="42"/>
    </row>
    <row r="301" spans="1:13" s="37" customFormat="1" ht="21" customHeight="1" x14ac:dyDescent="0.35">
      <c r="A301" s="50" t="s">
        <v>122</v>
      </c>
      <c r="B301" s="51"/>
      <c r="C301" s="51"/>
      <c r="D301" s="51"/>
      <c r="E301" s="51"/>
      <c r="F301" s="51"/>
      <c r="G301" s="51"/>
      <c r="H301" s="52">
        <f>SUM(H299:I300)</f>
        <v>0</v>
      </c>
      <c r="I301" s="51"/>
      <c r="J301" s="42"/>
      <c r="K301" s="42"/>
      <c r="L301" s="42"/>
      <c r="M301" s="42"/>
    </row>
    <row r="302" spans="1:13" x14ac:dyDescent="0.35">
      <c r="A302" s="48" t="s">
        <v>123</v>
      </c>
      <c r="B302" s="49"/>
      <c r="C302" s="49"/>
      <c r="D302" s="49"/>
      <c r="E302" s="49"/>
      <c r="F302" s="49"/>
      <c r="G302" s="49"/>
      <c r="H302" s="49"/>
      <c r="I302" s="49"/>
    </row>
  </sheetData>
  <sheetProtection algorithmName="SHA-512" hashValue="IIJUqjkm067zHNu24vUAk0D3iJtg4tZNp2TCsOLVtCK+1d3narn6NHB2TRnXDwTFcd6h5NheJnPD+j4ld6q7gg==" saltValue="JgqQCwZralEibDNUYhf5iw==" spinCount="100000" sheet="1" objects="1" scenarios="1" selectLockedCells="1"/>
  <mergeCells count="269">
    <mergeCell ref="J287:K287"/>
    <mergeCell ref="L287:M287"/>
    <mergeCell ref="B298:G298"/>
    <mergeCell ref="H298:I298"/>
    <mergeCell ref="J284:K284"/>
    <mergeCell ref="L284:M284"/>
    <mergeCell ref="B285:D285"/>
    <mergeCell ref="F285:G285"/>
    <mergeCell ref="H285:I285"/>
    <mergeCell ref="J285:K285"/>
    <mergeCell ref="L285:M285"/>
    <mergeCell ref="B286:D286"/>
    <mergeCell ref="F286:G286"/>
    <mergeCell ref="H286:I286"/>
    <mergeCell ref="J286:K286"/>
    <mergeCell ref="L286:M286"/>
    <mergeCell ref="B292:G292"/>
    <mergeCell ref="H292:I292"/>
    <mergeCell ref="B293:G293"/>
    <mergeCell ref="H293:I293"/>
    <mergeCell ref="B294:G294"/>
    <mergeCell ref="H294:I294"/>
    <mergeCell ref="J281:K281"/>
    <mergeCell ref="L281:M281"/>
    <mergeCell ref="B282:D282"/>
    <mergeCell ref="F282:G282"/>
    <mergeCell ref="H282:I282"/>
    <mergeCell ref="J282:K282"/>
    <mergeCell ref="L282:M282"/>
    <mergeCell ref="B283:D283"/>
    <mergeCell ref="F283:G283"/>
    <mergeCell ref="H283:I283"/>
    <mergeCell ref="J283:K283"/>
    <mergeCell ref="L283:M283"/>
    <mergeCell ref="J278:K278"/>
    <mergeCell ref="L278:M278"/>
    <mergeCell ref="B279:D279"/>
    <mergeCell ref="F279:G279"/>
    <mergeCell ref="H279:I279"/>
    <mergeCell ref="J279:K279"/>
    <mergeCell ref="L279:M279"/>
    <mergeCell ref="B280:D280"/>
    <mergeCell ref="F280:G280"/>
    <mergeCell ref="H280:I280"/>
    <mergeCell ref="J280:K280"/>
    <mergeCell ref="L280:M280"/>
    <mergeCell ref="A6:K7"/>
    <mergeCell ref="L6:M6"/>
    <mergeCell ref="A8:K10"/>
    <mergeCell ref="A11:B11"/>
    <mergeCell ref="C11:F11"/>
    <mergeCell ref="H11:K11"/>
    <mergeCell ref="A275:M275"/>
    <mergeCell ref="A276:A277"/>
    <mergeCell ref="B276:D277"/>
    <mergeCell ref="E276:E277"/>
    <mergeCell ref="F276:K276"/>
    <mergeCell ref="L276:M277"/>
    <mergeCell ref="F277:G277"/>
    <mergeCell ref="H277:I277"/>
    <mergeCell ref="J277:K277"/>
    <mergeCell ref="A14:B14"/>
    <mergeCell ref="H14:I14"/>
    <mergeCell ref="J14:K14"/>
    <mergeCell ref="A15:I15"/>
    <mergeCell ref="J15:K15"/>
    <mergeCell ref="A16:I16"/>
    <mergeCell ref="J16:K16"/>
    <mergeCell ref="A12:B12"/>
    <mergeCell ref="H12:I12"/>
    <mergeCell ref="J12:K12"/>
    <mergeCell ref="A13:B13"/>
    <mergeCell ref="H13:I13"/>
    <mergeCell ref="J13:K13"/>
    <mergeCell ref="B22:D22"/>
    <mergeCell ref="K22:L22"/>
    <mergeCell ref="B23:D23"/>
    <mergeCell ref="K23:L23"/>
    <mergeCell ref="B24:D24"/>
    <mergeCell ref="K24:L24"/>
    <mergeCell ref="A18:L18"/>
    <mergeCell ref="A20:A21"/>
    <mergeCell ref="B20:D21"/>
    <mergeCell ref="E20:G20"/>
    <mergeCell ref="H20:J20"/>
    <mergeCell ref="K20:L21"/>
    <mergeCell ref="B28:D28"/>
    <mergeCell ref="K28:L28"/>
    <mergeCell ref="B29:D29"/>
    <mergeCell ref="K29:L29"/>
    <mergeCell ref="B30:D30"/>
    <mergeCell ref="K30:L30"/>
    <mergeCell ref="B25:D25"/>
    <mergeCell ref="K25:L25"/>
    <mergeCell ref="B26:D26"/>
    <mergeCell ref="K26:L26"/>
    <mergeCell ref="B27:D27"/>
    <mergeCell ref="K27:L27"/>
    <mergeCell ref="B34:D34"/>
    <mergeCell ref="K34:L34"/>
    <mergeCell ref="A35:D35"/>
    <mergeCell ref="K35:L35"/>
    <mergeCell ref="A36:G36"/>
    <mergeCell ref="K36:L36"/>
    <mergeCell ref="B31:D31"/>
    <mergeCell ref="K31:L31"/>
    <mergeCell ref="B32:D32"/>
    <mergeCell ref="K32:L32"/>
    <mergeCell ref="B33:D33"/>
    <mergeCell ref="K33:L33"/>
    <mergeCell ref="A37:J37"/>
    <mergeCell ref="K37:L37"/>
    <mergeCell ref="A40:L40"/>
    <mergeCell ref="A41:A42"/>
    <mergeCell ref="B41:C42"/>
    <mergeCell ref="D41:F41"/>
    <mergeCell ref="G41:G42"/>
    <mergeCell ref="H41:H42"/>
    <mergeCell ref="I41:K41"/>
    <mergeCell ref="L41:M42"/>
    <mergeCell ref="B46:C46"/>
    <mergeCell ref="L46:M46"/>
    <mergeCell ref="B47:C47"/>
    <mergeCell ref="L47:M47"/>
    <mergeCell ref="B48:C48"/>
    <mergeCell ref="L48:M48"/>
    <mergeCell ref="B43:C43"/>
    <mergeCell ref="L43:M43"/>
    <mergeCell ref="B44:C44"/>
    <mergeCell ref="L44:M44"/>
    <mergeCell ref="B45:C45"/>
    <mergeCell ref="L45:M45"/>
    <mergeCell ref="B52:C52"/>
    <mergeCell ref="L52:M52"/>
    <mergeCell ref="A53:H53"/>
    <mergeCell ref="L53:M53"/>
    <mergeCell ref="A54:K54"/>
    <mergeCell ref="L54:M54"/>
    <mergeCell ref="B49:C49"/>
    <mergeCell ref="L49:M49"/>
    <mergeCell ref="B50:C50"/>
    <mergeCell ref="L50:M50"/>
    <mergeCell ref="B51:C51"/>
    <mergeCell ref="L51:M51"/>
    <mergeCell ref="L55:M55"/>
    <mergeCell ref="L56:M56"/>
    <mergeCell ref="L57:M57"/>
    <mergeCell ref="A58:M58"/>
    <mergeCell ref="A59:A60"/>
    <mergeCell ref="B59:B60"/>
    <mergeCell ref="C59:E59"/>
    <mergeCell ref="F59:F60"/>
    <mergeCell ref="G59:I59"/>
    <mergeCell ref="J59:L59"/>
    <mergeCell ref="J88:L88"/>
    <mergeCell ref="M88:M89"/>
    <mergeCell ref="A110:F110"/>
    <mergeCell ref="A111:I111"/>
    <mergeCell ref="A112:L112"/>
    <mergeCell ref="A116:M116"/>
    <mergeCell ref="M59:M60"/>
    <mergeCell ref="A81:F81"/>
    <mergeCell ref="A82:I82"/>
    <mergeCell ref="A83:L83"/>
    <mergeCell ref="A87:M87"/>
    <mergeCell ref="A88:A89"/>
    <mergeCell ref="B88:B89"/>
    <mergeCell ref="C88:E88"/>
    <mergeCell ref="F88:F89"/>
    <mergeCell ref="G88:I88"/>
    <mergeCell ref="J146:L146"/>
    <mergeCell ref="M146:M147"/>
    <mergeCell ref="A169:F169"/>
    <mergeCell ref="A170:I170"/>
    <mergeCell ref="A171:L171"/>
    <mergeCell ref="A175:M175"/>
    <mergeCell ref="M117:M118"/>
    <mergeCell ref="A139:F139"/>
    <mergeCell ref="A140:I140"/>
    <mergeCell ref="A141:L141"/>
    <mergeCell ref="A145:M145"/>
    <mergeCell ref="A146:A147"/>
    <mergeCell ref="B146:B147"/>
    <mergeCell ref="C146:E146"/>
    <mergeCell ref="F146:F147"/>
    <mergeCell ref="G146:I146"/>
    <mergeCell ref="A117:A118"/>
    <mergeCell ref="B117:B118"/>
    <mergeCell ref="C117:E117"/>
    <mergeCell ref="F117:F118"/>
    <mergeCell ref="G117:I117"/>
    <mergeCell ref="J117:L117"/>
    <mergeCell ref="J204:L204"/>
    <mergeCell ref="M204:M205"/>
    <mergeCell ref="A225:F225"/>
    <mergeCell ref="A226:I226"/>
    <mergeCell ref="A227:L227"/>
    <mergeCell ref="A231:M231"/>
    <mergeCell ref="M176:M177"/>
    <mergeCell ref="A197:F197"/>
    <mergeCell ref="A198:I198"/>
    <mergeCell ref="A199:L199"/>
    <mergeCell ref="A203:M203"/>
    <mergeCell ref="A204:A205"/>
    <mergeCell ref="B204:B205"/>
    <mergeCell ref="C204:E204"/>
    <mergeCell ref="F204:F205"/>
    <mergeCell ref="G204:I204"/>
    <mergeCell ref="A176:A177"/>
    <mergeCell ref="B176:B177"/>
    <mergeCell ref="C176:E176"/>
    <mergeCell ref="F176:F177"/>
    <mergeCell ref="G176:I176"/>
    <mergeCell ref="J176:L176"/>
    <mergeCell ref="M232:M233"/>
    <mergeCell ref="A254:F254"/>
    <mergeCell ref="A255:I255"/>
    <mergeCell ref="A256:L256"/>
    <mergeCell ref="A258:L258"/>
    <mergeCell ref="A266:I266"/>
    <mergeCell ref="A232:A233"/>
    <mergeCell ref="B232:B233"/>
    <mergeCell ref="C232:E232"/>
    <mergeCell ref="F232:F233"/>
    <mergeCell ref="G232:I232"/>
    <mergeCell ref="J232:L232"/>
    <mergeCell ref="B269:D269"/>
    <mergeCell ref="F269:G269"/>
    <mergeCell ref="H269:I269"/>
    <mergeCell ref="B270:D270"/>
    <mergeCell ref="F270:G270"/>
    <mergeCell ref="H270:I270"/>
    <mergeCell ref="B267:D267"/>
    <mergeCell ref="F267:G267"/>
    <mergeCell ref="H267:I267"/>
    <mergeCell ref="B268:D268"/>
    <mergeCell ref="F268:G268"/>
    <mergeCell ref="H268:I268"/>
    <mergeCell ref="B271:D271"/>
    <mergeCell ref="F271:G271"/>
    <mergeCell ref="H271:I271"/>
    <mergeCell ref="A272:G272"/>
    <mergeCell ref="H272:I272"/>
    <mergeCell ref="A291:I291"/>
    <mergeCell ref="B278:D278"/>
    <mergeCell ref="F278:G278"/>
    <mergeCell ref="H278:I278"/>
    <mergeCell ref="B281:D281"/>
    <mergeCell ref="F281:G281"/>
    <mergeCell ref="H281:I281"/>
    <mergeCell ref="B284:D284"/>
    <mergeCell ref="F284:G284"/>
    <mergeCell ref="H284:I284"/>
    <mergeCell ref="A287:E287"/>
    <mergeCell ref="F287:G287"/>
    <mergeCell ref="H287:I287"/>
    <mergeCell ref="A302:I302"/>
    <mergeCell ref="A299:G299"/>
    <mergeCell ref="H299:I299"/>
    <mergeCell ref="A300:G300"/>
    <mergeCell ref="H300:I300"/>
    <mergeCell ref="A301:G301"/>
    <mergeCell ref="H301:I301"/>
    <mergeCell ref="B295:G295"/>
    <mergeCell ref="H295:I295"/>
    <mergeCell ref="B296:G296"/>
    <mergeCell ref="H296:I296"/>
    <mergeCell ref="B297:G297"/>
    <mergeCell ref="H297:I297"/>
  </mergeCells>
  <pageMargins left="7.874015748031496E-2" right="7.874015748031496E-2" top="0.35433070866141736" bottom="0.35433070866141736" header="0.11811023622047245" footer="0.11811023622047245"/>
  <pageSetup paperSize="9" orientation="landscape" r:id="rId1"/>
  <headerFooter>
    <oddFooter>&amp;L&amp;"Arial,Bold"&amp;9
ANNEXURE D: PRICING SCHEDULE FOR SEKHUKHUNE DISTRICT&amp;C&amp;"Arial,Regular"&amp;9Page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Annexure 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Oupa Maenetja</dc:creator>
  <cp:lastModifiedBy>Oupa Maenetja</cp:lastModifiedBy>
  <dcterms:created xsi:type="dcterms:W3CDTF">2026-07-28T15:17:30Z</dcterms:created>
  <dcterms:modified xsi:type="dcterms:W3CDTF">2026-08-27T06:46:13Z</dcterms:modified>
</cp:coreProperties>
</file>