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ACQUISTION\RFB 3094-2025\"/>
    </mc:Choice>
  </mc:AlternateContent>
  <xr:revisionPtr revIDLastSave="0" documentId="8_{29781C6D-18BA-4DBE-B50C-46C6BC5AB4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CING SCHEDULE RENEWAL" sheetId="6" r:id="rId1"/>
  </sheets>
  <definedNames>
    <definedName name="_xlnm.Print_Area" localSheetId="0">'PRICING SCHEDULE RENEWAL'!$A:$R</definedName>
    <definedName name="_xlnm.Print_Titles" localSheetId="0">'PRICING SCHEDULE RENEWAL'!$1:$5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6" l="1"/>
  <c r="H38" i="6" s="1"/>
  <c r="H22" i="6"/>
  <c r="H21" i="6" s="1"/>
  <c r="H33" i="6"/>
  <c r="H32" i="6" s="1"/>
  <c r="H23" i="6"/>
  <c r="H24" i="6"/>
  <c r="N44" i="6"/>
  <c r="K44" i="6"/>
  <c r="H44" i="6"/>
  <c r="N43" i="6"/>
  <c r="K43" i="6"/>
  <c r="H43" i="6"/>
  <c r="N42" i="6"/>
  <c r="K42" i="6"/>
  <c r="H42" i="6"/>
  <c r="N41" i="6"/>
  <c r="K41" i="6"/>
  <c r="H41" i="6"/>
  <c r="N40" i="6"/>
  <c r="K40" i="6"/>
  <c r="H40" i="6"/>
  <c r="N39" i="6"/>
  <c r="N38" i="6" s="1"/>
  <c r="K39" i="6"/>
  <c r="K38" i="6" s="1"/>
  <c r="N37" i="6"/>
  <c r="K37" i="6"/>
  <c r="H37" i="6"/>
  <c r="N36" i="6"/>
  <c r="K36" i="6"/>
  <c r="H36" i="6"/>
  <c r="N35" i="6"/>
  <c r="K35" i="6"/>
  <c r="H35" i="6"/>
  <c r="N34" i="6"/>
  <c r="K34" i="6"/>
  <c r="H34" i="6"/>
  <c r="N33" i="6"/>
  <c r="N32" i="6" s="1"/>
  <c r="K33" i="6"/>
  <c r="K32" i="6" s="1"/>
  <c r="N28" i="6"/>
  <c r="K28" i="6"/>
  <c r="H28" i="6"/>
  <c r="O28" i="6" s="1"/>
  <c r="P28" i="6" s="1"/>
  <c r="H20" i="6" l="1"/>
  <c r="H45" i="6"/>
  <c r="O36" i="6"/>
  <c r="P36" i="6" s="1"/>
  <c r="O43" i="6"/>
  <c r="P43" i="6" s="1"/>
  <c r="O41" i="6"/>
  <c r="P41" i="6" s="1"/>
  <c r="O37" i="6"/>
  <c r="P37" i="6" s="1"/>
  <c r="O34" i="6"/>
  <c r="P34" i="6" s="1"/>
  <c r="O39" i="6"/>
  <c r="O38" i="6" s="1"/>
  <c r="O44" i="6"/>
  <c r="P44" i="6" s="1"/>
  <c r="O42" i="6"/>
  <c r="P42" i="6" s="1"/>
  <c r="O33" i="6"/>
  <c r="O40" i="6"/>
  <c r="P40" i="6" s="1"/>
  <c r="O35" i="6"/>
  <c r="P35" i="6" s="1"/>
  <c r="P39" i="6" l="1"/>
  <c r="P38" i="6" s="1"/>
  <c r="P33" i="6"/>
  <c r="P32" i="6" s="1"/>
  <c r="O32" i="6"/>
  <c r="K29" i="6"/>
  <c r="N29" i="6"/>
  <c r="K30" i="6"/>
  <c r="N30" i="6"/>
  <c r="K31" i="6"/>
  <c r="N31" i="6"/>
  <c r="H29" i="6"/>
  <c r="H30" i="6"/>
  <c r="H31" i="6"/>
  <c r="K22" i="6"/>
  <c r="K21" i="6" s="1"/>
  <c r="H27" i="6"/>
  <c r="K45" i="6" l="1"/>
  <c r="K20" i="6"/>
  <c r="O31" i="6"/>
  <c r="P31" i="6" s="1"/>
  <c r="O30" i="6"/>
  <c r="P30" i="6" s="1"/>
  <c r="O29" i="6"/>
  <c r="P29" i="6" s="1"/>
  <c r="N27" i="6"/>
  <c r="N26" i="6"/>
  <c r="K27" i="6"/>
  <c r="K26" i="6"/>
  <c r="H26" i="6"/>
  <c r="N25" i="6"/>
  <c r="K25" i="6"/>
  <c r="H25" i="6"/>
  <c r="K23" i="6"/>
  <c r="K24" i="6"/>
  <c r="N23" i="6"/>
  <c r="N24" i="6"/>
  <c r="O24" i="6" l="1"/>
  <c r="P24" i="6" s="1"/>
  <c r="O27" i="6"/>
  <c r="P27" i="6" s="1"/>
  <c r="O26" i="6"/>
  <c r="P26" i="6" s="1"/>
  <c r="O25" i="6"/>
  <c r="P25" i="6" s="1"/>
  <c r="O23" i="6"/>
  <c r="P23" i="6" s="1"/>
  <c r="N22" i="6"/>
  <c r="N21" i="6" s="1"/>
  <c r="N20" i="6" l="1"/>
  <c r="N45" i="6"/>
  <c r="O22" i="6"/>
  <c r="O21" i="6" s="1"/>
  <c r="O20" i="6" l="1"/>
  <c r="O45" i="6"/>
  <c r="P22" i="6"/>
  <c r="P21" i="6" s="1"/>
  <c r="P20" i="6" l="1"/>
  <c r="P45" i="6"/>
  <c r="H46" i="6"/>
  <c r="H47" i="6" s="1"/>
  <c r="K46" i="6" l="1"/>
  <c r="K47" i="6" s="1"/>
  <c r="N46" i="6" l="1"/>
  <c r="N47" i="6" s="1"/>
  <c r="O46" i="6"/>
  <c r="O47" i="6" l="1"/>
</calcChain>
</file>

<file path=xl/sharedStrings.xml><?xml version="1.0" encoding="utf-8"?>
<sst xmlns="http://schemas.openxmlformats.org/spreadsheetml/2006/main" count="114" uniqueCount="91">
  <si>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</si>
  <si>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</si>
  <si>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</si>
  <si>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</si>
  <si>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</si>
  <si>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</si>
  <si>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</si>
  <si>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</si>
  <si>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</si>
  <si>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</si>
  <si>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</si>
  <si>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</si>
  <si>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</si>
  <si>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</si>
  <si>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</si>
  <si>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</si>
  <si>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</si>
  <si>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1.1</t>
  </si>
  <si>
    <t>1.2</t>
  </si>
  <si>
    <t>1.3</t>
  </si>
  <si>
    <t>1.4</t>
  </si>
  <si>
    <t>1.5</t>
  </si>
  <si>
    <t>1.6</t>
  </si>
  <si>
    <t>1.7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</si>
  <si>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</si>
  <si>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</si>
  <si>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</si>
  <si>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</si>
  <si>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</si>
  <si>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</si>
  <si>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</si>
  <si>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</si>
  <si>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</si>
  <si>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</si>
  <si>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</si>
  <si>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</si>
  <si>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</si>
  <si>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(e) The price must include all cost to deliver the goods or render the service, including all applicable taxes, duty fees, logistics/delivery, storage, labour, overtime and subsistance and travel</t>
  </si>
  <si>
    <t>Mark with an X, which ROE is applicable</t>
  </si>
  <si>
    <t>Line Price Y2</t>
  </si>
  <si>
    <t>Line Price Y3</t>
  </si>
  <si>
    <t>Line Price Y1</t>
  </si>
  <si>
    <r>
      <t xml:space="preserve">(f)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</si>
  <si>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</si>
  <si>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</si>
  <si>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</si>
  <si>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</si>
  <si>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</si>
  <si>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</si>
  <si>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SKU</t>
  </si>
  <si>
    <t>Seats</t>
  </si>
  <si>
    <t>Product Design &amp; Manufacturing Collection IC Commercial New Single-user ELD 3-Year Subscription for DWS Clanwilliam Dam Construction South</t>
  </si>
  <si>
    <t>Product Design &amp; Manufacturing Collection IC Commercial New Single-user ELD 3-Year Subscription for DWS Pump Section &amp; Special Projects &amp; Mechanical Design</t>
  </si>
  <si>
    <t>Civil 3D Commercial Single-user ELD 3-Year Subscription for DWS Engineering Services/Infrastructure Capacity Analysis/Gauging Weirs</t>
  </si>
  <si>
    <t>Civil 3D Commercial Single-user ELD 3-Year Subscription for DWS Construction East</t>
  </si>
  <si>
    <t xml:space="preserve">Civil 3D Commercial Single-user ELD 3-Year Subscription for Clanwilliam Dam Construction Site </t>
  </si>
  <si>
    <t>Inventor Professional Commercial Single-user ELD 3-Year Subscription for DWS Engineering Services/Mechanical and Electrical Engineering/Special Projects &amp; Mechanical Design</t>
  </si>
  <si>
    <t>AutoCAD - including specialized toolsets Single-user ELD 3-Year Subscription for DWS Engineering Services/Mechanical and Electrical Engineering/Electrical Design</t>
  </si>
  <si>
    <t>1.8</t>
  </si>
  <si>
    <t>1.9</t>
  </si>
  <si>
    <t>1.10</t>
  </si>
  <si>
    <t>Architecture Engineering &amp; Construction Collection IC Commercial New Single-user ELD 3-Year Subscription for DWS Eastern Cape Provincial Office/Water Services Support/Sanitation Services</t>
  </si>
  <si>
    <t>Architecture Engineering &amp; Construction Collection IC Commercial Single-user ELD 3-Year Subscription for DWS Clanwilliam Dam Construction South</t>
  </si>
  <si>
    <t>Product Design &amp; Manufacturing Collection IC Commercial Single-user ELD 3-Year Subscription for DWS Clanwilliam Dam Construction South</t>
  </si>
  <si>
    <t>AutoCAD software with CAD drawing viewer New Single-user ELD 3-Year Subscription for for DWS Eastern Cape Provincial Office/Water Services Support/Sanitation Services</t>
  </si>
  <si>
    <t>AutoCAD Civil 3D Commercial New Single-user ELD 3-Year Subscription for DWS Northern Cape Provincial Office/Water Resource Support/Water Information Management</t>
  </si>
  <si>
    <t>AutoCAD with CAD drawing viewer Commercial New Single-user ELD 3-Year Subscription for DWS Gauteng Provincial Office/Water Resources Support/Hydrological Services</t>
  </si>
  <si>
    <t>AutoDesk Subscription - Additional Licenses for Main Account</t>
  </si>
  <si>
    <t>AutoCAD Commercial New Single-user ELD 3-Year Subscription for DWS Western Cape Provincial Office/Water Resource Management</t>
  </si>
  <si>
    <t>AutoCAD - including specialized toolsets New Single-user ELD 3-Year Subscription for Engineering Services/Mechanical and Electrical Engineering/Electrical Design</t>
  </si>
  <si>
    <t>Inventor Professional Commercial New Single-user ELD 3-Year Subscription for DWS Water Resources Infrastructure Operations and Maintenance/Strategic Infrastructure Asset Management/Mechanical Asset Management</t>
  </si>
  <si>
    <t>Architecture Engineering &amp; Construction Collection IC Commercial Single-user ELD 3-Year Subscription for DWS Technical Engineering Services/Drawing Services</t>
  </si>
  <si>
    <t>Architecture Engineering &amp; Construction Collection IC Commercial Single-user ELD 3-Year Subscription for DWS Infrastructure Operations/Operations Southern/Technical Support Services</t>
  </si>
  <si>
    <t>Architecture Engineering &amp; Construction Collection IC Commercial New Single-user ELD 3-Year Subscription for DWS Engineering Services/Civil Engineering</t>
  </si>
  <si>
    <t>Product Design &amp; Manufacturing Collection IC Commercial New Single-user ELD 3-Year Subscription for DWS Engineering Services/Civil Engineering</t>
  </si>
  <si>
    <t>Pricing schedule for Autodesk Subscription Renewal for a period of three (3) years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</si>
  <si>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</si>
  <si>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</si>
  <si>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</si>
  <si>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</si>
  <si>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</si>
  <si>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</si>
  <si>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</si>
  <si>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</si>
  <si>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</si>
  <si>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3.5</t>
  </si>
  <si>
    <t>3.6</t>
  </si>
  <si>
    <t>AutoDesk Subscription - Additional Licenses for Water Trading Entity (WTE)</t>
  </si>
  <si>
    <t>Renewal of AutoDesk Subscription Agreement for the Water Trading Entity (WTE)</t>
  </si>
  <si>
    <t>Inventor Professional Commercial Single-user ELD 3-Year Subscription for DWS Engineering Services/Mechanical and Electrical Engineering/Pump Stations</t>
  </si>
  <si>
    <t>RFB 3094-2025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</si>
</sst>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 style="medium">
        <color theme="8"/>
      </top>
      <bottom/>
      <diagonal/>
    </border>
    <border>
      <left/>
      <right/>
      <top/>
      <bottom style="medium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53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7" fillId="0" borderId="0" xfId="0" applyFont="1"/>
    <xf numFmtId="0" fontId="1" fillId="3" borderId="8" xfId="0" applyFont="1" applyFill="1" applyBorder="1" applyAlignment="1">
      <alignment vertical="top"/>
    </xf>
    <xf numFmtId="0" fontId="5" fillId="2" borderId="4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5" fillId="0" borderId="0" xfId="0" applyFont="1"/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horizontal="left" vertical="top" wrapText="1"/>
    </xf>
    <xf numFmtId="0" fontId="5" fillId="6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5" borderId="4" xfId="0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6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center" wrapText="1"/>
    </xf>
    <xf numFmtId="0" fontId="2" fillId="5" borderId="19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23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5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164" fontId="5" fillId="2" borderId="3" xfId="0" applyNumberFormat="1" applyFont="1" applyFill="1" applyBorder="1" applyAlignment="1">
      <alignment horizontal="center" vertical="top" wrapText="1"/>
    </xf>
    <xf numFmtId="164" fontId="5" fillId="2" borderId="25" xfId="0" applyNumberFormat="1" applyFont="1" applyFill="1" applyBorder="1" applyAlignment="1">
      <alignment horizontal="center" vertical="top" wrapText="1"/>
    </xf>
    <xf numFmtId="164" fontId="5" fillId="2" borderId="26" xfId="0" applyNumberFormat="1" applyFont="1" applyFill="1" applyBorder="1" applyAlignment="1">
      <alignment horizontal="center" vertical="top" wrapText="1"/>
    </xf>
    <xf numFmtId="164" fontId="5" fillId="2" borderId="26" xfId="0" applyNumberFormat="1" applyFont="1" applyFill="1" applyBorder="1" applyAlignment="1">
      <alignment horizontal="left" vertical="top" wrapText="1"/>
    </xf>
    <xf numFmtId="0" fontId="13" fillId="6" borderId="24" xfId="0" applyFont="1" applyFill="1" applyBorder="1" applyAlignment="1">
      <alignment horizontal="left" vertical="top" wrapText="1"/>
    </xf>
    <xf numFmtId="0" fontId="2" fillId="0" borderId="24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top" wrapText="1"/>
    </xf>
    <xf numFmtId="9" fontId="2" fillId="6" borderId="24" xfId="2" applyFont="1" applyFill="1" applyBorder="1" applyAlignment="1">
      <alignment horizontal="right" vertical="top" wrapText="1"/>
    </xf>
    <xf numFmtId="0" fontId="2" fillId="0" borderId="24" xfId="1" applyNumberFormat="1" applyFont="1" applyFill="1" applyBorder="1" applyAlignment="1">
      <alignment horizontal="right" vertical="top" wrapText="1"/>
    </xf>
    <xf numFmtId="164" fontId="2" fillId="6" borderId="24" xfId="0" applyNumberFormat="1" applyFont="1" applyFill="1" applyBorder="1" applyAlignment="1">
      <alignment vertical="top" wrapText="1"/>
    </xf>
    <xf numFmtId="164" fontId="6" fillId="5" borderId="24" xfId="0" applyNumberFormat="1" applyFont="1" applyFill="1" applyBorder="1" applyAlignment="1">
      <alignment horizontal="left" vertical="top" wrapText="1"/>
    </xf>
    <xf numFmtId="44" fontId="2" fillId="5" borderId="24" xfId="0" applyNumberFormat="1" applyFont="1" applyFill="1" applyBorder="1" applyAlignment="1">
      <alignment vertical="top" wrapText="1"/>
    </xf>
    <xf numFmtId="44" fontId="3" fillId="5" borderId="24" xfId="0" applyNumberFormat="1" applyFont="1" applyFill="1" applyBorder="1" applyAlignment="1">
      <alignment vertical="top" wrapText="1"/>
    </xf>
    <xf numFmtId="44" fontId="0" fillId="5" borderId="24" xfId="0" applyNumberFormat="1" applyFill="1" applyBorder="1" applyAlignment="1">
      <alignment vertical="top"/>
    </xf>
    <xf numFmtId="0" fontId="15" fillId="0" borderId="24" xfId="0" applyFont="1" applyBorder="1"/>
    <xf numFmtId="0" fontId="3" fillId="5" borderId="24" xfId="0" applyFont="1" applyFill="1" applyBorder="1" applyAlignment="1">
      <alignment horizontal="right" vertical="top" wrapText="1"/>
    </xf>
    <xf numFmtId="0" fontId="3" fillId="5" borderId="24" xfId="0" applyFont="1" applyFill="1" applyBorder="1" applyAlignment="1">
      <alignment horizontal="center" vertical="top" wrapText="1"/>
    </xf>
    <xf numFmtId="0" fontId="2" fillId="5" borderId="24" xfId="0" applyFont="1" applyFill="1" applyBorder="1" applyAlignment="1">
      <alignment horizontal="center" vertical="top" wrapText="1"/>
    </xf>
    <xf numFmtId="165" fontId="2" fillId="5" borderId="24" xfId="1" applyNumberFormat="1" applyFont="1" applyFill="1" applyBorder="1" applyAlignment="1">
      <alignment horizontal="right" vertical="top" wrapText="1"/>
    </xf>
    <xf numFmtId="164" fontId="5" fillId="5" borderId="24" xfId="0" applyNumberFormat="1" applyFont="1" applyFill="1" applyBorder="1" applyAlignment="1">
      <alignment horizontal="left" vertical="top" wrapText="1"/>
    </xf>
    <xf numFmtId="0" fontId="0" fillId="5" borderId="24" xfId="0" applyFill="1" applyBorder="1" applyAlignment="1">
      <alignment vertical="top"/>
    </xf>
    <xf numFmtId="0" fontId="5" fillId="2" borderId="3" xfId="0" applyFont="1" applyFill="1" applyBorder="1" applyAlignment="1">
      <alignment horizontal="left" vertical="top" wrapText="1"/>
    </xf>
    <xf numFmtId="0" fontId="3" fillId="5" borderId="24" xfId="0" applyFont="1" applyFill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27" xfId="0" applyFont="1" applyBorder="1" applyAlignment="1">
      <alignment vertical="top"/>
    </xf>
    <xf numFmtId="0" fontId="5" fillId="4" borderId="27" xfId="0" applyFont="1" applyFill="1" applyBorder="1" applyAlignment="1">
      <alignment horizontal="center" vertical="top"/>
    </xf>
    <xf numFmtId="0" fontId="4" fillId="4" borderId="27" xfId="0" applyFont="1" applyFill="1" applyBorder="1" applyAlignment="1">
      <alignment horizontal="center" vertical="top" wrapText="1"/>
    </xf>
    <xf numFmtId="164" fontId="4" fillId="4" borderId="27" xfId="0" applyNumberFormat="1" applyFont="1" applyFill="1" applyBorder="1" applyAlignment="1">
      <alignment horizontal="center" vertical="top" wrapText="1"/>
    </xf>
    <xf numFmtId="164" fontId="5" fillId="4" borderId="27" xfId="0" applyNumberFormat="1" applyFont="1" applyFill="1" applyBorder="1" applyAlignment="1">
      <alignment horizontal="left" vertical="top" wrapText="1"/>
    </xf>
    <xf numFmtId="164" fontId="5" fillId="4" borderId="27" xfId="0" applyNumberFormat="1" applyFont="1" applyFill="1" applyBorder="1" applyAlignment="1">
      <alignment horizontal="center" vertical="top" wrapText="1"/>
    </xf>
    <xf numFmtId="0" fontId="13" fillId="6" borderId="27" xfId="0" applyFont="1" applyFill="1" applyBorder="1" applyAlignment="1">
      <alignment horizontal="left" vertical="top" wrapText="1"/>
    </xf>
    <xf numFmtId="0" fontId="13" fillId="6" borderId="28" xfId="0" applyFont="1" applyFill="1" applyBorder="1" applyAlignment="1">
      <alignment horizontal="left" vertical="top" wrapText="1"/>
    </xf>
    <xf numFmtId="0" fontId="5" fillId="4" borderId="29" xfId="0" applyFont="1" applyFill="1" applyBorder="1" applyAlignment="1">
      <alignment horizontal="left" vertical="top" wrapText="1"/>
    </xf>
    <xf numFmtId="0" fontId="5" fillId="4" borderId="30" xfId="0" applyFont="1" applyFill="1" applyBorder="1" applyAlignment="1">
      <alignment vertical="top"/>
    </xf>
    <xf numFmtId="0" fontId="5" fillId="4" borderId="30" xfId="0" applyFont="1" applyFill="1" applyBorder="1" applyAlignment="1">
      <alignment horizontal="center" vertical="top"/>
    </xf>
    <xf numFmtId="0" fontId="4" fillId="4" borderId="30" xfId="0" applyFont="1" applyFill="1" applyBorder="1" applyAlignment="1">
      <alignment horizontal="center" vertical="top" wrapText="1"/>
    </xf>
    <xf numFmtId="164" fontId="4" fillId="4" borderId="30" xfId="0" applyNumberFormat="1" applyFont="1" applyFill="1" applyBorder="1" applyAlignment="1">
      <alignment horizontal="center" vertical="top" wrapText="1"/>
    </xf>
    <xf numFmtId="164" fontId="5" fillId="4" borderId="30" xfId="0" applyNumberFormat="1" applyFont="1" applyFill="1" applyBorder="1" applyAlignment="1">
      <alignment horizontal="left" vertical="top" wrapText="1"/>
    </xf>
    <xf numFmtId="164" fontId="5" fillId="4" borderId="30" xfId="0" applyNumberFormat="1" applyFont="1" applyFill="1" applyBorder="1" applyAlignment="1">
      <alignment horizontal="center" vertical="top" wrapText="1"/>
    </xf>
    <xf numFmtId="0" fontId="13" fillId="6" borderId="30" xfId="0" applyFont="1" applyFill="1" applyBorder="1" applyAlignment="1">
      <alignment horizontal="left" vertical="top" wrapText="1"/>
    </xf>
    <xf numFmtId="0" fontId="13" fillId="6" borderId="31" xfId="0" applyFont="1" applyFill="1" applyBorder="1" applyAlignment="1">
      <alignment horizontal="left" vertical="top" wrapText="1"/>
    </xf>
    <xf numFmtId="0" fontId="2" fillId="0" borderId="32" xfId="0" quotePrefix="1" applyFont="1" applyBorder="1" applyAlignment="1">
      <alignment horizontal="left" vertical="top" wrapText="1"/>
    </xf>
    <xf numFmtId="0" fontId="13" fillId="6" borderId="33" xfId="0" applyFont="1" applyFill="1" applyBorder="1" applyAlignment="1">
      <alignment horizontal="left" vertical="top" wrapText="1"/>
    </xf>
    <xf numFmtId="0" fontId="2" fillId="0" borderId="34" xfId="0" quotePrefix="1" applyFont="1" applyBorder="1" applyAlignment="1">
      <alignment horizontal="left" vertical="top" wrapText="1"/>
    </xf>
    <xf numFmtId="0" fontId="2" fillId="0" borderId="35" xfId="0" applyFont="1" applyBorder="1" applyAlignment="1">
      <alignment vertical="top" wrapText="1"/>
    </xf>
    <xf numFmtId="0" fontId="2" fillId="0" borderId="35" xfId="0" applyFont="1" applyBorder="1" applyAlignment="1">
      <alignment horizontal="center" vertical="top" wrapText="1"/>
    </xf>
    <xf numFmtId="9" fontId="2" fillId="6" borderId="35" xfId="2" applyFont="1" applyFill="1" applyBorder="1" applyAlignment="1">
      <alignment horizontal="right" vertical="top" wrapText="1"/>
    </xf>
    <xf numFmtId="0" fontId="2" fillId="0" borderId="35" xfId="1" applyNumberFormat="1" applyFont="1" applyFill="1" applyBorder="1" applyAlignment="1">
      <alignment horizontal="right" vertical="top" wrapText="1"/>
    </xf>
    <xf numFmtId="164" fontId="2" fillId="6" borderId="35" xfId="0" applyNumberFormat="1" applyFont="1" applyFill="1" applyBorder="1" applyAlignment="1">
      <alignment vertical="top" wrapText="1"/>
    </xf>
    <xf numFmtId="164" fontId="6" fillId="5" borderId="35" xfId="0" applyNumberFormat="1" applyFont="1" applyFill="1" applyBorder="1" applyAlignment="1">
      <alignment horizontal="left" vertical="top" wrapText="1"/>
    </xf>
    <xf numFmtId="44" fontId="2" fillId="5" borderId="35" xfId="0" applyNumberFormat="1" applyFont="1" applyFill="1" applyBorder="1" applyAlignment="1">
      <alignment vertical="top" wrapText="1"/>
    </xf>
    <xf numFmtId="44" fontId="3" fillId="5" borderId="35" xfId="0" applyNumberFormat="1" applyFont="1" applyFill="1" applyBorder="1" applyAlignment="1">
      <alignment vertical="top" wrapText="1"/>
    </xf>
    <xf numFmtId="44" fontId="0" fillId="5" borderId="35" xfId="0" applyNumberFormat="1" applyFill="1" applyBorder="1" applyAlignment="1">
      <alignment vertical="top"/>
    </xf>
    <xf numFmtId="0" fontId="13" fillId="6" borderId="35" xfId="0" applyFont="1" applyFill="1" applyBorder="1" applyAlignment="1">
      <alignment horizontal="left" vertical="top" wrapText="1"/>
    </xf>
    <xf numFmtId="0" fontId="13" fillId="6" borderId="36" xfId="0" applyFont="1" applyFill="1" applyBorder="1" applyAlignment="1">
      <alignment horizontal="left" vertical="top" wrapText="1"/>
    </xf>
    <xf numFmtId="0" fontId="15" fillId="0" borderId="35" xfId="0" applyFont="1" applyBorder="1"/>
    <xf numFmtId="0" fontId="3" fillId="5" borderId="28" xfId="0" applyFont="1" applyFill="1" applyBorder="1" applyAlignment="1">
      <alignment horizontal="left" vertical="top" wrapText="1"/>
    </xf>
    <xf numFmtId="0" fontId="3" fillId="5" borderId="28" xfId="0" applyFont="1" applyFill="1" applyBorder="1" applyAlignment="1">
      <alignment horizontal="right" vertical="top" wrapText="1"/>
    </xf>
    <xf numFmtId="0" fontId="3" fillId="5" borderId="28" xfId="0" applyFont="1" applyFill="1" applyBorder="1" applyAlignment="1">
      <alignment horizontal="center" vertical="top" wrapText="1"/>
    </xf>
    <xf numFmtId="0" fontId="2" fillId="5" borderId="28" xfId="0" applyFont="1" applyFill="1" applyBorder="1" applyAlignment="1">
      <alignment horizontal="center" vertical="top" wrapText="1"/>
    </xf>
    <xf numFmtId="44" fontId="3" fillId="5" borderId="28" xfId="0" applyNumberFormat="1" applyFont="1" applyFill="1" applyBorder="1" applyAlignment="1">
      <alignment vertical="top" wrapText="1"/>
    </xf>
    <xf numFmtId="165" fontId="2" fillId="5" borderId="28" xfId="1" applyNumberFormat="1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center" vertical="center" wrapText="1"/>
    </xf>
    <xf numFmtId="44" fontId="14" fillId="3" borderId="19" xfId="0" applyNumberFormat="1" applyFont="1" applyFill="1" applyBorder="1" applyAlignment="1">
      <alignment horizontal="center" vertical="center" wrapText="1"/>
    </xf>
    <xf numFmtId="44" fontId="14" fillId="3" borderId="20" xfId="0" applyNumberFormat="1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44" fontId="14" fillId="3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1" fillId="6" borderId="12" xfId="0" applyFont="1" applyFill="1" applyBorder="1" applyAlignment="1">
      <alignment horizontal="left" vertical="center" wrapText="1"/>
    </xf>
    <xf numFmtId="0" fontId="1" fillId="6" borderId="11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top" wrapText="1"/>
    </xf>
    <xf numFmtId="0" fontId="2" fillId="3" borderId="17" xfId="0" applyFont="1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14" fontId="1" fillId="6" borderId="6" xfId="0" applyNumberFormat="1" applyFont="1" applyFill="1" applyBorder="1" applyAlignment="1">
      <alignment horizontal="left" vertical="center"/>
    </xf>
    <xf numFmtId="14" fontId="1" fillId="6" borderId="14" xfId="0" applyNumberFormat="1" applyFont="1" applyFill="1" applyBorder="1" applyAlignment="1">
      <alignment horizontal="left" vertical="center"/>
    </xf>
    <xf numFmtId="0" fontId="1" fillId="6" borderId="10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1" fillId="6" borderId="13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1" fillId="3" borderId="21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55"/>
  <sheetViews>
    <sheetView tabSelected="1" zoomScale="98" zoomScaleNormal="98" workbookViewId="0">
      <selection activeCell="B3" sqref="B3"/>
    </sheetView>
  </sheetViews>
  <sheetFormatPr defaultColWidth="9.109375" defaultRowHeight="14.4" x14ac:dyDescent="0.3"/>
  <cols>
    <col min="1" max="1" width="13.5546875" style="39" customWidth="1"/>
    <col min="2" max="2" width="59.5546875" style="38" customWidth="1"/>
    <col min="3" max="3" width="29.6640625" style="38" customWidth="1"/>
    <col min="4" max="4" width="13.33203125" style="40" customWidth="1"/>
    <col min="5" max="5" width="9.6640625" style="40" customWidth="1"/>
    <col min="6" max="6" width="7.5546875" style="40" customWidth="1"/>
    <col min="7" max="8" width="19.5546875" style="38" customWidth="1"/>
    <col min="9" max="9" width="7.33203125" style="38" customWidth="1"/>
    <col min="10" max="11" width="19.5546875" style="38" customWidth="1"/>
    <col min="12" max="12" width="7.44140625" style="38" customWidth="1"/>
    <col min="13" max="14" width="19.5546875" style="38" customWidth="1"/>
    <col min="15" max="15" width="21.33203125" style="38" customWidth="1"/>
    <col min="16" max="16" width="17.33203125" style="38" customWidth="1"/>
    <col min="17" max="17" width="32.6640625" style="38" customWidth="1"/>
    <col min="18" max="18" width="36.6640625" style="38" customWidth="1"/>
    <col min="19" max="16384" width="9.109375" style="38"/>
  </cols>
  <sheetData>
    <row r="1" spans="1:23" s="28" customFormat="1" ht="31.2" x14ac:dyDescent="0.6">
      <c r="A1" s="7"/>
      <c r="B1" s="2" t="s">
        <v>28</v>
      </c>
      <c r="C1" s="2"/>
      <c r="D1" s="3"/>
      <c r="E1" s="3"/>
      <c r="F1" s="1"/>
      <c r="G1" s="1"/>
      <c r="H1" s="1"/>
      <c r="I1" s="1"/>
      <c r="J1" s="1"/>
      <c r="K1" s="1"/>
      <c r="L1" s="1"/>
      <c r="M1" s="1"/>
      <c r="N1" s="5"/>
      <c r="O1" s="1"/>
      <c r="P1" s="1"/>
      <c r="Q1" s="1"/>
      <c r="R1" s="1"/>
    </row>
    <row r="2" spans="1:23" customFormat="1" ht="28.5" customHeight="1" x14ac:dyDescent="0.3">
      <c r="A2" s="34"/>
      <c r="B2" s="63" t="s">
        <v>75</v>
      </c>
      <c r="C2" s="24"/>
      <c r="D2" s="4"/>
      <c r="E2" s="4"/>
      <c r="F2" s="35"/>
      <c r="G2" s="35"/>
      <c r="H2" s="35"/>
      <c r="I2" s="35"/>
      <c r="J2" s="35"/>
      <c r="K2" s="35"/>
      <c r="L2" s="35"/>
      <c r="M2" s="35"/>
      <c r="N2" s="36"/>
      <c r="O2" s="35"/>
      <c r="P2" s="35"/>
      <c r="Q2" s="35"/>
      <c r="R2" s="35"/>
    </row>
    <row r="3" spans="1:23" customFormat="1" ht="15.6" x14ac:dyDescent="0.3">
      <c r="A3" s="18" t="s">
        <v>15</v>
      </c>
      <c r="B3" s="33" t="s">
        <v>90</v>
      </c>
      <c r="C3" s="55"/>
      <c r="D3" s="22"/>
      <c r="E3" s="22"/>
      <c r="F3" s="21"/>
      <c r="G3" s="21"/>
      <c r="H3" s="21"/>
      <c r="I3" s="21"/>
      <c r="J3" s="21"/>
      <c r="K3" s="21"/>
      <c r="L3" s="21"/>
      <c r="M3" s="21"/>
      <c r="N3" s="21"/>
      <c r="O3" s="37"/>
      <c r="P3" s="37"/>
      <c r="Q3" s="37"/>
      <c r="R3" s="37"/>
      <c r="S3" s="37"/>
      <c r="T3" s="37"/>
      <c r="U3" s="37"/>
      <c r="V3" s="37"/>
      <c r="W3" s="37"/>
    </row>
    <row r="4" spans="1:23" customFormat="1" ht="15.6" x14ac:dyDescent="0.3">
      <c r="A4" s="43" t="s">
        <v>16</v>
      </c>
      <c r="B4" s="46"/>
      <c r="C4" s="56"/>
      <c r="D4" s="22"/>
      <c r="E4" s="22"/>
      <c r="F4" s="25"/>
      <c r="G4" s="25"/>
      <c r="H4" s="25"/>
      <c r="I4" s="25"/>
      <c r="J4" s="25"/>
      <c r="K4" s="25"/>
      <c r="L4" s="25"/>
      <c r="M4" s="25"/>
      <c r="N4" s="21"/>
      <c r="O4" s="37"/>
      <c r="P4" s="37"/>
      <c r="Q4" s="37"/>
      <c r="R4" s="37"/>
      <c r="S4" s="37"/>
      <c r="T4" s="37"/>
      <c r="U4" s="37"/>
      <c r="V4" s="37"/>
      <c r="W4" s="37"/>
    </row>
    <row r="5" spans="1:23" customFormat="1" ht="15.6" x14ac:dyDescent="0.3">
      <c r="A5" s="54" t="s">
        <v>29</v>
      </c>
      <c r="B5" s="48"/>
      <c r="C5" s="57"/>
      <c r="D5" s="22"/>
      <c r="E5" s="22"/>
      <c r="F5" s="11"/>
      <c r="G5" s="11"/>
      <c r="H5" s="11"/>
      <c r="I5" s="11"/>
      <c r="J5" s="11"/>
      <c r="K5" s="11"/>
      <c r="L5" s="11"/>
      <c r="M5" s="11"/>
      <c r="N5" s="21"/>
      <c r="O5" s="37"/>
      <c r="P5" s="37"/>
      <c r="Q5" s="37"/>
      <c r="R5" s="37"/>
      <c r="S5" s="37"/>
      <c r="T5" s="37"/>
      <c r="U5" s="37"/>
      <c r="V5" s="37"/>
      <c r="W5" s="37"/>
    </row>
    <row r="6" spans="1:23" customFormat="1" ht="15.6" x14ac:dyDescent="0.3">
      <c r="A6" s="44"/>
      <c r="B6" s="45"/>
      <c r="C6" s="45"/>
      <c r="D6" s="22"/>
      <c r="E6" s="22"/>
      <c r="F6" s="11"/>
      <c r="G6" s="11"/>
      <c r="H6" s="11"/>
      <c r="I6" s="11"/>
      <c r="J6" s="11"/>
      <c r="K6" s="11"/>
      <c r="L6" s="11"/>
      <c r="M6" s="11"/>
      <c r="N6" s="21"/>
      <c r="O6" s="37"/>
      <c r="P6" s="37"/>
      <c r="Q6" s="37"/>
      <c r="R6" s="37"/>
      <c r="S6" s="37"/>
      <c r="T6" s="37"/>
      <c r="U6" s="37"/>
      <c r="V6" s="37"/>
      <c r="W6" s="37"/>
    </row>
    <row r="7" spans="1:23" s="37" customFormat="1" ht="15.6" x14ac:dyDescent="0.3">
      <c r="A7" s="12" t="s">
        <v>7</v>
      </c>
      <c r="B7" s="13"/>
      <c r="C7" s="13"/>
      <c r="D7" s="13"/>
      <c r="E7" s="14"/>
      <c r="F7" s="11"/>
      <c r="G7" s="11"/>
      <c r="H7" s="11"/>
      <c r="I7" s="11"/>
      <c r="J7" s="11"/>
      <c r="K7" s="11"/>
      <c r="L7" s="11"/>
      <c r="M7" s="11"/>
      <c r="N7" s="21"/>
    </row>
    <row r="8" spans="1:23" s="37" customFormat="1" ht="15.6" x14ac:dyDescent="0.3">
      <c r="A8" s="23" t="s">
        <v>30</v>
      </c>
      <c r="B8" s="6"/>
      <c r="C8" s="6"/>
      <c r="D8" s="6"/>
      <c r="E8" s="6"/>
      <c r="F8" s="11"/>
      <c r="G8" s="11"/>
      <c r="H8" s="11"/>
      <c r="I8" s="11"/>
      <c r="J8" s="11"/>
      <c r="K8" s="11"/>
      <c r="L8" s="11"/>
      <c r="M8" s="11"/>
      <c r="N8" s="21"/>
    </row>
    <row r="9" spans="1:23" s="37" customFormat="1" ht="15.6" x14ac:dyDescent="0.3">
      <c r="A9" s="49" t="s">
        <v>48</v>
      </c>
      <c r="B9" s="15"/>
      <c r="C9" s="15"/>
      <c r="D9" s="16"/>
      <c r="E9" s="16"/>
      <c r="F9" s="11"/>
      <c r="G9" s="11"/>
      <c r="H9" s="11"/>
      <c r="I9" s="11"/>
      <c r="J9" s="11"/>
      <c r="K9" s="11"/>
      <c r="L9" s="11"/>
      <c r="M9" s="11"/>
      <c r="N9" s="21"/>
    </row>
    <row r="10" spans="1:23" s="37" customFormat="1" ht="15.6" x14ac:dyDescent="0.3">
      <c r="A10" s="20" t="s">
        <v>46</v>
      </c>
      <c r="B10" s="6"/>
      <c r="C10" s="6"/>
      <c r="D10" s="6"/>
      <c r="E10" s="6"/>
      <c r="F10" s="11"/>
      <c r="G10" s="11"/>
      <c r="H10" s="11"/>
      <c r="I10" s="11"/>
      <c r="J10" s="11"/>
      <c r="K10" s="11"/>
      <c r="L10" s="11"/>
      <c r="M10" s="11"/>
      <c r="N10" s="21"/>
    </row>
    <row r="11" spans="1:23" s="37" customFormat="1" ht="15.6" x14ac:dyDescent="0.3">
      <c r="A11" s="20" t="s">
        <v>37</v>
      </c>
      <c r="B11" s="6"/>
      <c r="C11" s="6"/>
      <c r="D11" s="6"/>
      <c r="E11" s="6"/>
      <c r="F11" s="11"/>
      <c r="G11" s="11"/>
      <c r="H11" s="11"/>
      <c r="I11" s="11"/>
      <c r="J11" s="11"/>
      <c r="K11" s="11"/>
      <c r="L11" s="11"/>
      <c r="M11" s="11"/>
      <c r="N11" s="21"/>
    </row>
    <row r="12" spans="1:23" s="37" customFormat="1" ht="15.6" x14ac:dyDescent="0.3">
      <c r="A12" s="19" t="s">
        <v>42</v>
      </c>
      <c r="B12" s="6"/>
      <c r="C12" s="6"/>
      <c r="D12" s="6"/>
      <c r="E12" s="6"/>
      <c r="F12" s="11"/>
      <c r="G12" s="11"/>
      <c r="H12" s="11"/>
      <c r="I12" s="11"/>
      <c r="J12" s="11"/>
      <c r="K12" s="11"/>
      <c r="L12" s="11"/>
      <c r="M12" s="11"/>
      <c r="N12" s="21"/>
    </row>
    <row r="13" spans="1:23" s="37" customFormat="1" ht="15.6" x14ac:dyDescent="0.3">
      <c r="A13" s="6"/>
      <c r="B13" s="42" t="s">
        <v>3</v>
      </c>
      <c r="C13" s="58"/>
      <c r="D13" s="128" t="s">
        <v>4</v>
      </c>
      <c r="E13" s="128"/>
      <c r="F13" s="41"/>
      <c r="G13" s="11"/>
      <c r="H13" s="11"/>
      <c r="I13" s="11"/>
      <c r="J13" s="11"/>
      <c r="K13" s="11"/>
      <c r="L13" s="11"/>
      <c r="M13" s="11"/>
      <c r="N13" s="21"/>
    </row>
    <row r="14" spans="1:23" s="37" customFormat="1" ht="15.6" x14ac:dyDescent="0.3">
      <c r="A14" s="6"/>
      <c r="B14" s="26" t="s">
        <v>5</v>
      </c>
      <c r="C14" s="59"/>
      <c r="D14" s="129"/>
      <c r="E14" s="130"/>
      <c r="F14" s="47"/>
      <c r="G14" s="134" t="s">
        <v>38</v>
      </c>
      <c r="H14" s="11"/>
      <c r="I14" s="11"/>
      <c r="J14" s="11"/>
      <c r="K14" s="11"/>
      <c r="L14" s="11"/>
      <c r="M14" s="11"/>
      <c r="N14" s="21"/>
    </row>
    <row r="15" spans="1:23" s="37" customFormat="1" ht="15.6" customHeight="1" x14ac:dyDescent="0.3">
      <c r="A15" s="6"/>
      <c r="B15" s="26" t="s">
        <v>6</v>
      </c>
      <c r="C15" s="26"/>
      <c r="D15" s="131"/>
      <c r="E15" s="132"/>
      <c r="F15" s="47"/>
      <c r="G15" s="134"/>
      <c r="H15" s="11"/>
      <c r="I15" s="11"/>
      <c r="J15" s="11"/>
      <c r="K15" s="11"/>
      <c r="L15" s="11"/>
      <c r="M15" s="11"/>
      <c r="N15" s="21"/>
    </row>
    <row r="16" spans="1:23" s="37" customFormat="1" ht="15.6" x14ac:dyDescent="0.3">
      <c r="A16" s="6"/>
      <c r="B16" s="27" t="s">
        <v>8</v>
      </c>
      <c r="C16" s="27"/>
      <c r="D16" s="131"/>
      <c r="E16" s="132"/>
      <c r="F16" s="47"/>
      <c r="G16" s="134"/>
      <c r="H16" s="11"/>
      <c r="I16" s="11"/>
      <c r="J16" s="11"/>
      <c r="K16" s="11"/>
      <c r="L16" s="11"/>
      <c r="M16" s="11"/>
      <c r="N16" s="21"/>
    </row>
    <row r="17" spans="1:18" s="37" customFormat="1" ht="15.6" x14ac:dyDescent="0.3">
      <c r="A17" s="17"/>
      <c r="B17" s="10"/>
      <c r="C17" s="10"/>
      <c r="D17" s="22"/>
      <c r="E17" s="22"/>
      <c r="F17" s="11"/>
      <c r="G17" s="11"/>
      <c r="H17" s="11"/>
      <c r="I17" s="11"/>
      <c r="J17" s="11"/>
      <c r="K17" s="11"/>
      <c r="L17" s="11"/>
      <c r="M17" s="11"/>
      <c r="N17" s="21"/>
    </row>
    <row r="18" spans="1:18" customFormat="1" ht="15.6" x14ac:dyDescent="0.3">
      <c r="A18" s="8"/>
      <c r="B18" s="9"/>
      <c r="C18" s="9"/>
      <c r="D18" s="31"/>
      <c r="E18" s="31"/>
      <c r="F18" s="133" t="s">
        <v>9</v>
      </c>
      <c r="G18" s="133"/>
      <c r="H18" s="133"/>
      <c r="I18" s="133" t="s">
        <v>10</v>
      </c>
      <c r="J18" s="133"/>
      <c r="K18" s="133"/>
      <c r="L18" s="133" t="s">
        <v>11</v>
      </c>
      <c r="M18" s="133"/>
      <c r="N18" s="135"/>
      <c r="O18" s="30" t="s">
        <v>13</v>
      </c>
      <c r="P18" s="37"/>
      <c r="Q18" s="37"/>
    </row>
    <row r="19" spans="1:18" ht="31.2" x14ac:dyDescent="0.3">
      <c r="A19" s="87" t="s">
        <v>0</v>
      </c>
      <c r="B19" s="64" t="s">
        <v>31</v>
      </c>
      <c r="C19" s="64" t="s">
        <v>49</v>
      </c>
      <c r="D19" s="65" t="s">
        <v>1</v>
      </c>
      <c r="E19" s="65" t="s">
        <v>26</v>
      </c>
      <c r="F19" s="65" t="s">
        <v>12</v>
      </c>
      <c r="G19" s="66" t="s">
        <v>24</v>
      </c>
      <c r="H19" s="66" t="s">
        <v>41</v>
      </c>
      <c r="I19" s="65" t="s">
        <v>14</v>
      </c>
      <c r="J19" s="66" t="s">
        <v>24</v>
      </c>
      <c r="K19" s="66" t="s">
        <v>39</v>
      </c>
      <c r="L19" s="65" t="s">
        <v>14</v>
      </c>
      <c r="M19" s="66" t="s">
        <v>24</v>
      </c>
      <c r="N19" s="66" t="s">
        <v>40</v>
      </c>
      <c r="O19" s="67" t="s">
        <v>25</v>
      </c>
      <c r="P19" s="68" t="s">
        <v>27</v>
      </c>
      <c r="Q19" s="69" t="s">
        <v>44</v>
      </c>
      <c r="R19" s="69" t="s">
        <v>45</v>
      </c>
    </row>
    <row r="20" spans="1:18" ht="16.2" thickBot="1" x14ac:dyDescent="0.35">
      <c r="A20" s="89"/>
      <c r="B20" s="90"/>
      <c r="C20" s="90"/>
      <c r="D20" s="91"/>
      <c r="E20" s="91"/>
      <c r="F20" s="92"/>
      <c r="G20" s="93"/>
      <c r="H20" s="94">
        <f>H21+H32+H38</f>
        <v>0</v>
      </c>
      <c r="I20" s="93"/>
      <c r="J20" s="95"/>
      <c r="K20" s="94">
        <f>K21+K32+K38</f>
        <v>0</v>
      </c>
      <c r="L20" s="93"/>
      <c r="M20" s="93"/>
      <c r="N20" s="94">
        <f>N21+N32+N38</f>
        <v>0</v>
      </c>
      <c r="O20" s="94">
        <f>O21+O32+O38</f>
        <v>0</v>
      </c>
      <c r="P20" s="94">
        <f>P21+P32+P38</f>
        <v>0</v>
      </c>
      <c r="Q20" s="96"/>
      <c r="R20" s="96"/>
    </row>
    <row r="21" spans="1:18" ht="15.6" x14ac:dyDescent="0.3">
      <c r="A21" s="98">
        <v>1</v>
      </c>
      <c r="B21" s="99" t="s">
        <v>88</v>
      </c>
      <c r="C21" s="99"/>
      <c r="D21" s="100"/>
      <c r="E21" s="100"/>
      <c r="F21" s="101"/>
      <c r="G21" s="102"/>
      <c r="H21" s="103">
        <f>SUM(H22:H31)</f>
        <v>0</v>
      </c>
      <c r="I21" s="102"/>
      <c r="J21" s="104"/>
      <c r="K21" s="103">
        <f>SUM(K22:K31)</f>
        <v>0</v>
      </c>
      <c r="L21" s="102"/>
      <c r="M21" s="102"/>
      <c r="N21" s="103">
        <f>SUM(N22:N31)</f>
        <v>0</v>
      </c>
      <c r="O21" s="103">
        <f>SUM(O22:O31)</f>
        <v>0</v>
      </c>
      <c r="P21" s="103">
        <f>SUM(P22:P31)</f>
        <v>0</v>
      </c>
      <c r="Q21" s="105"/>
      <c r="R21" s="106"/>
    </row>
    <row r="22" spans="1:18" ht="46.8" x14ac:dyDescent="0.3">
      <c r="A22" s="107" t="s">
        <v>17</v>
      </c>
      <c r="B22" s="71" t="s">
        <v>62</v>
      </c>
      <c r="C22" s="71"/>
      <c r="D22" s="72" t="s">
        <v>50</v>
      </c>
      <c r="E22" s="73">
        <v>0</v>
      </c>
      <c r="F22" s="74">
        <v>2</v>
      </c>
      <c r="G22" s="75">
        <v>0</v>
      </c>
      <c r="H22" s="76">
        <f>F22*G22</f>
        <v>0</v>
      </c>
      <c r="I22" s="74">
        <v>2</v>
      </c>
      <c r="J22" s="75">
        <v>0</v>
      </c>
      <c r="K22" s="77">
        <f>I22*J22</f>
        <v>0</v>
      </c>
      <c r="L22" s="74">
        <v>2</v>
      </c>
      <c r="M22" s="75">
        <v>0</v>
      </c>
      <c r="N22" s="77">
        <f>L22*M22</f>
        <v>0</v>
      </c>
      <c r="O22" s="78">
        <f>SUM(H22,K22,N22)</f>
        <v>0</v>
      </c>
      <c r="P22" s="79">
        <f>E22*O22</f>
        <v>0</v>
      </c>
      <c r="Q22" s="70"/>
      <c r="R22" s="108"/>
    </row>
    <row r="23" spans="1:18" ht="46.8" x14ac:dyDescent="0.3">
      <c r="A23" s="107" t="s">
        <v>18</v>
      </c>
      <c r="B23" s="71" t="s">
        <v>63</v>
      </c>
      <c r="C23" s="71"/>
      <c r="D23" s="72" t="s">
        <v>50</v>
      </c>
      <c r="E23" s="73">
        <v>0</v>
      </c>
      <c r="F23" s="74">
        <v>1</v>
      </c>
      <c r="G23" s="75">
        <v>0</v>
      </c>
      <c r="H23" s="76">
        <f t="shared" ref="H23:H31" si="0">F23*G23</f>
        <v>0</v>
      </c>
      <c r="I23" s="74">
        <v>1</v>
      </c>
      <c r="J23" s="75">
        <v>0</v>
      </c>
      <c r="K23" s="77">
        <f t="shared" ref="K23:K27" si="1">I23*J23</f>
        <v>0</v>
      </c>
      <c r="L23" s="74">
        <v>1</v>
      </c>
      <c r="M23" s="75">
        <v>0</v>
      </c>
      <c r="N23" s="77">
        <f t="shared" ref="N23:N27" si="2">L23*M23</f>
        <v>0</v>
      </c>
      <c r="O23" s="78">
        <f t="shared" ref="O23:O27" si="3">SUM(H23,K23,N23)</f>
        <v>0</v>
      </c>
      <c r="P23" s="79">
        <f t="shared" ref="P23:P27" si="4">E23*O23</f>
        <v>0</v>
      </c>
      <c r="Q23" s="70"/>
      <c r="R23" s="108"/>
    </row>
    <row r="24" spans="1:18" ht="31.2" x14ac:dyDescent="0.3">
      <c r="A24" s="107" t="s">
        <v>19</v>
      </c>
      <c r="B24" s="71" t="s">
        <v>55</v>
      </c>
      <c r="C24" s="71"/>
      <c r="D24" s="72" t="s">
        <v>50</v>
      </c>
      <c r="E24" s="73">
        <v>0</v>
      </c>
      <c r="F24" s="74">
        <v>4</v>
      </c>
      <c r="G24" s="75">
        <v>0</v>
      </c>
      <c r="H24" s="76">
        <f t="shared" si="0"/>
        <v>0</v>
      </c>
      <c r="I24" s="74">
        <v>4</v>
      </c>
      <c r="J24" s="75">
        <v>0</v>
      </c>
      <c r="K24" s="77">
        <f t="shared" si="1"/>
        <v>0</v>
      </c>
      <c r="L24" s="74">
        <v>4</v>
      </c>
      <c r="M24" s="75">
        <v>0</v>
      </c>
      <c r="N24" s="77">
        <f t="shared" si="2"/>
        <v>0</v>
      </c>
      <c r="O24" s="78">
        <f>SUM(H24,K24,N24)</f>
        <v>0</v>
      </c>
      <c r="P24" s="79">
        <f t="shared" si="4"/>
        <v>0</v>
      </c>
      <c r="Q24" s="70"/>
      <c r="R24" s="108"/>
    </row>
    <row r="25" spans="1:18" ht="31.2" x14ac:dyDescent="0.3">
      <c r="A25" s="107" t="s">
        <v>20</v>
      </c>
      <c r="B25" s="71" t="s">
        <v>54</v>
      </c>
      <c r="C25" s="71"/>
      <c r="D25" s="72" t="s">
        <v>50</v>
      </c>
      <c r="E25" s="73">
        <v>0</v>
      </c>
      <c r="F25" s="74">
        <v>4</v>
      </c>
      <c r="G25" s="75">
        <v>0</v>
      </c>
      <c r="H25" s="76">
        <f t="shared" si="0"/>
        <v>0</v>
      </c>
      <c r="I25" s="74">
        <v>4</v>
      </c>
      <c r="J25" s="75">
        <v>0</v>
      </c>
      <c r="K25" s="77">
        <f t="shared" si="1"/>
        <v>0</v>
      </c>
      <c r="L25" s="74">
        <v>4</v>
      </c>
      <c r="M25" s="75">
        <v>0</v>
      </c>
      <c r="N25" s="77">
        <f t="shared" si="2"/>
        <v>0</v>
      </c>
      <c r="O25" s="78">
        <f t="shared" si="3"/>
        <v>0</v>
      </c>
      <c r="P25" s="79">
        <f t="shared" si="4"/>
        <v>0</v>
      </c>
      <c r="Q25" s="70"/>
      <c r="R25" s="108"/>
    </row>
    <row r="26" spans="1:18" ht="57.75" customHeight="1" x14ac:dyDescent="0.3">
      <c r="A26" s="107" t="s">
        <v>21</v>
      </c>
      <c r="B26" s="71" t="s">
        <v>52</v>
      </c>
      <c r="C26" s="80"/>
      <c r="D26" s="72" t="s">
        <v>50</v>
      </c>
      <c r="E26" s="73">
        <v>0</v>
      </c>
      <c r="F26" s="74">
        <v>12</v>
      </c>
      <c r="G26" s="75">
        <v>0</v>
      </c>
      <c r="H26" s="76">
        <f t="shared" si="0"/>
        <v>0</v>
      </c>
      <c r="I26" s="74">
        <v>12</v>
      </c>
      <c r="J26" s="75">
        <v>0</v>
      </c>
      <c r="K26" s="77">
        <f t="shared" si="1"/>
        <v>0</v>
      </c>
      <c r="L26" s="74">
        <v>12</v>
      </c>
      <c r="M26" s="75">
        <v>0</v>
      </c>
      <c r="N26" s="77">
        <f t="shared" si="2"/>
        <v>0</v>
      </c>
      <c r="O26" s="78">
        <f t="shared" si="3"/>
        <v>0</v>
      </c>
      <c r="P26" s="79">
        <f t="shared" si="4"/>
        <v>0</v>
      </c>
      <c r="Q26" s="70"/>
      <c r="R26" s="108"/>
    </row>
    <row r="27" spans="1:18" ht="46.8" x14ac:dyDescent="0.3">
      <c r="A27" s="107" t="s">
        <v>22</v>
      </c>
      <c r="B27" s="71" t="s">
        <v>71</v>
      </c>
      <c r="C27" s="71"/>
      <c r="D27" s="72" t="s">
        <v>50</v>
      </c>
      <c r="E27" s="73">
        <v>0</v>
      </c>
      <c r="F27" s="74">
        <v>15</v>
      </c>
      <c r="G27" s="75">
        <v>0</v>
      </c>
      <c r="H27" s="76">
        <f t="shared" si="0"/>
        <v>0</v>
      </c>
      <c r="I27" s="74">
        <v>15</v>
      </c>
      <c r="J27" s="75">
        <v>0</v>
      </c>
      <c r="K27" s="77">
        <f t="shared" si="1"/>
        <v>0</v>
      </c>
      <c r="L27" s="74">
        <v>15</v>
      </c>
      <c r="M27" s="75">
        <v>0</v>
      </c>
      <c r="N27" s="77">
        <f t="shared" si="2"/>
        <v>0</v>
      </c>
      <c r="O27" s="78">
        <f t="shared" si="3"/>
        <v>0</v>
      </c>
      <c r="P27" s="79">
        <f t="shared" si="4"/>
        <v>0</v>
      </c>
      <c r="Q27" s="70"/>
      <c r="R27" s="108"/>
    </row>
    <row r="28" spans="1:18" ht="62.4" x14ac:dyDescent="0.3">
      <c r="A28" s="107" t="s">
        <v>23</v>
      </c>
      <c r="B28" s="71" t="s">
        <v>72</v>
      </c>
      <c r="C28" s="71"/>
      <c r="D28" s="72" t="s">
        <v>50</v>
      </c>
      <c r="E28" s="73"/>
      <c r="F28" s="74">
        <v>4</v>
      </c>
      <c r="G28" s="75">
        <v>0</v>
      </c>
      <c r="H28" s="76">
        <f t="shared" ref="H28" si="5">F28*G28</f>
        <v>0</v>
      </c>
      <c r="I28" s="74">
        <v>4</v>
      </c>
      <c r="J28" s="75">
        <v>0</v>
      </c>
      <c r="K28" s="77">
        <f t="shared" ref="K28" si="6">I28*J28</f>
        <v>0</v>
      </c>
      <c r="L28" s="74">
        <v>4</v>
      </c>
      <c r="M28" s="75">
        <v>0</v>
      </c>
      <c r="N28" s="77">
        <f t="shared" ref="N28" si="7">L28*M28</f>
        <v>0</v>
      </c>
      <c r="O28" s="78">
        <f t="shared" ref="O28" si="8">SUM(H28,K28,N28)</f>
        <v>0</v>
      </c>
      <c r="P28" s="79">
        <f t="shared" ref="P28" si="9">E28*O28</f>
        <v>0</v>
      </c>
      <c r="Q28" s="70"/>
      <c r="R28" s="108"/>
    </row>
    <row r="29" spans="1:18" ht="46.8" x14ac:dyDescent="0.3">
      <c r="A29" s="107" t="s">
        <v>58</v>
      </c>
      <c r="B29" s="71" t="s">
        <v>53</v>
      </c>
      <c r="C29" s="71"/>
      <c r="D29" s="72" t="s">
        <v>50</v>
      </c>
      <c r="E29" s="73">
        <v>0</v>
      </c>
      <c r="F29" s="74">
        <v>3</v>
      </c>
      <c r="G29" s="75"/>
      <c r="H29" s="76">
        <f t="shared" si="0"/>
        <v>0</v>
      </c>
      <c r="I29" s="74">
        <v>3</v>
      </c>
      <c r="J29" s="75">
        <v>0</v>
      </c>
      <c r="K29" s="77">
        <f t="shared" ref="K29:K31" si="10">I29*J29</f>
        <v>0</v>
      </c>
      <c r="L29" s="74">
        <v>3</v>
      </c>
      <c r="M29" s="75">
        <v>0</v>
      </c>
      <c r="N29" s="77">
        <f t="shared" ref="N29:N31" si="11">L29*M29</f>
        <v>0</v>
      </c>
      <c r="O29" s="78">
        <f t="shared" ref="O29:O31" si="12">SUM(H29,K29,N29)</f>
        <v>0</v>
      </c>
      <c r="P29" s="79">
        <f t="shared" ref="P29:P31" si="13">E29*O29</f>
        <v>0</v>
      </c>
      <c r="Q29" s="70"/>
      <c r="R29" s="108"/>
    </row>
    <row r="30" spans="1:18" ht="46.8" x14ac:dyDescent="0.3">
      <c r="A30" s="107" t="s">
        <v>59</v>
      </c>
      <c r="B30" s="71" t="s">
        <v>56</v>
      </c>
      <c r="C30" s="71"/>
      <c r="D30" s="72" t="s">
        <v>50</v>
      </c>
      <c r="E30" s="73">
        <v>0</v>
      </c>
      <c r="F30" s="74">
        <v>5</v>
      </c>
      <c r="G30" s="75"/>
      <c r="H30" s="76">
        <f t="shared" si="0"/>
        <v>0</v>
      </c>
      <c r="I30" s="74">
        <v>5</v>
      </c>
      <c r="J30" s="75">
        <v>0</v>
      </c>
      <c r="K30" s="77">
        <f t="shared" si="10"/>
        <v>0</v>
      </c>
      <c r="L30" s="74">
        <v>5</v>
      </c>
      <c r="M30" s="75">
        <v>0</v>
      </c>
      <c r="N30" s="77">
        <f t="shared" si="11"/>
        <v>0</v>
      </c>
      <c r="O30" s="78">
        <f t="shared" si="12"/>
        <v>0</v>
      </c>
      <c r="P30" s="79">
        <f t="shared" si="13"/>
        <v>0</v>
      </c>
      <c r="Q30" s="70"/>
      <c r="R30" s="108"/>
    </row>
    <row r="31" spans="1:18" ht="47.4" thickBot="1" x14ac:dyDescent="0.35">
      <c r="A31" s="109" t="s">
        <v>60</v>
      </c>
      <c r="B31" s="110" t="s">
        <v>57</v>
      </c>
      <c r="C31" s="110"/>
      <c r="D31" s="111" t="s">
        <v>50</v>
      </c>
      <c r="E31" s="112">
        <v>0</v>
      </c>
      <c r="F31" s="113">
        <v>5</v>
      </c>
      <c r="G31" s="114"/>
      <c r="H31" s="115">
        <f t="shared" si="0"/>
        <v>0</v>
      </c>
      <c r="I31" s="113">
        <v>5</v>
      </c>
      <c r="J31" s="114">
        <v>0</v>
      </c>
      <c r="K31" s="116">
        <f t="shared" si="10"/>
        <v>0</v>
      </c>
      <c r="L31" s="113">
        <v>5</v>
      </c>
      <c r="M31" s="114">
        <v>0</v>
      </c>
      <c r="N31" s="116">
        <f t="shared" si="11"/>
        <v>0</v>
      </c>
      <c r="O31" s="117">
        <f t="shared" si="12"/>
        <v>0</v>
      </c>
      <c r="P31" s="118">
        <f t="shared" si="13"/>
        <v>0</v>
      </c>
      <c r="Q31" s="119"/>
      <c r="R31" s="120"/>
    </row>
    <row r="32" spans="1:18" ht="15.6" x14ac:dyDescent="0.3">
      <c r="A32" s="98">
        <v>2</v>
      </c>
      <c r="B32" s="99" t="s">
        <v>67</v>
      </c>
      <c r="C32" s="99"/>
      <c r="D32" s="100"/>
      <c r="E32" s="100"/>
      <c r="F32" s="101"/>
      <c r="G32" s="102"/>
      <c r="H32" s="103">
        <f>SUM(H33:H37)</f>
        <v>0</v>
      </c>
      <c r="I32" s="102"/>
      <c r="J32" s="104"/>
      <c r="K32" s="103">
        <f>SUM(K33:K37)</f>
        <v>0</v>
      </c>
      <c r="L32" s="102"/>
      <c r="M32" s="102"/>
      <c r="N32" s="103">
        <f>SUM(N33:N37)</f>
        <v>0</v>
      </c>
      <c r="O32" s="103">
        <f>SUM(O33:O37)</f>
        <v>0</v>
      </c>
      <c r="P32" s="103">
        <f>SUM(P33:P37)</f>
        <v>0</v>
      </c>
      <c r="Q32" s="105"/>
      <c r="R32" s="106"/>
    </row>
    <row r="33" spans="1:18" ht="62.4" x14ac:dyDescent="0.3">
      <c r="A33" s="107" t="s">
        <v>76</v>
      </c>
      <c r="B33" s="71" t="s">
        <v>61</v>
      </c>
      <c r="C33" s="71"/>
      <c r="D33" s="72" t="s">
        <v>50</v>
      </c>
      <c r="E33" s="73">
        <v>0</v>
      </c>
      <c r="F33" s="74">
        <v>1</v>
      </c>
      <c r="G33" s="75">
        <v>0</v>
      </c>
      <c r="H33" s="76">
        <f>F33*G33</f>
        <v>0</v>
      </c>
      <c r="I33" s="74">
        <v>1</v>
      </c>
      <c r="J33" s="75">
        <v>0</v>
      </c>
      <c r="K33" s="77">
        <f>I33*J33</f>
        <v>0</v>
      </c>
      <c r="L33" s="74">
        <v>1</v>
      </c>
      <c r="M33" s="75">
        <v>0</v>
      </c>
      <c r="N33" s="77">
        <f>L33*M33</f>
        <v>0</v>
      </c>
      <c r="O33" s="78">
        <f>SUM(H33,K33,N33)</f>
        <v>0</v>
      </c>
      <c r="P33" s="79">
        <f>E33*O33</f>
        <v>0</v>
      </c>
      <c r="Q33" s="70"/>
      <c r="R33" s="108"/>
    </row>
    <row r="34" spans="1:18" ht="46.8" x14ac:dyDescent="0.3">
      <c r="A34" s="107" t="s">
        <v>77</v>
      </c>
      <c r="B34" s="71" t="s">
        <v>64</v>
      </c>
      <c r="C34" s="71"/>
      <c r="D34" s="72" t="s">
        <v>50</v>
      </c>
      <c r="E34" s="73">
        <v>0</v>
      </c>
      <c r="F34" s="74">
        <v>10</v>
      </c>
      <c r="G34" s="75">
        <v>0</v>
      </c>
      <c r="H34" s="76">
        <f t="shared" ref="H34:H37" si="14">F34*G34</f>
        <v>0</v>
      </c>
      <c r="I34" s="74">
        <v>10</v>
      </c>
      <c r="J34" s="75">
        <v>0</v>
      </c>
      <c r="K34" s="77">
        <f t="shared" ref="K34:K37" si="15">I34*J34</f>
        <v>0</v>
      </c>
      <c r="L34" s="74">
        <v>10</v>
      </c>
      <c r="M34" s="75">
        <v>0</v>
      </c>
      <c r="N34" s="77">
        <f t="shared" ref="N34:N37" si="16">L34*M34</f>
        <v>0</v>
      </c>
      <c r="O34" s="78">
        <f t="shared" ref="O34:O37" si="17">SUM(H34,K34,N34)</f>
        <v>0</v>
      </c>
      <c r="P34" s="79">
        <f t="shared" ref="P34:P37" si="18">E34*O34</f>
        <v>0</v>
      </c>
      <c r="Q34" s="70"/>
      <c r="R34" s="108"/>
    </row>
    <row r="35" spans="1:18" ht="46.8" x14ac:dyDescent="0.3">
      <c r="A35" s="107" t="s">
        <v>78</v>
      </c>
      <c r="B35" s="71" t="s">
        <v>65</v>
      </c>
      <c r="C35" s="71"/>
      <c r="D35" s="72" t="s">
        <v>50</v>
      </c>
      <c r="E35" s="73">
        <v>0</v>
      </c>
      <c r="F35" s="74">
        <v>2</v>
      </c>
      <c r="G35" s="75">
        <v>0</v>
      </c>
      <c r="H35" s="76">
        <f t="shared" si="14"/>
        <v>0</v>
      </c>
      <c r="I35" s="74">
        <v>2</v>
      </c>
      <c r="J35" s="75">
        <v>0</v>
      </c>
      <c r="K35" s="77">
        <f t="shared" si="15"/>
        <v>0</v>
      </c>
      <c r="L35" s="74">
        <v>2</v>
      </c>
      <c r="M35" s="75">
        <v>0</v>
      </c>
      <c r="N35" s="77">
        <f t="shared" si="16"/>
        <v>0</v>
      </c>
      <c r="O35" s="78">
        <f>SUM(H35,K35,N35)</f>
        <v>0</v>
      </c>
      <c r="P35" s="79">
        <f t="shared" si="18"/>
        <v>0</v>
      </c>
      <c r="Q35" s="70"/>
      <c r="R35" s="108"/>
    </row>
    <row r="36" spans="1:18" ht="46.8" x14ac:dyDescent="0.3">
      <c r="A36" s="107" t="s">
        <v>79</v>
      </c>
      <c r="B36" s="71" t="s">
        <v>68</v>
      </c>
      <c r="C36" s="71"/>
      <c r="D36" s="72" t="s">
        <v>50</v>
      </c>
      <c r="E36" s="73">
        <v>0</v>
      </c>
      <c r="F36" s="74">
        <v>4</v>
      </c>
      <c r="G36" s="75">
        <v>0</v>
      </c>
      <c r="H36" s="76">
        <f t="shared" si="14"/>
        <v>0</v>
      </c>
      <c r="I36" s="74">
        <v>4</v>
      </c>
      <c r="J36" s="75">
        <v>0</v>
      </c>
      <c r="K36" s="77">
        <f t="shared" si="15"/>
        <v>0</v>
      </c>
      <c r="L36" s="74">
        <v>4</v>
      </c>
      <c r="M36" s="75">
        <v>0</v>
      </c>
      <c r="N36" s="77">
        <f t="shared" si="16"/>
        <v>0</v>
      </c>
      <c r="O36" s="78">
        <f t="shared" si="17"/>
        <v>0</v>
      </c>
      <c r="P36" s="79">
        <f t="shared" si="18"/>
        <v>0</v>
      </c>
      <c r="Q36" s="70"/>
      <c r="R36" s="108"/>
    </row>
    <row r="37" spans="1:18" ht="57.75" customHeight="1" thickBot="1" x14ac:dyDescent="0.35">
      <c r="A37" s="109" t="s">
        <v>80</v>
      </c>
      <c r="B37" s="110" t="s">
        <v>66</v>
      </c>
      <c r="C37" s="121"/>
      <c r="D37" s="111" t="s">
        <v>50</v>
      </c>
      <c r="E37" s="112">
        <v>0</v>
      </c>
      <c r="F37" s="113">
        <v>4</v>
      </c>
      <c r="G37" s="114">
        <v>0</v>
      </c>
      <c r="H37" s="115">
        <f t="shared" si="14"/>
        <v>0</v>
      </c>
      <c r="I37" s="113">
        <v>4</v>
      </c>
      <c r="J37" s="114">
        <v>0</v>
      </c>
      <c r="K37" s="116">
        <f t="shared" si="15"/>
        <v>0</v>
      </c>
      <c r="L37" s="113">
        <v>4</v>
      </c>
      <c r="M37" s="114">
        <v>0</v>
      </c>
      <c r="N37" s="116">
        <f t="shared" si="16"/>
        <v>0</v>
      </c>
      <c r="O37" s="117">
        <f t="shared" si="17"/>
        <v>0</v>
      </c>
      <c r="P37" s="118">
        <f t="shared" si="18"/>
        <v>0</v>
      </c>
      <c r="Q37" s="119"/>
      <c r="R37" s="120"/>
    </row>
    <row r="38" spans="1:18" ht="15.6" x14ac:dyDescent="0.3">
      <c r="A38" s="98">
        <v>3</v>
      </c>
      <c r="B38" s="99" t="s">
        <v>87</v>
      </c>
      <c r="C38" s="99"/>
      <c r="D38" s="100"/>
      <c r="E38" s="100"/>
      <c r="F38" s="101"/>
      <c r="G38" s="102"/>
      <c r="H38" s="103">
        <f>SUM(H39:H44)</f>
        <v>0</v>
      </c>
      <c r="I38" s="102"/>
      <c r="J38" s="104"/>
      <c r="K38" s="103">
        <f>SUM(K39:K44)</f>
        <v>0</v>
      </c>
      <c r="L38" s="102"/>
      <c r="M38" s="102"/>
      <c r="N38" s="103">
        <f>SUM(N39:N44)</f>
        <v>0</v>
      </c>
      <c r="O38" s="103">
        <f t="shared" ref="O38:P38" si="19">SUM(O39:O44)</f>
        <v>0</v>
      </c>
      <c r="P38" s="103">
        <f t="shared" si="19"/>
        <v>0</v>
      </c>
      <c r="Q38" s="105"/>
      <c r="R38" s="106"/>
    </row>
    <row r="39" spans="1:18" ht="56.25" customHeight="1" x14ac:dyDescent="0.3">
      <c r="A39" s="107" t="s">
        <v>81</v>
      </c>
      <c r="B39" s="71" t="s">
        <v>73</v>
      </c>
      <c r="C39" s="71"/>
      <c r="D39" s="72" t="s">
        <v>50</v>
      </c>
      <c r="E39" s="73">
        <v>0</v>
      </c>
      <c r="F39" s="74">
        <v>12</v>
      </c>
      <c r="G39" s="75">
        <v>0</v>
      </c>
      <c r="H39" s="76">
        <f>F39*G39</f>
        <v>0</v>
      </c>
      <c r="I39" s="74">
        <v>12</v>
      </c>
      <c r="J39" s="75">
        <v>0</v>
      </c>
      <c r="K39" s="77">
        <f>I39*J39</f>
        <v>0</v>
      </c>
      <c r="L39" s="74">
        <v>12</v>
      </c>
      <c r="M39" s="75">
        <v>0</v>
      </c>
      <c r="N39" s="77">
        <f>L39*M39</f>
        <v>0</v>
      </c>
      <c r="O39" s="78">
        <f>SUM(H39,K39,N39)</f>
        <v>0</v>
      </c>
      <c r="P39" s="79">
        <f>E39*O39</f>
        <v>0</v>
      </c>
      <c r="Q39" s="70"/>
      <c r="R39" s="108"/>
    </row>
    <row r="40" spans="1:18" ht="46.8" x14ac:dyDescent="0.3">
      <c r="A40" s="107" t="s">
        <v>82</v>
      </c>
      <c r="B40" s="71" t="s">
        <v>74</v>
      </c>
      <c r="C40" s="71"/>
      <c r="D40" s="72" t="s">
        <v>50</v>
      </c>
      <c r="E40" s="73">
        <v>0</v>
      </c>
      <c r="F40" s="74">
        <v>2</v>
      </c>
      <c r="G40" s="75">
        <v>0</v>
      </c>
      <c r="H40" s="76">
        <f t="shared" ref="H40:H44" si="20">F40*G40</f>
        <v>0</v>
      </c>
      <c r="I40" s="74">
        <v>2</v>
      </c>
      <c r="J40" s="75">
        <v>0</v>
      </c>
      <c r="K40" s="77">
        <f t="shared" ref="K40:K44" si="21">I40*J40</f>
        <v>0</v>
      </c>
      <c r="L40" s="74">
        <v>2</v>
      </c>
      <c r="M40" s="75">
        <v>0</v>
      </c>
      <c r="N40" s="77">
        <f t="shared" ref="N40:N44" si="22">L40*M40</f>
        <v>0</v>
      </c>
      <c r="O40" s="78">
        <f t="shared" ref="O40:O44" si="23">SUM(H40,K40,N40)</f>
        <v>0</v>
      </c>
      <c r="P40" s="79">
        <f t="shared" ref="P40:P44" si="24">E40*O40</f>
        <v>0</v>
      </c>
      <c r="Q40" s="70"/>
      <c r="R40" s="108"/>
    </row>
    <row r="41" spans="1:18" ht="53.25" customHeight="1" x14ac:dyDescent="0.3">
      <c r="A41" s="107" t="s">
        <v>83</v>
      </c>
      <c r="B41" s="71" t="s">
        <v>89</v>
      </c>
      <c r="C41" s="80"/>
      <c r="D41" s="72" t="s">
        <v>50</v>
      </c>
      <c r="E41" s="73">
        <v>0</v>
      </c>
      <c r="F41" s="74">
        <v>1</v>
      </c>
      <c r="G41" s="75">
        <v>0</v>
      </c>
      <c r="H41" s="76">
        <f t="shared" si="20"/>
        <v>0</v>
      </c>
      <c r="I41" s="74">
        <v>1</v>
      </c>
      <c r="J41" s="75">
        <v>0</v>
      </c>
      <c r="K41" s="77">
        <f t="shared" si="21"/>
        <v>0</v>
      </c>
      <c r="L41" s="74">
        <v>1</v>
      </c>
      <c r="M41" s="75">
        <v>0</v>
      </c>
      <c r="N41" s="77">
        <f t="shared" si="22"/>
        <v>0</v>
      </c>
      <c r="O41" s="78">
        <f t="shared" si="23"/>
        <v>0</v>
      </c>
      <c r="P41" s="79">
        <f t="shared" si="24"/>
        <v>0</v>
      </c>
      <c r="Q41" s="70"/>
      <c r="R41" s="108"/>
    </row>
    <row r="42" spans="1:18" ht="46.8" x14ac:dyDescent="0.3">
      <c r="A42" s="107" t="s">
        <v>84</v>
      </c>
      <c r="B42" s="71" t="s">
        <v>69</v>
      </c>
      <c r="C42" s="71"/>
      <c r="D42" s="72" t="s">
        <v>50</v>
      </c>
      <c r="E42" s="73">
        <v>0</v>
      </c>
      <c r="F42" s="74">
        <v>4</v>
      </c>
      <c r="G42" s="75">
        <v>0</v>
      </c>
      <c r="H42" s="76">
        <f t="shared" si="20"/>
        <v>0</v>
      </c>
      <c r="I42" s="74">
        <v>4</v>
      </c>
      <c r="J42" s="75">
        <v>0</v>
      </c>
      <c r="K42" s="77">
        <f t="shared" si="21"/>
        <v>0</v>
      </c>
      <c r="L42" s="74">
        <v>4</v>
      </c>
      <c r="M42" s="75">
        <v>0</v>
      </c>
      <c r="N42" s="77">
        <f t="shared" si="22"/>
        <v>0</v>
      </c>
      <c r="O42" s="78">
        <f t="shared" si="23"/>
        <v>0</v>
      </c>
      <c r="P42" s="79">
        <f t="shared" si="24"/>
        <v>0</v>
      </c>
      <c r="Q42" s="70"/>
      <c r="R42" s="108"/>
    </row>
    <row r="43" spans="1:18" ht="62.4" x14ac:dyDescent="0.3">
      <c r="A43" s="107" t="s">
        <v>85</v>
      </c>
      <c r="B43" s="71" t="s">
        <v>70</v>
      </c>
      <c r="C43" s="71"/>
      <c r="D43" s="72" t="s">
        <v>50</v>
      </c>
      <c r="E43" s="73">
        <v>0</v>
      </c>
      <c r="F43" s="74">
        <v>3</v>
      </c>
      <c r="G43" s="75"/>
      <c r="H43" s="76">
        <f t="shared" si="20"/>
        <v>0</v>
      </c>
      <c r="I43" s="74">
        <v>3</v>
      </c>
      <c r="J43" s="75">
        <v>0</v>
      </c>
      <c r="K43" s="77">
        <f t="shared" si="21"/>
        <v>0</v>
      </c>
      <c r="L43" s="74">
        <v>3</v>
      </c>
      <c r="M43" s="75">
        <v>0</v>
      </c>
      <c r="N43" s="77">
        <f t="shared" si="22"/>
        <v>0</v>
      </c>
      <c r="O43" s="78">
        <f t="shared" si="23"/>
        <v>0</v>
      </c>
      <c r="P43" s="79">
        <f t="shared" si="24"/>
        <v>0</v>
      </c>
      <c r="Q43" s="70"/>
      <c r="R43" s="108"/>
    </row>
    <row r="44" spans="1:18" ht="47.4" thickBot="1" x14ac:dyDescent="0.35">
      <c r="A44" s="109" t="s">
        <v>86</v>
      </c>
      <c r="B44" s="110" t="s">
        <v>51</v>
      </c>
      <c r="C44" s="110"/>
      <c r="D44" s="111" t="s">
        <v>50</v>
      </c>
      <c r="E44" s="112">
        <v>0</v>
      </c>
      <c r="F44" s="113">
        <v>1</v>
      </c>
      <c r="G44" s="114"/>
      <c r="H44" s="115">
        <f t="shared" si="20"/>
        <v>0</v>
      </c>
      <c r="I44" s="113">
        <v>1</v>
      </c>
      <c r="J44" s="114">
        <v>0</v>
      </c>
      <c r="K44" s="116">
        <f t="shared" si="21"/>
        <v>0</v>
      </c>
      <c r="L44" s="113">
        <v>1</v>
      </c>
      <c r="M44" s="114">
        <v>0</v>
      </c>
      <c r="N44" s="116">
        <f t="shared" si="22"/>
        <v>0</v>
      </c>
      <c r="O44" s="117">
        <f t="shared" si="23"/>
        <v>0</v>
      </c>
      <c r="P44" s="118">
        <f t="shared" si="24"/>
        <v>0</v>
      </c>
      <c r="Q44" s="119"/>
      <c r="R44" s="120"/>
    </row>
    <row r="45" spans="1:18" ht="15.6" x14ac:dyDescent="0.3">
      <c r="A45" s="122"/>
      <c r="B45" s="123" t="s">
        <v>32</v>
      </c>
      <c r="C45" s="123"/>
      <c r="D45" s="124"/>
      <c r="E45" s="124"/>
      <c r="F45" s="125"/>
      <c r="G45" s="125"/>
      <c r="H45" s="126">
        <f>H21+H32+H38</f>
        <v>0</v>
      </c>
      <c r="I45" s="127"/>
      <c r="J45" s="127"/>
      <c r="K45" s="126">
        <f>K21+K32+K38</f>
        <v>0</v>
      </c>
      <c r="L45" s="127"/>
      <c r="M45" s="127"/>
      <c r="N45" s="126">
        <f t="shared" ref="N45:P45" si="25">N21+N32+N38</f>
        <v>0</v>
      </c>
      <c r="O45" s="126">
        <f t="shared" si="25"/>
        <v>0</v>
      </c>
      <c r="P45" s="126">
        <f t="shared" si="25"/>
        <v>0</v>
      </c>
      <c r="Q45" s="97"/>
      <c r="R45" s="97"/>
    </row>
    <row r="46" spans="1:18" ht="15.6" x14ac:dyDescent="0.3">
      <c r="A46" s="88"/>
      <c r="B46" s="81" t="s">
        <v>2</v>
      </c>
      <c r="C46" s="81"/>
      <c r="D46" s="82"/>
      <c r="E46" s="82"/>
      <c r="F46" s="83"/>
      <c r="G46" s="83"/>
      <c r="H46" s="85">
        <f>H45*0.15</f>
        <v>0</v>
      </c>
      <c r="I46" s="84"/>
      <c r="J46" s="84"/>
      <c r="K46" s="85">
        <f>K45*0.15</f>
        <v>0</v>
      </c>
      <c r="L46" s="84"/>
      <c r="M46" s="84"/>
      <c r="N46" s="85">
        <f>N45*0.15</f>
        <v>0</v>
      </c>
      <c r="O46" s="85">
        <f>O45*0.15</f>
        <v>0</v>
      </c>
      <c r="P46" s="86"/>
      <c r="Q46" s="70"/>
      <c r="R46" s="70"/>
    </row>
    <row r="47" spans="1:18" ht="15.6" x14ac:dyDescent="0.3">
      <c r="A47" s="88"/>
      <c r="B47" s="81" t="s">
        <v>33</v>
      </c>
      <c r="C47" s="81"/>
      <c r="D47" s="82"/>
      <c r="E47" s="82"/>
      <c r="F47" s="83"/>
      <c r="G47" s="83"/>
      <c r="H47" s="85">
        <f>H45+H46</f>
        <v>0</v>
      </c>
      <c r="I47" s="84"/>
      <c r="J47" s="84"/>
      <c r="K47" s="85">
        <f>K45+K46</f>
        <v>0</v>
      </c>
      <c r="L47" s="84"/>
      <c r="M47" s="84"/>
      <c r="N47" s="85">
        <f>N45+N46</f>
        <v>0</v>
      </c>
      <c r="O47" s="85">
        <f>O45+O46</f>
        <v>0</v>
      </c>
      <c r="P47" s="86"/>
      <c r="Q47" s="70"/>
      <c r="R47" s="70"/>
    </row>
    <row r="48" spans="1:18" x14ac:dyDescent="0.3">
      <c r="A48" s="50"/>
      <c r="B48" s="51"/>
      <c r="C48" s="51"/>
      <c r="D48" s="52"/>
      <c r="E48" s="52"/>
      <c r="F48" s="52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</row>
    <row r="49" spans="1:18" ht="15" thickBot="1" x14ac:dyDescent="0.35">
      <c r="A49" s="50"/>
      <c r="B49" s="53"/>
      <c r="C49" s="53"/>
      <c r="D49" s="52"/>
      <c r="E49" s="52"/>
      <c r="F49" s="52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</row>
    <row r="50" spans="1:18" ht="25.95" customHeight="1" x14ac:dyDescent="0.3">
      <c r="A50" s="50"/>
      <c r="B50" s="138" t="s">
        <v>43</v>
      </c>
      <c r="C50" s="60"/>
      <c r="D50" s="136"/>
      <c r="E50" s="137"/>
      <c r="F50" s="143"/>
      <c r="G50" s="144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</row>
    <row r="51" spans="1:18" ht="17.399999999999999" customHeight="1" x14ac:dyDescent="0.3">
      <c r="A51" s="50"/>
      <c r="B51" s="139"/>
      <c r="C51" s="61"/>
      <c r="D51" s="145" t="s">
        <v>34</v>
      </c>
      <c r="E51" s="146"/>
      <c r="F51" s="32" t="s">
        <v>36</v>
      </c>
      <c r="G51" s="29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</row>
    <row r="52" spans="1:18" ht="34.950000000000003" customHeight="1" x14ac:dyDescent="0.3">
      <c r="A52" s="50"/>
      <c r="B52" s="139"/>
      <c r="C52" s="61"/>
      <c r="D52" s="147"/>
      <c r="E52" s="148"/>
      <c r="F52" s="141"/>
      <c r="G52" s="142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</row>
    <row r="53" spans="1:18" ht="19.2" customHeight="1" thickBot="1" x14ac:dyDescent="0.35">
      <c r="A53" s="50"/>
      <c r="B53" s="140"/>
      <c r="C53" s="62"/>
      <c r="D53" s="149" t="s">
        <v>47</v>
      </c>
      <c r="E53" s="150"/>
      <c r="F53" s="151" t="s">
        <v>35</v>
      </c>
      <c r="G53" s="152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</row>
    <row r="54" spans="1:18" x14ac:dyDescent="0.3">
      <c r="A54" s="50"/>
      <c r="B54" s="53"/>
      <c r="C54" s="53"/>
      <c r="D54" s="52"/>
      <c r="E54" s="52"/>
      <c r="F54" s="52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</row>
    <row r="55" spans="1:18" x14ac:dyDescent="0.3">
      <c r="A55" s="50"/>
      <c r="B55" s="53"/>
      <c r="C55" s="53"/>
      <c r="D55" s="52"/>
      <c r="E55" s="52"/>
      <c r="F55" s="52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</row>
  </sheetData>
  <sheetProtection formatCells="0" formatColumns="0" formatRows="0" insertRows="0" deleteRows="0"/>
  <protectedRanges>
    <protectedRange sqref="D50:G52" name="Range7"/>
    <protectedRange sqref="Q45:R47 Q20:R31" name="Range6"/>
    <protectedRange sqref="M22:M31" name="Range5"/>
    <protectedRange sqref="J22:J31" name="Range4"/>
    <protectedRange sqref="L22:L31 I22:I31 A20:G31 D32:G32 D38:G38" name="Range3"/>
    <protectedRange sqref="D14:F16" name="Range2"/>
    <protectedRange sqref="B3:C5" name="Range1"/>
    <protectedRange sqref="Q32:R37" name="Range6_1"/>
    <protectedRange sqref="M33:M37" name="Range5_1"/>
    <protectedRange sqref="J33:J37" name="Range4_1"/>
    <protectedRange sqref="A33:G37 I33:I37 L33:L37 A32:C32" name="Range3_1"/>
    <protectedRange sqref="Q38:R44" name="Range6_2"/>
    <protectedRange sqref="M39:M44" name="Range5_2"/>
    <protectedRange sqref="J39:J44" name="Range4_2"/>
    <protectedRange sqref="A44 C44:G44 L39:L44 I39:I44 A39:G43 A38:C38" name="Range3_2"/>
    <protectedRange sqref="B44" name="Range3_1_1"/>
  </protectedRanges>
  <mergeCells count="16">
    <mergeCell ref="I18:K18"/>
    <mergeCell ref="L18:N18"/>
    <mergeCell ref="D50:E50"/>
    <mergeCell ref="B50:B53"/>
    <mergeCell ref="F52:G52"/>
    <mergeCell ref="F50:G50"/>
    <mergeCell ref="D51:E51"/>
    <mergeCell ref="D52:E52"/>
    <mergeCell ref="D53:E53"/>
    <mergeCell ref="F53:G53"/>
    <mergeCell ref="D13:E13"/>
    <mergeCell ref="D14:E14"/>
    <mergeCell ref="D15:E15"/>
    <mergeCell ref="D16:E16"/>
    <mergeCell ref="F18:H18"/>
    <mergeCell ref="G14:G16"/>
  </mergeCells>
  <phoneticPr fontId="12" type="noConversion"/>
  <dataValidations count="2">
    <dataValidation type="decimal" operator="greaterThanOrEqual" allowBlank="1" showInputMessage="1" showErrorMessage="1" sqref="D14:E16 F39:G44 L39:M44 F22:G31 I22:J31 L22:M31 L33:M37 F33:G37 I33:J37 I39:J44" xr:uid="{8C15FC5A-F30C-4ABB-9E84-56D0A532AF68}">
      <formula1>0</formula1>
    </dataValidation>
    <dataValidation type="list" allowBlank="1" showInputMessage="1" showErrorMessage="1" sqref="F14:F16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1" fitToHeight="4" orientation="landscape" r:id="rId1"/>
  <ignoredErrors>
    <ignoredError sqref="A22:A2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 RENEWAL</vt:lpstr>
      <vt:lpstr>'PRICING SCHEDULE RENEWAL'!Print_Area</vt:lpstr>
      <vt:lpstr>'PRICING SCHEDULE RENEWAL'!Print_Titles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Leonah Mhlongo</cp:lastModifiedBy>
  <cp:lastPrinted>2020-07-02T18:44:36Z</cp:lastPrinted>
  <dcterms:created xsi:type="dcterms:W3CDTF">2017-06-15T23:28:53Z</dcterms:created>
  <dcterms:modified xsi:type="dcterms:W3CDTF">2025-05-12T11:27:16Z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2c5201-1ce7-41e2-bc35-8f8dc05aa09a_Enabled">
    <vt:lpwstr>true</vt:lpwstr>
  </property>
  <property fmtid="{D5CDD505-2E9C-101B-9397-08002B2CF9AE}" pid="3" name="MSIP_Label_382c5201-1ce7-41e2-bc35-8f8dc05aa09a_SetDate">
    <vt:lpwstr>2025-04-01T09:09:57Z</vt:lpwstr>
  </property>
  <property fmtid="{D5CDD505-2E9C-101B-9397-08002B2CF9AE}" pid="4" name="MSIP_Label_382c5201-1ce7-41e2-bc35-8f8dc05aa09a_Method">
    <vt:lpwstr>Standard</vt:lpwstr>
  </property>
  <property fmtid="{D5CDD505-2E9C-101B-9397-08002B2CF9AE}" pid="5" name="MSIP_Label_382c5201-1ce7-41e2-bc35-8f8dc05aa09a_Name">
    <vt:lpwstr>DWS General - Public</vt:lpwstr>
  </property>
  <property fmtid="{D5CDD505-2E9C-101B-9397-08002B2CF9AE}" pid="6" name="MSIP_Label_382c5201-1ce7-41e2-bc35-8f8dc05aa09a_SiteId">
    <vt:lpwstr>c0491358-a254-4466-ab3d-ff428faeea29</vt:lpwstr>
  </property>
  <property fmtid="{D5CDD505-2E9C-101B-9397-08002B2CF9AE}" pid="7" name="MSIP_Label_382c5201-1ce7-41e2-bc35-8f8dc05aa09a_ActionId">
    <vt:lpwstr>908c48ba-ce15-4723-8223-0f8bb6e085ed</vt:lpwstr>
  </property>
  <property fmtid="{D5CDD505-2E9C-101B-9397-08002B2CF9AE}" pid="8" name="MSIP_Label_382c5201-1ce7-41e2-bc35-8f8dc05aa09a_ContentBits">
    <vt:lpwstr>0</vt:lpwstr>
  </property>
  <property fmtid="{D5CDD505-2E9C-101B-9397-08002B2CF9AE}" pid="9" name="MSIP_Label_382c5201-1ce7-41e2-bc35-8f8dc05aa09a_Tag">
    <vt:lpwstr>10, 3, 0, 1</vt:lpwstr>
  </property>
</Properties>
</file>