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D:\Users\Mantsiem\Desktop\INC22963211\Publication\"/>
    </mc:Choice>
  </mc:AlternateContent>
  <xr:revisionPtr revIDLastSave="0" documentId="13_ncr:1_{A7CEE377-A7FD-4313-8309-63A6E8699542}" xr6:coauthVersionLast="36" xr6:coauthVersionMax="47" xr10:uidLastSave="{00000000-0000-0000-0000-000000000000}"/>
  <bookViews>
    <workbookView xWindow="0" yWindow="0" windowWidth="35844" windowHeight="22404" xr2:uid="{00000000-000D-0000-FFFF-FFFF00000000}"/>
  </bookViews>
  <sheets>
    <sheet name="PRICING SCHEDULE" sheetId="6" r:id="rId1"/>
    <sheet name="PRICING SCHEDULE (2)" sheetId="8" state="hidden" r:id="rId2"/>
  </sheets>
  <definedNames>
    <definedName name="_xlnm.Print_Area" localSheetId="0">'PRICING SCHEDULE'!$B:$R</definedName>
    <definedName name="_xlnm.Print_Area" localSheetId="1">'PRICING SCHEDULE (2)'!$B:$R</definedName>
    <definedName name="_xlnm.Print_Titles" localSheetId="0">'PRICING SCHEDULE'!$1:$5</definedName>
    <definedName name="_xlnm.Print_Titles" localSheetId="1">'PRICING SCHEDULE (2)'!$1:$5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6" l="1"/>
  <c r="N60" i="6" l="1"/>
  <c r="K60" i="6"/>
  <c r="H60" i="6"/>
  <c r="N59" i="6"/>
  <c r="K59" i="6"/>
  <c r="H59" i="6"/>
  <c r="N58" i="6"/>
  <c r="K58" i="6"/>
  <c r="N56" i="6"/>
  <c r="K56" i="6"/>
  <c r="H56" i="6"/>
  <c r="N55" i="6"/>
  <c r="K55" i="6"/>
  <c r="H55" i="6"/>
  <c r="N54" i="6"/>
  <c r="K54" i="6"/>
  <c r="H54" i="6"/>
  <c r="N53" i="6"/>
  <c r="K53" i="6"/>
  <c r="H53" i="6"/>
  <c r="N52" i="6"/>
  <c r="K52" i="6"/>
  <c r="H52" i="6"/>
  <c r="N51" i="6"/>
  <c r="K51" i="6"/>
  <c r="H51" i="6"/>
  <c r="N50" i="6"/>
  <c r="K50" i="6"/>
  <c r="H50" i="6"/>
  <c r="N49" i="6"/>
  <c r="K49" i="6"/>
  <c r="H49" i="6"/>
  <c r="N48" i="6"/>
  <c r="K48" i="6"/>
  <c r="H48" i="6"/>
  <c r="N47" i="6"/>
  <c r="K47" i="6"/>
  <c r="H47" i="6"/>
  <c r="N46" i="6"/>
  <c r="K46" i="6"/>
  <c r="H46" i="6"/>
  <c r="N45" i="6"/>
  <c r="K45" i="6"/>
  <c r="H45" i="6"/>
  <c r="O45" i="6" s="1"/>
  <c r="N44" i="6"/>
  <c r="K44" i="6"/>
  <c r="H44" i="6"/>
  <c r="N43" i="6"/>
  <c r="K43" i="6"/>
  <c r="H43" i="6"/>
  <c r="N42" i="6"/>
  <c r="K42" i="6"/>
  <c r="H42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N41" i="8"/>
  <c r="K41" i="8"/>
  <c r="H41" i="8"/>
  <c r="O41" i="8" s="1"/>
  <c r="N39" i="8"/>
  <c r="K39" i="8"/>
  <c r="H39" i="8"/>
  <c r="O39" i="8" s="1"/>
  <c r="N38" i="8"/>
  <c r="K38" i="8"/>
  <c r="H38" i="8"/>
  <c r="N37" i="8"/>
  <c r="K37" i="8"/>
  <c r="H37" i="8"/>
  <c r="O37" i="8" s="1"/>
  <c r="P37" i="8" s="1"/>
  <c r="O35" i="8"/>
  <c r="P35" i="8" s="1"/>
  <c r="N35" i="8"/>
  <c r="K35" i="8"/>
  <c r="H35" i="8"/>
  <c r="N34" i="8"/>
  <c r="K34" i="8"/>
  <c r="H34" i="8"/>
  <c r="O34" i="8" s="1"/>
  <c r="P34" i="8" s="1"/>
  <c r="N33" i="8"/>
  <c r="K33" i="8"/>
  <c r="H33" i="8"/>
  <c r="O33" i="8" s="1"/>
  <c r="P33" i="8" s="1"/>
  <c r="N32" i="8"/>
  <c r="K32" i="8"/>
  <c r="H32" i="8"/>
  <c r="N31" i="8"/>
  <c r="K31" i="8"/>
  <c r="H31" i="8"/>
  <c r="O31" i="8" s="1"/>
  <c r="P31" i="8" s="1"/>
  <c r="N30" i="8"/>
  <c r="K30" i="8"/>
  <c r="H30" i="8"/>
  <c r="N29" i="8"/>
  <c r="K29" i="8"/>
  <c r="H29" i="8"/>
  <c r="N28" i="8"/>
  <c r="K28" i="8"/>
  <c r="H28" i="8"/>
  <c r="O28" i="8" s="1"/>
  <c r="P28" i="8" s="1"/>
  <c r="N27" i="8"/>
  <c r="K27" i="8"/>
  <c r="H27" i="8"/>
  <c r="O27" i="8" s="1"/>
  <c r="P27" i="8" s="1"/>
  <c r="N26" i="8"/>
  <c r="K26" i="8"/>
  <c r="H26" i="8"/>
  <c r="O26" i="8" s="1"/>
  <c r="P26" i="8" s="1"/>
  <c r="N25" i="8"/>
  <c r="K25" i="8"/>
  <c r="H25" i="8"/>
  <c r="N24" i="8"/>
  <c r="K24" i="8"/>
  <c r="H24" i="8"/>
  <c r="N23" i="8"/>
  <c r="K23" i="8"/>
  <c r="H23" i="8"/>
  <c r="O23" i="8" s="1"/>
  <c r="P23" i="8" s="1"/>
  <c r="N22" i="8"/>
  <c r="K22" i="8"/>
  <c r="H22" i="8"/>
  <c r="O22" i="8" s="1"/>
  <c r="P22" i="8" s="1"/>
  <c r="N21" i="8"/>
  <c r="K21" i="8"/>
  <c r="H21" i="8"/>
  <c r="O38" i="8" l="1"/>
  <c r="P38" i="8" s="1"/>
  <c r="N42" i="8"/>
  <c r="N43" i="8" s="1"/>
  <c r="N44" i="8" s="1"/>
  <c r="O32" i="8"/>
  <c r="P32" i="8" s="1"/>
  <c r="O29" i="8"/>
  <c r="P29" i="8" s="1"/>
  <c r="H42" i="8"/>
  <c r="K42" i="8"/>
  <c r="K44" i="8" s="1"/>
  <c r="O24" i="8"/>
  <c r="P24" i="8" s="1"/>
  <c r="O25" i="8"/>
  <c r="P25" i="8" s="1"/>
  <c r="O30" i="8"/>
  <c r="P30" i="8" s="1"/>
  <c r="O47" i="6"/>
  <c r="O55" i="6"/>
  <c r="O43" i="6"/>
  <c r="O60" i="6"/>
  <c r="O59" i="6"/>
  <c r="O56" i="6"/>
  <c r="O44" i="6"/>
  <c r="O52" i="6"/>
  <c r="O42" i="6"/>
  <c r="O50" i="6"/>
  <c r="O53" i="6"/>
  <c r="O48" i="6"/>
  <c r="O51" i="6"/>
  <c r="O46" i="6"/>
  <c r="O54" i="6"/>
  <c r="O49" i="6"/>
  <c r="O58" i="6"/>
  <c r="H43" i="8"/>
  <c r="H44" i="8"/>
  <c r="K43" i="8"/>
  <c r="O21" i="8"/>
  <c r="N38" i="6"/>
  <c r="N39" i="6"/>
  <c r="N37" i="6"/>
  <c r="K38" i="6"/>
  <c r="K39" i="6"/>
  <c r="K37" i="6"/>
  <c r="H38" i="6"/>
  <c r="H39" i="6"/>
  <c r="H37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K22" i="6"/>
  <c r="K61" i="6" s="1"/>
  <c r="K62" i="6" s="1"/>
  <c r="K63" i="6" s="1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N21" i="6"/>
  <c r="N61" i="6" s="1"/>
  <c r="N62" i="6" s="1"/>
  <c r="N63" i="6" s="1"/>
  <c r="K21" i="6"/>
  <c r="H21" i="6"/>
  <c r="H61" i="6" l="1"/>
  <c r="H62" i="6" s="1"/>
  <c r="H63" i="6" s="1"/>
  <c r="O42" i="8"/>
  <c r="P21" i="8"/>
  <c r="O39" i="6"/>
  <c r="P39" i="6" s="1"/>
  <c r="O37" i="6"/>
  <c r="P37" i="6" s="1"/>
  <c r="O34" i="6"/>
  <c r="P34" i="6" s="1"/>
  <c r="O38" i="6"/>
  <c r="P38" i="6" s="1"/>
  <c r="O29" i="6"/>
  <c r="P29" i="6" s="1"/>
  <c r="O27" i="6"/>
  <c r="P27" i="6" s="1"/>
  <c r="O31" i="6"/>
  <c r="P31" i="6" s="1"/>
  <c r="O23" i="6"/>
  <c r="P23" i="6" s="1"/>
  <c r="O30" i="6"/>
  <c r="P30" i="6" s="1"/>
  <c r="O22" i="6"/>
  <c r="O28" i="6"/>
  <c r="P28" i="6" s="1"/>
  <c r="O32" i="6"/>
  <c r="P32" i="6" s="1"/>
  <c r="O24" i="6"/>
  <c r="P24" i="6" s="1"/>
  <c r="O35" i="6"/>
  <c r="P35" i="6" s="1"/>
  <c r="O26" i="6"/>
  <c r="P26" i="6" s="1"/>
  <c r="O33" i="6"/>
  <c r="P33" i="6" s="1"/>
  <c r="O25" i="6"/>
  <c r="P25" i="6" s="1"/>
  <c r="O21" i="6"/>
  <c r="O61" i="6" l="1"/>
  <c r="P21" i="6"/>
  <c r="O43" i="8"/>
  <c r="O44" i="8" s="1"/>
  <c r="P22" i="6"/>
  <c r="P61" i="6" l="1"/>
  <c r="O62" i="6"/>
  <c r="O63" i="6" s="1"/>
</calcChain>
</file>

<file path=xl/sharedStrings.xml><?xml version="1.0" encoding="utf-8"?>
<sst xmlns="http://schemas.openxmlformats.org/spreadsheetml/2006/main" count="308" uniqueCount="116">
  <si>
    <t>SUPPLY CHAIN MANAGEMENT</t>
  </si>
  <si>
    <t>Pricing schedule</t>
  </si>
  <si>
    <t>RFx No</t>
  </si>
  <si>
    <t>RFx Title</t>
  </si>
  <si>
    <t xml:space="preserve">Bidder Name </t>
  </si>
  <si>
    <t>1. INSTRUCTION FOR COMPLETING THE PRICING SCHEDULE</t>
  </si>
  <si>
    <t>(a)  THIS PRICING SCHEDULE MUST BE SUBMITTED SEPARATELY FROM THE TECHNICAL RESPONSE, failing which the BID may be DISQUALIFIED.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</si>
  <si>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</si>
  <si>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(c)  Unit and Line prices must be VAT EXCLUSIVE and in South African Rand (ZAR) currency.</t>
  </si>
  <si>
    <t>(e) The price must include all cost to deliver the goods or render the service, including all applicable taxes, duty fees, logistics/delivery, storage, labour, overtime and subsistance and travel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</si>
  <si>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</si>
  <si>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</si>
  <si>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</si>
  <si>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</si>
  <si>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</si>
  <si>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</si>
  <si>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</si>
  <si>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YEAR 1</t>
  </si>
  <si>
    <t>YEAR 2</t>
  </si>
  <si>
    <t>YEAR 3</t>
  </si>
  <si>
    <t>TOTAL</t>
  </si>
  <si>
    <t>Item No</t>
  </si>
  <si>
    <t>Goods/Service description</t>
  </si>
  <si>
    <t>Unit of measure</t>
  </si>
  <si>
    <t>Forex %</t>
  </si>
  <si>
    <t xml:space="preserve">Qty </t>
  </si>
  <si>
    <t>Unit Price 
(Excl VAT)</t>
  </si>
  <si>
    <t>Line Price Y1</t>
  </si>
  <si>
    <t>Qty</t>
  </si>
  <si>
    <t>Line Price Y2</t>
  </si>
  <si>
    <t>Line Price Y3</t>
  </si>
  <si>
    <t>Line Price Term 
(Excl VAT)</t>
  </si>
  <si>
    <t>Forex Price portion</t>
  </si>
  <si>
    <t>BRAND / MODEL</t>
  </si>
  <si>
    <t>Price clarification comment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</si>
  <si>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</si>
  <si>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</si>
  <si>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</si>
  <si>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</si>
  <si>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</si>
  <si>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</si>
  <si>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</si>
  <si>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</si>
  <si>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</si>
  <si>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</si>
  <si>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</si>
  <si>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</si>
  <si>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</si>
  <si>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</si>
  <si>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</si>
  <si>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</si>
  <si>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</si>
  <si>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</si>
  <si>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>Annually</t>
  </si>
  <si>
    <t>OPENTEXT DOCUMENTUM LICENSE AND IMAGE TRUST</t>
  </si>
  <si>
    <t>457-101-905</t>
  </si>
  <si>
    <t>457-101-910</t>
  </si>
  <si>
    <t>457-100-263</t>
  </si>
  <si>
    <t>457-101-850</t>
  </si>
  <si>
    <t>457-100-442</t>
  </si>
  <si>
    <t>456-102-264</t>
  </si>
  <si>
    <t>456-102-275</t>
  </si>
  <si>
    <t>CSITPRTC1002</t>
  </si>
  <si>
    <t>456-102-260</t>
  </si>
  <si>
    <t>SU – 458-000-107</t>
  </si>
  <si>
    <t>Documentum Platform 51-200=UA</t>
  </si>
  <si>
    <t>DCTM Platform Extension 51-200=UA</t>
  </si>
  <si>
    <t>Certified Records Manager 51-200</t>
  </si>
  <si>
    <t>EMC DCTM WebTop 51-200=UA</t>
  </si>
  <si>
    <t>CAPTIVA STANDARD SERVER 100K PPY BUNGLE</t>
  </si>
  <si>
    <t>Captiva Server Volume+ 100k PPY Perpetual</t>
  </si>
  <si>
    <t xml:space="preserve">CAPTIVA ATTENDANT CLIENT </t>
  </si>
  <si>
    <t>SEL ImageTrust-Transactional Client</t>
  </si>
  <si>
    <t>SEL ImageTrust Server</t>
  </si>
  <si>
    <t>CAPTIVA STANDARD SERVER TEST/DRS 10K PPY</t>
  </si>
  <si>
    <t>SELF IMAGE TRUST CLIENT</t>
  </si>
  <si>
    <t>SEL myInsight, 51 – 200 USR, Float, 3YR Lease</t>
  </si>
  <si>
    <t>Captiva Server Vol + ADVRECG + 100KPPY SUBSC = PA</t>
  </si>
  <si>
    <t>Captiva STD Server + ADVRCG100KPPY</t>
  </si>
  <si>
    <t>Captiva Server Vol + Adv Recog + 100K PPY</t>
  </si>
  <si>
    <t>SEL Image Trust Client</t>
  </si>
  <si>
    <t>1.12</t>
  </si>
  <si>
    <t>1.13</t>
  </si>
  <si>
    <t>1.14</t>
  </si>
  <si>
    <t>1.15</t>
  </si>
  <si>
    <t>PROCUREMENT OF SOFTWARE LICENCES WITH SUPPORT AND MAINTENANCE FOR OPENTEXT DOCUMENTUM, OPENTEXT CAPTIVA ENTERPRISE CAPTURE AND IMAGE TRUST ON BEHALF OF THE GAUTENG DEPARTMENT OF ROADS AND TRANSPORT (GDRT) FOR A PERIOD OF 3 YEARS</t>
  </si>
  <si>
    <t xml:space="preserve">INC22963211 </t>
  </si>
  <si>
    <t>2.1</t>
  </si>
  <si>
    <t>2.2</t>
  </si>
  <si>
    <t>2.3</t>
  </si>
  <si>
    <t>SUPPLY AND INSTALL ADDITIONAL LICENSES (GFLEET)</t>
  </si>
  <si>
    <t>MAINTENANCE AND SUPPORT</t>
  </si>
  <si>
    <t>3.1</t>
  </si>
  <si>
    <t>Maintenance and Support of all software modules</t>
  </si>
  <si>
    <t>OPENTEXT DOCUMENTUM LICENSE AND IMAGE TRUST. MAINTANANCE AND SUPPORT</t>
  </si>
  <si>
    <t>SUPPLY AND INSTALL ADDITIONAL LICENSES (GFLEET). MAINTANANCE AND SUPPORT</t>
  </si>
  <si>
    <t>3.2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</si>
  <si>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</si>
  <si>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</si>
  <si>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</si>
  <si>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</si>
  <si>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</si>
  <si>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</si>
  <si>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</si>
  <si>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</si>
  <si>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</si>
  <si>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</si>
  <si>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</si>
  <si>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</si>
  <si>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</si>
  <si>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</si>
  <si>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</si>
  <si>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3.2.1</t>
  </si>
  <si>
    <t>3.2.2</t>
  </si>
  <si>
    <t>3.2.3</t>
  </si>
  <si>
    <t>RFB 2789/2023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</si>
</sst>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[Red]\(&quot;R&quot;#,##0.00\)"/>
    <numFmt numFmtId="165" formatCode="_-[$R-1C09]* #,##0.00_-;\-[$R-1C09]* #,##0.00_-;_-[$R-1C09]* &quot;-&quot;??_-;_-@_-"/>
    <numFmt numFmtId="166" formatCode="0.0"/>
  </numFmts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rgb="FFFF0000"/>
      <name val="Calibri (Body)"/>
    </font>
    <font>
      <b/>
      <sz val="12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top"/>
    </xf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44" fontId="4" fillId="5" borderId="1" xfId="0" applyNumberFormat="1" applyFont="1" applyFill="1" applyBorder="1" applyAlignment="1">
      <alignment vertical="top" wrapText="1"/>
    </xf>
    <xf numFmtId="165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4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166" fontId="4" fillId="5" borderId="2" xfId="1" applyNumberFormat="1" applyFont="1" applyFill="1" applyBorder="1" applyAlignment="1">
      <alignment horizontal="right" vertical="top" wrapText="1"/>
    </xf>
    <xf numFmtId="166" fontId="4" fillId="5" borderId="7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5" fontId="7" fillId="5" borderId="5" xfId="0" applyNumberFormat="1" applyFont="1" applyFill="1" applyBorder="1" applyAlignment="1">
      <alignment horizontal="left" vertical="top" wrapText="1"/>
    </xf>
    <xf numFmtId="165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center"/>
    </xf>
    <xf numFmtId="4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9" fontId="5" fillId="4" borderId="1" xfId="2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left" vertical="top" wrapText="1"/>
    </xf>
    <xf numFmtId="16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2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top" wrapText="1"/>
    </xf>
    <xf numFmtId="165" fontId="7" fillId="2" borderId="24" xfId="0" applyNumberFormat="1" applyFont="1" applyFill="1" applyBorder="1" applyAlignment="1">
      <alignment horizontal="center" vertical="top" wrapText="1"/>
    </xf>
    <xf numFmtId="165" fontId="7" fillId="2" borderId="8" xfId="0" applyNumberFormat="1" applyFont="1" applyFill="1" applyBorder="1" applyAlignment="1">
      <alignment horizontal="center" vertical="top" wrapText="1"/>
    </xf>
    <xf numFmtId="165" fontId="7" fillId="2" borderId="8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/>
    <xf numFmtId="0" fontId="5" fillId="2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top" wrapText="1"/>
    </xf>
    <xf numFmtId="165" fontId="4" fillId="6" borderId="1" xfId="0" applyNumberFormat="1" applyFont="1" applyFill="1" applyBorder="1" applyAlignment="1">
      <alignment vertical="top" wrapText="1"/>
    </xf>
    <xf numFmtId="9" fontId="4" fillId="6" borderId="1" xfId="2" applyFont="1" applyFill="1" applyBorder="1" applyAlignment="1">
      <alignment horizontal="right" vertical="top" wrapText="1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3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8" xfId="0" applyFont="1" applyFill="1" applyBorder="1" applyAlignment="1">
      <alignment horizontal="right" vertical="top" wrapText="1"/>
    </xf>
    <xf numFmtId="0" fontId="15" fillId="6" borderId="7" xfId="0" applyFont="1" applyFill="1" applyBorder="1" applyAlignment="1">
      <alignment horizontal="left" vertical="top" wrapText="1"/>
    </xf>
    <xf numFmtId="44" fontId="5" fillId="5" borderId="27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20" fillId="0" borderId="1" xfId="1" applyNumberFormat="1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65" fontId="0" fillId="5" borderId="26" xfId="0" applyNumberFormat="1" applyFill="1" applyBorder="1" applyAlignment="1">
      <alignment vertical="top"/>
    </xf>
    <xf numFmtId="0" fontId="21" fillId="0" borderId="1" xfId="0" applyFont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top"/>
    </xf>
    <xf numFmtId="0" fontId="2" fillId="0" borderId="1" xfId="0" quotePrefix="1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top" wrapText="1"/>
    </xf>
    <xf numFmtId="44" fontId="5" fillId="5" borderId="26" xfId="0" applyNumberFormat="1" applyFont="1" applyFill="1" applyBorder="1" applyAlignment="1">
      <alignment vertical="top" wrapText="1"/>
    </xf>
    <xf numFmtId="0" fontId="20" fillId="0" borderId="7" xfId="1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/>
    </xf>
    <xf numFmtId="0" fontId="5" fillId="0" borderId="31" xfId="0" applyFont="1" applyBorder="1" applyAlignment="1">
      <alignment horizontal="left" vertical="top" wrapText="1"/>
    </xf>
    <xf numFmtId="44" fontId="4" fillId="6" borderId="1" xfId="0" applyNumberFormat="1" applyFont="1" applyFill="1" applyBorder="1" applyAlignment="1">
      <alignment vertical="top" wrapText="1"/>
    </xf>
    <xf numFmtId="0" fontId="23" fillId="0" borderId="3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8" fontId="18" fillId="7" borderId="28" xfId="0" applyNumberFormat="1" applyFont="1" applyFill="1" applyBorder="1" applyAlignment="1">
      <alignment horizontal="center" vertical="center" wrapText="1"/>
    </xf>
    <xf numFmtId="8" fontId="18" fillId="7" borderId="29" xfId="0" applyNumberFormat="1" applyFont="1" applyFill="1" applyBorder="1" applyAlignment="1">
      <alignment horizontal="center" vertical="center" wrapText="1"/>
    </xf>
    <xf numFmtId="8" fontId="18" fillId="7" borderId="2" xfId="0" applyNumberFormat="1" applyFont="1" applyFill="1" applyBorder="1" applyAlignment="1">
      <alignment horizontal="center" vertical="center" wrapText="1"/>
    </xf>
    <xf numFmtId="8" fontId="18" fillId="7" borderId="3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22" fillId="0" borderId="2" xfId="1" applyNumberFormat="1" applyFont="1" applyFill="1" applyBorder="1" applyAlignment="1">
      <alignment horizontal="left" vertical="top" wrapText="1"/>
    </xf>
    <xf numFmtId="0" fontId="5" fillId="0" borderId="7" xfId="0" applyFont="1" applyBorder="1" applyAlignment="1">
      <alignment wrapText="1"/>
    </xf>
    <xf numFmtId="0" fontId="24" fillId="0" borderId="32" xfId="1" applyNumberFormat="1" applyFont="1" applyFill="1" applyBorder="1" applyAlignment="1">
      <alignment horizontal="left" vertical="top" wrapText="1"/>
    </xf>
    <xf numFmtId="0" fontId="23" fillId="0" borderId="33" xfId="0" applyFont="1" applyBorder="1" applyAlignment="1">
      <alignment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14" fontId="3" fillId="6" borderId="10" xfId="0" applyNumberFormat="1" applyFont="1" applyFill="1" applyBorder="1" applyAlignment="1">
      <alignment horizontal="left" vertical="center"/>
    </xf>
    <xf numFmtId="14" fontId="3" fillId="6" borderId="18" xfId="0" applyNumberFormat="1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22" fillId="0" borderId="32" xfId="1" applyNumberFormat="1" applyFont="1" applyFill="1" applyBorder="1" applyAlignment="1">
      <alignment horizontal="left" vertical="top" wrapText="1"/>
    </xf>
    <xf numFmtId="0" fontId="3" fillId="0" borderId="33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222573</xdr:colOff>
      <xdr:row>0</xdr:row>
      <xdr:rowOff>71016</xdr:rowOff>
    </xdr:from>
    <xdr:to>
      <xdr:col>1</xdr:col>
      <xdr:colOff>697553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222573</xdr:colOff>
      <xdr:row>0</xdr:row>
      <xdr:rowOff>71016</xdr:rowOff>
    </xdr:from>
    <xdr:to>
      <xdr:col>1</xdr:col>
      <xdr:colOff>697553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5DAA09A0-03B5-4225-A3D3-E4E3B789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23" y="71016"/>
          <a:ext cx="474980" cy="605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2"/>
  <sheetViews>
    <sheetView showGridLines="0" tabSelected="1" zoomScale="90" zoomScaleNormal="60" workbookViewId="0">
      <selection activeCell="C4" sqref="C4"/>
    </sheetView>
  </sheetViews>
  <sheetFormatPr defaultColWidth="9.109375" defaultRowHeight="14.4"/>
  <cols>
    <col min="1" max="1" width="9.109375" style="62"/>
    <col min="2" max="2" width="16.6640625" style="65" customWidth="1"/>
    <col min="3" max="3" width="71.33203125" style="62" customWidth="1"/>
    <col min="4" max="4" width="13.109375" style="66" customWidth="1"/>
    <col min="5" max="5" width="9.77734375" style="66" customWidth="1"/>
    <col min="6" max="6" width="7.44140625" style="66" customWidth="1"/>
    <col min="7" max="8" width="19.44140625" style="62" customWidth="1"/>
    <col min="9" max="9" width="7.109375" style="62" customWidth="1"/>
    <col min="10" max="11" width="19.44140625" style="62" customWidth="1"/>
    <col min="12" max="12" width="7.44140625" style="62" customWidth="1"/>
    <col min="13" max="14" width="19.44140625" style="62" customWidth="1"/>
    <col min="15" max="15" width="21.109375" style="62" customWidth="1"/>
    <col min="16" max="16" width="17.109375" style="62" customWidth="1"/>
    <col min="17" max="17" width="32.77734375" style="62" customWidth="1"/>
    <col min="18" max="18" width="36.77734375" style="62" customWidth="1"/>
    <col min="19" max="16384" width="9.109375" style="62"/>
  </cols>
  <sheetData>
    <row r="1" spans="2:23" s="51" customFormat="1" ht="31.2">
      <c r="B1" s="8"/>
      <c r="C1" s="3" t="s">
        <v>0</v>
      </c>
      <c r="D1" s="4"/>
      <c r="E1" s="4"/>
      <c r="F1" s="2"/>
      <c r="G1" s="2"/>
      <c r="H1" s="2"/>
      <c r="I1" s="2"/>
      <c r="J1" s="2"/>
      <c r="K1" s="2"/>
      <c r="L1" s="2"/>
      <c r="M1" s="2"/>
      <c r="N1" s="6"/>
      <c r="O1" s="2"/>
      <c r="P1" s="2"/>
      <c r="Q1" s="2"/>
      <c r="R1" s="2"/>
    </row>
    <row r="2" spans="2:23" customFormat="1" ht="28.95" customHeight="1">
      <c r="B2" s="58"/>
      <c r="C2" s="41" t="s">
        <v>1</v>
      </c>
      <c r="D2" s="5"/>
      <c r="E2" s="5"/>
      <c r="F2" s="59"/>
      <c r="G2" s="59"/>
      <c r="H2" s="59"/>
      <c r="I2" s="59"/>
      <c r="J2" s="59"/>
      <c r="K2" s="59"/>
      <c r="L2" s="59"/>
      <c r="M2" s="59"/>
      <c r="N2" s="60"/>
      <c r="O2" s="59"/>
      <c r="P2" s="59"/>
      <c r="Q2" s="59"/>
      <c r="R2" s="59"/>
    </row>
    <row r="3" spans="2:23" customFormat="1" ht="15.6">
      <c r="B3" s="28" t="s">
        <v>2</v>
      </c>
      <c r="C3" s="72" t="s">
        <v>115</v>
      </c>
      <c r="D3" s="38"/>
      <c r="E3" s="38"/>
      <c r="F3" s="37"/>
      <c r="G3" s="37"/>
      <c r="H3" s="37"/>
      <c r="I3" s="37"/>
      <c r="J3" s="37"/>
      <c r="K3" s="37"/>
      <c r="L3" s="37"/>
      <c r="M3" s="37"/>
      <c r="N3" s="37"/>
      <c r="O3" s="61"/>
      <c r="P3" s="61"/>
      <c r="Q3" s="61"/>
      <c r="R3" s="61"/>
      <c r="S3" s="61"/>
      <c r="T3" s="61"/>
      <c r="U3" s="61"/>
      <c r="V3" s="61"/>
      <c r="W3" s="61"/>
    </row>
    <row r="4" spans="2:23" customFormat="1" ht="78">
      <c r="B4" s="69" t="s">
        <v>3</v>
      </c>
      <c r="C4" s="72" t="s">
        <v>85</v>
      </c>
      <c r="D4" s="38"/>
      <c r="E4" s="38"/>
      <c r="F4" s="42"/>
      <c r="G4" s="42"/>
      <c r="H4" s="42"/>
      <c r="I4" s="42"/>
      <c r="J4" s="42"/>
      <c r="K4" s="42"/>
      <c r="L4" s="42"/>
      <c r="M4" s="108"/>
      <c r="N4" s="37"/>
      <c r="O4" s="61"/>
      <c r="P4" s="61"/>
      <c r="Q4" s="61"/>
      <c r="R4" s="61"/>
      <c r="S4" s="61"/>
      <c r="T4" s="61"/>
      <c r="U4" s="61"/>
      <c r="V4" s="61"/>
      <c r="W4" s="61"/>
    </row>
    <row r="5" spans="2:23" customFormat="1" ht="15.6">
      <c r="B5" s="85" t="s">
        <v>4</v>
      </c>
      <c r="C5" s="76"/>
      <c r="D5" s="38"/>
      <c r="E5" s="38"/>
      <c r="F5" s="21"/>
      <c r="G5" s="21"/>
      <c r="H5" s="21"/>
      <c r="I5" s="21"/>
      <c r="J5" s="21"/>
      <c r="K5" s="21"/>
      <c r="L5" s="21"/>
      <c r="M5" s="108"/>
      <c r="N5" s="37"/>
      <c r="O5" s="61"/>
      <c r="P5" s="61"/>
      <c r="Q5" s="61"/>
      <c r="R5" s="61"/>
      <c r="S5" s="61"/>
      <c r="T5" s="61"/>
      <c r="U5" s="61"/>
      <c r="V5" s="61"/>
      <c r="W5" s="61"/>
    </row>
    <row r="6" spans="2:23" customFormat="1" ht="15.6">
      <c r="B6" s="70"/>
      <c r="C6" s="71"/>
      <c r="D6" s="38"/>
      <c r="E6" s="38"/>
      <c r="F6" s="21"/>
      <c r="G6" s="21"/>
      <c r="H6" s="21"/>
      <c r="I6" s="21"/>
      <c r="J6" s="21"/>
      <c r="K6" s="21"/>
      <c r="L6" s="21"/>
      <c r="M6" s="108"/>
      <c r="N6" s="37"/>
      <c r="O6" s="61"/>
      <c r="P6" s="61"/>
      <c r="Q6" s="61"/>
      <c r="R6" s="61"/>
      <c r="S6" s="61"/>
      <c r="T6" s="61"/>
      <c r="U6" s="61"/>
      <c r="V6" s="61"/>
      <c r="W6" s="61"/>
    </row>
    <row r="7" spans="2:23" s="61" customFormat="1" ht="15.6">
      <c r="B7" s="22" t="s">
        <v>5</v>
      </c>
      <c r="C7" s="23"/>
      <c r="D7" s="23"/>
      <c r="E7" s="24"/>
      <c r="F7" s="21"/>
      <c r="G7" s="21"/>
      <c r="H7" s="21"/>
      <c r="I7" s="21"/>
      <c r="J7" s="21"/>
      <c r="K7" s="21"/>
      <c r="L7" s="21"/>
      <c r="M7" s="21"/>
      <c r="N7" s="37"/>
    </row>
    <row r="8" spans="2:23" s="61" customFormat="1" ht="15.6">
      <c r="B8" s="39" t="s">
        <v>6</v>
      </c>
      <c r="C8" s="7"/>
      <c r="D8" s="7"/>
      <c r="E8" s="7"/>
      <c r="F8" s="21"/>
      <c r="G8" s="21"/>
      <c r="H8" s="21"/>
      <c r="I8" s="21"/>
      <c r="J8" s="21"/>
      <c r="K8" s="21"/>
      <c r="L8" s="21"/>
      <c r="M8" s="21"/>
      <c r="N8" s="37"/>
    </row>
    <row r="9" spans="2:23" s="61" customFormat="1" ht="15.6">
      <c r="B9" s="77" t="s">
        <v>7</v>
      </c>
      <c r="C9" s="25"/>
      <c r="D9" s="26"/>
      <c r="E9" s="26"/>
      <c r="F9" s="21"/>
      <c r="G9" s="21"/>
      <c r="H9" s="21"/>
      <c r="I9" s="21"/>
      <c r="J9" s="21"/>
      <c r="K9" s="21"/>
      <c r="L9" s="21"/>
      <c r="M9" s="21"/>
      <c r="N9" s="37"/>
    </row>
    <row r="10" spans="2:23" s="61" customFormat="1" ht="15.6">
      <c r="B10" s="36" t="s">
        <v>8</v>
      </c>
      <c r="C10" s="7"/>
      <c r="D10" s="7"/>
      <c r="E10" s="7"/>
      <c r="F10" s="21"/>
      <c r="G10" s="21"/>
      <c r="H10" s="21"/>
      <c r="I10" s="21"/>
      <c r="J10" s="21"/>
      <c r="K10" s="21"/>
      <c r="L10" s="21"/>
      <c r="M10" s="21"/>
      <c r="N10" s="37"/>
    </row>
    <row r="11" spans="2:23" s="61" customFormat="1" ht="15.6">
      <c r="B11" s="36" t="s">
        <v>9</v>
      </c>
      <c r="C11" s="7"/>
      <c r="D11" s="7"/>
      <c r="E11" s="7"/>
      <c r="F11" s="21"/>
      <c r="G11" s="21"/>
      <c r="H11" s="21"/>
      <c r="I11" s="21"/>
      <c r="J11" s="21"/>
      <c r="K11" s="21"/>
      <c r="L11" s="21"/>
      <c r="M11" s="21"/>
      <c r="N11" s="37"/>
    </row>
    <row r="12" spans="2:23" s="61" customFormat="1" ht="15.6">
      <c r="B12" s="35" t="s">
        <v>10</v>
      </c>
      <c r="C12" s="7"/>
      <c r="D12" s="7"/>
      <c r="E12" s="7"/>
      <c r="F12" s="21"/>
      <c r="G12" s="21"/>
      <c r="H12" s="21"/>
      <c r="I12" s="21"/>
      <c r="J12" s="21"/>
      <c r="K12" s="21"/>
      <c r="L12" s="21"/>
      <c r="M12" s="21"/>
      <c r="N12" s="37"/>
    </row>
    <row r="13" spans="2:23" s="61" customFormat="1" ht="15.6">
      <c r="B13" s="7"/>
      <c r="C13" s="68" t="s">
        <v>11</v>
      </c>
      <c r="D13" s="109" t="s">
        <v>12</v>
      </c>
      <c r="E13" s="109"/>
      <c r="F13" s="67"/>
      <c r="G13" s="21"/>
      <c r="H13" s="21"/>
      <c r="I13" s="21"/>
      <c r="J13" s="21"/>
      <c r="K13" s="21"/>
      <c r="L13" s="21"/>
      <c r="M13" s="21"/>
      <c r="N13" s="37"/>
    </row>
    <row r="14" spans="2:23" s="61" customFormat="1" ht="15.6">
      <c r="B14" s="7"/>
      <c r="C14" s="43" t="s">
        <v>13</v>
      </c>
      <c r="D14" s="110">
        <v>18.79</v>
      </c>
      <c r="E14" s="111"/>
      <c r="F14" s="75"/>
      <c r="G14" s="115" t="s">
        <v>14</v>
      </c>
      <c r="H14" s="21"/>
      <c r="I14" s="21"/>
      <c r="J14" s="21"/>
      <c r="K14" s="21"/>
      <c r="L14" s="21"/>
      <c r="M14" s="21"/>
      <c r="N14" s="37"/>
    </row>
    <row r="15" spans="2:23" s="61" customFormat="1" ht="15.45" customHeight="1">
      <c r="B15" s="7"/>
      <c r="C15" s="43" t="s">
        <v>15</v>
      </c>
      <c r="D15" s="112">
        <v>20.71</v>
      </c>
      <c r="E15" s="113"/>
      <c r="F15" s="75"/>
      <c r="G15" s="115"/>
      <c r="H15" s="21"/>
      <c r="I15" s="21"/>
      <c r="J15" s="21"/>
      <c r="K15" s="21"/>
      <c r="L15" s="21"/>
      <c r="M15" s="21"/>
      <c r="N15" s="37"/>
    </row>
    <row r="16" spans="2:23" s="61" customFormat="1" ht="15.6">
      <c r="B16" s="7"/>
      <c r="C16" s="44" t="s">
        <v>16</v>
      </c>
      <c r="D16" s="112">
        <v>23.98</v>
      </c>
      <c r="E16" s="113"/>
      <c r="F16" s="75"/>
      <c r="G16" s="115"/>
      <c r="H16" s="21"/>
      <c r="I16" s="21"/>
      <c r="J16" s="21"/>
      <c r="K16" s="21"/>
      <c r="L16" s="21"/>
      <c r="M16" s="21"/>
      <c r="N16" s="37"/>
    </row>
    <row r="17" spans="1:18" s="61" customFormat="1" ht="15.6">
      <c r="B17" s="27"/>
      <c r="C17" s="20"/>
      <c r="D17" s="38"/>
      <c r="E17" s="38"/>
      <c r="F17" s="21"/>
      <c r="G17" s="21"/>
      <c r="H17" s="21"/>
      <c r="I17" s="21"/>
      <c r="J17" s="21"/>
      <c r="K17" s="21"/>
      <c r="L17" s="21"/>
      <c r="M17" s="21"/>
      <c r="N17" s="37"/>
    </row>
    <row r="18" spans="1:18" customFormat="1" ht="15.6">
      <c r="A18" s="89"/>
      <c r="B18" s="89"/>
      <c r="C18" s="10"/>
      <c r="D18" s="57"/>
      <c r="E18" s="57"/>
      <c r="F18" s="114" t="s">
        <v>17</v>
      </c>
      <c r="G18" s="114"/>
      <c r="H18" s="114"/>
      <c r="I18" s="114" t="s">
        <v>18</v>
      </c>
      <c r="J18" s="114"/>
      <c r="K18" s="114"/>
      <c r="L18" s="114" t="s">
        <v>19</v>
      </c>
      <c r="M18" s="114"/>
      <c r="N18" s="116"/>
      <c r="O18" s="53" t="s">
        <v>20</v>
      </c>
      <c r="P18" s="61"/>
      <c r="Q18" s="61"/>
    </row>
    <row r="19" spans="1:18" ht="31.2">
      <c r="A19" s="90" t="s">
        <v>21</v>
      </c>
      <c r="C19" s="10" t="s">
        <v>22</v>
      </c>
      <c r="D19" s="57" t="s">
        <v>23</v>
      </c>
      <c r="E19" s="57" t="s">
        <v>24</v>
      </c>
      <c r="F19" s="57" t="s">
        <v>25</v>
      </c>
      <c r="G19" s="14" t="s">
        <v>26</v>
      </c>
      <c r="H19" s="14" t="s">
        <v>27</v>
      </c>
      <c r="I19" s="57" t="s">
        <v>28</v>
      </c>
      <c r="J19" s="14" t="s">
        <v>26</v>
      </c>
      <c r="K19" s="14" t="s">
        <v>29</v>
      </c>
      <c r="L19" s="57" t="s">
        <v>28</v>
      </c>
      <c r="M19" s="14" t="s">
        <v>26</v>
      </c>
      <c r="N19" s="14" t="s">
        <v>30</v>
      </c>
      <c r="O19" s="54" t="s">
        <v>31</v>
      </c>
      <c r="P19" s="55" t="s">
        <v>32</v>
      </c>
      <c r="Q19" s="56" t="s">
        <v>33</v>
      </c>
      <c r="R19" s="56" t="s">
        <v>34</v>
      </c>
    </row>
    <row r="20" spans="1:18" ht="15.6">
      <c r="A20" s="9">
        <v>1</v>
      </c>
      <c r="B20" s="117" t="s">
        <v>54</v>
      </c>
      <c r="C20" s="118"/>
      <c r="D20" s="49"/>
      <c r="E20" s="49"/>
      <c r="F20" s="50"/>
      <c r="G20" s="46"/>
      <c r="H20" s="47"/>
      <c r="I20" s="46"/>
      <c r="J20" s="48"/>
      <c r="K20" s="47"/>
      <c r="L20" s="46"/>
      <c r="M20" s="46"/>
      <c r="N20" s="47"/>
      <c r="O20" s="47"/>
      <c r="P20" s="47"/>
      <c r="Q20" s="78"/>
      <c r="R20" s="78"/>
    </row>
    <row r="21" spans="1:18" ht="15.6">
      <c r="A21" s="29" t="s">
        <v>35</v>
      </c>
      <c r="B21" s="91" t="s">
        <v>55</v>
      </c>
      <c r="C21" s="91" t="s">
        <v>65</v>
      </c>
      <c r="D21" s="88" t="s">
        <v>53</v>
      </c>
      <c r="E21" s="74">
        <v>0</v>
      </c>
      <c r="F21" s="92">
        <v>153</v>
      </c>
      <c r="G21" s="105">
        <v>0</v>
      </c>
      <c r="H21" s="16">
        <f>F21*G21</f>
        <v>0</v>
      </c>
      <c r="I21" s="92">
        <v>153</v>
      </c>
      <c r="J21" s="105">
        <v>0</v>
      </c>
      <c r="K21" s="15">
        <f>I21*J21</f>
        <v>0</v>
      </c>
      <c r="L21" s="92">
        <v>153</v>
      </c>
      <c r="M21" s="105">
        <v>0</v>
      </c>
      <c r="N21" s="15">
        <f>L21*M21</f>
        <v>0</v>
      </c>
      <c r="O21" s="40">
        <f>H21+K21+N21</f>
        <v>0</v>
      </c>
      <c r="P21" s="63">
        <f>E21*O21</f>
        <v>0</v>
      </c>
      <c r="Q21" s="79"/>
      <c r="R21" s="78"/>
    </row>
    <row r="22" spans="1:18" ht="15.6">
      <c r="A22" s="29" t="s">
        <v>36</v>
      </c>
      <c r="B22" s="91" t="s">
        <v>56</v>
      </c>
      <c r="C22" s="91" t="s">
        <v>66</v>
      </c>
      <c r="D22" s="88" t="s">
        <v>53</v>
      </c>
      <c r="E22" s="74">
        <v>0</v>
      </c>
      <c r="F22" s="92">
        <v>51</v>
      </c>
      <c r="G22" s="105">
        <v>0</v>
      </c>
      <c r="H22" s="16">
        <f t="shared" ref="H22:H35" si="0">F22*G22</f>
        <v>0</v>
      </c>
      <c r="I22" s="92">
        <v>51</v>
      </c>
      <c r="J22" s="105">
        <v>0</v>
      </c>
      <c r="K22" s="15">
        <f t="shared" ref="K22:K35" si="1">I22*J22</f>
        <v>0</v>
      </c>
      <c r="L22" s="92">
        <v>51</v>
      </c>
      <c r="M22" s="105">
        <v>0</v>
      </c>
      <c r="N22" s="15">
        <f t="shared" ref="N22:N35" si="2">L22*M22</f>
        <v>0</v>
      </c>
      <c r="O22" s="40">
        <f t="shared" ref="O22:O35" si="3">H22+K22+N22</f>
        <v>0</v>
      </c>
      <c r="P22" s="63">
        <f>E22*O22</f>
        <v>0</v>
      </c>
      <c r="Q22" s="79"/>
      <c r="R22" s="78"/>
    </row>
    <row r="23" spans="1:18" ht="15.6">
      <c r="A23" s="29" t="s">
        <v>37</v>
      </c>
      <c r="B23" s="91" t="s">
        <v>57</v>
      </c>
      <c r="C23" s="91" t="s">
        <v>67</v>
      </c>
      <c r="D23" s="88" t="s">
        <v>53</v>
      </c>
      <c r="E23" s="74">
        <v>0</v>
      </c>
      <c r="F23" s="92">
        <v>51</v>
      </c>
      <c r="G23" s="105">
        <v>0</v>
      </c>
      <c r="H23" s="16">
        <f t="shared" si="0"/>
        <v>0</v>
      </c>
      <c r="I23" s="92">
        <v>51</v>
      </c>
      <c r="J23" s="105">
        <v>0</v>
      </c>
      <c r="K23" s="15">
        <f t="shared" si="1"/>
        <v>0</v>
      </c>
      <c r="L23" s="92">
        <v>51</v>
      </c>
      <c r="M23" s="105">
        <v>0</v>
      </c>
      <c r="N23" s="15">
        <f t="shared" si="2"/>
        <v>0</v>
      </c>
      <c r="O23" s="40">
        <f t="shared" si="3"/>
        <v>0</v>
      </c>
      <c r="P23" s="63">
        <f>E23*O23</f>
        <v>0</v>
      </c>
      <c r="Q23" s="79"/>
      <c r="R23" s="78"/>
    </row>
    <row r="24" spans="1:18" ht="15.6">
      <c r="A24" s="29" t="s">
        <v>38</v>
      </c>
      <c r="B24" s="91" t="s">
        <v>58</v>
      </c>
      <c r="C24" s="91" t="s">
        <v>68</v>
      </c>
      <c r="D24" s="88" t="s">
        <v>53</v>
      </c>
      <c r="E24" s="74">
        <v>0</v>
      </c>
      <c r="F24" s="92">
        <v>51</v>
      </c>
      <c r="G24" s="105">
        <v>0</v>
      </c>
      <c r="H24" s="16">
        <f t="shared" si="0"/>
        <v>0</v>
      </c>
      <c r="I24" s="92">
        <v>51</v>
      </c>
      <c r="J24" s="105">
        <v>0</v>
      </c>
      <c r="K24" s="15">
        <f t="shared" si="1"/>
        <v>0</v>
      </c>
      <c r="L24" s="92">
        <v>51</v>
      </c>
      <c r="M24" s="105">
        <v>0</v>
      </c>
      <c r="N24" s="15">
        <f t="shared" si="2"/>
        <v>0</v>
      </c>
      <c r="O24" s="40">
        <f t="shared" si="3"/>
        <v>0</v>
      </c>
      <c r="P24" s="63">
        <f>E24*O24</f>
        <v>0</v>
      </c>
      <c r="Q24" s="79"/>
      <c r="R24" s="78"/>
    </row>
    <row r="25" spans="1:18" ht="15.6">
      <c r="A25" s="29" t="s">
        <v>39</v>
      </c>
      <c r="B25" s="91" t="s">
        <v>59</v>
      </c>
      <c r="C25" s="91" t="s">
        <v>69</v>
      </c>
      <c r="D25" s="88" t="s">
        <v>53</v>
      </c>
      <c r="E25" s="74">
        <v>0</v>
      </c>
      <c r="F25" s="92">
        <v>1</v>
      </c>
      <c r="G25" s="105">
        <v>0</v>
      </c>
      <c r="H25" s="16">
        <f t="shared" si="0"/>
        <v>0</v>
      </c>
      <c r="I25" s="92">
        <v>1</v>
      </c>
      <c r="J25" s="105">
        <v>0</v>
      </c>
      <c r="K25" s="15">
        <f t="shared" si="1"/>
        <v>0</v>
      </c>
      <c r="L25" s="92">
        <v>1</v>
      </c>
      <c r="M25" s="105">
        <v>0</v>
      </c>
      <c r="N25" s="15">
        <f t="shared" si="2"/>
        <v>0</v>
      </c>
      <c r="O25" s="40">
        <f t="shared" si="3"/>
        <v>0</v>
      </c>
      <c r="P25" s="63">
        <f>E25*O25</f>
        <v>0</v>
      </c>
      <c r="Q25" s="79"/>
      <c r="R25" s="78"/>
    </row>
    <row r="26" spans="1:18" ht="15.6">
      <c r="A26" s="29" t="s">
        <v>40</v>
      </c>
      <c r="B26" s="91" t="s">
        <v>60</v>
      </c>
      <c r="C26" s="91" t="s">
        <v>70</v>
      </c>
      <c r="D26" s="88" t="s">
        <v>53</v>
      </c>
      <c r="E26" s="74">
        <v>0</v>
      </c>
      <c r="F26" s="92">
        <v>5</v>
      </c>
      <c r="G26" s="105">
        <v>0</v>
      </c>
      <c r="H26" s="16">
        <f t="shared" si="0"/>
        <v>0</v>
      </c>
      <c r="I26" s="92">
        <v>5</v>
      </c>
      <c r="J26" s="105">
        <v>0</v>
      </c>
      <c r="K26" s="15">
        <f t="shared" si="1"/>
        <v>0</v>
      </c>
      <c r="L26" s="92">
        <v>5</v>
      </c>
      <c r="M26" s="105">
        <v>0</v>
      </c>
      <c r="N26" s="15">
        <f t="shared" si="2"/>
        <v>0</v>
      </c>
      <c r="O26" s="40">
        <f t="shared" si="3"/>
        <v>0</v>
      </c>
      <c r="P26" s="63">
        <f t="shared" ref="P26:P35" si="4">E26*O26</f>
        <v>0</v>
      </c>
      <c r="Q26" s="79"/>
      <c r="R26" s="78"/>
    </row>
    <row r="27" spans="1:18" ht="15.6">
      <c r="A27" s="29" t="s">
        <v>41</v>
      </c>
      <c r="B27" s="91" t="s">
        <v>61</v>
      </c>
      <c r="C27" s="91" t="s">
        <v>71</v>
      </c>
      <c r="D27" s="88" t="s">
        <v>53</v>
      </c>
      <c r="E27" s="74">
        <v>0</v>
      </c>
      <c r="F27" s="92">
        <v>2</v>
      </c>
      <c r="G27" s="105">
        <v>0</v>
      </c>
      <c r="H27" s="16">
        <f t="shared" si="0"/>
        <v>0</v>
      </c>
      <c r="I27" s="92">
        <v>2</v>
      </c>
      <c r="J27" s="105">
        <v>0</v>
      </c>
      <c r="K27" s="15">
        <f t="shared" si="1"/>
        <v>0</v>
      </c>
      <c r="L27" s="92">
        <v>2</v>
      </c>
      <c r="M27" s="105">
        <v>0</v>
      </c>
      <c r="N27" s="15">
        <f t="shared" si="2"/>
        <v>0</v>
      </c>
      <c r="O27" s="40">
        <f t="shared" si="3"/>
        <v>0</v>
      </c>
      <c r="P27" s="63">
        <f t="shared" si="4"/>
        <v>0</v>
      </c>
      <c r="Q27" s="79"/>
      <c r="R27" s="78"/>
    </row>
    <row r="28" spans="1:18" ht="15.6">
      <c r="A28" s="29" t="s">
        <v>42</v>
      </c>
      <c r="B28" s="91" t="s">
        <v>62</v>
      </c>
      <c r="C28" s="91" t="s">
        <v>72</v>
      </c>
      <c r="D28" s="88" t="s">
        <v>53</v>
      </c>
      <c r="E28" s="74">
        <v>0</v>
      </c>
      <c r="F28" s="92">
        <v>12</v>
      </c>
      <c r="G28" s="105">
        <v>0</v>
      </c>
      <c r="H28" s="16">
        <f t="shared" si="0"/>
        <v>0</v>
      </c>
      <c r="I28" s="92">
        <v>12</v>
      </c>
      <c r="J28" s="105">
        <v>0</v>
      </c>
      <c r="K28" s="15">
        <f t="shared" si="1"/>
        <v>0</v>
      </c>
      <c r="L28" s="92">
        <v>12</v>
      </c>
      <c r="M28" s="105">
        <v>0</v>
      </c>
      <c r="N28" s="15">
        <f t="shared" si="2"/>
        <v>0</v>
      </c>
      <c r="O28" s="40">
        <f t="shared" si="3"/>
        <v>0</v>
      </c>
      <c r="P28" s="63">
        <f t="shared" si="4"/>
        <v>0</v>
      </c>
      <c r="Q28" s="79"/>
      <c r="R28" s="78"/>
    </row>
    <row r="29" spans="1:18" ht="15.6">
      <c r="A29" s="29" t="s">
        <v>43</v>
      </c>
      <c r="B29" s="91" t="s">
        <v>62</v>
      </c>
      <c r="C29" s="91" t="s">
        <v>73</v>
      </c>
      <c r="D29" s="88" t="s">
        <v>53</v>
      </c>
      <c r="E29" s="74">
        <v>0</v>
      </c>
      <c r="F29" s="92">
        <v>2</v>
      </c>
      <c r="G29" s="105">
        <v>0</v>
      </c>
      <c r="H29" s="16">
        <f t="shared" si="0"/>
        <v>0</v>
      </c>
      <c r="I29" s="92">
        <v>2</v>
      </c>
      <c r="J29" s="105">
        <v>0</v>
      </c>
      <c r="K29" s="15">
        <f t="shared" si="1"/>
        <v>0</v>
      </c>
      <c r="L29" s="92">
        <v>2</v>
      </c>
      <c r="M29" s="105">
        <v>0</v>
      </c>
      <c r="N29" s="15">
        <f t="shared" si="2"/>
        <v>0</v>
      </c>
      <c r="O29" s="40">
        <f t="shared" si="3"/>
        <v>0</v>
      </c>
      <c r="P29" s="63">
        <f t="shared" si="4"/>
        <v>0</v>
      </c>
      <c r="Q29" s="79"/>
      <c r="R29" s="78"/>
    </row>
    <row r="30" spans="1:18" s="1" customFormat="1" ht="15.6">
      <c r="A30" s="93" t="s">
        <v>44</v>
      </c>
      <c r="B30" s="91" t="s">
        <v>63</v>
      </c>
      <c r="C30" s="91" t="s">
        <v>74</v>
      </c>
      <c r="D30" s="88" t="s">
        <v>53</v>
      </c>
      <c r="E30" s="74">
        <v>0</v>
      </c>
      <c r="F30" s="92">
        <v>1</v>
      </c>
      <c r="G30" s="105">
        <v>0</v>
      </c>
      <c r="H30" s="16">
        <f t="shared" si="0"/>
        <v>0</v>
      </c>
      <c r="I30" s="92">
        <v>1</v>
      </c>
      <c r="J30" s="105">
        <v>0</v>
      </c>
      <c r="K30" s="15">
        <f t="shared" si="1"/>
        <v>0</v>
      </c>
      <c r="L30" s="92">
        <v>1</v>
      </c>
      <c r="M30" s="105">
        <v>0</v>
      </c>
      <c r="N30" s="15">
        <f t="shared" si="2"/>
        <v>0</v>
      </c>
      <c r="O30" s="40">
        <f t="shared" si="3"/>
        <v>0</v>
      </c>
      <c r="P30" s="63">
        <f t="shared" si="4"/>
        <v>0</v>
      </c>
      <c r="Q30" s="80"/>
      <c r="R30" s="78"/>
    </row>
    <row r="31" spans="1:18" s="1" customFormat="1" ht="15.6">
      <c r="A31" s="29">
        <v>1.1100000000000001</v>
      </c>
      <c r="B31" s="91">
        <v>1000021743</v>
      </c>
      <c r="C31" s="91" t="s">
        <v>75</v>
      </c>
      <c r="D31" s="88" t="s">
        <v>53</v>
      </c>
      <c r="E31" s="74">
        <v>0</v>
      </c>
      <c r="F31" s="92">
        <v>60</v>
      </c>
      <c r="G31" s="105">
        <v>0</v>
      </c>
      <c r="H31" s="16">
        <f t="shared" si="0"/>
        <v>0</v>
      </c>
      <c r="I31" s="92">
        <v>60</v>
      </c>
      <c r="J31" s="105">
        <v>0</v>
      </c>
      <c r="K31" s="15">
        <f t="shared" si="1"/>
        <v>0</v>
      </c>
      <c r="L31" s="92">
        <v>60</v>
      </c>
      <c r="M31" s="105">
        <v>0</v>
      </c>
      <c r="N31" s="15">
        <f t="shared" si="2"/>
        <v>0</v>
      </c>
      <c r="O31" s="40">
        <f t="shared" si="3"/>
        <v>0</v>
      </c>
      <c r="P31" s="63">
        <f t="shared" si="4"/>
        <v>0</v>
      </c>
      <c r="Q31" s="80"/>
      <c r="R31" s="78"/>
    </row>
    <row r="32" spans="1:18" ht="15.6">
      <c r="A32" s="29" t="s">
        <v>81</v>
      </c>
      <c r="B32" s="91">
        <v>1000031343</v>
      </c>
      <c r="C32" s="91" t="s">
        <v>76</v>
      </c>
      <c r="D32" s="88" t="s">
        <v>53</v>
      </c>
      <c r="E32" s="74">
        <v>0</v>
      </c>
      <c r="F32" s="92">
        <v>50</v>
      </c>
      <c r="G32" s="105">
        <v>0</v>
      </c>
      <c r="H32" s="16">
        <f t="shared" si="0"/>
        <v>0</v>
      </c>
      <c r="I32" s="92">
        <v>50</v>
      </c>
      <c r="J32" s="105">
        <v>0</v>
      </c>
      <c r="K32" s="15">
        <f t="shared" si="1"/>
        <v>0</v>
      </c>
      <c r="L32" s="92">
        <v>50</v>
      </c>
      <c r="M32" s="105">
        <v>0</v>
      </c>
      <c r="N32" s="15">
        <f t="shared" si="2"/>
        <v>0</v>
      </c>
      <c r="O32" s="40">
        <f t="shared" si="3"/>
        <v>0</v>
      </c>
      <c r="P32" s="63">
        <f t="shared" si="4"/>
        <v>0</v>
      </c>
      <c r="Q32" s="79"/>
      <c r="R32" s="78"/>
    </row>
    <row r="33" spans="1:18" ht="14.55" customHeight="1">
      <c r="A33" s="29" t="s">
        <v>82</v>
      </c>
      <c r="B33" s="91" t="s">
        <v>64</v>
      </c>
      <c r="C33" s="91" t="s">
        <v>77</v>
      </c>
      <c r="D33" s="88" t="s">
        <v>53</v>
      </c>
      <c r="E33" s="74">
        <v>0</v>
      </c>
      <c r="F33" s="92">
        <v>15</v>
      </c>
      <c r="G33" s="105">
        <v>0</v>
      </c>
      <c r="H33" s="16">
        <f t="shared" si="0"/>
        <v>0</v>
      </c>
      <c r="I33" s="92">
        <v>15</v>
      </c>
      <c r="J33" s="105">
        <v>0</v>
      </c>
      <c r="K33" s="15">
        <f t="shared" si="1"/>
        <v>0</v>
      </c>
      <c r="L33" s="92">
        <v>15</v>
      </c>
      <c r="M33" s="105">
        <v>0</v>
      </c>
      <c r="N33" s="15">
        <f t="shared" si="2"/>
        <v>0</v>
      </c>
      <c r="O33" s="40">
        <f t="shared" si="3"/>
        <v>0</v>
      </c>
      <c r="P33" s="63">
        <f t="shared" si="4"/>
        <v>0</v>
      </c>
      <c r="Q33" s="79"/>
      <c r="R33" s="78"/>
    </row>
    <row r="34" spans="1:18" ht="15.6">
      <c r="A34" s="11" t="s">
        <v>83</v>
      </c>
      <c r="B34" s="91">
        <v>1000039772</v>
      </c>
      <c r="C34" s="91" t="s">
        <v>78</v>
      </c>
      <c r="D34" s="88" t="s">
        <v>53</v>
      </c>
      <c r="E34" s="74">
        <v>0</v>
      </c>
      <c r="F34" s="92">
        <v>1</v>
      </c>
      <c r="G34" s="105">
        <v>0</v>
      </c>
      <c r="H34" s="16">
        <f t="shared" si="0"/>
        <v>0</v>
      </c>
      <c r="I34" s="92">
        <v>1</v>
      </c>
      <c r="J34" s="105">
        <v>0</v>
      </c>
      <c r="K34" s="15">
        <f t="shared" si="1"/>
        <v>0</v>
      </c>
      <c r="L34" s="92">
        <v>1</v>
      </c>
      <c r="M34" s="105">
        <v>0</v>
      </c>
      <c r="N34" s="15">
        <f t="shared" si="2"/>
        <v>0</v>
      </c>
      <c r="O34" s="40">
        <f>H34+K34+N34</f>
        <v>0</v>
      </c>
      <c r="P34" s="63">
        <f t="shared" si="4"/>
        <v>0</v>
      </c>
      <c r="Q34" s="79"/>
      <c r="R34" s="78"/>
    </row>
    <row r="35" spans="1:18" ht="15.6">
      <c r="A35" s="29" t="s">
        <v>84</v>
      </c>
      <c r="B35" s="91">
        <v>1000005718</v>
      </c>
      <c r="C35" s="91" t="s">
        <v>79</v>
      </c>
      <c r="D35" s="88" t="s">
        <v>53</v>
      </c>
      <c r="E35" s="74">
        <v>0</v>
      </c>
      <c r="F35" s="92">
        <v>10</v>
      </c>
      <c r="G35" s="105">
        <v>0</v>
      </c>
      <c r="H35" s="16">
        <f t="shared" si="0"/>
        <v>0</v>
      </c>
      <c r="I35" s="92">
        <v>10</v>
      </c>
      <c r="J35" s="105">
        <v>0</v>
      </c>
      <c r="K35" s="15">
        <f t="shared" si="1"/>
        <v>0</v>
      </c>
      <c r="L35" s="92">
        <v>10</v>
      </c>
      <c r="M35" s="105">
        <v>0</v>
      </c>
      <c r="N35" s="15">
        <f t="shared" si="2"/>
        <v>0</v>
      </c>
      <c r="O35" s="40">
        <f t="shared" si="3"/>
        <v>0</v>
      </c>
      <c r="P35" s="63">
        <f t="shared" si="4"/>
        <v>0</v>
      </c>
      <c r="Q35" s="79"/>
      <c r="R35" s="78"/>
    </row>
    <row r="36" spans="1:18" ht="15.6">
      <c r="A36" s="103">
        <v>2</v>
      </c>
      <c r="B36" s="119" t="s">
        <v>90</v>
      </c>
      <c r="C36" s="120"/>
      <c r="D36" s="45"/>
      <c r="E36" s="45"/>
      <c r="F36" s="46"/>
      <c r="G36" s="46"/>
      <c r="H36" s="47"/>
      <c r="I36" s="46"/>
      <c r="J36" s="48"/>
      <c r="K36" s="47"/>
      <c r="L36" s="46"/>
      <c r="M36" s="47"/>
      <c r="N36" s="47"/>
      <c r="O36" s="47"/>
      <c r="P36" s="47"/>
      <c r="Q36" s="79"/>
      <c r="R36" s="78"/>
    </row>
    <row r="37" spans="1:18" ht="15.6">
      <c r="A37" s="97" t="s">
        <v>87</v>
      </c>
      <c r="B37" s="91" t="s">
        <v>55</v>
      </c>
      <c r="C37" s="91" t="s">
        <v>65</v>
      </c>
      <c r="D37" s="88" t="s">
        <v>53</v>
      </c>
      <c r="E37" s="74">
        <v>0</v>
      </c>
      <c r="F37" s="92">
        <v>10</v>
      </c>
      <c r="G37" s="105">
        <v>0</v>
      </c>
      <c r="H37" s="16">
        <f>G37*F37</f>
        <v>0</v>
      </c>
      <c r="I37" s="92">
        <v>10</v>
      </c>
      <c r="J37" s="105">
        <v>0</v>
      </c>
      <c r="K37" s="15">
        <f>I37*J37</f>
        <v>0</v>
      </c>
      <c r="L37" s="92">
        <v>10</v>
      </c>
      <c r="M37" s="105">
        <v>0</v>
      </c>
      <c r="N37" s="15">
        <f>L37*M37</f>
        <v>0</v>
      </c>
      <c r="O37" s="40">
        <f>H37+K37+N37</f>
        <v>0</v>
      </c>
      <c r="P37" s="63">
        <f>E37*O37</f>
        <v>0</v>
      </c>
      <c r="Q37" s="79"/>
      <c r="R37" s="78"/>
    </row>
    <row r="38" spans="1:18" ht="15.6">
      <c r="A38" s="97" t="s">
        <v>88</v>
      </c>
      <c r="B38" s="91" t="s">
        <v>58</v>
      </c>
      <c r="C38" s="91" t="s">
        <v>68</v>
      </c>
      <c r="D38" s="88" t="s">
        <v>53</v>
      </c>
      <c r="E38" s="74">
        <v>0</v>
      </c>
      <c r="F38" s="92">
        <v>10</v>
      </c>
      <c r="G38" s="105">
        <v>0</v>
      </c>
      <c r="H38" s="16">
        <f t="shared" ref="H38:H39" si="5">G38*F38</f>
        <v>0</v>
      </c>
      <c r="I38" s="92">
        <v>10</v>
      </c>
      <c r="J38" s="105">
        <v>0</v>
      </c>
      <c r="K38" s="15">
        <f t="shared" ref="K38:K39" si="6">I38*J38</f>
        <v>0</v>
      </c>
      <c r="L38" s="92">
        <v>10</v>
      </c>
      <c r="M38" s="105">
        <v>0</v>
      </c>
      <c r="N38" s="15">
        <f t="shared" ref="N38:N39" si="7">L38*M38</f>
        <v>0</v>
      </c>
      <c r="O38" s="40">
        <f t="shared" ref="O38" si="8">H38+K38+N38</f>
        <v>0</v>
      </c>
      <c r="P38" s="63">
        <f>E38*O38</f>
        <v>0</v>
      </c>
      <c r="Q38" s="79"/>
      <c r="R38" s="78"/>
    </row>
    <row r="39" spans="1:18" ht="15.6">
      <c r="A39" s="101" t="s">
        <v>89</v>
      </c>
      <c r="B39" s="91">
        <v>1000021743</v>
      </c>
      <c r="C39" s="91" t="s">
        <v>80</v>
      </c>
      <c r="D39" s="88" t="s">
        <v>53</v>
      </c>
      <c r="E39" s="74">
        <v>0</v>
      </c>
      <c r="F39" s="92">
        <v>5</v>
      </c>
      <c r="G39" s="105">
        <v>0</v>
      </c>
      <c r="H39" s="16">
        <f t="shared" si="5"/>
        <v>0</v>
      </c>
      <c r="I39" s="92">
        <v>5</v>
      </c>
      <c r="J39" s="105">
        <v>0</v>
      </c>
      <c r="K39" s="15">
        <f t="shared" si="6"/>
        <v>0</v>
      </c>
      <c r="L39" s="92">
        <v>5</v>
      </c>
      <c r="M39" s="105">
        <v>0</v>
      </c>
      <c r="N39" s="15">
        <f t="shared" si="7"/>
        <v>0</v>
      </c>
      <c r="O39" s="40">
        <f>H39+K39+N39</f>
        <v>0</v>
      </c>
      <c r="P39" s="63">
        <f>E39*O39</f>
        <v>0</v>
      </c>
      <c r="Q39" s="79"/>
      <c r="R39" s="78"/>
    </row>
    <row r="40" spans="1:18" ht="18">
      <c r="A40" s="106">
        <v>3</v>
      </c>
      <c r="B40" s="121" t="s">
        <v>91</v>
      </c>
      <c r="C40" s="122"/>
      <c r="D40" s="49"/>
      <c r="E40" s="45"/>
      <c r="F40" s="46"/>
      <c r="G40" s="46"/>
      <c r="H40" s="47"/>
      <c r="I40" s="46"/>
      <c r="J40" s="48"/>
      <c r="K40" s="47"/>
      <c r="L40" s="46"/>
      <c r="M40" s="47"/>
      <c r="N40" s="47"/>
      <c r="O40" s="47"/>
      <c r="P40" s="47"/>
      <c r="Q40" s="86"/>
      <c r="R40" s="78"/>
    </row>
    <row r="41" spans="1:18" ht="15.6">
      <c r="A41" s="9" t="s">
        <v>92</v>
      </c>
      <c r="B41" s="117" t="s">
        <v>94</v>
      </c>
      <c r="C41" s="118"/>
      <c r="D41" s="49"/>
      <c r="E41" s="49"/>
      <c r="F41" s="50"/>
      <c r="G41" s="46"/>
      <c r="H41" s="47"/>
      <c r="I41" s="46"/>
      <c r="J41" s="48"/>
      <c r="K41" s="47"/>
      <c r="L41" s="46"/>
      <c r="M41" s="46"/>
      <c r="N41" s="47"/>
      <c r="O41" s="47"/>
      <c r="P41" s="47"/>
      <c r="Q41" s="79"/>
      <c r="R41" s="78"/>
    </row>
    <row r="42" spans="1:18" ht="15.6">
      <c r="A42" s="97" t="s">
        <v>97</v>
      </c>
      <c r="B42" s="91" t="s">
        <v>55</v>
      </c>
      <c r="C42" s="91" t="s">
        <v>65</v>
      </c>
      <c r="D42" s="88" t="s">
        <v>53</v>
      </c>
      <c r="E42" s="74"/>
      <c r="F42" s="92">
        <v>1</v>
      </c>
      <c r="G42" s="105">
        <v>0</v>
      </c>
      <c r="H42" s="16">
        <f>F42*G42</f>
        <v>0</v>
      </c>
      <c r="I42" s="92">
        <v>1</v>
      </c>
      <c r="J42" s="105">
        <v>0</v>
      </c>
      <c r="K42" s="15">
        <f>I42*J42</f>
        <v>0</v>
      </c>
      <c r="L42" s="92">
        <v>1</v>
      </c>
      <c r="M42" s="105">
        <v>0</v>
      </c>
      <c r="N42" s="15">
        <f>L42*M42</f>
        <v>0</v>
      </c>
      <c r="O42" s="40">
        <f>H42+K42+N42</f>
        <v>0</v>
      </c>
      <c r="P42" s="63"/>
      <c r="Q42" s="79"/>
      <c r="R42" s="78"/>
    </row>
    <row r="43" spans="1:18" ht="15.6">
      <c r="A43" s="97" t="s">
        <v>98</v>
      </c>
      <c r="B43" s="91" t="s">
        <v>56</v>
      </c>
      <c r="C43" s="91" t="s">
        <v>66</v>
      </c>
      <c r="D43" s="88" t="s">
        <v>53</v>
      </c>
      <c r="E43" s="74"/>
      <c r="F43" s="92">
        <v>1</v>
      </c>
      <c r="G43" s="105">
        <v>0</v>
      </c>
      <c r="H43" s="16">
        <f t="shared" ref="H43:H55" si="9">F43*G43</f>
        <v>0</v>
      </c>
      <c r="I43" s="92">
        <v>1</v>
      </c>
      <c r="J43" s="105">
        <v>0</v>
      </c>
      <c r="K43" s="15">
        <f t="shared" ref="K43:K56" si="10">I43*J43</f>
        <v>0</v>
      </c>
      <c r="L43" s="92">
        <v>1</v>
      </c>
      <c r="M43" s="105">
        <v>0</v>
      </c>
      <c r="N43" s="15">
        <f t="shared" ref="N43:N56" si="11">L43*M43</f>
        <v>0</v>
      </c>
      <c r="O43" s="40">
        <f t="shared" ref="O43:O56" si="12">H43+K43+N43</f>
        <v>0</v>
      </c>
      <c r="P43" s="63"/>
      <c r="Q43" s="79"/>
      <c r="R43" s="78"/>
    </row>
    <row r="44" spans="1:18" ht="15.6">
      <c r="A44" s="97" t="s">
        <v>99</v>
      </c>
      <c r="B44" s="91" t="s">
        <v>57</v>
      </c>
      <c r="C44" s="91" t="s">
        <v>67</v>
      </c>
      <c r="D44" s="88" t="s">
        <v>53</v>
      </c>
      <c r="E44" s="74"/>
      <c r="F44" s="92">
        <v>1</v>
      </c>
      <c r="G44" s="105">
        <v>0</v>
      </c>
      <c r="H44" s="16">
        <f t="shared" si="9"/>
        <v>0</v>
      </c>
      <c r="I44" s="92">
        <v>1</v>
      </c>
      <c r="J44" s="105">
        <v>0</v>
      </c>
      <c r="K44" s="15">
        <f t="shared" si="10"/>
        <v>0</v>
      </c>
      <c r="L44" s="92">
        <v>1</v>
      </c>
      <c r="M44" s="105">
        <v>0</v>
      </c>
      <c r="N44" s="15">
        <f t="shared" si="11"/>
        <v>0</v>
      </c>
      <c r="O44" s="40">
        <f t="shared" si="12"/>
        <v>0</v>
      </c>
      <c r="P44" s="63"/>
      <c r="Q44" s="79"/>
      <c r="R44" s="78"/>
    </row>
    <row r="45" spans="1:18" ht="15.6">
      <c r="A45" s="97" t="s">
        <v>100</v>
      </c>
      <c r="B45" s="91" t="s">
        <v>58</v>
      </c>
      <c r="C45" s="91" t="s">
        <v>68</v>
      </c>
      <c r="D45" s="88" t="s">
        <v>53</v>
      </c>
      <c r="E45" s="74"/>
      <c r="F45" s="92">
        <v>1</v>
      </c>
      <c r="G45" s="105">
        <v>0</v>
      </c>
      <c r="H45" s="16">
        <f t="shared" si="9"/>
        <v>0</v>
      </c>
      <c r="I45" s="92">
        <v>1</v>
      </c>
      <c r="J45" s="105">
        <v>0</v>
      </c>
      <c r="K45" s="15">
        <f t="shared" si="10"/>
        <v>0</v>
      </c>
      <c r="L45" s="92">
        <v>1</v>
      </c>
      <c r="M45" s="105">
        <v>0</v>
      </c>
      <c r="N45" s="15">
        <f t="shared" si="11"/>
        <v>0</v>
      </c>
      <c r="O45" s="40">
        <f t="shared" si="12"/>
        <v>0</v>
      </c>
      <c r="P45" s="63"/>
      <c r="Q45" s="79"/>
      <c r="R45" s="78"/>
    </row>
    <row r="46" spans="1:18" ht="15.6">
      <c r="A46" s="97" t="s">
        <v>101</v>
      </c>
      <c r="B46" s="91" t="s">
        <v>59</v>
      </c>
      <c r="C46" s="91" t="s">
        <v>69</v>
      </c>
      <c r="D46" s="88" t="s">
        <v>53</v>
      </c>
      <c r="E46" s="74"/>
      <c r="F46" s="92">
        <v>1</v>
      </c>
      <c r="G46" s="105">
        <v>0</v>
      </c>
      <c r="H46" s="16">
        <f t="shared" si="9"/>
        <v>0</v>
      </c>
      <c r="I46" s="92">
        <v>1</v>
      </c>
      <c r="J46" s="105">
        <v>0</v>
      </c>
      <c r="K46" s="15">
        <f t="shared" si="10"/>
        <v>0</v>
      </c>
      <c r="L46" s="92">
        <v>1</v>
      </c>
      <c r="M46" s="105">
        <v>0</v>
      </c>
      <c r="N46" s="15">
        <f t="shared" si="11"/>
        <v>0</v>
      </c>
      <c r="O46" s="40">
        <f t="shared" si="12"/>
        <v>0</v>
      </c>
      <c r="P46" s="63"/>
      <c r="Q46" s="79"/>
      <c r="R46" s="78"/>
    </row>
    <row r="47" spans="1:18" ht="15.6">
      <c r="A47" s="97" t="s">
        <v>102</v>
      </c>
      <c r="B47" s="91" t="s">
        <v>60</v>
      </c>
      <c r="C47" s="91" t="s">
        <v>70</v>
      </c>
      <c r="D47" s="88" t="s">
        <v>53</v>
      </c>
      <c r="E47" s="74"/>
      <c r="F47" s="92">
        <v>1</v>
      </c>
      <c r="G47" s="105">
        <v>0</v>
      </c>
      <c r="H47" s="16">
        <f t="shared" si="9"/>
        <v>0</v>
      </c>
      <c r="I47" s="92">
        <v>1</v>
      </c>
      <c r="J47" s="105">
        <v>0</v>
      </c>
      <c r="K47" s="15">
        <f t="shared" si="10"/>
        <v>0</v>
      </c>
      <c r="L47" s="92">
        <v>1</v>
      </c>
      <c r="M47" s="105">
        <v>0</v>
      </c>
      <c r="N47" s="15">
        <f t="shared" si="11"/>
        <v>0</v>
      </c>
      <c r="O47" s="40">
        <f t="shared" si="12"/>
        <v>0</v>
      </c>
      <c r="P47" s="63"/>
      <c r="Q47" s="79"/>
      <c r="R47" s="78"/>
    </row>
    <row r="48" spans="1:18" ht="15.6">
      <c r="A48" s="97" t="s">
        <v>103</v>
      </c>
      <c r="B48" s="91" t="s">
        <v>61</v>
      </c>
      <c r="C48" s="91" t="s">
        <v>71</v>
      </c>
      <c r="D48" s="88" t="s">
        <v>53</v>
      </c>
      <c r="E48" s="74"/>
      <c r="F48" s="92">
        <v>1</v>
      </c>
      <c r="G48" s="105">
        <v>0</v>
      </c>
      <c r="H48" s="16">
        <f t="shared" si="9"/>
        <v>0</v>
      </c>
      <c r="I48" s="92">
        <v>1</v>
      </c>
      <c r="J48" s="105">
        <v>0</v>
      </c>
      <c r="K48" s="15">
        <f t="shared" si="10"/>
        <v>0</v>
      </c>
      <c r="L48" s="92">
        <v>1</v>
      </c>
      <c r="M48" s="105">
        <v>0</v>
      </c>
      <c r="N48" s="15">
        <f t="shared" si="11"/>
        <v>0</v>
      </c>
      <c r="O48" s="40">
        <f t="shared" si="12"/>
        <v>0</v>
      </c>
      <c r="P48" s="63"/>
      <c r="Q48" s="79"/>
      <c r="R48" s="78"/>
    </row>
    <row r="49" spans="1:18" ht="15.6">
      <c r="A49" s="97" t="s">
        <v>104</v>
      </c>
      <c r="B49" s="91" t="s">
        <v>62</v>
      </c>
      <c r="C49" s="91" t="s">
        <v>72</v>
      </c>
      <c r="D49" s="88" t="s">
        <v>53</v>
      </c>
      <c r="E49" s="74"/>
      <c r="F49" s="92">
        <v>1</v>
      </c>
      <c r="G49" s="105">
        <v>0</v>
      </c>
      <c r="H49" s="16">
        <f t="shared" si="9"/>
        <v>0</v>
      </c>
      <c r="I49" s="92">
        <v>1</v>
      </c>
      <c r="J49" s="105">
        <v>0</v>
      </c>
      <c r="K49" s="15">
        <f t="shared" si="10"/>
        <v>0</v>
      </c>
      <c r="L49" s="92">
        <v>1</v>
      </c>
      <c r="M49" s="105">
        <v>0</v>
      </c>
      <c r="N49" s="15">
        <f t="shared" si="11"/>
        <v>0</v>
      </c>
      <c r="O49" s="40">
        <f t="shared" si="12"/>
        <v>0</v>
      </c>
      <c r="P49" s="63"/>
      <c r="Q49" s="79"/>
      <c r="R49" s="78"/>
    </row>
    <row r="50" spans="1:18" ht="15.6">
      <c r="A50" s="97" t="s">
        <v>105</v>
      </c>
      <c r="B50" s="91" t="s">
        <v>62</v>
      </c>
      <c r="C50" s="91" t="s">
        <v>73</v>
      </c>
      <c r="D50" s="88" t="s">
        <v>53</v>
      </c>
      <c r="E50" s="74"/>
      <c r="F50" s="92">
        <v>1</v>
      </c>
      <c r="G50" s="105">
        <v>0</v>
      </c>
      <c r="H50" s="16">
        <f t="shared" si="9"/>
        <v>0</v>
      </c>
      <c r="I50" s="92">
        <v>1</v>
      </c>
      <c r="J50" s="105">
        <v>0</v>
      </c>
      <c r="K50" s="15">
        <f t="shared" si="10"/>
        <v>0</v>
      </c>
      <c r="L50" s="92">
        <v>1</v>
      </c>
      <c r="M50" s="105">
        <v>0</v>
      </c>
      <c r="N50" s="15">
        <f t="shared" si="11"/>
        <v>0</v>
      </c>
      <c r="O50" s="40">
        <f t="shared" si="12"/>
        <v>0</v>
      </c>
      <c r="P50" s="63"/>
      <c r="Q50" s="80"/>
      <c r="R50" s="78"/>
    </row>
    <row r="51" spans="1:18" s="1" customFormat="1" ht="15.6">
      <c r="A51" s="93" t="s">
        <v>106</v>
      </c>
      <c r="B51" s="91" t="s">
        <v>63</v>
      </c>
      <c r="C51" s="91" t="s">
        <v>74</v>
      </c>
      <c r="D51" s="88" t="s">
        <v>53</v>
      </c>
      <c r="E51" s="74"/>
      <c r="F51" s="92">
        <v>1</v>
      </c>
      <c r="G51" s="105">
        <v>0</v>
      </c>
      <c r="H51" s="16">
        <f t="shared" si="9"/>
        <v>0</v>
      </c>
      <c r="I51" s="92">
        <v>1</v>
      </c>
      <c r="J51" s="105">
        <v>0</v>
      </c>
      <c r="K51" s="15">
        <f t="shared" si="10"/>
        <v>0</v>
      </c>
      <c r="L51" s="92">
        <v>1</v>
      </c>
      <c r="M51" s="105">
        <v>0</v>
      </c>
      <c r="N51" s="15">
        <f t="shared" si="11"/>
        <v>0</v>
      </c>
      <c r="O51" s="40">
        <f t="shared" si="12"/>
        <v>0</v>
      </c>
      <c r="P51" s="63"/>
      <c r="Q51" s="80"/>
      <c r="R51" s="78"/>
    </row>
    <row r="52" spans="1:18" s="1" customFormat="1" ht="15.6">
      <c r="A52" s="97" t="s">
        <v>107</v>
      </c>
      <c r="B52" s="91">
        <v>1000021743</v>
      </c>
      <c r="C52" s="91" t="s">
        <v>75</v>
      </c>
      <c r="D52" s="88" t="s">
        <v>53</v>
      </c>
      <c r="E52" s="74"/>
      <c r="F52" s="92">
        <v>1</v>
      </c>
      <c r="G52" s="105">
        <v>0</v>
      </c>
      <c r="H52" s="16">
        <f t="shared" si="9"/>
        <v>0</v>
      </c>
      <c r="I52" s="92">
        <v>1</v>
      </c>
      <c r="J52" s="105">
        <v>0</v>
      </c>
      <c r="K52" s="15">
        <f t="shared" si="10"/>
        <v>0</v>
      </c>
      <c r="L52" s="92">
        <v>1</v>
      </c>
      <c r="M52" s="105">
        <v>0</v>
      </c>
      <c r="N52" s="15">
        <f t="shared" si="11"/>
        <v>0</v>
      </c>
      <c r="O52" s="40">
        <f t="shared" si="12"/>
        <v>0</v>
      </c>
      <c r="P52" s="63"/>
      <c r="Q52" s="79"/>
      <c r="R52" s="78"/>
    </row>
    <row r="53" spans="1:18" ht="15.6">
      <c r="A53" s="97" t="s">
        <v>108</v>
      </c>
      <c r="B53" s="91">
        <v>1000031343</v>
      </c>
      <c r="C53" s="91" t="s">
        <v>76</v>
      </c>
      <c r="D53" s="88" t="s">
        <v>53</v>
      </c>
      <c r="E53" s="74"/>
      <c r="F53" s="92">
        <v>1</v>
      </c>
      <c r="G53" s="105">
        <v>0</v>
      </c>
      <c r="H53" s="16">
        <f t="shared" si="9"/>
        <v>0</v>
      </c>
      <c r="I53" s="92">
        <v>1</v>
      </c>
      <c r="J53" s="105">
        <v>0</v>
      </c>
      <c r="K53" s="15">
        <f t="shared" si="10"/>
        <v>0</v>
      </c>
      <c r="L53" s="92">
        <v>1</v>
      </c>
      <c r="M53" s="105">
        <v>0</v>
      </c>
      <c r="N53" s="15">
        <f t="shared" si="11"/>
        <v>0</v>
      </c>
      <c r="O53" s="40">
        <f t="shared" si="12"/>
        <v>0</v>
      </c>
      <c r="P53" s="63"/>
      <c r="Q53" s="79"/>
      <c r="R53" s="78"/>
    </row>
    <row r="54" spans="1:18" ht="14.55" customHeight="1">
      <c r="A54" s="97" t="s">
        <v>109</v>
      </c>
      <c r="B54" s="91" t="s">
        <v>64</v>
      </c>
      <c r="C54" s="91" t="s">
        <v>77</v>
      </c>
      <c r="D54" s="88" t="s">
        <v>53</v>
      </c>
      <c r="E54" s="74"/>
      <c r="F54" s="92">
        <v>1</v>
      </c>
      <c r="G54" s="105">
        <v>0</v>
      </c>
      <c r="H54" s="16">
        <f t="shared" si="9"/>
        <v>0</v>
      </c>
      <c r="I54" s="92">
        <v>1</v>
      </c>
      <c r="J54" s="105">
        <v>0</v>
      </c>
      <c r="K54" s="15">
        <f t="shared" si="10"/>
        <v>0</v>
      </c>
      <c r="L54" s="92">
        <v>1</v>
      </c>
      <c r="M54" s="105">
        <v>0</v>
      </c>
      <c r="N54" s="15">
        <f t="shared" si="11"/>
        <v>0</v>
      </c>
      <c r="O54" s="40">
        <f t="shared" si="12"/>
        <v>0</v>
      </c>
      <c r="P54" s="63"/>
      <c r="Q54" s="79"/>
      <c r="R54" s="78"/>
    </row>
    <row r="55" spans="1:18" ht="15.6">
      <c r="A55" s="107" t="s">
        <v>110</v>
      </c>
      <c r="B55" s="91">
        <v>1000039772</v>
      </c>
      <c r="C55" s="91" t="s">
        <v>78</v>
      </c>
      <c r="D55" s="88" t="s">
        <v>53</v>
      </c>
      <c r="E55" s="74"/>
      <c r="F55" s="92">
        <v>1</v>
      </c>
      <c r="G55" s="105">
        <v>0</v>
      </c>
      <c r="H55" s="16">
        <f t="shared" si="9"/>
        <v>0</v>
      </c>
      <c r="I55" s="92">
        <v>1</v>
      </c>
      <c r="J55" s="105">
        <v>0</v>
      </c>
      <c r="K55" s="15">
        <f t="shared" si="10"/>
        <v>0</v>
      </c>
      <c r="L55" s="92">
        <v>1</v>
      </c>
      <c r="M55" s="105">
        <v>0</v>
      </c>
      <c r="N55" s="15">
        <f t="shared" si="11"/>
        <v>0</v>
      </c>
      <c r="O55" s="40">
        <f>H55+K55+N55</f>
        <v>0</v>
      </c>
      <c r="P55" s="63"/>
      <c r="Q55" s="79"/>
      <c r="R55" s="78"/>
    </row>
    <row r="56" spans="1:18" ht="15.6">
      <c r="A56" s="97" t="s">
        <v>111</v>
      </c>
      <c r="B56" s="91">
        <v>1000005718</v>
      </c>
      <c r="C56" s="91" t="s">
        <v>79</v>
      </c>
      <c r="D56" s="88" t="s">
        <v>53</v>
      </c>
      <c r="E56" s="74"/>
      <c r="F56" s="92">
        <v>1</v>
      </c>
      <c r="G56" s="105">
        <v>0</v>
      </c>
      <c r="H56" s="16">
        <f>F56*G56</f>
        <v>0</v>
      </c>
      <c r="I56" s="92">
        <v>1</v>
      </c>
      <c r="J56" s="105">
        <v>0</v>
      </c>
      <c r="K56" s="15">
        <f t="shared" si="10"/>
        <v>0</v>
      </c>
      <c r="L56" s="92">
        <v>1</v>
      </c>
      <c r="M56" s="105">
        <v>0</v>
      </c>
      <c r="N56" s="15">
        <f t="shared" si="11"/>
        <v>0</v>
      </c>
      <c r="O56" s="40">
        <f t="shared" si="12"/>
        <v>0</v>
      </c>
      <c r="P56" s="63"/>
      <c r="Q56" s="79"/>
      <c r="R56" s="78"/>
    </row>
    <row r="57" spans="1:18" ht="15.6">
      <c r="A57" s="103" t="s">
        <v>96</v>
      </c>
      <c r="B57" s="119" t="s">
        <v>95</v>
      </c>
      <c r="C57" s="120"/>
      <c r="D57" s="45"/>
      <c r="E57" s="45"/>
      <c r="F57" s="46"/>
      <c r="G57" s="46"/>
      <c r="H57" s="47"/>
      <c r="I57" s="46"/>
      <c r="J57" s="48"/>
      <c r="K57" s="47"/>
      <c r="L57" s="46"/>
      <c r="M57" s="47"/>
      <c r="N57" s="47"/>
      <c r="O57" s="47"/>
      <c r="P57" s="47"/>
      <c r="Q57" s="79"/>
      <c r="R57" s="78"/>
    </row>
    <row r="58" spans="1:18" ht="15.6">
      <c r="A58" s="97" t="s">
        <v>112</v>
      </c>
      <c r="B58" s="91" t="s">
        <v>55</v>
      </c>
      <c r="C58" s="91" t="s">
        <v>65</v>
      </c>
      <c r="D58" s="88" t="s">
        <v>53</v>
      </c>
      <c r="E58" s="74"/>
      <c r="F58" s="92">
        <v>1</v>
      </c>
      <c r="G58" s="105">
        <v>0</v>
      </c>
      <c r="H58" s="16">
        <f>G58*F58</f>
        <v>0</v>
      </c>
      <c r="I58" s="92">
        <v>1</v>
      </c>
      <c r="J58" s="105">
        <v>0</v>
      </c>
      <c r="K58" s="15">
        <f>I58*J58</f>
        <v>0</v>
      </c>
      <c r="L58" s="92">
        <v>1</v>
      </c>
      <c r="M58" s="105">
        <v>0</v>
      </c>
      <c r="N58" s="15">
        <f>L58*M58</f>
        <v>0</v>
      </c>
      <c r="O58" s="40">
        <f>H58+K58+N58</f>
        <v>0</v>
      </c>
      <c r="P58" s="63"/>
      <c r="Q58" s="79"/>
      <c r="R58" s="78"/>
    </row>
    <row r="59" spans="1:18" ht="15.6">
      <c r="A59" s="97" t="s">
        <v>113</v>
      </c>
      <c r="B59" s="91" t="s">
        <v>58</v>
      </c>
      <c r="C59" s="91" t="s">
        <v>68</v>
      </c>
      <c r="D59" s="88" t="s">
        <v>53</v>
      </c>
      <c r="E59" s="74"/>
      <c r="F59" s="92">
        <v>1</v>
      </c>
      <c r="G59" s="105">
        <v>0</v>
      </c>
      <c r="H59" s="16">
        <f t="shared" ref="H59:H60" si="13">G59*F59</f>
        <v>0</v>
      </c>
      <c r="I59" s="92">
        <v>1</v>
      </c>
      <c r="J59" s="105">
        <v>0</v>
      </c>
      <c r="K59" s="15">
        <f t="shared" ref="K59:K60" si="14">I59*J59</f>
        <v>0</v>
      </c>
      <c r="L59" s="92">
        <v>1</v>
      </c>
      <c r="M59" s="105">
        <v>0</v>
      </c>
      <c r="N59" s="15">
        <f t="shared" ref="N59:N60" si="15">L59*M59</f>
        <v>0</v>
      </c>
      <c r="O59" s="40">
        <f t="shared" ref="O59" si="16">H59+K59+N59</f>
        <v>0</v>
      </c>
      <c r="P59" s="63"/>
      <c r="Q59" s="79"/>
      <c r="R59" s="78"/>
    </row>
    <row r="60" spans="1:18" ht="16.2" thickBot="1">
      <c r="A60" s="101" t="s">
        <v>114</v>
      </c>
      <c r="B60" s="91">
        <v>1000021743</v>
      </c>
      <c r="C60" s="91" t="s">
        <v>80</v>
      </c>
      <c r="D60" s="88" t="s">
        <v>53</v>
      </c>
      <c r="E60" s="74"/>
      <c r="F60" s="92">
        <v>1</v>
      </c>
      <c r="G60" s="105">
        <v>0</v>
      </c>
      <c r="H60" s="16">
        <f t="shared" si="13"/>
        <v>0</v>
      </c>
      <c r="I60" s="92">
        <v>1</v>
      </c>
      <c r="J60" s="105">
        <v>0</v>
      </c>
      <c r="K60" s="15">
        <f t="shared" si="14"/>
        <v>0</v>
      </c>
      <c r="L60" s="92">
        <v>1</v>
      </c>
      <c r="M60" s="105">
        <v>0</v>
      </c>
      <c r="N60" s="15">
        <f t="shared" si="15"/>
        <v>0</v>
      </c>
      <c r="O60" s="40">
        <f>H60+K60+N60</f>
        <v>0</v>
      </c>
      <c r="P60" s="63"/>
      <c r="Q60" s="86"/>
      <c r="R60" s="78"/>
    </row>
    <row r="61" spans="1:18" ht="15.6">
      <c r="B61" s="12"/>
      <c r="C61" s="13" t="s">
        <v>45</v>
      </c>
      <c r="D61" s="17"/>
      <c r="E61" s="17"/>
      <c r="F61" s="18"/>
      <c r="G61" s="32"/>
      <c r="H61" s="19">
        <f>SUM(H21:H60)</f>
        <v>0</v>
      </c>
      <c r="I61" s="31"/>
      <c r="J61" s="31"/>
      <c r="K61" s="19">
        <f>SUM(K21:K60)</f>
        <v>0</v>
      </c>
      <c r="L61" s="31"/>
      <c r="M61" s="30"/>
      <c r="N61" s="19">
        <f>SUM(N21:N60)</f>
        <v>0</v>
      </c>
      <c r="O61" s="19">
        <f>SUM(O21:O60)</f>
        <v>0</v>
      </c>
      <c r="P61" s="63">
        <f>SUM(P21:P39)</f>
        <v>0</v>
      </c>
      <c r="Q61" s="79"/>
      <c r="R61" s="78"/>
    </row>
    <row r="62" spans="1:18" ht="15.6">
      <c r="B62" s="12"/>
      <c r="C62" s="13" t="s">
        <v>46</v>
      </c>
      <c r="D62" s="17"/>
      <c r="E62" s="17"/>
      <c r="F62" s="18"/>
      <c r="G62" s="32"/>
      <c r="H62" s="33">
        <f>H61*0.15</f>
        <v>0</v>
      </c>
      <c r="I62" s="31"/>
      <c r="J62" s="30"/>
      <c r="K62" s="33">
        <f>K61*0.15</f>
        <v>0</v>
      </c>
      <c r="L62" s="31"/>
      <c r="M62" s="30"/>
      <c r="N62" s="33">
        <f>N61*0.15</f>
        <v>0</v>
      </c>
      <c r="O62" s="33">
        <f>O61*0.15</f>
        <v>0</v>
      </c>
      <c r="P62" s="63"/>
      <c r="Q62" s="79"/>
      <c r="R62" s="78"/>
    </row>
    <row r="63" spans="1:18" ht="16.2" thickBot="1">
      <c r="B63" s="12"/>
      <c r="C63" s="13" t="s">
        <v>47</v>
      </c>
      <c r="D63" s="17"/>
      <c r="E63" s="17"/>
      <c r="F63" s="18"/>
      <c r="G63" s="32"/>
      <c r="H63" s="34">
        <f>H61+H62</f>
        <v>0</v>
      </c>
      <c r="I63" s="31"/>
      <c r="J63" s="30"/>
      <c r="K63" s="34">
        <f>K61+K62</f>
        <v>0</v>
      </c>
      <c r="L63" s="31"/>
      <c r="M63" s="30"/>
      <c r="N63" s="34">
        <f>N61+N62</f>
        <v>0</v>
      </c>
      <c r="O63" s="34">
        <f>O61+O62</f>
        <v>0</v>
      </c>
      <c r="P63" s="63"/>
      <c r="Q63" s="79"/>
      <c r="R63" s="78"/>
    </row>
    <row r="66" spans="2:15" ht="15" thickBot="1">
      <c r="B66" s="81"/>
      <c r="C66" s="84"/>
      <c r="D66" s="83"/>
      <c r="E66" s="83"/>
      <c r="F66" s="83"/>
      <c r="G66" s="84"/>
      <c r="H66" s="84"/>
      <c r="I66" s="84"/>
      <c r="J66" s="84"/>
      <c r="K66" s="84"/>
      <c r="L66" s="84"/>
      <c r="M66" s="84"/>
      <c r="N66" s="84"/>
      <c r="O66" s="84"/>
    </row>
    <row r="67" spans="2:15" ht="25.95" customHeight="1">
      <c r="B67" s="81"/>
      <c r="C67" s="123" t="s">
        <v>48</v>
      </c>
      <c r="D67" s="126"/>
      <c r="E67" s="127"/>
      <c r="F67" s="128"/>
      <c r="G67" s="129"/>
      <c r="H67" s="84"/>
      <c r="I67" s="84"/>
      <c r="J67" s="84"/>
      <c r="K67" s="84"/>
      <c r="L67" s="84"/>
      <c r="M67" s="84"/>
      <c r="N67" s="84"/>
      <c r="O67" s="84"/>
    </row>
    <row r="68" spans="2:15" ht="17.55" customHeight="1">
      <c r="B68" s="81"/>
      <c r="C68" s="124"/>
      <c r="D68" s="130" t="s">
        <v>49</v>
      </c>
      <c r="E68" s="131"/>
      <c r="F68" s="96" t="s">
        <v>50</v>
      </c>
      <c r="G68" s="52"/>
      <c r="H68" s="84"/>
      <c r="I68" s="84"/>
      <c r="J68" s="84"/>
      <c r="K68" s="84"/>
      <c r="L68" s="84"/>
      <c r="M68" s="84"/>
      <c r="N68" s="84"/>
      <c r="O68" s="84"/>
    </row>
    <row r="69" spans="2:15" ht="34.950000000000003" customHeight="1">
      <c r="B69" s="81"/>
      <c r="C69" s="124"/>
      <c r="D69" s="132"/>
      <c r="E69" s="133"/>
      <c r="F69" s="134"/>
      <c r="G69" s="135"/>
      <c r="H69" s="84"/>
      <c r="I69" s="84"/>
      <c r="J69" s="84"/>
      <c r="K69" s="84"/>
      <c r="L69" s="84"/>
      <c r="M69" s="84"/>
      <c r="N69" s="84"/>
      <c r="O69" s="84"/>
    </row>
    <row r="70" spans="2:15" ht="19.2" customHeight="1" thickBot="1">
      <c r="B70" s="81"/>
      <c r="C70" s="125"/>
      <c r="D70" s="136" t="s">
        <v>51</v>
      </c>
      <c r="E70" s="137"/>
      <c r="F70" s="138" t="s">
        <v>52</v>
      </c>
      <c r="G70" s="139"/>
      <c r="H70" s="84"/>
      <c r="I70" s="84"/>
      <c r="J70" s="84"/>
      <c r="K70" s="84"/>
      <c r="L70" s="84"/>
      <c r="M70" s="84"/>
      <c r="N70" s="84"/>
      <c r="O70" s="84"/>
    </row>
    <row r="71" spans="2:15">
      <c r="B71" s="81"/>
      <c r="C71" s="84"/>
      <c r="D71" s="83"/>
      <c r="E71" s="83"/>
      <c r="F71" s="83"/>
      <c r="G71" s="84"/>
      <c r="H71" s="84"/>
      <c r="I71" s="84"/>
      <c r="J71" s="84"/>
      <c r="K71" s="84"/>
      <c r="L71" s="84"/>
      <c r="M71" s="84"/>
      <c r="N71" s="84"/>
      <c r="O71" s="84"/>
    </row>
    <row r="72" spans="2:15">
      <c r="B72" s="81"/>
      <c r="C72" s="84"/>
      <c r="D72" s="83"/>
      <c r="E72" s="83"/>
      <c r="F72" s="83"/>
      <c r="G72" s="84"/>
      <c r="H72" s="84"/>
      <c r="I72" s="84"/>
      <c r="J72" s="84"/>
      <c r="K72" s="84"/>
      <c r="L72" s="84"/>
      <c r="M72" s="84"/>
      <c r="N72" s="84"/>
      <c r="O72" s="84"/>
    </row>
  </sheetData>
  <sheetProtection formatCells="0" formatColumns="0" formatRows="0" insertRows="0" deleteRows="0"/>
  <protectedRanges>
    <protectedRange sqref="Q20:R63" name="Range6"/>
    <protectedRange sqref="L36:M36 M37:M39 L40:M40" name="Range5"/>
    <protectedRange sqref="I36:J36 J37:J39 I40:J40" name="Range4"/>
    <protectedRange sqref="D20:G20 E21:E40 G21:G40 J21:J35 M21:M35 A20:A40 G42:G56 J42:J56 M42:M56 G58:G60 J58:J60 M58:M60 F40 F36 D36" name="Range3"/>
    <protectedRange sqref="F14:F16" name="Range2"/>
    <protectedRange sqref="C3:C5" name="Range1"/>
    <protectedRange sqref="D14:E16" name="Range2_1"/>
    <protectedRange sqref="D21:D35 D37:D39" name="Range3_4"/>
    <protectedRange sqref="B20:C20" name="Range3_1_3"/>
    <protectedRange sqref="B21:B35 B37:B39" name="Range3_4_1"/>
    <protectedRange sqref="B36 C21:C35 C37:C39 B40" name="Range3_4_2"/>
    <protectedRange sqref="I22:I35 L22:L35 I37:I39 L37:L39 F22:F35 F37:F39" name="Range3_4_3"/>
    <protectedRange sqref="F21 I21 L21" name="Range3_4_4"/>
    <protectedRange sqref="L57:M57" name="Range5_1"/>
    <protectedRange sqref="I57:J57" name="Range4_1"/>
    <protectedRange sqref="D41:G41 E42:E60 A41:A60 D40 D57 F57:G57" name="Range3_1"/>
    <protectedRange sqref="D42:D56 D58:D60" name="Range3_4_5"/>
    <protectedRange sqref="B41:C41" name="Range3_1_3_1"/>
    <protectedRange sqref="B42:B56 B58:B60" name="Range3_4_1_1"/>
    <protectedRange sqref="B57 C42:C56 C58:C60" name="Range3_4_2_1"/>
    <protectedRange sqref="I58:I60 L58:L60 F58:F60" name="Range3_4_3_1"/>
    <protectedRange sqref="F42:F56 I42:I56 L42:L56" name="Range3_4_4_1"/>
    <protectedRange sqref="D67:G69" name="Range7_1"/>
  </protectedRanges>
  <mergeCells count="21">
    <mergeCell ref="B41:C41"/>
    <mergeCell ref="B57:C57"/>
    <mergeCell ref="C67:C70"/>
    <mergeCell ref="D67:E67"/>
    <mergeCell ref="F67:G67"/>
    <mergeCell ref="D68:E68"/>
    <mergeCell ref="D69:E69"/>
    <mergeCell ref="F69:G69"/>
    <mergeCell ref="D70:E70"/>
    <mergeCell ref="F70:G70"/>
    <mergeCell ref="I18:K18"/>
    <mergeCell ref="L18:N18"/>
    <mergeCell ref="B20:C20"/>
    <mergeCell ref="B36:C36"/>
    <mergeCell ref="B40:C40"/>
    <mergeCell ref="D13:E13"/>
    <mergeCell ref="D14:E14"/>
    <mergeCell ref="D15:E15"/>
    <mergeCell ref="D16:E16"/>
    <mergeCell ref="F18:H18"/>
    <mergeCell ref="G14:G16"/>
  </mergeCells>
  <phoneticPr fontId="14" type="noConversion"/>
  <dataValidations count="2">
    <dataValidation type="decimal" operator="greaterThanOrEqual" allowBlank="1" showInputMessage="1" showErrorMessage="1" sqref="D14:D16 F39:F40 I36 L36 I39:I40 M42:M59 L39:L40 J21:J40 M21:M40 G21:G40 F36 I57 L57 G42:G59 I60:J60 F60:G60 L60:M60 J42:J59 F57" xr:uid="{8C15FC5A-F30C-4ABB-9E84-56D0A532AF68}">
      <formula1>0</formula1>
    </dataValidation>
    <dataValidation type="list" allowBlank="1" showInputMessage="1" showErrorMessage="1" sqref="F14:F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64D9-E103-4B95-9297-8950E0212CE9}">
  <sheetPr>
    <pageSetUpPr fitToPage="1"/>
  </sheetPr>
  <dimension ref="A1:W57"/>
  <sheetViews>
    <sheetView showGridLines="0" zoomScale="70" zoomScaleNormal="70" workbookViewId="0">
      <selection activeCell="C28" sqref="C28"/>
    </sheetView>
  </sheetViews>
  <sheetFormatPr defaultColWidth="9.109375" defaultRowHeight="14.4"/>
  <cols>
    <col min="1" max="1" width="9.109375" style="62"/>
    <col min="2" max="2" width="16.6640625" style="65" customWidth="1"/>
    <col min="3" max="3" width="59.44140625" style="62" customWidth="1"/>
    <col min="4" max="4" width="13.109375" style="66" customWidth="1"/>
    <col min="5" max="5" width="9.77734375" style="66" customWidth="1"/>
    <col min="6" max="6" width="7.44140625" style="66" customWidth="1"/>
    <col min="7" max="8" width="19.44140625" style="62" customWidth="1"/>
    <col min="9" max="9" width="7.109375" style="62" customWidth="1"/>
    <col min="10" max="11" width="19.44140625" style="62" customWidth="1"/>
    <col min="12" max="12" width="7.44140625" style="62" customWidth="1"/>
    <col min="13" max="14" width="19.44140625" style="62" customWidth="1"/>
    <col min="15" max="15" width="21.109375" style="62" customWidth="1"/>
    <col min="16" max="16" width="17.109375" style="62" customWidth="1"/>
    <col min="17" max="17" width="32.77734375" style="62" customWidth="1"/>
    <col min="18" max="18" width="36.77734375" style="62" customWidth="1"/>
    <col min="19" max="16384" width="9.109375" style="62"/>
  </cols>
  <sheetData>
    <row r="1" spans="2:23" s="51" customFormat="1" ht="31.2">
      <c r="B1" s="8"/>
      <c r="C1" s="3" t="s">
        <v>0</v>
      </c>
      <c r="D1" s="4"/>
      <c r="E1" s="4"/>
      <c r="F1" s="2"/>
      <c r="G1" s="2"/>
      <c r="H1" s="2"/>
      <c r="I1" s="2"/>
      <c r="J1" s="2"/>
      <c r="K1" s="2"/>
      <c r="L1" s="2"/>
      <c r="M1" s="2"/>
      <c r="N1" s="6"/>
      <c r="O1" s="2"/>
      <c r="P1" s="2"/>
      <c r="Q1" s="2"/>
      <c r="R1" s="2"/>
    </row>
    <row r="2" spans="2:23" customFormat="1" ht="28.95" customHeight="1">
      <c r="B2" s="58"/>
      <c r="C2" s="41" t="s">
        <v>1</v>
      </c>
      <c r="D2" s="5"/>
      <c r="E2" s="5"/>
      <c r="F2" s="59"/>
      <c r="G2" s="59"/>
      <c r="H2" s="59"/>
      <c r="I2" s="59"/>
      <c r="J2" s="59"/>
      <c r="K2" s="59"/>
      <c r="L2" s="59"/>
      <c r="M2" s="59"/>
      <c r="N2" s="60"/>
      <c r="O2" s="59"/>
      <c r="P2" s="59"/>
      <c r="Q2" s="59"/>
      <c r="R2" s="59"/>
    </row>
    <row r="3" spans="2:23" customFormat="1" ht="15.6">
      <c r="B3" s="28" t="s">
        <v>2</v>
      </c>
      <c r="C3" s="95" t="s">
        <v>86</v>
      </c>
      <c r="D3" s="38"/>
      <c r="E3" s="38"/>
      <c r="F3" s="37"/>
      <c r="G3" s="37"/>
      <c r="H3" s="37"/>
      <c r="I3" s="37"/>
      <c r="J3" s="37"/>
      <c r="K3" s="37"/>
      <c r="L3" s="37"/>
      <c r="M3" s="37"/>
      <c r="N3" s="37"/>
      <c r="O3" s="61"/>
      <c r="P3" s="61"/>
      <c r="Q3" s="61"/>
      <c r="R3" s="61"/>
      <c r="S3" s="61"/>
      <c r="T3" s="61"/>
      <c r="U3" s="61"/>
      <c r="V3" s="61"/>
      <c r="W3" s="61"/>
    </row>
    <row r="4" spans="2:23" customFormat="1" ht="78">
      <c r="B4" s="69" t="s">
        <v>3</v>
      </c>
      <c r="C4" s="72" t="s">
        <v>85</v>
      </c>
      <c r="D4" s="38"/>
      <c r="E4" s="38"/>
      <c r="F4" s="42"/>
      <c r="G4" s="42"/>
      <c r="H4" s="42"/>
      <c r="I4" s="42"/>
      <c r="J4" s="42"/>
      <c r="K4" s="42"/>
      <c r="L4" s="42"/>
      <c r="M4" s="42"/>
      <c r="N4" s="37"/>
      <c r="O4" s="61"/>
      <c r="P4" s="61"/>
      <c r="Q4" s="61"/>
      <c r="R4" s="61"/>
      <c r="S4" s="61"/>
      <c r="T4" s="61"/>
      <c r="U4" s="61"/>
      <c r="V4" s="61"/>
      <c r="W4" s="61"/>
    </row>
    <row r="5" spans="2:23" customFormat="1" ht="15.6">
      <c r="B5" s="85" t="s">
        <v>4</v>
      </c>
      <c r="C5" s="76"/>
      <c r="D5" s="38"/>
      <c r="E5" s="38"/>
      <c r="F5" s="21"/>
      <c r="G5" s="21"/>
      <c r="H5" s="21"/>
      <c r="I5" s="21"/>
      <c r="J5" s="21"/>
      <c r="K5" s="21"/>
      <c r="L5" s="21"/>
      <c r="M5" s="21"/>
      <c r="N5" s="37"/>
      <c r="O5" s="61"/>
      <c r="P5" s="61"/>
      <c r="Q5" s="61"/>
      <c r="R5" s="61"/>
      <c r="S5" s="61"/>
      <c r="T5" s="61"/>
      <c r="U5" s="61"/>
      <c r="V5" s="61"/>
      <c r="W5" s="61"/>
    </row>
    <row r="6" spans="2:23" customFormat="1" ht="15.6">
      <c r="B6" s="70"/>
      <c r="C6" s="71"/>
      <c r="D6" s="38"/>
      <c r="E6" s="38"/>
      <c r="F6" s="21"/>
      <c r="G6" s="21"/>
      <c r="H6" s="21"/>
      <c r="I6" s="21"/>
      <c r="J6" s="21"/>
      <c r="K6" s="21"/>
      <c r="L6" s="21"/>
      <c r="M6" s="21"/>
      <c r="N6" s="37"/>
      <c r="O6" s="61"/>
      <c r="P6" s="61"/>
      <c r="Q6" s="61"/>
      <c r="R6" s="61"/>
      <c r="S6" s="61"/>
      <c r="T6" s="61"/>
      <c r="U6" s="61"/>
      <c r="V6" s="61"/>
      <c r="W6" s="61"/>
    </row>
    <row r="7" spans="2:23" s="61" customFormat="1" ht="15.6">
      <c r="B7" s="22" t="s">
        <v>5</v>
      </c>
      <c r="C7" s="23"/>
      <c r="D7" s="23"/>
      <c r="E7" s="24"/>
      <c r="F7" s="21"/>
      <c r="G7" s="21"/>
      <c r="H7" s="21"/>
      <c r="I7" s="21"/>
      <c r="J7" s="21"/>
      <c r="K7" s="21"/>
      <c r="L7" s="21"/>
      <c r="M7" s="21"/>
      <c r="N7" s="37"/>
    </row>
    <row r="8" spans="2:23" s="61" customFormat="1" ht="15.6">
      <c r="B8" s="39" t="s">
        <v>6</v>
      </c>
      <c r="C8" s="7"/>
      <c r="D8" s="7"/>
      <c r="E8" s="7"/>
      <c r="F8" s="21"/>
      <c r="G8" s="21"/>
      <c r="H8" s="21"/>
      <c r="I8" s="21"/>
      <c r="J8" s="21"/>
      <c r="K8" s="21"/>
      <c r="L8" s="21"/>
      <c r="M8" s="21"/>
      <c r="N8" s="37"/>
    </row>
    <row r="9" spans="2:23" s="61" customFormat="1" ht="15.6">
      <c r="B9" s="77" t="s">
        <v>7</v>
      </c>
      <c r="C9" s="25"/>
      <c r="D9" s="26"/>
      <c r="E9" s="26"/>
      <c r="F9" s="21"/>
      <c r="G9" s="21"/>
      <c r="H9" s="21"/>
      <c r="I9" s="21"/>
      <c r="J9" s="21"/>
      <c r="K9" s="21"/>
      <c r="L9" s="21"/>
      <c r="M9" s="21"/>
      <c r="N9" s="37"/>
    </row>
    <row r="10" spans="2:23" s="61" customFormat="1" ht="15.6">
      <c r="B10" s="36" t="s">
        <v>8</v>
      </c>
      <c r="C10" s="7"/>
      <c r="D10" s="7"/>
      <c r="E10" s="7"/>
      <c r="F10" s="21"/>
      <c r="G10" s="21"/>
      <c r="H10" s="21"/>
      <c r="I10" s="21"/>
      <c r="J10" s="21"/>
      <c r="K10" s="21"/>
      <c r="L10" s="21"/>
      <c r="M10" s="21"/>
      <c r="N10" s="37"/>
    </row>
    <row r="11" spans="2:23" s="61" customFormat="1" ht="15.6">
      <c r="B11" s="36" t="s">
        <v>9</v>
      </c>
      <c r="C11" s="7"/>
      <c r="D11" s="7"/>
      <c r="E11" s="7"/>
      <c r="F11" s="21"/>
      <c r="G11" s="21"/>
      <c r="H11" s="21"/>
      <c r="I11" s="21"/>
      <c r="J11" s="21"/>
      <c r="K11" s="21"/>
      <c r="L11" s="21"/>
      <c r="M11" s="21"/>
      <c r="N11" s="37"/>
    </row>
    <row r="12" spans="2:23" s="61" customFormat="1" ht="15.6">
      <c r="B12" s="35" t="s">
        <v>10</v>
      </c>
      <c r="C12" s="7"/>
      <c r="D12" s="7"/>
      <c r="E12" s="7"/>
      <c r="F12" s="21"/>
      <c r="G12" s="21"/>
      <c r="H12" s="21"/>
      <c r="I12" s="21"/>
      <c r="J12" s="21"/>
      <c r="K12" s="21"/>
      <c r="L12" s="21"/>
      <c r="M12" s="21"/>
      <c r="N12" s="37"/>
    </row>
    <row r="13" spans="2:23" s="61" customFormat="1" ht="15.6">
      <c r="B13" s="7"/>
      <c r="C13" s="68" t="s">
        <v>11</v>
      </c>
      <c r="D13" s="109" t="s">
        <v>12</v>
      </c>
      <c r="E13" s="109"/>
      <c r="F13" s="67"/>
      <c r="G13" s="21"/>
      <c r="H13" s="21"/>
      <c r="I13" s="21"/>
      <c r="J13" s="21"/>
      <c r="K13" s="21"/>
      <c r="L13" s="21"/>
      <c r="M13" s="21"/>
      <c r="N13" s="37"/>
    </row>
    <row r="14" spans="2:23" s="61" customFormat="1" ht="15.6">
      <c r="B14" s="7"/>
      <c r="C14" s="43" t="s">
        <v>13</v>
      </c>
      <c r="D14" s="110">
        <v>18.38</v>
      </c>
      <c r="E14" s="111"/>
      <c r="F14" s="75"/>
      <c r="G14" s="115" t="s">
        <v>14</v>
      </c>
      <c r="H14" s="21"/>
      <c r="I14" s="21"/>
      <c r="J14" s="21"/>
      <c r="K14" s="21"/>
      <c r="L14" s="21"/>
      <c r="M14" s="21"/>
      <c r="N14" s="37"/>
    </row>
    <row r="15" spans="2:23" s="61" customFormat="1" ht="15.45" customHeight="1">
      <c r="B15" s="7"/>
      <c r="C15" s="43" t="s">
        <v>15</v>
      </c>
      <c r="D15" s="112">
        <v>20.2</v>
      </c>
      <c r="E15" s="113"/>
      <c r="F15" s="75"/>
      <c r="G15" s="115"/>
      <c r="H15" s="21"/>
      <c r="I15" s="21"/>
      <c r="J15" s="21"/>
      <c r="K15" s="21"/>
      <c r="L15" s="21"/>
      <c r="M15" s="21"/>
      <c r="N15" s="37"/>
    </row>
    <row r="16" spans="2:23" s="61" customFormat="1" ht="15.6">
      <c r="B16" s="7"/>
      <c r="C16" s="44" t="s">
        <v>16</v>
      </c>
      <c r="D16" s="112">
        <v>23.51</v>
      </c>
      <c r="E16" s="113"/>
      <c r="F16" s="75"/>
      <c r="G16" s="115"/>
      <c r="H16" s="21"/>
      <c r="I16" s="21"/>
      <c r="J16" s="21"/>
      <c r="K16" s="21"/>
      <c r="L16" s="21"/>
      <c r="M16" s="21"/>
      <c r="N16" s="37"/>
    </row>
    <row r="17" spans="1:18" s="61" customFormat="1" ht="15.6">
      <c r="B17" s="27"/>
      <c r="C17" s="20"/>
      <c r="D17" s="38"/>
      <c r="E17" s="38"/>
      <c r="F17" s="21"/>
      <c r="G17" s="21"/>
      <c r="H17" s="21"/>
      <c r="I17" s="21"/>
      <c r="J17" s="21"/>
      <c r="K17" s="21"/>
      <c r="L17" s="21"/>
      <c r="M17" s="21"/>
      <c r="N17" s="37"/>
    </row>
    <row r="18" spans="1:18" customFormat="1" ht="15.6">
      <c r="A18" s="89"/>
      <c r="B18" s="89"/>
      <c r="C18" s="10"/>
      <c r="D18" s="57"/>
      <c r="E18" s="57"/>
      <c r="F18" s="114" t="s">
        <v>17</v>
      </c>
      <c r="G18" s="114"/>
      <c r="H18" s="114"/>
      <c r="I18" s="114" t="s">
        <v>18</v>
      </c>
      <c r="J18" s="114"/>
      <c r="K18" s="114"/>
      <c r="L18" s="114" t="s">
        <v>19</v>
      </c>
      <c r="M18" s="114"/>
      <c r="N18" s="116"/>
      <c r="O18" s="53" t="s">
        <v>20</v>
      </c>
      <c r="P18" s="61"/>
      <c r="Q18" s="61"/>
    </row>
    <row r="19" spans="1:18" ht="31.2">
      <c r="A19" s="90" t="s">
        <v>21</v>
      </c>
      <c r="C19" s="10" t="s">
        <v>22</v>
      </c>
      <c r="D19" s="57" t="s">
        <v>23</v>
      </c>
      <c r="E19" s="57" t="s">
        <v>24</v>
      </c>
      <c r="F19" s="57" t="s">
        <v>25</v>
      </c>
      <c r="G19" s="14" t="s">
        <v>26</v>
      </c>
      <c r="H19" s="14" t="s">
        <v>27</v>
      </c>
      <c r="I19" s="57" t="s">
        <v>28</v>
      </c>
      <c r="J19" s="14" t="s">
        <v>26</v>
      </c>
      <c r="K19" s="14" t="s">
        <v>29</v>
      </c>
      <c r="L19" s="57" t="s">
        <v>28</v>
      </c>
      <c r="M19" s="14" t="s">
        <v>26</v>
      </c>
      <c r="N19" s="14" t="s">
        <v>30</v>
      </c>
      <c r="O19" s="54" t="s">
        <v>31</v>
      </c>
      <c r="P19" s="55" t="s">
        <v>32</v>
      </c>
      <c r="Q19" s="56" t="s">
        <v>33</v>
      </c>
      <c r="R19" s="56" t="s">
        <v>34</v>
      </c>
    </row>
    <row r="20" spans="1:18" ht="15.6">
      <c r="A20" s="9">
        <v>1</v>
      </c>
      <c r="B20" s="117" t="s">
        <v>54</v>
      </c>
      <c r="C20" s="118"/>
      <c r="D20" s="49"/>
      <c r="E20" s="49"/>
      <c r="F20" s="50"/>
      <c r="G20" s="46"/>
      <c r="H20" s="47"/>
      <c r="I20" s="46"/>
      <c r="J20" s="48"/>
      <c r="K20" s="47"/>
      <c r="L20" s="46"/>
      <c r="M20" s="46"/>
      <c r="N20" s="47"/>
      <c r="O20" s="47"/>
      <c r="P20" s="47"/>
      <c r="Q20" s="78"/>
      <c r="R20" s="78"/>
    </row>
    <row r="21" spans="1:18" ht="15.6">
      <c r="A21" s="29" t="s">
        <v>35</v>
      </c>
      <c r="B21" s="91" t="s">
        <v>55</v>
      </c>
      <c r="C21" s="91" t="s">
        <v>65</v>
      </c>
      <c r="D21" s="88" t="s">
        <v>53</v>
      </c>
      <c r="E21" s="74">
        <v>0</v>
      </c>
      <c r="F21" s="92">
        <v>153</v>
      </c>
      <c r="G21" s="73">
        <v>3</v>
      </c>
      <c r="H21" s="16">
        <f>F21*G21</f>
        <v>459</v>
      </c>
      <c r="I21" s="92">
        <v>153</v>
      </c>
      <c r="J21" s="73">
        <v>2</v>
      </c>
      <c r="K21" s="15">
        <f>I21*J21</f>
        <v>306</v>
      </c>
      <c r="L21" s="92">
        <v>153</v>
      </c>
      <c r="M21" s="73">
        <v>1</v>
      </c>
      <c r="N21" s="15">
        <f>L21*M21</f>
        <v>153</v>
      </c>
      <c r="O21" s="40">
        <f>H21+K21+N21</f>
        <v>918</v>
      </c>
      <c r="P21" s="63">
        <f>E21*O21</f>
        <v>0</v>
      </c>
      <c r="Q21" s="79"/>
      <c r="R21" s="78"/>
    </row>
    <row r="22" spans="1:18" ht="15.6">
      <c r="A22" s="29" t="s">
        <v>36</v>
      </c>
      <c r="B22" s="91" t="s">
        <v>56</v>
      </c>
      <c r="C22" s="91" t="s">
        <v>66</v>
      </c>
      <c r="D22" s="88" t="s">
        <v>53</v>
      </c>
      <c r="E22" s="74">
        <v>0</v>
      </c>
      <c r="F22" s="92">
        <v>51</v>
      </c>
      <c r="G22" s="73">
        <v>4</v>
      </c>
      <c r="H22" s="16">
        <f t="shared" ref="H22:H34" si="0">F22*G22</f>
        <v>204</v>
      </c>
      <c r="I22" s="92">
        <v>51</v>
      </c>
      <c r="J22" s="73">
        <v>2</v>
      </c>
      <c r="K22" s="15">
        <f t="shared" ref="K22:K35" si="1">I22*J22</f>
        <v>102</v>
      </c>
      <c r="L22" s="92">
        <v>51</v>
      </c>
      <c r="M22" s="73">
        <v>2</v>
      </c>
      <c r="N22" s="15">
        <f t="shared" ref="N22:N35" si="2">L22*M22</f>
        <v>102</v>
      </c>
      <c r="O22" s="40">
        <f t="shared" ref="O22:O35" si="3">H22+K22+N22</f>
        <v>408</v>
      </c>
      <c r="P22" s="63">
        <f>E22*O22</f>
        <v>0</v>
      </c>
      <c r="Q22" s="79"/>
      <c r="R22" s="78"/>
    </row>
    <row r="23" spans="1:18" ht="15.6">
      <c r="A23" s="29" t="s">
        <v>37</v>
      </c>
      <c r="B23" s="91" t="s">
        <v>57</v>
      </c>
      <c r="C23" s="91" t="s">
        <v>67</v>
      </c>
      <c r="D23" s="88" t="s">
        <v>53</v>
      </c>
      <c r="E23" s="74">
        <v>0</v>
      </c>
      <c r="F23" s="92">
        <v>51</v>
      </c>
      <c r="G23" s="73">
        <v>5</v>
      </c>
      <c r="H23" s="16">
        <f t="shared" si="0"/>
        <v>255</v>
      </c>
      <c r="I23" s="92">
        <v>51</v>
      </c>
      <c r="J23" s="73">
        <v>3</v>
      </c>
      <c r="K23" s="15">
        <f t="shared" si="1"/>
        <v>153</v>
      </c>
      <c r="L23" s="92">
        <v>51</v>
      </c>
      <c r="M23" s="73">
        <v>3</v>
      </c>
      <c r="N23" s="15">
        <f t="shared" si="2"/>
        <v>153</v>
      </c>
      <c r="O23" s="40">
        <f t="shared" si="3"/>
        <v>561</v>
      </c>
      <c r="P23" s="63">
        <f>E23*O23</f>
        <v>0</v>
      </c>
      <c r="Q23" s="79"/>
      <c r="R23" s="78"/>
    </row>
    <row r="24" spans="1:18" ht="15.6">
      <c r="A24" s="29" t="s">
        <v>38</v>
      </c>
      <c r="B24" s="91" t="s">
        <v>58</v>
      </c>
      <c r="C24" s="91" t="s">
        <v>68</v>
      </c>
      <c r="D24" s="88" t="s">
        <v>53</v>
      </c>
      <c r="E24" s="74">
        <v>0</v>
      </c>
      <c r="F24" s="92">
        <v>51</v>
      </c>
      <c r="G24" s="73">
        <v>6</v>
      </c>
      <c r="H24" s="16">
        <f t="shared" si="0"/>
        <v>306</v>
      </c>
      <c r="I24" s="92">
        <v>51</v>
      </c>
      <c r="J24" s="73">
        <v>4</v>
      </c>
      <c r="K24" s="15">
        <f t="shared" si="1"/>
        <v>204</v>
      </c>
      <c r="L24" s="92">
        <v>51</v>
      </c>
      <c r="M24" s="73">
        <v>4</v>
      </c>
      <c r="N24" s="15">
        <f t="shared" si="2"/>
        <v>204</v>
      </c>
      <c r="O24" s="40">
        <f t="shared" si="3"/>
        <v>714</v>
      </c>
      <c r="P24" s="63">
        <f>E24*O24</f>
        <v>0</v>
      </c>
      <c r="Q24" s="79"/>
      <c r="R24" s="78"/>
    </row>
    <row r="25" spans="1:18" ht="15.6">
      <c r="A25" s="29" t="s">
        <v>39</v>
      </c>
      <c r="B25" s="91" t="s">
        <v>59</v>
      </c>
      <c r="C25" s="91" t="s">
        <v>69</v>
      </c>
      <c r="D25" s="88" t="s">
        <v>53</v>
      </c>
      <c r="E25" s="74">
        <v>0</v>
      </c>
      <c r="F25" s="92">
        <v>1</v>
      </c>
      <c r="G25" s="73">
        <v>7</v>
      </c>
      <c r="H25" s="16">
        <f t="shared" si="0"/>
        <v>7</v>
      </c>
      <c r="I25" s="92">
        <v>1</v>
      </c>
      <c r="J25" s="73">
        <v>5</v>
      </c>
      <c r="K25" s="15">
        <f t="shared" si="1"/>
        <v>5</v>
      </c>
      <c r="L25" s="92">
        <v>1</v>
      </c>
      <c r="M25" s="73">
        <v>5</v>
      </c>
      <c r="N25" s="15">
        <f t="shared" si="2"/>
        <v>5</v>
      </c>
      <c r="O25" s="40">
        <f t="shared" si="3"/>
        <v>17</v>
      </c>
      <c r="P25" s="63">
        <f t="shared" ref="P25:P35" si="4">E25*O25</f>
        <v>0</v>
      </c>
      <c r="Q25" s="79"/>
      <c r="R25" s="78"/>
    </row>
    <row r="26" spans="1:18" ht="15.6">
      <c r="A26" s="29" t="s">
        <v>40</v>
      </c>
      <c r="B26" s="91" t="s">
        <v>60</v>
      </c>
      <c r="C26" s="91" t="s">
        <v>70</v>
      </c>
      <c r="D26" s="88" t="s">
        <v>53</v>
      </c>
      <c r="E26" s="74">
        <v>0</v>
      </c>
      <c r="F26" s="92">
        <v>5</v>
      </c>
      <c r="G26" s="73">
        <v>8</v>
      </c>
      <c r="H26" s="16">
        <f t="shared" si="0"/>
        <v>40</v>
      </c>
      <c r="I26" s="92">
        <v>5</v>
      </c>
      <c r="J26" s="73">
        <v>6</v>
      </c>
      <c r="K26" s="15">
        <f t="shared" si="1"/>
        <v>30</v>
      </c>
      <c r="L26" s="92">
        <v>5</v>
      </c>
      <c r="M26" s="73">
        <v>6</v>
      </c>
      <c r="N26" s="15">
        <f t="shared" si="2"/>
        <v>30</v>
      </c>
      <c r="O26" s="40">
        <f t="shared" si="3"/>
        <v>100</v>
      </c>
      <c r="P26" s="63">
        <f t="shared" si="4"/>
        <v>0</v>
      </c>
      <c r="Q26" s="79"/>
      <c r="R26" s="78"/>
    </row>
    <row r="27" spans="1:18" ht="15.6">
      <c r="A27" s="29" t="s">
        <v>41</v>
      </c>
      <c r="B27" s="91" t="s">
        <v>61</v>
      </c>
      <c r="C27" s="91" t="s">
        <v>71</v>
      </c>
      <c r="D27" s="88" t="s">
        <v>53</v>
      </c>
      <c r="E27" s="74">
        <v>0</v>
      </c>
      <c r="F27" s="92">
        <v>2</v>
      </c>
      <c r="G27" s="73">
        <v>9</v>
      </c>
      <c r="H27" s="16">
        <f t="shared" si="0"/>
        <v>18</v>
      </c>
      <c r="I27" s="92">
        <v>2</v>
      </c>
      <c r="J27" s="73">
        <v>7</v>
      </c>
      <c r="K27" s="15">
        <f t="shared" si="1"/>
        <v>14</v>
      </c>
      <c r="L27" s="92">
        <v>2</v>
      </c>
      <c r="M27" s="73">
        <v>7</v>
      </c>
      <c r="N27" s="15">
        <f t="shared" si="2"/>
        <v>14</v>
      </c>
      <c r="O27" s="40">
        <f t="shared" si="3"/>
        <v>46</v>
      </c>
      <c r="P27" s="63">
        <f t="shared" si="4"/>
        <v>0</v>
      </c>
      <c r="Q27" s="79"/>
      <c r="R27" s="78"/>
    </row>
    <row r="28" spans="1:18" ht="15.6">
      <c r="A28" s="29" t="s">
        <v>42</v>
      </c>
      <c r="B28" s="91" t="s">
        <v>62</v>
      </c>
      <c r="C28" s="91" t="s">
        <v>72</v>
      </c>
      <c r="D28" s="88" t="s">
        <v>53</v>
      </c>
      <c r="E28" s="74">
        <v>0</v>
      </c>
      <c r="F28" s="92">
        <v>12</v>
      </c>
      <c r="G28" s="73">
        <v>10</v>
      </c>
      <c r="H28" s="16">
        <f t="shared" si="0"/>
        <v>120</v>
      </c>
      <c r="I28" s="92">
        <v>12</v>
      </c>
      <c r="J28" s="73">
        <v>8</v>
      </c>
      <c r="K28" s="15">
        <f t="shared" si="1"/>
        <v>96</v>
      </c>
      <c r="L28" s="92">
        <v>12</v>
      </c>
      <c r="M28" s="73">
        <v>8</v>
      </c>
      <c r="N28" s="15">
        <f t="shared" si="2"/>
        <v>96</v>
      </c>
      <c r="O28" s="40">
        <f t="shared" si="3"/>
        <v>312</v>
      </c>
      <c r="P28" s="63">
        <f t="shared" si="4"/>
        <v>0</v>
      </c>
      <c r="Q28" s="79"/>
      <c r="R28" s="78"/>
    </row>
    <row r="29" spans="1:18" ht="15.6">
      <c r="A29" s="29" t="s">
        <v>43</v>
      </c>
      <c r="B29" s="91" t="s">
        <v>62</v>
      </c>
      <c r="C29" s="91" t="s">
        <v>73</v>
      </c>
      <c r="D29" s="88" t="s">
        <v>53</v>
      </c>
      <c r="E29" s="74">
        <v>0</v>
      </c>
      <c r="F29" s="92">
        <v>2</v>
      </c>
      <c r="G29" s="73">
        <v>11</v>
      </c>
      <c r="H29" s="16">
        <f t="shared" si="0"/>
        <v>22</v>
      </c>
      <c r="I29" s="92">
        <v>2</v>
      </c>
      <c r="J29" s="73">
        <v>9</v>
      </c>
      <c r="K29" s="15">
        <f t="shared" si="1"/>
        <v>18</v>
      </c>
      <c r="L29" s="92">
        <v>2</v>
      </c>
      <c r="M29" s="73">
        <v>9</v>
      </c>
      <c r="N29" s="15">
        <f t="shared" si="2"/>
        <v>18</v>
      </c>
      <c r="O29" s="40">
        <f t="shared" si="3"/>
        <v>58</v>
      </c>
      <c r="P29" s="63">
        <f t="shared" si="4"/>
        <v>0</v>
      </c>
      <c r="Q29" s="79"/>
      <c r="R29" s="78"/>
    </row>
    <row r="30" spans="1:18" s="1" customFormat="1" ht="15.6">
      <c r="A30" s="93" t="s">
        <v>44</v>
      </c>
      <c r="B30" s="91" t="s">
        <v>63</v>
      </c>
      <c r="C30" s="91" t="s">
        <v>74</v>
      </c>
      <c r="D30" s="88" t="s">
        <v>53</v>
      </c>
      <c r="E30" s="74">
        <v>0</v>
      </c>
      <c r="F30" s="92">
        <v>1</v>
      </c>
      <c r="G30" s="73">
        <v>11</v>
      </c>
      <c r="H30" s="16">
        <f t="shared" si="0"/>
        <v>11</v>
      </c>
      <c r="I30" s="92">
        <v>1</v>
      </c>
      <c r="J30" s="73">
        <v>9</v>
      </c>
      <c r="K30" s="15">
        <f t="shared" si="1"/>
        <v>9</v>
      </c>
      <c r="L30" s="92">
        <v>1</v>
      </c>
      <c r="M30" s="73">
        <v>9</v>
      </c>
      <c r="N30" s="15">
        <f t="shared" si="2"/>
        <v>9</v>
      </c>
      <c r="O30" s="40">
        <f t="shared" si="3"/>
        <v>29</v>
      </c>
      <c r="P30" s="63">
        <f t="shared" si="4"/>
        <v>0</v>
      </c>
      <c r="Q30" s="80"/>
      <c r="R30" s="78"/>
    </row>
    <row r="31" spans="1:18" s="1" customFormat="1" ht="15.6">
      <c r="A31" s="29">
        <v>1.1100000000000001</v>
      </c>
      <c r="B31" s="91">
        <v>1000021743</v>
      </c>
      <c r="C31" s="91" t="s">
        <v>75</v>
      </c>
      <c r="D31" s="88" t="s">
        <v>53</v>
      </c>
      <c r="E31" s="74">
        <v>0</v>
      </c>
      <c r="F31" s="92">
        <v>60</v>
      </c>
      <c r="G31" s="73">
        <v>1</v>
      </c>
      <c r="H31" s="16">
        <f t="shared" si="0"/>
        <v>60</v>
      </c>
      <c r="I31" s="92">
        <v>60</v>
      </c>
      <c r="J31" s="73">
        <v>1</v>
      </c>
      <c r="K31" s="15">
        <f t="shared" si="1"/>
        <v>60</v>
      </c>
      <c r="L31" s="92">
        <v>60</v>
      </c>
      <c r="M31" s="73">
        <v>1</v>
      </c>
      <c r="N31" s="15">
        <f t="shared" si="2"/>
        <v>60</v>
      </c>
      <c r="O31" s="40">
        <f t="shared" si="3"/>
        <v>180</v>
      </c>
      <c r="P31" s="63">
        <f t="shared" si="4"/>
        <v>0</v>
      </c>
      <c r="Q31" s="80"/>
      <c r="R31" s="78"/>
    </row>
    <row r="32" spans="1:18" ht="15.6">
      <c r="A32" s="29" t="s">
        <v>81</v>
      </c>
      <c r="B32" s="91">
        <v>1000031343</v>
      </c>
      <c r="C32" s="91" t="s">
        <v>76</v>
      </c>
      <c r="D32" s="88" t="s">
        <v>53</v>
      </c>
      <c r="E32" s="74">
        <v>0</v>
      </c>
      <c r="F32" s="92">
        <v>50</v>
      </c>
      <c r="G32" s="73">
        <v>2</v>
      </c>
      <c r="H32" s="16">
        <f t="shared" si="0"/>
        <v>100</v>
      </c>
      <c r="I32" s="92">
        <v>50</v>
      </c>
      <c r="J32" s="73">
        <v>2</v>
      </c>
      <c r="K32" s="15">
        <f t="shared" si="1"/>
        <v>100</v>
      </c>
      <c r="L32" s="92">
        <v>50</v>
      </c>
      <c r="M32" s="73">
        <v>2</v>
      </c>
      <c r="N32" s="15">
        <f t="shared" si="2"/>
        <v>100</v>
      </c>
      <c r="O32" s="40">
        <f t="shared" si="3"/>
        <v>300</v>
      </c>
      <c r="P32" s="63">
        <f t="shared" si="4"/>
        <v>0</v>
      </c>
      <c r="Q32" s="79"/>
      <c r="R32" s="78"/>
    </row>
    <row r="33" spans="1:18" ht="14.55" customHeight="1">
      <c r="A33" s="29" t="s">
        <v>82</v>
      </c>
      <c r="B33" s="91" t="s">
        <v>64</v>
      </c>
      <c r="C33" s="91" t="s">
        <v>77</v>
      </c>
      <c r="D33" s="88" t="s">
        <v>53</v>
      </c>
      <c r="E33" s="74">
        <v>0</v>
      </c>
      <c r="F33" s="92">
        <v>15</v>
      </c>
      <c r="G33" s="73">
        <v>3</v>
      </c>
      <c r="H33" s="16">
        <f t="shared" si="0"/>
        <v>45</v>
      </c>
      <c r="I33" s="92">
        <v>15</v>
      </c>
      <c r="J33" s="73">
        <v>3</v>
      </c>
      <c r="K33" s="15">
        <f t="shared" si="1"/>
        <v>45</v>
      </c>
      <c r="L33" s="92">
        <v>15</v>
      </c>
      <c r="M33" s="73">
        <v>3</v>
      </c>
      <c r="N33" s="15">
        <f t="shared" si="2"/>
        <v>45</v>
      </c>
      <c r="O33" s="40">
        <f t="shared" si="3"/>
        <v>135</v>
      </c>
      <c r="P33" s="63">
        <f t="shared" si="4"/>
        <v>0</v>
      </c>
      <c r="Q33" s="79"/>
      <c r="R33" s="78"/>
    </row>
    <row r="34" spans="1:18" ht="15.6">
      <c r="A34" s="11" t="s">
        <v>83</v>
      </c>
      <c r="B34" s="91">
        <v>1000039772</v>
      </c>
      <c r="C34" s="91" t="s">
        <v>78</v>
      </c>
      <c r="D34" s="88" t="s">
        <v>53</v>
      </c>
      <c r="E34" s="74">
        <v>0</v>
      </c>
      <c r="F34" s="92">
        <v>1</v>
      </c>
      <c r="G34" s="73">
        <v>11</v>
      </c>
      <c r="H34" s="16">
        <f t="shared" si="0"/>
        <v>11</v>
      </c>
      <c r="I34" s="92">
        <v>1</v>
      </c>
      <c r="J34" s="73">
        <v>3</v>
      </c>
      <c r="K34" s="15">
        <f t="shared" si="1"/>
        <v>3</v>
      </c>
      <c r="L34" s="92">
        <v>1</v>
      </c>
      <c r="M34" s="73">
        <v>9</v>
      </c>
      <c r="N34" s="15">
        <f t="shared" si="2"/>
        <v>9</v>
      </c>
      <c r="O34" s="40">
        <f>H34+K34+N34</f>
        <v>23</v>
      </c>
      <c r="P34" s="63">
        <f t="shared" si="4"/>
        <v>0</v>
      </c>
      <c r="Q34" s="79"/>
      <c r="R34" s="78"/>
    </row>
    <row r="35" spans="1:18" ht="15.6">
      <c r="A35" s="29" t="s">
        <v>84</v>
      </c>
      <c r="B35" s="91">
        <v>1000005718</v>
      </c>
      <c r="C35" s="91" t="s">
        <v>79</v>
      </c>
      <c r="D35" s="88" t="s">
        <v>53</v>
      </c>
      <c r="E35" s="74">
        <v>0</v>
      </c>
      <c r="F35" s="92">
        <v>10</v>
      </c>
      <c r="G35" s="73">
        <v>3</v>
      </c>
      <c r="H35" s="16">
        <f>F35*G35</f>
        <v>30</v>
      </c>
      <c r="I35" s="92">
        <v>10</v>
      </c>
      <c r="J35" s="73">
        <v>5</v>
      </c>
      <c r="K35" s="15">
        <f t="shared" si="1"/>
        <v>50</v>
      </c>
      <c r="L35" s="92">
        <v>10</v>
      </c>
      <c r="M35" s="73">
        <v>8</v>
      </c>
      <c r="N35" s="15">
        <f t="shared" si="2"/>
        <v>80</v>
      </c>
      <c r="O35" s="40">
        <f t="shared" si="3"/>
        <v>160</v>
      </c>
      <c r="P35" s="63">
        <f t="shared" si="4"/>
        <v>0</v>
      </c>
      <c r="Q35" s="79"/>
      <c r="R35" s="78"/>
    </row>
    <row r="36" spans="1:18" ht="15.6">
      <c r="A36" s="103">
        <v>2</v>
      </c>
      <c r="B36" s="119" t="s">
        <v>90</v>
      </c>
      <c r="C36" s="120"/>
      <c r="D36" s="88"/>
      <c r="E36" s="45"/>
      <c r="F36" s="92"/>
      <c r="G36" s="46"/>
      <c r="H36" s="47"/>
      <c r="I36" s="46"/>
      <c r="J36" s="48"/>
      <c r="K36" s="47"/>
      <c r="L36" s="46"/>
      <c r="M36" s="47"/>
      <c r="N36" s="47"/>
      <c r="O36" s="47"/>
      <c r="P36" s="47"/>
      <c r="Q36" s="79"/>
      <c r="R36" s="78"/>
    </row>
    <row r="37" spans="1:18" ht="15.6">
      <c r="A37" s="97" t="s">
        <v>87</v>
      </c>
      <c r="B37" s="91" t="s">
        <v>55</v>
      </c>
      <c r="C37" s="91" t="s">
        <v>65</v>
      </c>
      <c r="D37" s="88" t="s">
        <v>53</v>
      </c>
      <c r="E37" s="74">
        <v>0</v>
      </c>
      <c r="F37" s="92">
        <v>10</v>
      </c>
      <c r="G37" s="73">
        <v>1</v>
      </c>
      <c r="H37" s="16">
        <f>G37*F37</f>
        <v>10</v>
      </c>
      <c r="I37" s="92">
        <v>10</v>
      </c>
      <c r="J37" s="73">
        <v>1</v>
      </c>
      <c r="K37" s="15">
        <f>I37*J37</f>
        <v>10</v>
      </c>
      <c r="L37" s="92">
        <v>10</v>
      </c>
      <c r="M37" s="73">
        <v>1</v>
      </c>
      <c r="N37" s="15">
        <f>L37*M37</f>
        <v>10</v>
      </c>
      <c r="O37" s="40">
        <f>H37+K37+N37</f>
        <v>30</v>
      </c>
      <c r="P37" s="63">
        <f>E37*O37</f>
        <v>0</v>
      </c>
      <c r="Q37" s="79"/>
      <c r="R37" s="78"/>
    </row>
    <row r="38" spans="1:18" ht="15.6">
      <c r="A38" s="97" t="s">
        <v>88</v>
      </c>
      <c r="B38" s="91" t="s">
        <v>58</v>
      </c>
      <c r="C38" s="91" t="s">
        <v>68</v>
      </c>
      <c r="D38" s="88" t="s">
        <v>53</v>
      </c>
      <c r="E38" s="74">
        <v>0</v>
      </c>
      <c r="F38" s="92">
        <v>10</v>
      </c>
      <c r="G38" s="73">
        <v>2</v>
      </c>
      <c r="H38" s="16">
        <f t="shared" ref="H38:H39" si="5">G38*F38</f>
        <v>20</v>
      </c>
      <c r="I38" s="92">
        <v>10</v>
      </c>
      <c r="J38" s="73">
        <v>2</v>
      </c>
      <c r="K38" s="15">
        <f t="shared" ref="K38:K39" si="6">I38*J38</f>
        <v>20</v>
      </c>
      <c r="L38" s="92">
        <v>10</v>
      </c>
      <c r="M38" s="73">
        <v>2</v>
      </c>
      <c r="N38" s="15">
        <f t="shared" ref="N38:N39" si="7">L38*M38</f>
        <v>20</v>
      </c>
      <c r="O38" s="40">
        <f t="shared" ref="O38" si="8">H38+K38+N38</f>
        <v>60</v>
      </c>
      <c r="P38" s="63">
        <f>E38*O38</f>
        <v>0</v>
      </c>
      <c r="Q38" s="79"/>
      <c r="R38" s="78"/>
    </row>
    <row r="39" spans="1:18" ht="15.6">
      <c r="A39" s="101" t="s">
        <v>89</v>
      </c>
      <c r="B39" s="91">
        <v>1000021743</v>
      </c>
      <c r="C39" s="91" t="s">
        <v>80</v>
      </c>
      <c r="D39" s="88" t="s">
        <v>53</v>
      </c>
      <c r="E39" s="74">
        <v>0</v>
      </c>
      <c r="F39" s="92">
        <v>5</v>
      </c>
      <c r="G39" s="73">
        <v>3</v>
      </c>
      <c r="H39" s="16">
        <f t="shared" si="5"/>
        <v>15</v>
      </c>
      <c r="I39" s="92">
        <v>5</v>
      </c>
      <c r="J39" s="73">
        <v>3</v>
      </c>
      <c r="K39" s="15">
        <f t="shared" si="6"/>
        <v>15</v>
      </c>
      <c r="L39" s="92">
        <v>5</v>
      </c>
      <c r="M39" s="73">
        <v>3</v>
      </c>
      <c r="N39" s="15">
        <f t="shared" si="7"/>
        <v>15</v>
      </c>
      <c r="O39" s="40">
        <f>H39+K39+N39</f>
        <v>45</v>
      </c>
      <c r="P39" s="47"/>
      <c r="Q39" s="79"/>
      <c r="R39" s="78"/>
    </row>
    <row r="40" spans="1:18" ht="15.6">
      <c r="A40" s="104">
        <v>3</v>
      </c>
      <c r="B40" s="140" t="s">
        <v>91</v>
      </c>
      <c r="C40" s="141"/>
      <c r="D40" s="88"/>
      <c r="E40" s="45"/>
      <c r="F40" s="92"/>
      <c r="G40" s="46"/>
      <c r="H40" s="47"/>
      <c r="I40" s="46"/>
      <c r="J40" s="48"/>
      <c r="K40" s="47"/>
      <c r="L40" s="46"/>
      <c r="M40" s="47"/>
      <c r="N40" s="47"/>
      <c r="O40" s="47"/>
      <c r="P40" s="47"/>
      <c r="Q40" s="86"/>
      <c r="R40" s="78"/>
    </row>
    <row r="41" spans="1:18" ht="16.2" thickBot="1">
      <c r="A41" s="102" t="s">
        <v>92</v>
      </c>
      <c r="B41" s="100"/>
      <c r="C41" s="91" t="s">
        <v>93</v>
      </c>
      <c r="D41" s="88" t="s">
        <v>53</v>
      </c>
      <c r="E41" s="74"/>
      <c r="F41" s="92">
        <v>1</v>
      </c>
      <c r="G41" s="73">
        <v>3</v>
      </c>
      <c r="H41" s="16">
        <f>F41*G41</f>
        <v>3</v>
      </c>
      <c r="I41" s="98">
        <v>1</v>
      </c>
      <c r="J41" s="73">
        <v>3</v>
      </c>
      <c r="K41" s="15">
        <f>I41*J41</f>
        <v>3</v>
      </c>
      <c r="L41" s="98">
        <v>1</v>
      </c>
      <c r="M41" s="73">
        <v>3</v>
      </c>
      <c r="N41" s="15">
        <f>M41*L41</f>
        <v>3</v>
      </c>
      <c r="O41" s="99">
        <f>H41+K41+N41</f>
        <v>9</v>
      </c>
      <c r="P41" s="47"/>
      <c r="Q41" s="86"/>
      <c r="R41" s="78"/>
    </row>
    <row r="42" spans="1:18" ht="16.2" thickBot="1">
      <c r="B42" s="12"/>
      <c r="C42" s="13" t="s">
        <v>45</v>
      </c>
      <c r="D42" s="17"/>
      <c r="E42" s="17"/>
      <c r="F42" s="18"/>
      <c r="G42" s="32"/>
      <c r="H42" s="19">
        <f>SUM(H21:H41)</f>
        <v>1736</v>
      </c>
      <c r="I42" s="31"/>
      <c r="J42" s="31"/>
      <c r="K42" s="19">
        <f>SUM(K21:K41)</f>
        <v>1243</v>
      </c>
      <c r="L42" s="31"/>
      <c r="M42" s="30"/>
      <c r="N42" s="19">
        <f>SUM(N21:N41)</f>
        <v>1126</v>
      </c>
      <c r="O42" s="19">
        <f>SUM(O21:O41)</f>
        <v>4105</v>
      </c>
      <c r="P42" s="87"/>
      <c r="Q42" s="86"/>
      <c r="R42" s="78"/>
    </row>
    <row r="43" spans="1:18" ht="15.6">
      <c r="B43" s="12"/>
      <c r="C43" s="13" t="s">
        <v>46</v>
      </c>
      <c r="D43" s="17"/>
      <c r="E43" s="17"/>
      <c r="F43" s="18"/>
      <c r="G43" s="32"/>
      <c r="H43" s="33">
        <f>H42*0.15</f>
        <v>260.39999999999998</v>
      </c>
      <c r="I43" s="31"/>
      <c r="J43" s="30"/>
      <c r="K43" s="33">
        <f>K42*0.15</f>
        <v>186.45</v>
      </c>
      <c r="L43" s="31"/>
      <c r="M43" s="30"/>
      <c r="N43" s="33">
        <f>N42*0.15</f>
        <v>168.9</v>
      </c>
      <c r="O43" s="33">
        <f>O42*0.15</f>
        <v>615.75</v>
      </c>
      <c r="P43" s="94"/>
      <c r="Q43" s="79"/>
      <c r="R43" s="78"/>
    </row>
    <row r="44" spans="1:18" ht="16.2" thickBot="1">
      <c r="B44" s="12"/>
      <c r="C44" s="13" t="s">
        <v>47</v>
      </c>
      <c r="D44" s="17"/>
      <c r="E44" s="17"/>
      <c r="F44" s="18"/>
      <c r="G44" s="32"/>
      <c r="H44" s="34">
        <f>H42+H43</f>
        <v>1996.4</v>
      </c>
      <c r="I44" s="31"/>
      <c r="J44" s="30"/>
      <c r="K44" s="34">
        <f>K42+K43</f>
        <v>1429.45</v>
      </c>
      <c r="L44" s="31"/>
      <c r="M44" s="30"/>
      <c r="N44" s="34">
        <f>N42+N43</f>
        <v>1294.9000000000001</v>
      </c>
      <c r="O44" s="34">
        <f>O42+O43</f>
        <v>4720.75</v>
      </c>
      <c r="P44" s="64"/>
      <c r="Q44" s="79"/>
      <c r="R44" s="78"/>
    </row>
    <row r="45" spans="1:18">
      <c r="B45" s="81"/>
      <c r="C45" s="82"/>
      <c r="D45" s="83"/>
      <c r="E45" s="83"/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</row>
    <row r="46" spans="1:18" ht="15" thickBot="1">
      <c r="B46" s="81"/>
      <c r="C46" s="84"/>
      <c r="D46" s="83"/>
      <c r="E46" s="83"/>
      <c r="F46" s="83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</row>
    <row r="47" spans="1:18" ht="25.95" customHeight="1">
      <c r="B47" s="81"/>
      <c r="C47" s="123" t="s">
        <v>48</v>
      </c>
      <c r="D47" s="126"/>
      <c r="E47" s="127"/>
      <c r="F47" s="128"/>
      <c r="G47" s="129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</row>
    <row r="48" spans="1:18" ht="17.55" customHeight="1">
      <c r="B48" s="81"/>
      <c r="C48" s="124"/>
      <c r="D48" s="130" t="s">
        <v>49</v>
      </c>
      <c r="E48" s="131"/>
      <c r="F48" s="96" t="s">
        <v>50</v>
      </c>
      <c r="G48" s="52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49" spans="2:18" ht="34.950000000000003" customHeight="1">
      <c r="B49" s="81"/>
      <c r="C49" s="124"/>
      <c r="D49" s="132"/>
      <c r="E49" s="133"/>
      <c r="F49" s="134"/>
      <c r="G49" s="135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</row>
    <row r="50" spans="2:18" ht="19.2" customHeight="1" thickBot="1">
      <c r="B50" s="81"/>
      <c r="C50" s="125"/>
      <c r="D50" s="136" t="s">
        <v>51</v>
      </c>
      <c r="E50" s="137"/>
      <c r="F50" s="138" t="s">
        <v>52</v>
      </c>
      <c r="G50" s="139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</row>
    <row r="51" spans="2:18">
      <c r="B51" s="81"/>
      <c r="C51" s="84"/>
      <c r="D51" s="83"/>
      <c r="E51" s="83"/>
      <c r="F51" s="83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</row>
    <row r="52" spans="2:18">
      <c r="B52" s="81"/>
      <c r="C52" s="84"/>
      <c r="D52" s="83"/>
      <c r="E52" s="83"/>
      <c r="F52" s="83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</row>
    <row r="57" spans="2:18">
      <c r="H57" s="62">
        <v>8</v>
      </c>
    </row>
  </sheetData>
  <sheetProtection formatCells="0" formatColumns="0" formatRows="0" insertRows="0" deleteRows="0"/>
  <protectedRanges>
    <protectedRange sqref="D47:G49" name="Range7"/>
    <protectedRange sqref="Q20:R44" name="Range6"/>
    <protectedRange sqref="M22:M35 L36:M36 M37:M39 L40:M40" name="Range5"/>
    <protectedRange sqref="J22:J35 I36:J36 J37:J39 I40:J40" name="Range4"/>
    <protectedRange sqref="D20:G20 J21 M21 A20:A41 E21:E41 G21:G41 J41 M41" name="Range3"/>
    <protectedRange sqref="F14:F16" name="Range2"/>
    <protectedRange sqref="C3:C5" name="Range1"/>
    <protectedRange sqref="D14:E16" name="Range2_1"/>
    <protectedRange sqref="D21:D41" name="Range3_4"/>
    <protectedRange sqref="B20:C20" name="Range3_1_3"/>
    <protectedRange sqref="B21:B35 B37:B39 B41" name="Range3_4_1"/>
    <protectedRange sqref="B36 C21:C35 B40 C37:C39 C41" name="Range3_4_2"/>
    <protectedRange sqref="I22:I35 L22:L35 I37:I39 L37:L39 I41 L41 F22:F41" name="Range3_4_3"/>
    <protectedRange sqref="F21 I21 L21" name="Range3_4_4"/>
  </protectedRanges>
  <mergeCells count="19">
    <mergeCell ref="F49:G49"/>
    <mergeCell ref="D50:E50"/>
    <mergeCell ref="F50:G50"/>
    <mergeCell ref="I18:K18"/>
    <mergeCell ref="L18:N18"/>
    <mergeCell ref="F47:G47"/>
    <mergeCell ref="F18:H18"/>
    <mergeCell ref="B20:C20"/>
    <mergeCell ref="B36:C36"/>
    <mergeCell ref="B40:C40"/>
    <mergeCell ref="C47:C50"/>
    <mergeCell ref="D47:E47"/>
    <mergeCell ref="D48:E48"/>
    <mergeCell ref="D49:E49"/>
    <mergeCell ref="D13:E13"/>
    <mergeCell ref="D14:E14"/>
    <mergeCell ref="G14:G16"/>
    <mergeCell ref="D15:E15"/>
    <mergeCell ref="D16:E16"/>
  </mergeCells>
  <dataValidations count="2">
    <dataValidation type="list" allowBlank="1" showInputMessage="1" showErrorMessage="1" sqref="F14:F16" xr:uid="{DA2A05CF-67E4-47CB-B9A2-2235443BA989}">
      <formula1>" ,X"</formula1>
    </dataValidation>
    <dataValidation type="decimal" operator="greaterThanOrEqual" allowBlank="1" showInputMessage="1" showErrorMessage="1" sqref="D14:D16 F36 I36 L36 G21:G41 I39:I41 F39:F41 L39:L41 J21:J41 M21:M41" xr:uid="{B3D72FD6-AC95-49B1-A246-D1AF8BEEED11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PRICING SCHEDULE</vt:lpstr>
      <vt:lpstr>PRICING SCHEDULE (2)</vt:lpstr>
      <vt:lpstr>'PRICING SCHEDULE'!Print_Area</vt:lpstr>
      <vt:lpstr>'PRICING SCHEDULE (2)'!Print_Area</vt:lpstr>
      <vt:lpstr>'PRICING SCHEDULE'!Print_Titles</vt:lpstr>
      <vt:lpstr>'PRICING SCHEDULE (2)'!Print_Titles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Willie Needham</dc:creator>
  <cp:keywords/>
  <dc:description/>
  <cp:lastModifiedBy>Mantsie Mabiletsa</cp:lastModifiedBy>
  <cp:revision/>
  <dcterms:created xsi:type="dcterms:W3CDTF">2017-06-15T23:28:53Z</dcterms:created>
  <dcterms:modified xsi:type="dcterms:W3CDTF">2023-08-11T10:38:38Z</dcterms:modified>
  <cp:category/>
  <cp:contentStatus/>
</cp:coreProperties>
</file>