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nnocent.Tshakela.NLB\Music\SPEC FOR APPROVAL\Groceries\"/>
    </mc:Choice>
  </mc:AlternateContent>
  <xr:revisionPtr revIDLastSave="0" documentId="13_ncr:1_{34768877-796F-4BE8-87FC-BCCA04696796}" xr6:coauthVersionLast="47" xr6:coauthVersionMax="47" xr10:uidLastSave="{00000000-0000-0000-0000-000000000000}"/>
  <bookViews>
    <workbookView xWindow="-110" yWindow="-110" windowWidth="19420" windowHeight="10300" xr2:uid="{00000000-000D-0000-FFFF-FFFF00000000}"/>
  </bookViews>
  <sheets>
    <sheet name="Groceries "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M59" i="2"/>
  <c r="M58" i="2"/>
  <c r="M57" i="2"/>
  <c r="M56" i="2"/>
  <c r="I22" i="1"/>
  <c r="M55" i="2"/>
  <c r="M53" i="2"/>
  <c r="L53" i="2"/>
  <c r="K53" i="2"/>
  <c r="J53" i="2"/>
  <c r="F53" i="2"/>
  <c r="D53" i="2"/>
  <c r="M52" i="2"/>
  <c r="L52" i="2"/>
  <c r="K52" i="2"/>
  <c r="J52" i="2"/>
  <c r="F52" i="2"/>
  <c r="D52" i="2"/>
  <c r="M51" i="2"/>
  <c r="L51" i="2"/>
  <c r="K51" i="2"/>
  <c r="J51" i="2"/>
  <c r="F51" i="2"/>
  <c r="D51" i="2"/>
  <c r="M50" i="2"/>
  <c r="L50" i="2"/>
  <c r="K50" i="2"/>
  <c r="J50" i="2"/>
  <c r="F50" i="2"/>
  <c r="D50" i="2"/>
  <c r="M49" i="2"/>
  <c r="L49" i="2"/>
  <c r="K49" i="2"/>
  <c r="J49" i="2"/>
  <c r="F49" i="2"/>
  <c r="D49" i="2"/>
  <c r="M48" i="2"/>
  <c r="L48" i="2"/>
  <c r="K48" i="2"/>
  <c r="J48" i="2"/>
  <c r="F48" i="2"/>
  <c r="D48" i="2"/>
  <c r="M47" i="2"/>
  <c r="L47" i="2"/>
  <c r="K47" i="2"/>
  <c r="J47" i="2"/>
  <c r="F47" i="2"/>
  <c r="D47" i="2"/>
  <c r="M46" i="2"/>
  <c r="L46" i="2"/>
  <c r="K46" i="2"/>
  <c r="J46" i="2"/>
  <c r="F46" i="2"/>
  <c r="D46" i="2"/>
  <c r="M45" i="2"/>
  <c r="L45" i="2"/>
  <c r="K45" i="2"/>
  <c r="J45" i="2"/>
  <c r="F45" i="2"/>
  <c r="D45" i="2"/>
  <c r="M44" i="2"/>
  <c r="L44" i="2"/>
  <c r="K44" i="2"/>
  <c r="J44" i="2"/>
  <c r="F44" i="2"/>
  <c r="D44" i="2"/>
  <c r="M43" i="2"/>
  <c r="L43" i="2"/>
  <c r="K43" i="2"/>
  <c r="J43" i="2"/>
  <c r="F43" i="2"/>
  <c r="D43" i="2"/>
  <c r="M42" i="2"/>
  <c r="L42" i="2"/>
  <c r="K42" i="2"/>
  <c r="J42" i="2"/>
  <c r="F42" i="2"/>
  <c r="D42" i="2"/>
  <c r="M41" i="2"/>
  <c r="L41" i="2"/>
  <c r="K41" i="2"/>
  <c r="J41" i="2"/>
  <c r="F41" i="2"/>
  <c r="D41" i="2"/>
  <c r="M40" i="2"/>
  <c r="L40" i="2"/>
  <c r="K40" i="2"/>
  <c r="J40" i="2"/>
  <c r="F40" i="2"/>
  <c r="D40" i="2"/>
  <c r="M39" i="2"/>
  <c r="L39" i="2"/>
  <c r="K39" i="2"/>
  <c r="J39" i="2"/>
  <c r="F39" i="2"/>
  <c r="D39" i="2"/>
  <c r="M38" i="2"/>
  <c r="L38" i="2"/>
  <c r="K38" i="2"/>
  <c r="J38" i="2"/>
  <c r="F38" i="2"/>
  <c r="D38" i="2"/>
  <c r="M37" i="2"/>
  <c r="L37" i="2"/>
  <c r="K37" i="2"/>
  <c r="J37" i="2"/>
  <c r="F37" i="2"/>
  <c r="D37" i="2"/>
  <c r="M36" i="2"/>
  <c r="L36" i="2"/>
  <c r="K36" i="2"/>
  <c r="J36" i="2"/>
  <c r="F36" i="2"/>
  <c r="D36" i="2"/>
  <c r="M35" i="2"/>
  <c r="L35" i="2"/>
  <c r="K35" i="2"/>
  <c r="J35" i="2"/>
  <c r="F35" i="2"/>
  <c r="D35" i="2"/>
  <c r="M34" i="2"/>
  <c r="L34" i="2"/>
  <c r="K34" i="2"/>
  <c r="J34" i="2"/>
  <c r="F34" i="2"/>
  <c r="D34" i="2"/>
  <c r="M33" i="2"/>
  <c r="L33" i="2"/>
  <c r="K33" i="2"/>
  <c r="J33" i="2"/>
  <c r="F33" i="2"/>
  <c r="D33" i="2"/>
  <c r="M32" i="2"/>
  <c r="L32" i="2"/>
  <c r="K32" i="2"/>
  <c r="J32" i="2"/>
  <c r="F32" i="2"/>
  <c r="D32" i="2"/>
  <c r="M31" i="2"/>
  <c r="L31" i="2"/>
  <c r="K31" i="2"/>
  <c r="J31" i="2"/>
  <c r="F31" i="2"/>
  <c r="D31" i="2"/>
  <c r="M30" i="2"/>
  <c r="L30" i="2"/>
  <c r="K30" i="2"/>
  <c r="J30" i="2"/>
  <c r="F30" i="2"/>
  <c r="D30" i="2"/>
  <c r="M29" i="2"/>
  <c r="L29" i="2"/>
  <c r="K29" i="2"/>
  <c r="J29" i="2"/>
  <c r="F29" i="2"/>
  <c r="D29" i="2"/>
  <c r="M28" i="2"/>
  <c r="L28" i="2"/>
  <c r="K28" i="2"/>
  <c r="J28" i="2"/>
  <c r="F28" i="2"/>
  <c r="D28" i="2"/>
  <c r="M27" i="2"/>
  <c r="L27" i="2"/>
  <c r="K27" i="2"/>
  <c r="J27" i="2"/>
  <c r="F27" i="2"/>
  <c r="D27" i="2"/>
  <c r="M26" i="2"/>
  <c r="L26" i="2"/>
  <c r="K26" i="2"/>
  <c r="J26" i="2"/>
  <c r="F26" i="2"/>
  <c r="D26" i="2"/>
  <c r="M25" i="2"/>
  <c r="L25" i="2"/>
  <c r="K25" i="2"/>
  <c r="J25" i="2"/>
  <c r="F25" i="2"/>
  <c r="D25" i="2"/>
  <c r="M24" i="2"/>
  <c r="L24" i="2"/>
  <c r="K24" i="2"/>
  <c r="J24" i="2"/>
  <c r="F24" i="2"/>
  <c r="D24" i="2"/>
  <c r="M23" i="2"/>
  <c r="L23" i="2"/>
  <c r="K23" i="2"/>
  <c r="J23" i="2"/>
  <c r="F23" i="2"/>
  <c r="D23" i="2"/>
  <c r="M22" i="2"/>
  <c r="L22" i="2"/>
  <c r="K22" i="2"/>
  <c r="J22" i="2"/>
  <c r="F22" i="2"/>
  <c r="D22" i="2"/>
  <c r="M21" i="2"/>
  <c r="L21" i="2"/>
  <c r="K21" i="2"/>
  <c r="J21" i="2"/>
  <c r="F21" i="2"/>
  <c r="D21" i="2"/>
  <c r="M20" i="2"/>
  <c r="L20" i="2"/>
  <c r="K20" i="2"/>
  <c r="J20" i="2"/>
  <c r="F20" i="2"/>
  <c r="D20" i="2"/>
  <c r="M19" i="2"/>
  <c r="L19" i="2"/>
  <c r="K19" i="2"/>
  <c r="J19" i="2"/>
  <c r="F19" i="2"/>
  <c r="D19" i="2"/>
  <c r="M18" i="2"/>
  <c r="L18" i="2"/>
  <c r="K18" i="2"/>
  <c r="J18" i="2"/>
  <c r="F18" i="2"/>
  <c r="D18" i="2"/>
  <c r="M17" i="2"/>
  <c r="L17" i="2"/>
  <c r="K17" i="2"/>
  <c r="J17" i="2"/>
  <c r="F17" i="2"/>
  <c r="D17" i="2"/>
  <c r="M16" i="2"/>
  <c r="L16" i="2"/>
  <c r="K16" i="2"/>
  <c r="J16" i="2"/>
  <c r="F16" i="2"/>
  <c r="D16" i="2"/>
  <c r="M15" i="2"/>
  <c r="L15" i="2"/>
  <c r="K15" i="2"/>
  <c r="J15" i="2"/>
  <c r="F15" i="2"/>
  <c r="D15" i="2"/>
  <c r="M14" i="2"/>
  <c r="L14" i="2"/>
  <c r="K14" i="2"/>
  <c r="J14" i="2"/>
  <c r="F14" i="2"/>
  <c r="D14" i="2"/>
  <c r="M13" i="2"/>
  <c r="L13" i="2"/>
  <c r="K13" i="2"/>
  <c r="J13" i="2"/>
  <c r="F13" i="2"/>
  <c r="D13" i="2"/>
  <c r="M12" i="2"/>
  <c r="L12" i="2"/>
  <c r="K12" i="2"/>
  <c r="J12" i="2"/>
  <c r="F12" i="2"/>
  <c r="D12" i="2"/>
  <c r="M11" i="2"/>
  <c r="L11" i="2"/>
  <c r="K11" i="2"/>
  <c r="J11" i="2"/>
  <c r="F11" i="2"/>
  <c r="D11" i="2"/>
  <c r="I19" i="1"/>
  <c r="H19" i="1"/>
  <c r="G19" i="1"/>
  <c r="I18" i="1"/>
  <c r="H18" i="1"/>
  <c r="G18" i="1"/>
  <c r="I17" i="1"/>
  <c r="H17" i="1"/>
  <c r="G17" i="1"/>
  <c r="I16" i="1"/>
  <c r="H16" i="1"/>
  <c r="G16" i="1"/>
  <c r="I15" i="1"/>
  <c r="H15" i="1"/>
  <c r="G15" i="1"/>
  <c r="I14" i="1"/>
  <c r="H14" i="1"/>
  <c r="G14" i="1"/>
  <c r="I13" i="1"/>
  <c r="H13" i="1"/>
  <c r="G13" i="1"/>
  <c r="I12" i="1"/>
  <c r="H12" i="1"/>
  <c r="G12" i="1"/>
  <c r="H11" i="1"/>
  <c r="I11" i="1" s="1"/>
  <c r="I21" i="1" s="1"/>
  <c r="I23" i="1" s="1"/>
  <c r="I24" i="1" l="1"/>
  <c r="I25" i="1" s="1"/>
</calcChain>
</file>

<file path=xl/sharedStrings.xml><?xml version="1.0" encoding="utf-8"?>
<sst xmlns="http://schemas.openxmlformats.org/spreadsheetml/2006/main" count="137" uniqueCount="106">
  <si>
    <t>ANNEXURE A</t>
  </si>
  <si>
    <t>Name of Bidder ………………………………………………………………………</t>
  </si>
  <si>
    <t>RFQ 2025-001-005: REQUEST FOR QUOTATIONS FOR GROCERIES FOR A PERIOD OF (12) TWELVE MONTHS</t>
  </si>
  <si>
    <t>Note to Bidders: Bidders to only complete the green cells with their mark up price for procuring of goods and delivery of goods. The document is formula driven and will provide the price for each item.</t>
  </si>
  <si>
    <t>Item No.</t>
  </si>
  <si>
    <t>Description of Goods</t>
  </si>
  <si>
    <t xml:space="preserve">Quantity required </t>
  </si>
  <si>
    <t>Standard Price (NLC) per Item</t>
  </si>
  <si>
    <t xml:space="preserve">Actual price </t>
  </si>
  <si>
    <t>Supplier Mark up %</t>
  </si>
  <si>
    <t>Supplier Mark up price per unit</t>
  </si>
  <si>
    <t>Price per month</t>
  </si>
  <si>
    <t>Total Price for the 12 Months</t>
  </si>
  <si>
    <t>Guidance (How to calculate each column)</t>
  </si>
  <si>
    <t>A</t>
  </si>
  <si>
    <t>C</t>
  </si>
  <si>
    <t>D</t>
  </si>
  <si>
    <t>E=CxD</t>
  </si>
  <si>
    <t>F=BxE</t>
  </si>
  <si>
    <t>=Fx12</t>
  </si>
  <si>
    <t>Jacobs Coffee (200g case)</t>
  </si>
  <si>
    <t>4 cases (24 units)</t>
  </si>
  <si>
    <t>5 units</t>
  </si>
  <si>
    <t>Freshpak Rooibos Tea (80gTeabags)</t>
  </si>
  <si>
    <t>6 units</t>
  </si>
  <si>
    <t>Five Roses Ceylon Teabags (100s)</t>
  </si>
  <si>
    <t>3 units</t>
  </si>
  <si>
    <t>Clover Full Cream Long Life Milk (6x1L)</t>
  </si>
  <si>
    <t>24 packs</t>
  </si>
  <si>
    <t>Nestle Creamora (750g – bulk case)</t>
  </si>
  <si>
    <t xml:space="preserve">1 Cases (20 Units) </t>
  </si>
  <si>
    <t>Brookes Tru-Lem (2 Liter)</t>
  </si>
  <si>
    <t xml:space="preserve">5 Units </t>
  </si>
  <si>
    <t>Little Bee Honey (1kg)</t>
  </si>
  <si>
    <t>5 Units</t>
  </si>
  <si>
    <t>aQuelle Still Water (12x500ml)</t>
  </si>
  <si>
    <t>8 Packs</t>
  </si>
  <si>
    <t>TOTAL</t>
  </si>
  <si>
    <t>Delivery fee (1 delivery a month)</t>
  </si>
  <si>
    <t>Sub-Total</t>
  </si>
  <si>
    <t>VAT 15 %</t>
  </si>
  <si>
    <t>GRAND TOTAL</t>
  </si>
  <si>
    <t>Note to bidders</t>
  </si>
  <si>
    <t>Should the Actual price deviate by more than 5% from the Standard price of the supplier. The supplier will be re-imbursed at the actual cost and the mark up will be adjusted at the %  mark up proposed.</t>
  </si>
  <si>
    <t>………………………………………...…...</t>
  </si>
  <si>
    <t>Name &amp; Surname of Representative</t>
  </si>
  <si>
    <t>Signature</t>
  </si>
  <si>
    <t>Date</t>
  </si>
  <si>
    <t xml:space="preserve">1st April 2026 -March 20267Quantity required </t>
  </si>
  <si>
    <t>Head Office Monthly Required Quantity</t>
  </si>
  <si>
    <t>Head Office Quaterly  Required Quantity</t>
  </si>
  <si>
    <t>SABS Building Monthly Required Quantity</t>
  </si>
  <si>
    <t>SABS building  Quaterly  Required Quantity</t>
  </si>
  <si>
    <t>Price per unit</t>
  </si>
  <si>
    <t>B</t>
  </si>
  <si>
    <t>E</t>
  </si>
  <si>
    <t>F</t>
  </si>
  <si>
    <t>G</t>
  </si>
  <si>
    <t>=C+E</t>
  </si>
  <si>
    <t>Cremora 1kg (box)</t>
  </si>
  <si>
    <t>Ellis brown 1kg (box)</t>
  </si>
  <si>
    <t>Selati brown sugar 10kg</t>
  </si>
  <si>
    <t xml:space="preserve">Selati white sugar 5kg </t>
  </si>
  <si>
    <t>Clover full cream long life 1lt milk (6 pack)</t>
  </si>
  <si>
    <t>Aquelle bottled water 500 g (pack of 12)</t>
  </si>
  <si>
    <t>Nescafe classic smooth and rich 200g</t>
  </si>
  <si>
    <t>Nescafe Gold decaf 200g (decaffeinated soluble coffee with golden roasted arabica)</t>
  </si>
  <si>
    <t>Ricoffy 750 g</t>
  </si>
  <si>
    <t xml:space="preserve">Five roses tag less tea bags (100 bags per box) </t>
  </si>
  <si>
    <t xml:space="preserve">Joko tag less tea bags (100 bags per box) </t>
  </si>
  <si>
    <t>Freshpak rooi bos tea bags (80 bags per box)</t>
  </si>
  <si>
    <t xml:space="preserve">Pink Heavy duty cleaner 25 Litres (safe for human use) </t>
  </si>
  <si>
    <t>Fleures Honey Squeeze bottle 500 g</t>
  </si>
  <si>
    <t>White paper disposable cups with lids pack of 50 (250ml)</t>
  </si>
  <si>
    <t>Sunlight dishwasher 5lt</t>
  </si>
  <si>
    <t>Aro toilet bowl cleaner 5lt</t>
  </si>
  <si>
    <t>Aro floor and tile cleaner 5lt (lavender)</t>
  </si>
  <si>
    <t>3 layers Disposable surgical musk pack of 50 (Black)</t>
  </si>
  <si>
    <t>Airoma air freshener assorted 225ml pack of 6</t>
  </si>
  <si>
    <t>Windowlene pack of 6, 750 ml</t>
  </si>
  <si>
    <t>Jik 3lt</t>
  </si>
  <si>
    <t>Serviettes (pack) 300ml x 300ml</t>
  </si>
  <si>
    <t>Aro plastic teaspoon (box)</t>
  </si>
  <si>
    <t>Mop heads replacements</t>
  </si>
  <si>
    <t xml:space="preserve">Steel Mop sticks </t>
  </si>
  <si>
    <t>Soft touch waffle dish cloth swabs -10 pack heavy duty cotton cleaning cloths.</t>
  </si>
  <si>
    <t xml:space="preserve">Garbie bin liners </t>
  </si>
  <si>
    <t xml:space="preserve">Wheelie bin liners </t>
  </si>
  <si>
    <t>Heavy duty refuse bags pack of 100</t>
  </si>
  <si>
    <t>Woolworths mint green tea 40 tagged teabags</t>
  </si>
  <si>
    <t>Woolworths chamomile, lavender &amp; vanilla 20 tagged teabags</t>
  </si>
  <si>
    <t>Woolworths Infusions Blueberry 20 tagged teabags</t>
  </si>
  <si>
    <t>Woolworths Infusions vanilla Rooibos 20 tagged teabags</t>
  </si>
  <si>
    <t>Canderelle sweeteners 100 sticks</t>
  </si>
  <si>
    <t>ScaleAway universal home Descaler</t>
  </si>
  <si>
    <t>Heavy duty sponge scourers (pack of 4)</t>
  </si>
  <si>
    <t>Strong disposable latex gloves 3 medium and 1 large powder free (box of 100)</t>
  </si>
  <si>
    <t xml:space="preserve">3 Medium and 2 large Vulco gloves per pair </t>
  </si>
  <si>
    <t>Aro cling wrap (330 x 1400m)</t>
  </si>
  <si>
    <t>Mr Min 300ml pack of 6</t>
  </si>
  <si>
    <t xml:space="preserve">Strong Addis Toilet brushes </t>
  </si>
  <si>
    <t xml:space="preserve">Vacuum Bag Karcher KFI-487 (2.863-006.0) </t>
  </si>
  <si>
    <t>Price  per month x 12</t>
  </si>
  <si>
    <t xml:space="preserve">           Date</t>
  </si>
  <si>
    <t>Brown sugar</t>
  </si>
  <si>
    <t xml:space="preserve">RFQ 2026-007-004: REQUEST FOR A QUOTATION FOR THE SUPPLY AND DELIVERY OF GROCERIES FOR THE NATIONAL LOTTERIES COMMISSION, KWA-ZULU NATAL PROVINCIAL OFFICE.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</si>
</sst>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R&quot;#,##0.00"/>
    <numFmt numFmtId="165" formatCode="\R#,##0.00"/>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b/>
      <u/>
      <sz val="11"/>
      <color rgb="FF000000"/>
      <name val="Arial"/>
      <family val="2"/>
    </font>
    <font>
      <b/>
      <sz val="11"/>
      <color rgb="FF000000"/>
      <name val="Arial"/>
      <family val="2"/>
    </font>
    <font>
      <sz val="11"/>
      <color rgb="FF000000"/>
      <name val="Arial"/>
      <family val="2"/>
    </font>
    <font>
      <sz val="11"/>
      <color rgb="FFFF0000"/>
      <name val="Arial"/>
      <family val="2"/>
    </font>
    <font>
      <i/>
      <sz val="11"/>
      <color rgb="FF000000"/>
      <name val="Arial"/>
      <family val="2"/>
    </font>
    <font>
      <sz val="8"/>
      <name val="Aptos Narrow"/>
      <family val="2"/>
      <scheme val="minor"/>
    </font>
    <font>
      <b/>
      <sz val="12"/>
      <color theme="1"/>
      <name val="Arial"/>
      <family val="2"/>
    </font>
    <font>
      <b/>
      <sz val="14"/>
      <color theme="1"/>
      <name val="Aptos Narrow"/>
      <family val="2"/>
      <scheme val="minor"/>
    </font>
    <font>
      <b/>
      <sz val="12"/>
      <color rgb="FF000000"/>
      <name val="Arial"/>
      <family val="2"/>
    </font>
    <font>
      <sz val="12"/>
      <color theme="1"/>
      <name val="Arial"/>
      <family val="2"/>
    </font>
    <font>
      <sz val="11"/>
      <name val="Arial"/>
      <family val="2"/>
    </font>
    <font>
      <i/>
      <sz val="11"/>
      <name val="Arial"/>
      <family val="2"/>
    </font>
    <font>
      <sz val="11"/>
      <name val="Aptos Narrow"/>
      <family val="2"/>
      <scheme val="minor"/>
    </font>
    <font>
      <b/>
      <sz val="14"/>
      <color rgb="FFFF0000"/>
      <name val="Arial"/>
      <family val="2"/>
    </font>
  </fonts>
  <fills count="4">
    <fill>
      <patternFill patternType="none"/>
    </fill>
    <fill>
      <patternFill patternType="gray125"/>
    </fill>
    <fill>
      <patternFill patternType="solid">
        <fgColor rgb="FFC6EFCE"/>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43" fontId="0" fillId="0" borderId="0" xfId="1" applyFont="1"/>
    <xf numFmtId="0" fontId="0" fillId="0" borderId="0" xfId="0" applyAlignment="1">
      <alignment wrapText="1"/>
    </xf>
    <xf numFmtId="0" fontId="2" fillId="0" borderId="0" xfId="0" applyFont="1" applyAlignment="1">
      <alignment wrapText="1"/>
    </xf>
    <xf numFmtId="0" fontId="2" fillId="0" borderId="0" xfId="0" applyFont="1"/>
    <xf numFmtId="0" fontId="3" fillId="0" borderId="1" xfId="0" applyFont="1" applyBorder="1" applyAlignment="1">
      <alignment vertical="center" wrapText="1"/>
    </xf>
    <xf numFmtId="164" fontId="8" fillId="0" borderId="1" xfId="1" applyNumberFormat="1" applyFont="1" applyBorder="1" applyAlignment="1">
      <alignment vertical="center" wrapText="1"/>
    </xf>
    <xf numFmtId="0" fontId="0" fillId="0" borderId="1" xfId="0" applyBorder="1"/>
    <xf numFmtId="0" fontId="11" fillId="0" borderId="0" xfId="0" applyFont="1" applyAlignment="1">
      <alignment horizontal="left" vertical="center" indent="1"/>
    </xf>
    <xf numFmtId="0" fontId="12" fillId="0" borderId="0" xfId="0" applyFont="1" applyAlignment="1">
      <alignment wrapText="1"/>
    </xf>
    <xf numFmtId="0" fontId="13" fillId="0" borderId="0" xfId="0" applyFont="1" applyAlignment="1">
      <alignment horizontal="justify" vertical="center"/>
    </xf>
    <xf numFmtId="0" fontId="14" fillId="0" borderId="0" xfId="0" applyFont="1" applyAlignment="1">
      <alignment horizontal="justify" vertical="center"/>
    </xf>
    <xf numFmtId="0" fontId="11" fillId="0" borderId="0" xfId="0" applyFont="1" applyAlignment="1">
      <alignment vertical="center"/>
    </xf>
    <xf numFmtId="17" fontId="5" fillId="0" borderId="1" xfId="0" applyNumberFormat="1" applyFont="1" applyBorder="1" applyAlignment="1">
      <alignment horizontal="justify" vertical="center" wrapText="1"/>
    </xf>
    <xf numFmtId="43" fontId="6" fillId="0" borderId="1" xfId="1" applyFont="1" applyBorder="1" applyAlignment="1">
      <alignment vertical="center" wrapText="1"/>
    </xf>
    <xf numFmtId="0" fontId="6" fillId="0" borderId="1" xfId="0" applyFont="1" applyBorder="1" applyAlignment="1">
      <alignment vertical="center" wrapText="1"/>
    </xf>
    <xf numFmtId="0" fontId="6" fillId="0" borderId="1" xfId="0" quotePrefix="1" applyFont="1" applyBorder="1" applyAlignment="1">
      <alignment vertical="center" wrapText="1"/>
    </xf>
    <xf numFmtId="43" fontId="2" fillId="0" borderId="1" xfId="1" applyFont="1" applyBorder="1" applyAlignment="1">
      <alignment horizontal="center"/>
    </xf>
    <xf numFmtId="15" fontId="11" fillId="0" borderId="0" xfId="0" applyNumberFormat="1" applyFont="1" applyAlignment="1">
      <alignment horizontal="justify" vertical="center"/>
    </xf>
    <xf numFmtId="164" fontId="0" fillId="0" borderId="0" xfId="0" applyNumberFormat="1"/>
    <xf numFmtId="0" fontId="11" fillId="0" borderId="0" xfId="0" applyFont="1" applyAlignment="1">
      <alignment horizontal="justify" vertical="center"/>
    </xf>
    <xf numFmtId="0" fontId="4" fillId="0" borderId="1" xfId="0" applyFont="1" applyBorder="1" applyAlignment="1">
      <alignment vertical="center" wrapText="1"/>
    </xf>
    <xf numFmtId="0" fontId="2" fillId="0" borderId="1" xfId="0" applyFont="1" applyBorder="1"/>
    <xf numFmtId="0" fontId="3" fillId="0" borderId="1" xfId="0" applyFont="1" applyBorder="1" applyAlignment="1">
      <alignment vertical="center"/>
    </xf>
    <xf numFmtId="164" fontId="8" fillId="0" borderId="1" xfId="1" applyNumberFormat="1" applyFont="1" applyFill="1" applyBorder="1" applyAlignment="1">
      <alignment vertical="center" wrapText="1"/>
    </xf>
    <xf numFmtId="9" fontId="4" fillId="0" borderId="1" xfId="2" applyFont="1" applyFill="1" applyBorder="1" applyAlignment="1">
      <alignment horizontal="righ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17" fillId="0" borderId="0" xfId="0" applyFont="1"/>
    <xf numFmtId="0" fontId="15" fillId="0" borderId="0" xfId="0" applyFont="1"/>
    <xf numFmtId="0" fontId="0" fillId="0" borderId="1" xfId="0" applyBorder="1" applyAlignment="1">
      <alignment wrapText="1"/>
    </xf>
    <xf numFmtId="0" fontId="3" fillId="0" borderId="0" xfId="0" applyFont="1"/>
    <xf numFmtId="0" fontId="3" fillId="0" borderId="2" xfId="0" applyFont="1" applyBorder="1" applyAlignment="1">
      <alignment vertical="center" wrapText="1"/>
    </xf>
    <xf numFmtId="0" fontId="3" fillId="0" borderId="3" xfId="0" applyFont="1" applyBorder="1" applyAlignment="1">
      <alignment vertical="center" wrapText="1"/>
    </xf>
    <xf numFmtId="0" fontId="14" fillId="0" borderId="3" xfId="0" applyFont="1" applyBorder="1" applyAlignment="1">
      <alignment vertical="center" wrapText="1"/>
    </xf>
    <xf numFmtId="0" fontId="3" fillId="0" borderId="1" xfId="0" applyFont="1" applyBorder="1" applyAlignment="1">
      <alignment vertical="top" wrapText="1"/>
    </xf>
    <xf numFmtId="0" fontId="3" fillId="0" borderId="1" xfId="0" applyFont="1" applyBorder="1" applyAlignment="1">
      <alignment vertical="top"/>
    </xf>
    <xf numFmtId="0" fontId="0" fillId="0" borderId="1" xfId="0" applyBorder="1" applyAlignment="1">
      <alignment vertical="top"/>
    </xf>
    <xf numFmtId="165" fontId="7" fillId="0" borderId="1" xfId="0" applyNumberFormat="1" applyFont="1" applyBorder="1" applyAlignment="1">
      <alignment vertical="center" wrapText="1"/>
    </xf>
    <xf numFmtId="165" fontId="7" fillId="0" borderId="1" xfId="0" applyNumberFormat="1" applyFont="1" applyBorder="1" applyAlignment="1">
      <alignment vertical="center"/>
    </xf>
    <xf numFmtId="165" fontId="9" fillId="0" borderId="1" xfId="0" applyNumberFormat="1" applyFont="1" applyBorder="1" applyAlignment="1">
      <alignment vertical="center" wrapText="1"/>
    </xf>
    <xf numFmtId="165" fontId="4" fillId="0" borderId="1" xfId="0" applyNumberFormat="1" applyFont="1" applyBorder="1" applyAlignment="1">
      <alignment horizontal="right" vertical="center" wrapText="1"/>
    </xf>
    <xf numFmtId="165" fontId="2" fillId="0" borderId="1" xfId="1" applyNumberFormat="1" applyFont="1" applyBorder="1"/>
    <xf numFmtId="165" fontId="2" fillId="0" borderId="1" xfId="1" applyNumberFormat="1" applyFont="1" applyBorder="1" applyAlignment="1">
      <alignment horizontal="center"/>
    </xf>
    <xf numFmtId="165" fontId="2" fillId="0" borderId="1" xfId="1" applyNumberFormat="1" applyFont="1" applyBorder="1" applyAlignment="1">
      <alignment horizontal="left"/>
    </xf>
    <xf numFmtId="165" fontId="8" fillId="0" borderId="1" xfId="1" applyNumberFormat="1" applyFont="1" applyBorder="1" applyAlignment="1">
      <alignment vertical="center" wrapText="1"/>
    </xf>
    <xf numFmtId="165" fontId="8" fillId="0" borderId="1" xfId="1" applyNumberFormat="1" applyFont="1" applyFill="1" applyBorder="1" applyAlignment="1">
      <alignment vertical="center" wrapText="1"/>
    </xf>
    <xf numFmtId="165" fontId="15" fillId="0" borderId="1" xfId="0" applyNumberFormat="1" applyFont="1" applyBorder="1" applyAlignment="1">
      <alignment vertical="center" wrapText="1"/>
    </xf>
    <xf numFmtId="165" fontId="16" fillId="0" borderId="1" xfId="0" applyNumberFormat="1" applyFont="1" applyBorder="1" applyAlignment="1">
      <alignment vertical="center" wrapText="1"/>
    </xf>
    <xf numFmtId="165" fontId="15" fillId="0" borderId="1" xfId="0" applyNumberFormat="1" applyFont="1" applyBorder="1" applyAlignment="1">
      <alignment vertical="center"/>
    </xf>
    <xf numFmtId="165" fontId="0" fillId="0" borderId="1" xfId="0" applyNumberFormat="1" applyBorder="1"/>
    <xf numFmtId="165" fontId="8" fillId="2" borderId="1" xfId="1" applyNumberFormat="1" applyFont="1" applyFill="1" applyBorder="1" applyAlignment="1">
      <alignment vertical="center"/>
    </xf>
    <xf numFmtId="10" fontId="7" fillId="2" borderId="1" xfId="2" applyNumberFormat="1" applyFont="1" applyFill="1" applyBorder="1" applyAlignment="1">
      <alignment vertical="center" wrapText="1"/>
    </xf>
    <xf numFmtId="165" fontId="2" fillId="2" borderId="1" xfId="1" applyNumberFormat="1" applyFont="1" applyFill="1" applyBorder="1" applyAlignment="1">
      <alignment horizontal="left"/>
    </xf>
    <xf numFmtId="165" fontId="15" fillId="2" borderId="1" xfId="1" applyNumberFormat="1" applyFont="1" applyFill="1" applyBorder="1" applyAlignment="1">
      <alignment vertical="center"/>
    </xf>
    <xf numFmtId="10" fontId="15" fillId="2" borderId="1" xfId="2" applyNumberFormat="1" applyFont="1" applyFill="1" applyBorder="1" applyAlignment="1">
      <alignment vertical="center" wrapText="1"/>
    </xf>
    <xf numFmtId="165" fontId="8" fillId="2" borderId="1" xfId="1" applyNumberFormat="1" applyFont="1" applyFill="1" applyBorder="1" applyAlignment="1">
      <alignment vertical="center" wrapText="1"/>
    </xf>
    <xf numFmtId="165" fontId="4" fillId="0" borderId="1" xfId="2" applyNumberFormat="1" applyFont="1" applyFill="1" applyBorder="1" applyAlignment="1">
      <alignment horizontal="right" vertical="center" wrapText="1"/>
    </xf>
    <xf numFmtId="0" fontId="2" fillId="0" borderId="1" xfId="0" applyFont="1" applyBorder="1" applyAlignment="1">
      <alignment vertical="center" wrapText="1"/>
    </xf>
    <xf numFmtId="0" fontId="3" fillId="0" borderId="1" xfId="0" applyFont="1" applyFill="1" applyBorder="1" applyAlignment="1">
      <alignment vertical="top"/>
    </xf>
    <xf numFmtId="0" fontId="18" fillId="3" borderId="0" xfId="0" applyFont="1" applyFill="1" applyAlignment="1">
      <alignment horizontal="left" vertical="center" indent="1"/>
    </xf>
    <xf numFmtId="0" fontId="11" fillId="0" borderId="0" xfId="0" applyFont="1" applyAlignment="1">
      <alignment horizontal="justify" vertical="center"/>
    </xf>
    <xf numFmtId="0" fontId="0" fillId="0" borderId="0" xfId="0" applyAlignment="1"/>
    <xf numFmtId="0" fontId="0" fillId="0" borderId="0" xfId="0" applyAlignment="1">
      <alignment horizontal="left" wrapText="1"/>
    </xf>
    <xf numFmtId="165" fontId="2" fillId="0" borderId="4" xfId="1" applyNumberFormat="1" applyFont="1" applyBorder="1" applyAlignment="1">
      <alignment horizontal="center"/>
    </xf>
    <xf numFmtId="165" fontId="2" fillId="0" borderId="5" xfId="1" applyNumberFormat="1" applyFont="1" applyBorder="1" applyAlignment="1">
      <alignment horizontal="center"/>
    </xf>
    <xf numFmtId="165" fontId="2" fillId="0" borderId="1" xfId="1" applyNumberFormat="1" applyFont="1" applyBorder="1" applyAlignment="1">
      <alignment horizontal="center"/>
    </xf>
    <xf numFmtId="43" fontId="2" fillId="0" borderId="1" xfId="1"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zoomScale="66" zoomScaleNormal="66" workbookViewId="0">
      <selection activeCell="B5" sqref="B5"/>
    </sheetView>
  </sheetViews>
  <sheetFormatPr defaultColWidth="8.81640625" defaultRowHeight="14.5" x14ac:dyDescent="0.35"/>
  <cols>
    <col min="1" max="1" width="8.7265625" bestFit="1" customWidth="1"/>
    <col min="2" max="2" width="125.26953125" style="2" bestFit="1" customWidth="1"/>
    <col min="3" max="3" width="19.81640625" bestFit="1" customWidth="1"/>
    <col min="4" max="4" width="15.26953125" style="1" bestFit="1" customWidth="1"/>
    <col min="5" max="6" width="12.54296875" style="1" customWidth="1"/>
    <col min="7" max="8" width="13.54296875" customWidth="1"/>
    <col min="9" max="9" width="16.54296875" customWidth="1"/>
  </cols>
  <sheetData>
    <row r="1" spans="1:9" ht="18.5" x14ac:dyDescent="0.45">
      <c r="B1" s="9" t="s">
        <v>0</v>
      </c>
    </row>
    <row r="2" spans="1:9" ht="18.5" x14ac:dyDescent="0.45">
      <c r="B2" s="9"/>
    </row>
    <row r="3" spans="1:9" ht="15.5" x14ac:dyDescent="0.35">
      <c r="B3" s="8" t="s">
        <v>1</v>
      </c>
    </row>
    <row r="4" spans="1:9" ht="15.5" x14ac:dyDescent="0.35">
      <c r="B4" s="8"/>
    </row>
    <row r="5" spans="1:9" ht="32" customHeight="1" x14ac:dyDescent="0.35">
      <c r="B5" s="60" t="s">
        <v>105</v>
      </c>
    </row>
    <row r="6" spans="1:9" x14ac:dyDescent="0.35">
      <c r="B6" s="63" t="s">
        <v>3</v>
      </c>
      <c r="C6" s="63"/>
      <c r="D6" s="63"/>
      <c r="E6" s="63"/>
      <c r="F6" s="63"/>
      <c r="G6" s="63"/>
      <c r="H6" s="63"/>
      <c r="I6" s="63"/>
    </row>
    <row r="7" spans="1:9" x14ac:dyDescent="0.35">
      <c r="B7" s="63"/>
      <c r="C7" s="63"/>
      <c r="D7" s="63"/>
      <c r="E7" s="63"/>
      <c r="F7" s="63"/>
      <c r="G7" s="63"/>
      <c r="H7" s="63"/>
      <c r="I7" s="63"/>
    </row>
    <row r="8" spans="1:9" ht="7.5" customHeight="1" x14ac:dyDescent="0.35"/>
    <row r="9" spans="1:9" s="2" customFormat="1" ht="64" customHeight="1" x14ac:dyDescent="0.35">
      <c r="A9" s="58" t="s">
        <v>4</v>
      </c>
      <c r="B9" s="21" t="s">
        <v>5</v>
      </c>
      <c r="C9" s="13" t="s">
        <v>6</v>
      </c>
      <c r="D9" s="14" t="s">
        <v>7</v>
      </c>
      <c r="E9" s="14" t="s">
        <v>8</v>
      </c>
      <c r="F9" s="15" t="s">
        <v>9</v>
      </c>
      <c r="G9" s="15" t="s">
        <v>10</v>
      </c>
      <c r="H9" s="15" t="s">
        <v>11</v>
      </c>
      <c r="I9" s="15" t="s">
        <v>12</v>
      </c>
    </row>
    <row r="10" spans="1:9" s="2" customFormat="1" ht="15" thickBot="1" x14ac:dyDescent="0.4">
      <c r="A10" s="30"/>
      <c r="B10" s="21" t="s">
        <v>13</v>
      </c>
      <c r="C10" s="13" t="s">
        <v>14</v>
      </c>
      <c r="D10" s="14" t="s">
        <v>54</v>
      </c>
      <c r="E10" s="14" t="s">
        <v>15</v>
      </c>
      <c r="F10" s="15" t="s">
        <v>16</v>
      </c>
      <c r="G10" s="16" t="s">
        <v>17</v>
      </c>
      <c r="H10" s="16" t="s">
        <v>18</v>
      </c>
      <c r="I10" s="16" t="s">
        <v>19</v>
      </c>
    </row>
    <row r="11" spans="1:9" ht="15" thickBot="1" x14ac:dyDescent="0.4">
      <c r="A11" s="7">
        <v>1</v>
      </c>
      <c r="B11" s="31" t="s">
        <v>20</v>
      </c>
      <c r="C11" s="32" t="s">
        <v>21</v>
      </c>
      <c r="D11" s="51"/>
      <c r="E11" s="51"/>
      <c r="F11" s="52"/>
      <c r="G11" s="38">
        <f t="shared" ref="G11:G19" si="0">E11*F11</f>
        <v>0</v>
      </c>
      <c r="H11" s="38">
        <f t="shared" ref="H11:H19" si="1">LEFT(C11,1)*(E11+G11)</f>
        <v>0</v>
      </c>
      <c r="I11" s="39">
        <f t="shared" ref="I11:I19" si="2">H11*12</f>
        <v>0</v>
      </c>
    </row>
    <row r="12" spans="1:9" ht="15" thickBot="1" x14ac:dyDescent="0.4">
      <c r="A12" s="7">
        <v>2</v>
      </c>
      <c r="B12" s="59" t="s">
        <v>104</v>
      </c>
      <c r="C12" s="33" t="s">
        <v>22</v>
      </c>
      <c r="D12" s="51"/>
      <c r="E12" s="51"/>
      <c r="F12" s="52"/>
      <c r="G12" s="38">
        <f t="shared" si="0"/>
        <v>0</v>
      </c>
      <c r="H12" s="38">
        <f t="shared" si="1"/>
        <v>0</v>
      </c>
      <c r="I12" s="39">
        <f t="shared" si="2"/>
        <v>0</v>
      </c>
    </row>
    <row r="13" spans="1:9" ht="15" thickBot="1" x14ac:dyDescent="0.4">
      <c r="A13" s="7">
        <v>3</v>
      </c>
      <c r="B13" s="23" t="s">
        <v>23</v>
      </c>
      <c r="C13" s="33" t="s">
        <v>24</v>
      </c>
      <c r="D13" s="51"/>
      <c r="E13" s="51"/>
      <c r="F13" s="52"/>
      <c r="G13" s="38">
        <f t="shared" si="0"/>
        <v>0</v>
      </c>
      <c r="H13" s="40">
        <f t="shared" si="1"/>
        <v>0</v>
      </c>
      <c r="I13" s="39">
        <f t="shared" si="2"/>
        <v>0</v>
      </c>
    </row>
    <row r="14" spans="1:9" x14ac:dyDescent="0.35">
      <c r="A14" s="7">
        <v>4</v>
      </c>
      <c r="B14" s="5" t="s">
        <v>25</v>
      </c>
      <c r="C14" s="33" t="s">
        <v>26</v>
      </c>
      <c r="D14" s="51"/>
      <c r="E14" s="51"/>
      <c r="F14" s="52"/>
      <c r="G14" s="38">
        <f t="shared" si="0"/>
        <v>0</v>
      </c>
      <c r="H14" s="40">
        <f t="shared" si="1"/>
        <v>0</v>
      </c>
      <c r="I14" s="39">
        <f t="shared" si="2"/>
        <v>0</v>
      </c>
    </row>
    <row r="15" spans="1:9" x14ac:dyDescent="0.35">
      <c r="A15" s="7">
        <v>5</v>
      </c>
      <c r="B15" s="23" t="s">
        <v>27</v>
      </c>
      <c r="C15" s="33" t="s">
        <v>28</v>
      </c>
      <c r="D15" s="51"/>
      <c r="E15" s="51"/>
      <c r="F15" s="52"/>
      <c r="G15" s="38">
        <f t="shared" si="0"/>
        <v>0</v>
      </c>
      <c r="H15" s="40">
        <f t="shared" si="1"/>
        <v>0</v>
      </c>
      <c r="I15" s="39">
        <f t="shared" si="2"/>
        <v>0</v>
      </c>
    </row>
    <row r="16" spans="1:9" x14ac:dyDescent="0.35">
      <c r="A16" s="7">
        <v>6</v>
      </c>
      <c r="B16" s="35" t="s">
        <v>29</v>
      </c>
      <c r="C16" s="33" t="s">
        <v>30</v>
      </c>
      <c r="D16" s="51"/>
      <c r="E16" s="51"/>
      <c r="F16" s="52"/>
      <c r="G16" s="38">
        <f t="shared" si="0"/>
        <v>0</v>
      </c>
      <c r="H16" s="40">
        <f t="shared" si="1"/>
        <v>0</v>
      </c>
      <c r="I16" s="39">
        <f t="shared" si="2"/>
        <v>0</v>
      </c>
    </row>
    <row r="17" spans="1:9" ht="15.5" x14ac:dyDescent="0.35">
      <c r="A17" s="7">
        <v>7</v>
      </c>
      <c r="B17" s="23" t="s">
        <v>31</v>
      </c>
      <c r="C17" s="34" t="s">
        <v>32</v>
      </c>
      <c r="D17" s="51"/>
      <c r="E17" s="51"/>
      <c r="F17" s="52"/>
      <c r="G17" s="38">
        <f t="shared" si="0"/>
        <v>0</v>
      </c>
      <c r="H17" s="40">
        <f t="shared" si="1"/>
        <v>0</v>
      </c>
      <c r="I17" s="39">
        <f t="shared" si="2"/>
        <v>0</v>
      </c>
    </row>
    <row r="18" spans="1:9" ht="15.5" x14ac:dyDescent="0.35">
      <c r="A18" s="37">
        <v>8</v>
      </c>
      <c r="B18" s="36" t="s">
        <v>33</v>
      </c>
      <c r="C18" s="34" t="s">
        <v>34</v>
      </c>
      <c r="D18" s="51"/>
      <c r="E18" s="51"/>
      <c r="F18" s="52"/>
      <c r="G18" s="38">
        <f t="shared" si="0"/>
        <v>0</v>
      </c>
      <c r="H18" s="40">
        <f t="shared" si="1"/>
        <v>0</v>
      </c>
      <c r="I18" s="39">
        <f t="shared" si="2"/>
        <v>0</v>
      </c>
    </row>
    <row r="19" spans="1:9" ht="15.5" x14ac:dyDescent="0.35">
      <c r="A19" s="7">
        <v>9</v>
      </c>
      <c r="B19" s="23" t="s">
        <v>35</v>
      </c>
      <c r="C19" s="34" t="s">
        <v>36</v>
      </c>
      <c r="D19" s="51"/>
      <c r="E19" s="51"/>
      <c r="F19" s="52"/>
      <c r="G19" s="38">
        <f t="shared" si="0"/>
        <v>0</v>
      </c>
      <c r="H19" s="40">
        <f t="shared" si="1"/>
        <v>0</v>
      </c>
      <c r="I19" s="39">
        <f t="shared" si="2"/>
        <v>0</v>
      </c>
    </row>
    <row r="20" spans="1:9" s="4" customFormat="1" x14ac:dyDescent="0.35">
      <c r="B20" s="22"/>
      <c r="C20" s="22"/>
      <c r="D20" s="45"/>
      <c r="E20" s="46"/>
      <c r="F20" s="57"/>
      <c r="G20" s="38"/>
      <c r="H20" s="41"/>
      <c r="I20" s="42"/>
    </row>
    <row r="21" spans="1:9" s="4" customFormat="1" x14ac:dyDescent="0.35">
      <c r="B21" s="5"/>
      <c r="C21" s="5"/>
      <c r="D21" s="64" t="s">
        <v>37</v>
      </c>
      <c r="E21" s="65"/>
      <c r="F21" s="66"/>
      <c r="G21" s="66"/>
      <c r="H21" s="66"/>
      <c r="I21" s="42">
        <f>SUM(I11:I19)</f>
        <v>0</v>
      </c>
    </row>
    <row r="22" spans="1:9" s="4" customFormat="1" x14ac:dyDescent="0.35">
      <c r="B22" s="5" t="s">
        <v>38</v>
      </c>
      <c r="C22" s="5">
        <v>12</v>
      </c>
      <c r="D22" s="53" t="s">
        <v>11</v>
      </c>
      <c r="E22" s="53"/>
      <c r="F22" s="43"/>
      <c r="G22" s="38"/>
      <c r="H22" s="43"/>
      <c r="I22" s="38">
        <f>C22*E22</f>
        <v>0</v>
      </c>
    </row>
    <row r="23" spans="1:9" s="4" customFormat="1" x14ac:dyDescent="0.35">
      <c r="B23" s="5"/>
      <c r="C23" s="5"/>
      <c r="D23" s="43"/>
      <c r="E23" s="43"/>
      <c r="F23" s="43"/>
      <c r="G23" s="43" t="s">
        <v>39</v>
      </c>
      <c r="H23" s="43"/>
      <c r="I23" s="42">
        <f>I21+I22</f>
        <v>0</v>
      </c>
    </row>
    <row r="24" spans="1:9" s="4" customFormat="1" x14ac:dyDescent="0.35">
      <c r="B24" s="5"/>
      <c r="C24" s="5"/>
      <c r="D24" s="64" t="s">
        <v>40</v>
      </c>
      <c r="E24" s="65"/>
      <c r="F24" s="66"/>
      <c r="G24" s="66"/>
      <c r="H24" s="66"/>
      <c r="I24" s="42">
        <f>I23*15%</f>
        <v>0</v>
      </c>
    </row>
    <row r="25" spans="1:9" s="4" customFormat="1" x14ac:dyDescent="0.35">
      <c r="B25" s="5"/>
      <c r="C25" s="5"/>
      <c r="D25" s="64" t="s">
        <v>41</v>
      </c>
      <c r="E25" s="65"/>
      <c r="F25" s="66"/>
      <c r="G25" s="66"/>
      <c r="H25" s="66"/>
      <c r="I25" s="42">
        <f>I23+I24</f>
        <v>0</v>
      </c>
    </row>
    <row r="26" spans="1:9" x14ac:dyDescent="0.35">
      <c r="B26" s="3" t="s">
        <v>42</v>
      </c>
      <c r="I26" s="19"/>
    </row>
    <row r="27" spans="1:9" x14ac:dyDescent="0.35">
      <c r="B27" s="63" t="s">
        <v>43</v>
      </c>
      <c r="C27" s="63"/>
      <c r="D27" s="63"/>
      <c r="E27" s="63"/>
      <c r="F27" s="63"/>
      <c r="G27" s="63"/>
      <c r="H27" s="63"/>
      <c r="I27" s="63"/>
    </row>
    <row r="29" spans="1:9" ht="15.5" x14ac:dyDescent="0.35">
      <c r="B29" s="10"/>
      <c r="D29" s="61" t="s">
        <v>44</v>
      </c>
      <c r="E29" s="61"/>
      <c r="F29" s="61"/>
      <c r="G29" s="62"/>
    </row>
    <row r="30" spans="1:9" ht="15.5" x14ac:dyDescent="0.35">
      <c r="B30" s="20" t="s">
        <v>45</v>
      </c>
      <c r="D30" s="20" t="s">
        <v>46</v>
      </c>
      <c r="E30" s="20"/>
      <c r="F30" s="20"/>
    </row>
    <row r="31" spans="1:9" ht="15.5" x14ac:dyDescent="0.35">
      <c r="B31" s="11"/>
      <c r="D31"/>
      <c r="E31"/>
      <c r="F31"/>
    </row>
    <row r="32" spans="1:9" ht="15.5" x14ac:dyDescent="0.35">
      <c r="B32" s="18"/>
      <c r="D32"/>
      <c r="E32"/>
      <c r="F32"/>
    </row>
    <row r="33" spans="2:6" ht="15.5" x14ac:dyDescent="0.35">
      <c r="B33" s="12" t="s">
        <v>47</v>
      </c>
      <c r="D33"/>
      <c r="E33"/>
      <c r="F33"/>
    </row>
    <row r="34" spans="2:6" ht="15.5" x14ac:dyDescent="0.35">
      <c r="B34" s="12"/>
      <c r="D34"/>
      <c r="E34"/>
      <c r="F34"/>
    </row>
  </sheetData>
  <mergeCells count="6">
    <mergeCell ref="D29:G29"/>
    <mergeCell ref="B6:I7"/>
    <mergeCell ref="D21:H21"/>
    <mergeCell ref="D24:H24"/>
    <mergeCell ref="D25:H25"/>
    <mergeCell ref="B27:I27"/>
  </mergeCells>
  <phoneticPr fontId="10" type="noConversion"/>
  <pageMargins left="0.25" right="0.25" top="0.75" bottom="0.75" header="0.3" footer="0.3"/>
  <pageSetup paperSize="17" scale="95" orientation="landscape" r:id="rId1"/>
  <ignoredErrors>
    <ignoredError sqref="I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D6AD-BDB2-47DB-86F6-112CAE804291}">
  <dimension ref="A1:M68"/>
  <sheetViews>
    <sheetView topLeftCell="A3" zoomScale="83" zoomScaleNormal="83" workbookViewId="0">
      <selection activeCell="L10" sqref="L10"/>
    </sheetView>
  </sheetViews>
  <sheetFormatPr defaultColWidth="8.81640625" defaultRowHeight="14.5" x14ac:dyDescent="0.35"/>
  <cols>
    <col min="1" max="1" width="125.26953125" style="2" bestFit="1" customWidth="1"/>
    <col min="2" max="2" width="13.81640625" customWidth="1"/>
    <col min="3" max="3" width="14.81640625" customWidth="1"/>
    <col min="4" max="4" width="12.54296875" customWidth="1"/>
    <col min="5" max="5" width="14.453125" customWidth="1"/>
    <col min="6" max="6" width="14.54296875" customWidth="1"/>
    <col min="7" max="7" width="15.26953125" style="1" bestFit="1" customWidth="1"/>
    <col min="8" max="8" width="12" style="1" customWidth="1"/>
    <col min="9" max="9" width="11.1796875" style="1" customWidth="1"/>
    <col min="10" max="10" width="13.54296875" customWidth="1"/>
    <col min="11" max="11" width="19.7265625" bestFit="1" customWidth="1"/>
    <col min="12" max="12" width="10.54296875" customWidth="1"/>
    <col min="13" max="13" width="14.26953125" customWidth="1"/>
  </cols>
  <sheetData>
    <row r="1" spans="1:13" ht="18.5" x14ac:dyDescent="0.45">
      <c r="A1" s="9" t="s">
        <v>0</v>
      </c>
    </row>
    <row r="2" spans="1:13" ht="18.5" x14ac:dyDescent="0.45">
      <c r="A2" s="9"/>
    </row>
    <row r="3" spans="1:13" ht="15.5" x14ac:dyDescent="0.35">
      <c r="A3" s="8" t="s">
        <v>1</v>
      </c>
    </row>
    <row r="4" spans="1:13" ht="15.5" x14ac:dyDescent="0.35">
      <c r="A4" s="8"/>
    </row>
    <row r="5" spans="1:13" ht="15.5" x14ac:dyDescent="0.35">
      <c r="A5" s="8" t="s">
        <v>2</v>
      </c>
    </row>
    <row r="6" spans="1:13" x14ac:dyDescent="0.35">
      <c r="A6" s="63" t="s">
        <v>3</v>
      </c>
      <c r="B6" s="63"/>
      <c r="C6" s="63"/>
      <c r="D6" s="63"/>
      <c r="E6" s="63"/>
      <c r="F6" s="63"/>
      <c r="G6" s="63"/>
      <c r="H6" s="63"/>
      <c r="I6" s="63"/>
      <c r="J6" s="63"/>
      <c r="K6" s="63"/>
      <c r="L6" s="63"/>
      <c r="M6" s="63"/>
    </row>
    <row r="7" spans="1:13" x14ac:dyDescent="0.35">
      <c r="A7" s="63"/>
      <c r="B7" s="63"/>
      <c r="C7" s="63"/>
      <c r="D7" s="63"/>
      <c r="E7" s="63"/>
      <c r="F7" s="63"/>
      <c r="G7" s="63"/>
      <c r="H7" s="63"/>
      <c r="I7" s="63"/>
      <c r="J7" s="63"/>
      <c r="K7" s="63"/>
      <c r="L7" s="63"/>
      <c r="M7" s="63"/>
    </row>
    <row r="9" spans="1:13" s="2" customFormat="1" ht="70" x14ac:dyDescent="0.35">
      <c r="A9" s="21" t="s">
        <v>5</v>
      </c>
      <c r="B9" s="13" t="s">
        <v>48</v>
      </c>
      <c r="C9" s="13" t="s">
        <v>49</v>
      </c>
      <c r="D9" s="13" t="s">
        <v>50</v>
      </c>
      <c r="E9" s="13" t="s">
        <v>51</v>
      </c>
      <c r="F9" s="13" t="s">
        <v>52</v>
      </c>
      <c r="G9" s="14" t="s">
        <v>7</v>
      </c>
      <c r="H9" s="14" t="s">
        <v>8</v>
      </c>
      <c r="I9" s="15" t="s">
        <v>9</v>
      </c>
      <c r="J9" s="15" t="s">
        <v>10</v>
      </c>
      <c r="K9" s="15" t="s">
        <v>53</v>
      </c>
      <c r="L9" s="15" t="s">
        <v>11</v>
      </c>
      <c r="M9" s="15" t="s">
        <v>12</v>
      </c>
    </row>
    <row r="10" spans="1:13" s="2" customFormat="1" x14ac:dyDescent="0.35">
      <c r="A10" s="21" t="s">
        <v>13</v>
      </c>
      <c r="B10" s="13" t="s">
        <v>14</v>
      </c>
      <c r="C10" s="13" t="s">
        <v>54</v>
      </c>
      <c r="D10" s="13" t="s">
        <v>15</v>
      </c>
      <c r="E10" s="13" t="s">
        <v>16</v>
      </c>
      <c r="F10" s="13" t="s">
        <v>15</v>
      </c>
      <c r="G10" s="14" t="s">
        <v>55</v>
      </c>
      <c r="H10" s="14" t="s">
        <v>56</v>
      </c>
      <c r="I10" s="15" t="s">
        <v>57</v>
      </c>
      <c r="J10" s="16" t="s">
        <v>17</v>
      </c>
      <c r="K10" s="16" t="s">
        <v>58</v>
      </c>
      <c r="L10" s="16" t="s">
        <v>18</v>
      </c>
      <c r="M10" s="16" t="s">
        <v>19</v>
      </c>
    </row>
    <row r="11" spans="1:13" x14ac:dyDescent="0.35">
      <c r="A11" s="23" t="s">
        <v>59</v>
      </c>
      <c r="B11" s="5">
        <v>180</v>
      </c>
      <c r="C11" s="5">
        <v>14</v>
      </c>
      <c r="D11" s="5">
        <f t="shared" ref="D11:D53" si="0">C11*3</f>
        <v>42</v>
      </c>
      <c r="E11" s="5">
        <v>1</v>
      </c>
      <c r="F11" s="5">
        <f t="shared" ref="F11:F53" si="1">E11*3</f>
        <v>3</v>
      </c>
      <c r="G11" s="51"/>
      <c r="H11" s="51"/>
      <c r="I11" s="52"/>
      <c r="J11" s="38">
        <f t="shared" ref="J11:J53" si="2">H11*I11</f>
        <v>0</v>
      </c>
      <c r="K11" s="38">
        <f t="shared" ref="K11:K53" si="3">H11+J11</f>
        <v>0</v>
      </c>
      <c r="L11" s="38">
        <f t="shared" ref="L11:L53" si="4">B11*K11</f>
        <v>0</v>
      </c>
      <c r="M11" s="39">
        <f t="shared" ref="M11:M53" si="5">L11*12</f>
        <v>0</v>
      </c>
    </row>
    <row r="12" spans="1:13" x14ac:dyDescent="0.35">
      <c r="A12" s="23" t="s">
        <v>60</v>
      </c>
      <c r="B12" s="5">
        <v>180</v>
      </c>
      <c r="C12" s="5">
        <v>15</v>
      </c>
      <c r="D12" s="5">
        <f t="shared" si="0"/>
        <v>45</v>
      </c>
      <c r="E12" s="5"/>
      <c r="F12" s="5">
        <f t="shared" si="1"/>
        <v>0</v>
      </c>
      <c r="G12" s="51"/>
      <c r="H12" s="51"/>
      <c r="I12" s="52"/>
      <c r="J12" s="38">
        <f t="shared" si="2"/>
        <v>0</v>
      </c>
      <c r="K12" s="38">
        <f t="shared" si="3"/>
        <v>0</v>
      </c>
      <c r="L12" s="38">
        <f t="shared" si="4"/>
        <v>0</v>
      </c>
      <c r="M12" s="39">
        <f t="shared" si="5"/>
        <v>0</v>
      </c>
    </row>
    <row r="13" spans="1:13" x14ac:dyDescent="0.35">
      <c r="A13" s="23" t="s">
        <v>61</v>
      </c>
      <c r="B13" s="5">
        <v>96</v>
      </c>
      <c r="C13" s="5">
        <v>6</v>
      </c>
      <c r="D13" s="5">
        <f t="shared" si="0"/>
        <v>18</v>
      </c>
      <c r="E13" s="5">
        <v>2</v>
      </c>
      <c r="F13" s="5">
        <f t="shared" si="1"/>
        <v>6</v>
      </c>
      <c r="G13" s="51"/>
      <c r="H13" s="51"/>
      <c r="I13" s="52"/>
      <c r="J13" s="38">
        <f t="shared" si="2"/>
        <v>0</v>
      </c>
      <c r="K13" s="40">
        <f t="shared" si="3"/>
        <v>0</v>
      </c>
      <c r="L13" s="40">
        <f t="shared" si="4"/>
        <v>0</v>
      </c>
      <c r="M13" s="39">
        <f t="shared" si="5"/>
        <v>0</v>
      </c>
    </row>
    <row r="14" spans="1:13" x14ac:dyDescent="0.35">
      <c r="A14" s="23" t="s">
        <v>62</v>
      </c>
      <c r="B14" s="5">
        <v>12</v>
      </c>
      <c r="C14" s="5">
        <v>1</v>
      </c>
      <c r="D14" s="5">
        <f t="shared" si="0"/>
        <v>3</v>
      </c>
      <c r="E14" s="5"/>
      <c r="F14" s="5">
        <f t="shared" si="1"/>
        <v>0</v>
      </c>
      <c r="G14" s="51"/>
      <c r="H14" s="51"/>
      <c r="I14" s="52"/>
      <c r="J14" s="38">
        <f t="shared" si="2"/>
        <v>0</v>
      </c>
      <c r="K14" s="40">
        <f t="shared" si="3"/>
        <v>0</v>
      </c>
      <c r="L14" s="40">
        <f t="shared" si="4"/>
        <v>0</v>
      </c>
      <c r="M14" s="39">
        <f t="shared" si="5"/>
        <v>0</v>
      </c>
    </row>
    <row r="15" spans="1:13" x14ac:dyDescent="0.35">
      <c r="A15" s="23" t="s">
        <v>63</v>
      </c>
      <c r="B15" s="5">
        <v>720</v>
      </c>
      <c r="C15" s="5">
        <v>56</v>
      </c>
      <c r="D15" s="5">
        <f t="shared" si="0"/>
        <v>168</v>
      </c>
      <c r="E15" s="5">
        <v>4</v>
      </c>
      <c r="F15" s="5">
        <f t="shared" si="1"/>
        <v>12</v>
      </c>
      <c r="G15" s="51"/>
      <c r="H15" s="51"/>
      <c r="I15" s="52"/>
      <c r="J15" s="38">
        <f t="shared" si="2"/>
        <v>0</v>
      </c>
      <c r="K15" s="40">
        <f t="shared" si="3"/>
        <v>0</v>
      </c>
      <c r="L15" s="40">
        <f t="shared" si="4"/>
        <v>0</v>
      </c>
      <c r="M15" s="39">
        <f t="shared" si="5"/>
        <v>0</v>
      </c>
    </row>
    <row r="16" spans="1:13" s="28" customFormat="1" x14ac:dyDescent="0.35">
      <c r="A16" s="26" t="s">
        <v>64</v>
      </c>
      <c r="B16" s="27">
        <v>600</v>
      </c>
      <c r="C16" s="27">
        <v>40</v>
      </c>
      <c r="D16" s="27">
        <f t="shared" si="0"/>
        <v>120</v>
      </c>
      <c r="E16" s="27">
        <v>10</v>
      </c>
      <c r="F16" s="27">
        <f t="shared" si="1"/>
        <v>30</v>
      </c>
      <c r="G16" s="54"/>
      <c r="H16" s="54"/>
      <c r="I16" s="55"/>
      <c r="J16" s="47">
        <f t="shared" si="2"/>
        <v>0</v>
      </c>
      <c r="K16" s="48">
        <f t="shared" si="3"/>
        <v>0</v>
      </c>
      <c r="L16" s="48">
        <f t="shared" si="4"/>
        <v>0</v>
      </c>
      <c r="M16" s="49">
        <f t="shared" si="5"/>
        <v>0</v>
      </c>
    </row>
    <row r="17" spans="1:13" x14ac:dyDescent="0.35">
      <c r="A17" s="23" t="s">
        <v>65</v>
      </c>
      <c r="B17" s="5">
        <v>144</v>
      </c>
      <c r="C17" s="5">
        <v>10</v>
      </c>
      <c r="D17" s="5">
        <f t="shared" si="0"/>
        <v>30</v>
      </c>
      <c r="E17" s="5">
        <v>2</v>
      </c>
      <c r="F17" s="5">
        <f t="shared" si="1"/>
        <v>6</v>
      </c>
      <c r="G17" s="51"/>
      <c r="H17" s="51"/>
      <c r="I17" s="52"/>
      <c r="J17" s="38">
        <f t="shared" si="2"/>
        <v>0</v>
      </c>
      <c r="K17" s="40">
        <f t="shared" si="3"/>
        <v>0</v>
      </c>
      <c r="L17" s="40">
        <f t="shared" si="4"/>
        <v>0</v>
      </c>
      <c r="M17" s="39">
        <f t="shared" si="5"/>
        <v>0</v>
      </c>
    </row>
    <row r="18" spans="1:13" x14ac:dyDescent="0.35">
      <c r="A18" s="5" t="s">
        <v>66</v>
      </c>
      <c r="B18" s="5">
        <v>24</v>
      </c>
      <c r="C18" s="5">
        <v>2</v>
      </c>
      <c r="D18" s="5">
        <f t="shared" si="0"/>
        <v>6</v>
      </c>
      <c r="E18" s="5"/>
      <c r="F18" s="5">
        <f t="shared" si="1"/>
        <v>0</v>
      </c>
      <c r="G18" s="51"/>
      <c r="H18" s="51"/>
      <c r="I18" s="52"/>
      <c r="J18" s="38">
        <f t="shared" si="2"/>
        <v>0</v>
      </c>
      <c r="K18" s="40">
        <f t="shared" si="3"/>
        <v>0</v>
      </c>
      <c r="L18" s="40">
        <f t="shared" si="4"/>
        <v>0</v>
      </c>
      <c r="M18" s="39">
        <f t="shared" si="5"/>
        <v>0</v>
      </c>
    </row>
    <row r="19" spans="1:13" x14ac:dyDescent="0.35">
      <c r="A19" s="23" t="s">
        <v>67</v>
      </c>
      <c r="B19" s="5">
        <v>96</v>
      </c>
      <c r="C19" s="5">
        <v>8</v>
      </c>
      <c r="D19" s="5">
        <f t="shared" si="0"/>
        <v>24</v>
      </c>
      <c r="E19" s="5"/>
      <c r="F19" s="5">
        <f t="shared" si="1"/>
        <v>0</v>
      </c>
      <c r="G19" s="51"/>
      <c r="H19" s="51"/>
      <c r="I19" s="52"/>
      <c r="J19" s="38">
        <f t="shared" si="2"/>
        <v>0</v>
      </c>
      <c r="K19" s="40">
        <f t="shared" si="3"/>
        <v>0</v>
      </c>
      <c r="L19" s="40">
        <f t="shared" si="4"/>
        <v>0</v>
      </c>
      <c r="M19" s="39">
        <f t="shared" si="5"/>
        <v>0</v>
      </c>
    </row>
    <row r="20" spans="1:13" x14ac:dyDescent="0.35">
      <c r="A20" s="23" t="s">
        <v>68</v>
      </c>
      <c r="B20" s="5">
        <v>120</v>
      </c>
      <c r="C20" s="5">
        <v>8</v>
      </c>
      <c r="D20" s="5">
        <f t="shared" si="0"/>
        <v>24</v>
      </c>
      <c r="E20" s="5">
        <v>2</v>
      </c>
      <c r="F20" s="5">
        <f t="shared" si="1"/>
        <v>6</v>
      </c>
      <c r="G20" s="51"/>
      <c r="H20" s="51"/>
      <c r="I20" s="52"/>
      <c r="J20" s="38">
        <f t="shared" si="2"/>
        <v>0</v>
      </c>
      <c r="K20" s="40">
        <f t="shared" si="3"/>
        <v>0</v>
      </c>
      <c r="L20" s="40">
        <f t="shared" si="4"/>
        <v>0</v>
      </c>
      <c r="M20" s="39">
        <f t="shared" si="5"/>
        <v>0</v>
      </c>
    </row>
    <row r="21" spans="1:13" x14ac:dyDescent="0.35">
      <c r="A21" s="23" t="s">
        <v>69</v>
      </c>
      <c r="B21" s="5">
        <v>120</v>
      </c>
      <c r="C21" s="5">
        <v>8</v>
      </c>
      <c r="D21" s="5">
        <f t="shared" si="0"/>
        <v>24</v>
      </c>
      <c r="E21" s="5">
        <v>2</v>
      </c>
      <c r="F21" s="5">
        <f t="shared" si="1"/>
        <v>6</v>
      </c>
      <c r="G21" s="51"/>
      <c r="H21" s="51"/>
      <c r="I21" s="52"/>
      <c r="J21" s="38">
        <f t="shared" si="2"/>
        <v>0</v>
      </c>
      <c r="K21" s="40">
        <f t="shared" si="3"/>
        <v>0</v>
      </c>
      <c r="L21" s="40">
        <f t="shared" si="4"/>
        <v>0</v>
      </c>
      <c r="M21" s="39">
        <f t="shared" si="5"/>
        <v>0</v>
      </c>
    </row>
    <row r="22" spans="1:13" x14ac:dyDescent="0.35">
      <c r="A22" s="23" t="s">
        <v>70</v>
      </c>
      <c r="B22" s="5">
        <v>216</v>
      </c>
      <c r="C22" s="5">
        <v>16</v>
      </c>
      <c r="D22" s="5">
        <f t="shared" si="0"/>
        <v>48</v>
      </c>
      <c r="E22" s="5">
        <v>2</v>
      </c>
      <c r="F22" s="5">
        <f t="shared" si="1"/>
        <v>6</v>
      </c>
      <c r="G22" s="51"/>
      <c r="H22" s="51"/>
      <c r="I22" s="52"/>
      <c r="J22" s="38">
        <f t="shared" si="2"/>
        <v>0</v>
      </c>
      <c r="K22" s="40">
        <f t="shared" si="3"/>
        <v>0</v>
      </c>
      <c r="L22" s="40">
        <f t="shared" si="4"/>
        <v>0</v>
      </c>
      <c r="M22" s="39">
        <f t="shared" si="5"/>
        <v>0</v>
      </c>
    </row>
    <row r="23" spans="1:13" x14ac:dyDescent="0.35">
      <c r="A23" s="23" t="s">
        <v>71</v>
      </c>
      <c r="B23" s="5">
        <v>4</v>
      </c>
      <c r="C23" s="5"/>
      <c r="D23" s="5">
        <f t="shared" si="0"/>
        <v>0</v>
      </c>
      <c r="E23" s="5"/>
      <c r="F23" s="5">
        <f t="shared" si="1"/>
        <v>0</v>
      </c>
      <c r="G23" s="51"/>
      <c r="H23" s="51"/>
      <c r="I23" s="52"/>
      <c r="J23" s="38">
        <f t="shared" si="2"/>
        <v>0</v>
      </c>
      <c r="K23" s="40">
        <f t="shared" si="3"/>
        <v>0</v>
      </c>
      <c r="L23" s="40">
        <f t="shared" si="4"/>
        <v>0</v>
      </c>
      <c r="M23" s="39">
        <f t="shared" si="5"/>
        <v>0</v>
      </c>
    </row>
    <row r="24" spans="1:13" x14ac:dyDescent="0.35">
      <c r="A24" s="23" t="s">
        <v>72</v>
      </c>
      <c r="B24" s="5">
        <v>24</v>
      </c>
      <c r="C24" s="5">
        <v>2</v>
      </c>
      <c r="D24" s="5">
        <f t="shared" si="0"/>
        <v>6</v>
      </c>
      <c r="E24" s="5"/>
      <c r="F24" s="5">
        <f t="shared" si="1"/>
        <v>0</v>
      </c>
      <c r="G24" s="51"/>
      <c r="H24" s="51"/>
      <c r="I24" s="52"/>
      <c r="J24" s="38">
        <f t="shared" si="2"/>
        <v>0</v>
      </c>
      <c r="K24" s="40">
        <f t="shared" si="3"/>
        <v>0</v>
      </c>
      <c r="L24" s="40">
        <f t="shared" si="4"/>
        <v>0</v>
      </c>
      <c r="M24" s="39">
        <f t="shared" si="5"/>
        <v>0</v>
      </c>
    </row>
    <row r="25" spans="1:13" x14ac:dyDescent="0.35">
      <c r="A25" s="23" t="s">
        <v>73</v>
      </c>
      <c r="B25" s="5">
        <v>60</v>
      </c>
      <c r="C25" s="5">
        <v>4</v>
      </c>
      <c r="D25" s="5">
        <f t="shared" si="0"/>
        <v>12</v>
      </c>
      <c r="E25" s="5">
        <v>1</v>
      </c>
      <c r="F25" s="5">
        <f t="shared" si="1"/>
        <v>3</v>
      </c>
      <c r="G25" s="51"/>
      <c r="H25" s="51"/>
      <c r="I25" s="52"/>
      <c r="J25" s="38">
        <f t="shared" si="2"/>
        <v>0</v>
      </c>
      <c r="K25" s="40">
        <f t="shared" si="3"/>
        <v>0</v>
      </c>
      <c r="L25" s="40">
        <f t="shared" si="4"/>
        <v>0</v>
      </c>
      <c r="M25" s="39">
        <f t="shared" si="5"/>
        <v>0</v>
      </c>
    </row>
    <row r="26" spans="1:13" x14ac:dyDescent="0.35">
      <c r="A26" s="23" t="s">
        <v>74</v>
      </c>
      <c r="B26" s="5">
        <v>24</v>
      </c>
      <c r="C26" s="5">
        <v>1</v>
      </c>
      <c r="D26" s="5">
        <f t="shared" si="0"/>
        <v>3</v>
      </c>
      <c r="E26" s="5">
        <v>1</v>
      </c>
      <c r="F26" s="5">
        <f t="shared" si="1"/>
        <v>3</v>
      </c>
      <c r="G26" s="51"/>
      <c r="H26" s="51"/>
      <c r="I26" s="52"/>
      <c r="J26" s="38">
        <f t="shared" si="2"/>
        <v>0</v>
      </c>
      <c r="K26" s="40">
        <f t="shared" si="3"/>
        <v>0</v>
      </c>
      <c r="L26" s="40">
        <f t="shared" si="4"/>
        <v>0</v>
      </c>
      <c r="M26" s="39">
        <f t="shared" si="5"/>
        <v>0</v>
      </c>
    </row>
    <row r="27" spans="1:13" x14ac:dyDescent="0.35">
      <c r="A27" s="23" t="s">
        <v>75</v>
      </c>
      <c r="B27" s="5">
        <v>120</v>
      </c>
      <c r="C27" s="5">
        <v>9</v>
      </c>
      <c r="D27" s="5">
        <f t="shared" si="0"/>
        <v>27</v>
      </c>
      <c r="E27" s="5">
        <v>1</v>
      </c>
      <c r="F27" s="5">
        <f t="shared" si="1"/>
        <v>3</v>
      </c>
      <c r="G27" s="51"/>
      <c r="H27" s="51"/>
      <c r="I27" s="52"/>
      <c r="J27" s="38">
        <f t="shared" si="2"/>
        <v>0</v>
      </c>
      <c r="K27" s="40">
        <f t="shared" si="3"/>
        <v>0</v>
      </c>
      <c r="L27" s="40">
        <f t="shared" si="4"/>
        <v>0</v>
      </c>
      <c r="M27" s="39">
        <f t="shared" si="5"/>
        <v>0</v>
      </c>
    </row>
    <row r="28" spans="1:13" x14ac:dyDescent="0.35">
      <c r="A28" s="23" t="s">
        <v>76</v>
      </c>
      <c r="B28" s="5">
        <v>120</v>
      </c>
      <c r="C28" s="5">
        <v>9</v>
      </c>
      <c r="D28" s="5">
        <f t="shared" si="0"/>
        <v>27</v>
      </c>
      <c r="E28" s="5">
        <v>1</v>
      </c>
      <c r="F28" s="5">
        <f t="shared" si="1"/>
        <v>3</v>
      </c>
      <c r="G28" s="51"/>
      <c r="H28" s="51"/>
      <c r="I28" s="52"/>
      <c r="J28" s="38">
        <f t="shared" si="2"/>
        <v>0</v>
      </c>
      <c r="K28" s="40">
        <f t="shared" si="3"/>
        <v>0</v>
      </c>
      <c r="L28" s="40">
        <f t="shared" si="4"/>
        <v>0</v>
      </c>
      <c r="M28" s="39">
        <f t="shared" si="5"/>
        <v>0</v>
      </c>
    </row>
    <row r="29" spans="1:13" x14ac:dyDescent="0.35">
      <c r="A29" s="23" t="s">
        <v>77</v>
      </c>
      <c r="B29" s="5">
        <v>4</v>
      </c>
      <c r="C29" s="5"/>
      <c r="D29" s="5">
        <f t="shared" si="0"/>
        <v>0</v>
      </c>
      <c r="E29" s="5"/>
      <c r="F29" s="5">
        <f t="shared" si="1"/>
        <v>0</v>
      </c>
      <c r="G29" s="51"/>
      <c r="H29" s="51"/>
      <c r="I29" s="52"/>
      <c r="J29" s="38">
        <f t="shared" si="2"/>
        <v>0</v>
      </c>
      <c r="K29" s="40">
        <f t="shared" si="3"/>
        <v>0</v>
      </c>
      <c r="L29" s="40">
        <f t="shared" si="4"/>
        <v>0</v>
      </c>
      <c r="M29" s="39">
        <f t="shared" si="5"/>
        <v>0</v>
      </c>
    </row>
    <row r="30" spans="1:13" x14ac:dyDescent="0.35">
      <c r="A30" s="23" t="s">
        <v>78</v>
      </c>
      <c r="B30" s="5">
        <v>144</v>
      </c>
      <c r="C30" s="5">
        <v>10</v>
      </c>
      <c r="D30" s="5">
        <f t="shared" si="0"/>
        <v>30</v>
      </c>
      <c r="E30" s="5">
        <v>2</v>
      </c>
      <c r="F30" s="5">
        <f t="shared" si="1"/>
        <v>6</v>
      </c>
      <c r="G30" s="51"/>
      <c r="H30" s="51"/>
      <c r="I30" s="52"/>
      <c r="J30" s="38">
        <f t="shared" si="2"/>
        <v>0</v>
      </c>
      <c r="K30" s="40">
        <f t="shared" si="3"/>
        <v>0</v>
      </c>
      <c r="L30" s="40">
        <f t="shared" si="4"/>
        <v>0</v>
      </c>
      <c r="M30" s="39">
        <f t="shared" si="5"/>
        <v>0</v>
      </c>
    </row>
    <row r="31" spans="1:13" x14ac:dyDescent="0.35">
      <c r="A31" s="5" t="s">
        <v>79</v>
      </c>
      <c r="B31" s="5">
        <v>4</v>
      </c>
      <c r="C31" s="21"/>
      <c r="D31" s="5">
        <f t="shared" si="0"/>
        <v>0</v>
      </c>
      <c r="E31" s="5"/>
      <c r="F31" s="5">
        <f t="shared" si="1"/>
        <v>0</v>
      </c>
      <c r="G31" s="51"/>
      <c r="H31" s="51"/>
      <c r="I31" s="52"/>
      <c r="J31" s="38">
        <f t="shared" si="2"/>
        <v>0</v>
      </c>
      <c r="K31" s="40">
        <f t="shared" si="3"/>
        <v>0</v>
      </c>
      <c r="L31" s="40">
        <f t="shared" si="4"/>
        <v>0</v>
      </c>
      <c r="M31" s="39">
        <f t="shared" si="5"/>
        <v>0</v>
      </c>
    </row>
    <row r="32" spans="1:13" x14ac:dyDescent="0.35">
      <c r="A32" s="5" t="s">
        <v>80</v>
      </c>
      <c r="B32" s="5">
        <v>264</v>
      </c>
      <c r="C32" s="5">
        <v>20</v>
      </c>
      <c r="D32" s="5">
        <f t="shared" si="0"/>
        <v>60</v>
      </c>
      <c r="E32" s="5">
        <v>2</v>
      </c>
      <c r="F32" s="5">
        <f t="shared" si="1"/>
        <v>6</v>
      </c>
      <c r="G32" s="51"/>
      <c r="H32" s="51"/>
      <c r="I32" s="52"/>
      <c r="J32" s="38">
        <f t="shared" si="2"/>
        <v>0</v>
      </c>
      <c r="K32" s="40">
        <f t="shared" si="3"/>
        <v>0</v>
      </c>
      <c r="L32" s="40">
        <f t="shared" si="4"/>
        <v>0</v>
      </c>
      <c r="M32" s="39">
        <f t="shared" si="5"/>
        <v>0</v>
      </c>
    </row>
    <row r="33" spans="1:13" x14ac:dyDescent="0.35">
      <c r="A33" s="5" t="s">
        <v>81</v>
      </c>
      <c r="B33" s="5">
        <v>12</v>
      </c>
      <c r="C33" s="5">
        <v>1</v>
      </c>
      <c r="D33" s="5">
        <f t="shared" si="0"/>
        <v>3</v>
      </c>
      <c r="E33" s="5"/>
      <c r="F33" s="5">
        <f t="shared" si="1"/>
        <v>0</v>
      </c>
      <c r="G33" s="51"/>
      <c r="H33" s="51"/>
      <c r="I33" s="52"/>
      <c r="J33" s="38">
        <f t="shared" si="2"/>
        <v>0</v>
      </c>
      <c r="K33" s="40">
        <f t="shared" si="3"/>
        <v>0</v>
      </c>
      <c r="L33" s="40">
        <f t="shared" si="4"/>
        <v>0</v>
      </c>
      <c r="M33" s="39">
        <f t="shared" si="5"/>
        <v>0</v>
      </c>
    </row>
    <row r="34" spans="1:13" x14ac:dyDescent="0.35">
      <c r="A34" s="5" t="s">
        <v>82</v>
      </c>
      <c r="B34" s="5">
        <v>48</v>
      </c>
      <c r="C34" s="5">
        <v>4</v>
      </c>
      <c r="D34" s="5">
        <f t="shared" si="0"/>
        <v>12</v>
      </c>
      <c r="E34" s="5"/>
      <c r="F34" s="5">
        <f t="shared" si="1"/>
        <v>0</v>
      </c>
      <c r="G34" s="56"/>
      <c r="H34" s="56"/>
      <c r="I34" s="52"/>
      <c r="J34" s="38">
        <f t="shared" si="2"/>
        <v>0</v>
      </c>
      <c r="K34" s="41">
        <f t="shared" si="3"/>
        <v>0</v>
      </c>
      <c r="L34" s="41">
        <f t="shared" si="4"/>
        <v>0</v>
      </c>
      <c r="M34" s="39">
        <f t="shared" si="5"/>
        <v>0</v>
      </c>
    </row>
    <row r="35" spans="1:13" x14ac:dyDescent="0.35">
      <c r="A35" s="5" t="s">
        <v>83</v>
      </c>
      <c r="B35" s="5">
        <v>20</v>
      </c>
      <c r="C35" s="5"/>
      <c r="D35" s="5">
        <f t="shared" si="0"/>
        <v>0</v>
      </c>
      <c r="E35" s="5"/>
      <c r="F35" s="5">
        <f t="shared" si="1"/>
        <v>0</v>
      </c>
      <c r="G35" s="56"/>
      <c r="H35" s="56"/>
      <c r="I35" s="52"/>
      <c r="J35" s="38">
        <f t="shared" si="2"/>
        <v>0</v>
      </c>
      <c r="K35" s="41">
        <f t="shared" si="3"/>
        <v>0</v>
      </c>
      <c r="L35" s="41">
        <f t="shared" si="4"/>
        <v>0</v>
      </c>
      <c r="M35" s="39">
        <f t="shared" si="5"/>
        <v>0</v>
      </c>
    </row>
    <row r="36" spans="1:13" x14ac:dyDescent="0.35">
      <c r="A36" s="5" t="s">
        <v>84</v>
      </c>
      <c r="B36" s="5">
        <v>9</v>
      </c>
      <c r="C36" s="5"/>
      <c r="D36" s="5">
        <f t="shared" si="0"/>
        <v>0</v>
      </c>
      <c r="E36" s="5"/>
      <c r="F36" s="5">
        <f t="shared" si="1"/>
        <v>0</v>
      </c>
      <c r="G36" s="56"/>
      <c r="H36" s="56"/>
      <c r="I36" s="52"/>
      <c r="J36" s="38">
        <f t="shared" si="2"/>
        <v>0</v>
      </c>
      <c r="K36" s="41">
        <f t="shared" si="3"/>
        <v>0</v>
      </c>
      <c r="L36" s="41">
        <f t="shared" si="4"/>
        <v>0</v>
      </c>
      <c r="M36" s="39">
        <f t="shared" si="5"/>
        <v>0</v>
      </c>
    </row>
    <row r="37" spans="1:13" x14ac:dyDescent="0.35">
      <c r="A37" s="5" t="s">
        <v>85</v>
      </c>
      <c r="B37" s="5">
        <v>16</v>
      </c>
      <c r="C37" s="5"/>
      <c r="D37" s="5">
        <f t="shared" si="0"/>
        <v>0</v>
      </c>
      <c r="E37" s="5"/>
      <c r="F37" s="5">
        <f t="shared" si="1"/>
        <v>0</v>
      </c>
      <c r="G37" s="56"/>
      <c r="H37" s="56"/>
      <c r="I37" s="52"/>
      <c r="J37" s="38">
        <f t="shared" si="2"/>
        <v>0</v>
      </c>
      <c r="K37" s="41">
        <f t="shared" si="3"/>
        <v>0</v>
      </c>
      <c r="L37" s="41">
        <f t="shared" si="4"/>
        <v>0</v>
      </c>
      <c r="M37" s="39">
        <f t="shared" si="5"/>
        <v>0</v>
      </c>
    </row>
    <row r="38" spans="1:13" x14ac:dyDescent="0.35">
      <c r="A38" s="5" t="s">
        <v>86</v>
      </c>
      <c r="B38" s="5">
        <v>48</v>
      </c>
      <c r="C38" s="5">
        <v>4</v>
      </c>
      <c r="D38" s="5">
        <f t="shared" si="0"/>
        <v>12</v>
      </c>
      <c r="E38" s="5"/>
      <c r="F38" s="5">
        <f t="shared" si="1"/>
        <v>0</v>
      </c>
      <c r="G38" s="56"/>
      <c r="H38" s="56"/>
      <c r="I38" s="52"/>
      <c r="J38" s="38">
        <f t="shared" si="2"/>
        <v>0</v>
      </c>
      <c r="K38" s="41">
        <f t="shared" si="3"/>
        <v>0</v>
      </c>
      <c r="L38" s="41">
        <f t="shared" si="4"/>
        <v>0</v>
      </c>
      <c r="M38" s="39">
        <f t="shared" si="5"/>
        <v>0</v>
      </c>
    </row>
    <row r="39" spans="1:13" x14ac:dyDescent="0.35">
      <c r="A39" s="5" t="s">
        <v>87</v>
      </c>
      <c r="B39" s="5">
        <v>2</v>
      </c>
      <c r="C39" s="5"/>
      <c r="D39" s="5">
        <f t="shared" si="0"/>
        <v>0</v>
      </c>
      <c r="E39" s="5"/>
      <c r="F39" s="5">
        <f t="shared" si="1"/>
        <v>0</v>
      </c>
      <c r="G39" s="56"/>
      <c r="H39" s="56"/>
      <c r="I39" s="52"/>
      <c r="J39" s="38">
        <f t="shared" si="2"/>
        <v>0</v>
      </c>
      <c r="K39" s="41">
        <f t="shared" si="3"/>
        <v>0</v>
      </c>
      <c r="L39" s="41">
        <f t="shared" si="4"/>
        <v>0</v>
      </c>
      <c r="M39" s="39">
        <f t="shared" si="5"/>
        <v>0</v>
      </c>
    </row>
    <row r="40" spans="1:13" x14ac:dyDescent="0.35">
      <c r="A40" s="5" t="s">
        <v>88</v>
      </c>
      <c r="B40" s="5">
        <v>2</v>
      </c>
      <c r="C40" s="5"/>
      <c r="D40" s="5">
        <f t="shared" si="0"/>
        <v>0</v>
      </c>
      <c r="E40" s="5"/>
      <c r="F40" s="5">
        <f t="shared" si="1"/>
        <v>0</v>
      </c>
      <c r="G40" s="56"/>
      <c r="H40" s="56"/>
      <c r="I40" s="52"/>
      <c r="J40" s="38">
        <f t="shared" si="2"/>
        <v>0</v>
      </c>
      <c r="K40" s="41">
        <f t="shared" si="3"/>
        <v>0</v>
      </c>
      <c r="L40" s="41">
        <f t="shared" si="4"/>
        <v>0</v>
      </c>
      <c r="M40" s="39">
        <f t="shared" si="5"/>
        <v>0</v>
      </c>
    </row>
    <row r="41" spans="1:13" x14ac:dyDescent="0.35">
      <c r="A41" s="5" t="s">
        <v>89</v>
      </c>
      <c r="B41" s="5">
        <v>12</v>
      </c>
      <c r="C41" s="5">
        <v>1</v>
      </c>
      <c r="D41" s="5">
        <f t="shared" si="0"/>
        <v>3</v>
      </c>
      <c r="E41" s="5"/>
      <c r="F41" s="5">
        <f t="shared" si="1"/>
        <v>0</v>
      </c>
      <c r="G41" s="56"/>
      <c r="H41" s="56"/>
      <c r="I41" s="52"/>
      <c r="J41" s="38">
        <f t="shared" si="2"/>
        <v>0</v>
      </c>
      <c r="K41" s="41">
        <f t="shared" si="3"/>
        <v>0</v>
      </c>
      <c r="L41" s="41">
        <f t="shared" si="4"/>
        <v>0</v>
      </c>
      <c r="M41" s="39">
        <f t="shared" si="5"/>
        <v>0</v>
      </c>
    </row>
    <row r="42" spans="1:13" x14ac:dyDescent="0.35">
      <c r="A42" s="5" t="s">
        <v>90</v>
      </c>
      <c r="B42" s="5">
        <v>12</v>
      </c>
      <c r="C42" s="5">
        <v>1</v>
      </c>
      <c r="D42" s="5">
        <f t="shared" si="0"/>
        <v>3</v>
      </c>
      <c r="E42" s="5"/>
      <c r="F42" s="5">
        <f t="shared" si="1"/>
        <v>0</v>
      </c>
      <c r="G42" s="56"/>
      <c r="H42" s="56"/>
      <c r="I42" s="52"/>
      <c r="J42" s="38">
        <f t="shared" si="2"/>
        <v>0</v>
      </c>
      <c r="K42" s="41">
        <f t="shared" si="3"/>
        <v>0</v>
      </c>
      <c r="L42" s="41">
        <f t="shared" si="4"/>
        <v>0</v>
      </c>
      <c r="M42" s="39">
        <f t="shared" si="5"/>
        <v>0</v>
      </c>
    </row>
    <row r="43" spans="1:13" x14ac:dyDescent="0.35">
      <c r="A43" s="5" t="s">
        <v>91</v>
      </c>
      <c r="B43" s="5">
        <v>12</v>
      </c>
      <c r="C43" s="5">
        <v>1</v>
      </c>
      <c r="D43" s="5">
        <f t="shared" si="0"/>
        <v>3</v>
      </c>
      <c r="E43" s="5"/>
      <c r="F43" s="5">
        <f t="shared" si="1"/>
        <v>0</v>
      </c>
      <c r="G43" s="56"/>
      <c r="H43" s="56"/>
      <c r="I43" s="52"/>
      <c r="J43" s="38">
        <f t="shared" si="2"/>
        <v>0</v>
      </c>
      <c r="K43" s="41">
        <f t="shared" si="3"/>
        <v>0</v>
      </c>
      <c r="L43" s="41">
        <f t="shared" si="4"/>
        <v>0</v>
      </c>
      <c r="M43" s="39">
        <f t="shared" si="5"/>
        <v>0</v>
      </c>
    </row>
    <row r="44" spans="1:13" x14ac:dyDescent="0.35">
      <c r="A44" s="5" t="s">
        <v>92</v>
      </c>
      <c r="B44" s="5">
        <v>4</v>
      </c>
      <c r="C44" s="5"/>
      <c r="D44" s="5">
        <f t="shared" si="0"/>
        <v>0</v>
      </c>
      <c r="E44" s="5"/>
      <c r="F44" s="5">
        <f t="shared" si="1"/>
        <v>0</v>
      </c>
      <c r="G44" s="56"/>
      <c r="H44" s="56"/>
      <c r="I44" s="52"/>
      <c r="J44" s="38">
        <f t="shared" si="2"/>
        <v>0</v>
      </c>
      <c r="K44" s="41">
        <f t="shared" si="3"/>
        <v>0</v>
      </c>
      <c r="L44" s="41">
        <f t="shared" si="4"/>
        <v>0</v>
      </c>
      <c r="M44" s="39">
        <f t="shared" si="5"/>
        <v>0</v>
      </c>
    </row>
    <row r="45" spans="1:13" x14ac:dyDescent="0.35">
      <c r="A45" s="29" t="s">
        <v>93</v>
      </c>
      <c r="B45" s="5">
        <v>8</v>
      </c>
      <c r="C45" s="5"/>
      <c r="D45" s="5">
        <f t="shared" si="0"/>
        <v>0</v>
      </c>
      <c r="E45" s="5"/>
      <c r="F45" s="5">
        <f t="shared" si="1"/>
        <v>0</v>
      </c>
      <c r="G45" s="56"/>
      <c r="H45" s="56"/>
      <c r="I45" s="52"/>
      <c r="J45" s="38">
        <f t="shared" si="2"/>
        <v>0</v>
      </c>
      <c r="K45" s="41">
        <f t="shared" si="3"/>
        <v>0</v>
      </c>
      <c r="L45" s="41">
        <f t="shared" si="4"/>
        <v>0</v>
      </c>
      <c r="M45" s="39">
        <f t="shared" si="5"/>
        <v>0</v>
      </c>
    </row>
    <row r="46" spans="1:13" x14ac:dyDescent="0.35">
      <c r="A46" s="5" t="s">
        <v>94</v>
      </c>
      <c r="B46" s="5">
        <v>48</v>
      </c>
      <c r="C46" s="5">
        <v>4</v>
      </c>
      <c r="D46" s="5">
        <f t="shared" si="0"/>
        <v>12</v>
      </c>
      <c r="E46" s="5"/>
      <c r="F46" s="5">
        <f t="shared" si="1"/>
        <v>0</v>
      </c>
      <c r="G46" s="56"/>
      <c r="H46" s="56"/>
      <c r="I46" s="52"/>
      <c r="J46" s="38">
        <f t="shared" si="2"/>
        <v>0</v>
      </c>
      <c r="K46" s="41">
        <f t="shared" si="3"/>
        <v>0</v>
      </c>
      <c r="L46" s="41">
        <f t="shared" si="4"/>
        <v>0</v>
      </c>
      <c r="M46" s="39">
        <f t="shared" si="5"/>
        <v>0</v>
      </c>
    </row>
    <row r="47" spans="1:13" x14ac:dyDescent="0.35">
      <c r="A47" s="5" t="s">
        <v>95</v>
      </c>
      <c r="B47" s="5">
        <v>48</v>
      </c>
      <c r="C47" s="5">
        <v>4</v>
      </c>
      <c r="D47" s="5">
        <f t="shared" si="0"/>
        <v>12</v>
      </c>
      <c r="E47" s="5"/>
      <c r="F47" s="5">
        <f t="shared" si="1"/>
        <v>0</v>
      </c>
      <c r="G47" s="56"/>
      <c r="H47" s="56"/>
      <c r="I47" s="52"/>
      <c r="J47" s="38">
        <f t="shared" si="2"/>
        <v>0</v>
      </c>
      <c r="K47" s="41">
        <f t="shared" si="3"/>
        <v>0</v>
      </c>
      <c r="L47" s="41">
        <f t="shared" si="4"/>
        <v>0</v>
      </c>
      <c r="M47" s="39">
        <f t="shared" si="5"/>
        <v>0</v>
      </c>
    </row>
    <row r="48" spans="1:13" x14ac:dyDescent="0.35">
      <c r="A48" s="5" t="s">
        <v>96</v>
      </c>
      <c r="B48" s="27">
        <v>60</v>
      </c>
      <c r="C48" s="27"/>
      <c r="D48" s="27">
        <f t="shared" si="0"/>
        <v>0</v>
      </c>
      <c r="E48" s="27"/>
      <c r="F48" s="5">
        <f t="shared" si="1"/>
        <v>0</v>
      </c>
      <c r="G48" s="56"/>
      <c r="H48" s="56"/>
      <c r="I48" s="52"/>
      <c r="J48" s="38">
        <f t="shared" si="2"/>
        <v>0</v>
      </c>
      <c r="K48" s="41">
        <f t="shared" si="3"/>
        <v>0</v>
      </c>
      <c r="L48" s="41">
        <f t="shared" si="4"/>
        <v>0</v>
      </c>
      <c r="M48" s="39">
        <f t="shared" si="5"/>
        <v>0</v>
      </c>
    </row>
    <row r="49" spans="1:13" x14ac:dyDescent="0.35">
      <c r="A49" s="5" t="s">
        <v>97</v>
      </c>
      <c r="B49" s="27">
        <v>20</v>
      </c>
      <c r="C49" s="27"/>
      <c r="D49" s="27">
        <f t="shared" si="0"/>
        <v>0</v>
      </c>
      <c r="E49" s="27"/>
      <c r="F49" s="5">
        <f t="shared" si="1"/>
        <v>0</v>
      </c>
      <c r="G49" s="56"/>
      <c r="H49" s="56"/>
      <c r="I49" s="52"/>
      <c r="J49" s="38">
        <f t="shared" si="2"/>
        <v>0</v>
      </c>
      <c r="K49" s="41">
        <f t="shared" si="3"/>
        <v>0</v>
      </c>
      <c r="L49" s="41">
        <f t="shared" si="4"/>
        <v>0</v>
      </c>
      <c r="M49" s="39">
        <f t="shared" si="5"/>
        <v>0</v>
      </c>
    </row>
    <row r="50" spans="1:13" x14ac:dyDescent="0.35">
      <c r="A50" s="5" t="s">
        <v>98</v>
      </c>
      <c r="B50" s="5">
        <v>1</v>
      </c>
      <c r="C50" s="5"/>
      <c r="D50" s="5">
        <f t="shared" si="0"/>
        <v>0</v>
      </c>
      <c r="E50" s="5"/>
      <c r="F50" s="5">
        <f t="shared" si="1"/>
        <v>0</v>
      </c>
      <c r="G50" s="56"/>
      <c r="H50" s="56"/>
      <c r="I50" s="52"/>
      <c r="J50" s="38">
        <f t="shared" si="2"/>
        <v>0</v>
      </c>
      <c r="K50" s="41">
        <f t="shared" si="3"/>
        <v>0</v>
      </c>
      <c r="L50" s="41">
        <f t="shared" si="4"/>
        <v>0</v>
      </c>
      <c r="M50" s="39">
        <f t="shared" si="5"/>
        <v>0</v>
      </c>
    </row>
    <row r="51" spans="1:13" x14ac:dyDescent="0.35">
      <c r="A51" s="5" t="s">
        <v>99</v>
      </c>
      <c r="B51" s="5">
        <v>24</v>
      </c>
      <c r="C51" s="5">
        <v>2</v>
      </c>
      <c r="D51" s="5">
        <f t="shared" si="0"/>
        <v>6</v>
      </c>
      <c r="E51" s="5"/>
      <c r="F51" s="5">
        <f t="shared" si="1"/>
        <v>0</v>
      </c>
      <c r="G51" s="56"/>
      <c r="H51" s="56"/>
      <c r="I51" s="52"/>
      <c r="J51" s="38">
        <f t="shared" si="2"/>
        <v>0</v>
      </c>
      <c r="K51" s="41">
        <f t="shared" si="3"/>
        <v>0</v>
      </c>
      <c r="L51" s="41">
        <f t="shared" si="4"/>
        <v>0</v>
      </c>
      <c r="M51" s="50">
        <f t="shared" si="5"/>
        <v>0</v>
      </c>
    </row>
    <row r="52" spans="1:13" x14ac:dyDescent="0.35">
      <c r="A52" s="5" t="s">
        <v>100</v>
      </c>
      <c r="B52" s="5">
        <v>172</v>
      </c>
      <c r="C52" s="5"/>
      <c r="D52" s="5">
        <f t="shared" si="0"/>
        <v>0</v>
      </c>
      <c r="E52" s="5"/>
      <c r="F52" s="5">
        <f t="shared" si="1"/>
        <v>0</v>
      </c>
      <c r="G52" s="56"/>
      <c r="H52" s="56"/>
      <c r="I52" s="52"/>
      <c r="J52" s="38">
        <f t="shared" si="2"/>
        <v>0</v>
      </c>
      <c r="K52" s="41">
        <f t="shared" si="3"/>
        <v>0</v>
      </c>
      <c r="L52" s="41">
        <f t="shared" si="4"/>
        <v>0</v>
      </c>
      <c r="M52" s="39">
        <f t="shared" si="5"/>
        <v>0</v>
      </c>
    </row>
    <row r="53" spans="1:13" s="4" customFormat="1" x14ac:dyDescent="0.35">
      <c r="A53" s="5" t="s">
        <v>101</v>
      </c>
      <c r="B53" s="5">
        <v>8</v>
      </c>
      <c r="C53" s="5"/>
      <c r="D53" s="5">
        <f t="shared" si="0"/>
        <v>0</v>
      </c>
      <c r="E53" s="5"/>
      <c r="F53" s="5">
        <f t="shared" si="1"/>
        <v>0</v>
      </c>
      <c r="G53" s="56"/>
      <c r="H53" s="56"/>
      <c r="I53" s="52"/>
      <c r="J53" s="38">
        <f t="shared" si="2"/>
        <v>0</v>
      </c>
      <c r="K53" s="41">
        <f t="shared" si="3"/>
        <v>0</v>
      </c>
      <c r="L53" s="41">
        <f t="shared" si="4"/>
        <v>0</v>
      </c>
      <c r="M53" s="42">
        <f t="shared" si="5"/>
        <v>0</v>
      </c>
    </row>
    <row r="54" spans="1:13" s="4" customFormat="1" x14ac:dyDescent="0.35">
      <c r="A54" s="22"/>
      <c r="B54" s="22"/>
      <c r="C54" s="22"/>
      <c r="D54" s="22"/>
      <c r="E54" s="22"/>
      <c r="F54" s="22"/>
      <c r="G54" s="6"/>
      <c r="H54" s="24"/>
      <c r="I54" s="25"/>
      <c r="J54" s="38"/>
      <c r="K54" s="41"/>
      <c r="L54" s="41"/>
      <c r="M54" s="42"/>
    </row>
    <row r="55" spans="1:13" s="4" customFormat="1" x14ac:dyDescent="0.35">
      <c r="A55" s="5"/>
      <c r="B55" s="5"/>
      <c r="C55" s="5"/>
      <c r="D55" s="5"/>
      <c r="E55" s="5"/>
      <c r="F55" s="5"/>
      <c r="G55" s="67" t="s">
        <v>37</v>
      </c>
      <c r="H55" s="67"/>
      <c r="I55" s="67"/>
      <c r="J55" s="66"/>
      <c r="K55" s="66"/>
      <c r="L55" s="66"/>
      <c r="M55" s="42">
        <f>SUM(M11:M53)</f>
        <v>0</v>
      </c>
    </row>
    <row r="56" spans="1:13" s="4" customFormat="1" x14ac:dyDescent="0.35">
      <c r="A56" s="5" t="s">
        <v>38</v>
      </c>
      <c r="B56" s="5">
        <v>12</v>
      </c>
      <c r="C56" s="5">
        <v>1</v>
      </c>
      <c r="D56" s="5">
        <v>1</v>
      </c>
      <c r="E56" s="5"/>
      <c r="F56" s="5">
        <v>1</v>
      </c>
      <c r="G56" s="53" t="s">
        <v>11</v>
      </c>
      <c r="H56" s="53"/>
      <c r="I56" s="17"/>
      <c r="J56" s="38"/>
      <c r="K56" s="44" t="s">
        <v>102</v>
      </c>
      <c r="L56" s="43"/>
      <c r="M56" s="38">
        <f>B56*H56</f>
        <v>0</v>
      </c>
    </row>
    <row r="57" spans="1:13" s="4" customFormat="1" x14ac:dyDescent="0.35">
      <c r="A57" s="5"/>
      <c r="B57" s="5"/>
      <c r="C57" s="5"/>
      <c r="D57" s="5"/>
      <c r="E57" s="5"/>
      <c r="F57" s="5"/>
      <c r="G57" s="17"/>
      <c r="H57" s="17"/>
      <c r="I57" s="17"/>
      <c r="J57" s="43" t="s">
        <v>39</v>
      </c>
      <c r="K57" s="43"/>
      <c r="L57" s="43"/>
      <c r="M57" s="42">
        <f>M55+M56</f>
        <v>0</v>
      </c>
    </row>
    <row r="58" spans="1:13" s="4" customFormat="1" x14ac:dyDescent="0.35">
      <c r="A58" s="5"/>
      <c r="B58" s="5"/>
      <c r="C58" s="5"/>
      <c r="D58" s="5"/>
      <c r="E58" s="5"/>
      <c r="F58" s="5"/>
      <c r="G58" s="67" t="s">
        <v>40</v>
      </c>
      <c r="H58" s="67"/>
      <c r="I58" s="67"/>
      <c r="J58" s="66"/>
      <c r="K58" s="66"/>
      <c r="L58" s="66"/>
      <c r="M58" s="42">
        <f>M57*15%</f>
        <v>0</v>
      </c>
    </row>
    <row r="59" spans="1:13" s="4" customFormat="1" x14ac:dyDescent="0.35">
      <c r="A59" s="5"/>
      <c r="B59" s="5"/>
      <c r="C59" s="5"/>
      <c r="D59" s="5"/>
      <c r="E59" s="5"/>
      <c r="F59" s="5"/>
      <c r="G59" s="67" t="s">
        <v>41</v>
      </c>
      <c r="H59" s="67"/>
      <c r="I59" s="67"/>
      <c r="J59" s="66"/>
      <c r="K59" s="66"/>
      <c r="L59" s="66"/>
      <c r="M59" s="42">
        <f>M57+M58</f>
        <v>0</v>
      </c>
    </row>
    <row r="60" spans="1:13" x14ac:dyDescent="0.35">
      <c r="A60" s="3" t="s">
        <v>42</v>
      </c>
      <c r="M60" s="19"/>
    </row>
    <row r="61" spans="1:13" x14ac:dyDescent="0.35">
      <c r="A61" s="63" t="s">
        <v>43</v>
      </c>
      <c r="B61" s="63"/>
      <c r="C61" s="63"/>
      <c r="D61" s="63"/>
      <c r="E61" s="63"/>
      <c r="F61" s="63"/>
      <c r="G61" s="63"/>
      <c r="H61" s="63"/>
      <c r="I61" s="63"/>
      <c r="J61" s="63"/>
      <c r="K61" s="63"/>
      <c r="L61" s="63"/>
      <c r="M61" s="63"/>
    </row>
    <row r="63" spans="1:13" ht="15.5" x14ac:dyDescent="0.35">
      <c r="A63" s="10"/>
      <c r="G63" s="61" t="s">
        <v>44</v>
      </c>
      <c r="H63" s="61"/>
      <c r="I63" s="61"/>
      <c r="J63" s="62"/>
    </row>
    <row r="64" spans="1:13" ht="15.5" x14ac:dyDescent="0.35">
      <c r="A64" s="20" t="s">
        <v>45</v>
      </c>
      <c r="G64" s="20" t="s">
        <v>46</v>
      </c>
      <c r="H64" s="20"/>
      <c r="I64" s="20"/>
    </row>
    <row r="65" spans="1:9" ht="15.5" x14ac:dyDescent="0.35">
      <c r="A65" s="11"/>
      <c r="G65"/>
      <c r="H65"/>
      <c r="I65"/>
    </row>
    <row r="66" spans="1:9" ht="15.5" x14ac:dyDescent="0.35">
      <c r="A66" s="18"/>
      <c r="G66"/>
      <c r="H66"/>
      <c r="I66"/>
    </row>
    <row r="67" spans="1:9" ht="15.5" x14ac:dyDescent="0.35">
      <c r="A67" s="12" t="s">
        <v>103</v>
      </c>
      <c r="G67"/>
      <c r="H67"/>
      <c r="I67"/>
    </row>
    <row r="68" spans="1:9" ht="15.5" x14ac:dyDescent="0.35">
      <c r="A68" s="12"/>
      <c r="G68"/>
      <c r="H68"/>
      <c r="I68"/>
    </row>
  </sheetData>
  <mergeCells count="6">
    <mergeCell ref="G63:J63"/>
    <mergeCell ref="A6:M7"/>
    <mergeCell ref="G55:L55"/>
    <mergeCell ref="G58:L58"/>
    <mergeCell ref="G59:L59"/>
    <mergeCell ref="A61:M61"/>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D034FBBAF06E46801EB5173B368B80" ma:contentTypeVersion="14" ma:contentTypeDescription="Create a new document." ma:contentTypeScope="" ma:versionID="9106c20c8366d9d7f5cf964b3ad71dd9">
  <xsd:schema xmlns:xsd="http://www.w3.org/2001/XMLSchema" xmlns:xs="http://www.w3.org/2001/XMLSchema" xmlns:p="http://schemas.microsoft.com/office/2006/metadata/properties" xmlns:ns3="e878e576-a19d-4d28-86c8-adff3fb4b82f" xmlns:ns4="43eb05d5-3244-47a8-8515-57fd8924e0e5" targetNamespace="http://schemas.microsoft.com/office/2006/metadata/properties" ma:root="true" ma:fieldsID="2e25fb1271d06ab444fc8756f4249f80" ns3:_="" ns4:_="">
    <xsd:import namespace="e878e576-a19d-4d28-86c8-adff3fb4b82f"/>
    <xsd:import namespace="43eb05d5-3244-47a8-8515-57fd8924e0e5"/>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8e576-a19d-4d28-86c8-adff3fb4b8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eb05d5-3244-47a8-8515-57fd8924e0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878e576-a19d-4d28-86c8-adff3fb4b82f" xsi:nil="true"/>
  </documentManagement>
</p:properties>
</file>

<file path=customXml/itemProps1.xml><?xml version="1.0" encoding="utf-8"?>
<ds:datastoreItem xmlns:ds="http://schemas.openxmlformats.org/officeDocument/2006/customXml" ds:itemID="{EC7D858A-0A57-42E2-9F8E-2FB6A69CC03D}">
  <ds:schemaRefs>
    <ds:schemaRef ds:uri="http://schemas.microsoft.com/sharepoint/v3/contenttype/forms"/>
  </ds:schemaRefs>
</ds:datastoreItem>
</file>

<file path=customXml/itemProps2.xml><?xml version="1.0" encoding="utf-8"?>
<ds:datastoreItem xmlns:ds="http://schemas.openxmlformats.org/officeDocument/2006/customXml" ds:itemID="{493113A2-849C-4F9A-B3E4-8E04D673E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8e576-a19d-4d28-86c8-adff3fb4b82f"/>
    <ds:schemaRef ds:uri="43eb05d5-3244-47a8-8515-57fd8924e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B78382-331F-4A58-8A56-8E1D32C6B2EE}">
  <ds:schemaRefs>
    <ds:schemaRef ds:uri="http://schemas.microsoft.com/office/2006/metadata/properties"/>
    <ds:schemaRef ds:uri="http://schemas.microsoft.com/office/infopath/2007/PartnerControls"/>
    <ds:schemaRef ds:uri="e878e576-a19d-4d28-86c8-adff3fb4b82f"/>
  </ds:schemaRefs>
</ds:datastoreItem>
</file>

<file path=docMetadata/LabelInfo.xml><?xml version="1.0" encoding="utf-8"?>
<clbl:labelList xmlns:clbl="http://schemas.microsoft.com/office/2020/mipLabelMetadata">
  <clbl:label id="{ebe5001a-c85e-4e2f-9cd6-9a1218bff449}" enabled="1" method="Standard" siteId="{d0f2a9be-e6ce-4ffa-9b31-5677cb305c5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Groceries </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Kwandiwe Mviko</dc:creator>
  <cp:keywords/>
  <dc:description/>
  <cp:lastModifiedBy>Innocent Tshakela</cp:lastModifiedBy>
  <cp:revision/>
  <dcterms:created xsi:type="dcterms:W3CDTF">2024-04-18T19:10:20Z</dcterms:created>
  <dcterms:modified xsi:type="dcterms:W3CDTF">2026-07-06T10:10:39Z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0x01010016D034FBBAF06E46801EB5173B368B80</vt:lpwstr>
  </property>
</Properties>
</file>