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BIDS\TOR's\Security Guards\advert pack\"/>
    </mc:Choice>
  </mc:AlternateContent>
  <xr:revisionPtr revIDLastSave="0" documentId="13_ncr:1_{01209932-D9EC-435A-BC0D-EC0244B3F5A1}" xr6:coauthVersionLast="47" xr6:coauthVersionMax="47" xr10:uidLastSave="{00000000-0000-0000-0000-000000000000}"/>
  <bookViews>
    <workbookView xWindow="-108" yWindow="-108" windowWidth="23256" windowHeight="12456" firstSheet="1" activeTab="2" xr2:uid="{DD8DF7C9-C158-46D2-A9F0-4D4F29D5595F}"/>
  </bookViews>
  <sheets>
    <sheet name="Instructions to PM-don't print" sheetId="6" r:id="rId1"/>
    <sheet name="Instructions" sheetId="1" r:id="rId2"/>
    <sheet name="B-summary" sheetId="2" r:id="rId3"/>
    <sheet name="B1-Wages" sheetId="3" r:id="rId4"/>
    <sheet name="B2-Back End" sheetId="4" r:id="rId5"/>
  </sheets>
  <externalReferences>
    <externalReference r:id="rId6"/>
    <externalReference r:id="rId7"/>
  </externalReferences>
  <definedNames>
    <definedName name="Contract_Months">'[1]Cover &amp; Instructions'!$B$12</definedName>
    <definedName name="_xlnm.Print_Area" localSheetId="3">'B1-Wages'!$A$1:$P$19</definedName>
    <definedName name="_xlnm.Print_Area" localSheetId="4">'B2-Back End'!$A$1:$J$16</definedName>
    <definedName name="_xlnm.Print_Area" localSheetId="2">'B-summary'!$A$1:$K$43</definedName>
    <definedName name="_xlnm.Print_Area" localSheetId="1">Instructions!$A$1:$M$43</definedName>
    <definedName name="VAT_Rate">'[1]Cover &amp; Instructions'!$B$13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3" l="1"/>
  <c r="D7" i="2"/>
  <c r="A1" i="4"/>
  <c r="B1" i="4"/>
  <c r="G8" i="3"/>
  <c r="E9" i="3"/>
  <c r="E8" i="3"/>
  <c r="E10" i="3" s="1"/>
  <c r="C1" i="3"/>
  <c r="D10" i="2"/>
  <c r="B7" i="4"/>
  <c r="H7" i="4" s="1"/>
  <c r="B6" i="4"/>
  <c r="H6" i="4" s="1"/>
  <c r="I9" i="3"/>
  <c r="G9" i="3"/>
  <c r="I8" i="3"/>
  <c r="I6" i="4" l="1"/>
  <c r="H8" i="4"/>
  <c r="D6" i="4"/>
  <c r="D8" i="4" s="1"/>
  <c r="D7" i="4"/>
  <c r="F6" i="4"/>
  <c r="F7" i="4"/>
  <c r="I7" i="4" s="1"/>
  <c r="G10" i="3"/>
  <c r="E11" i="3"/>
  <c r="E12" i="3" s="1"/>
  <c r="D29" i="2" s="1"/>
  <c r="J8" i="3"/>
  <c r="I10" i="3"/>
  <c r="I11" i="3" s="1"/>
  <c r="I12" i="3" s="1"/>
  <c r="F29" i="2" s="1"/>
  <c r="J9" i="3"/>
  <c r="J10" i="3" s="1"/>
  <c r="G11" i="3"/>
  <c r="G12" i="3" s="1"/>
  <c r="E29" i="2" s="1"/>
  <c r="G15" i="2"/>
  <c r="A5" i="3"/>
  <c r="I8" i="4" l="1"/>
  <c r="D9" i="4"/>
  <c r="D10" i="4" s="1"/>
  <c r="D30" i="2" s="1"/>
  <c r="F8" i="4"/>
  <c r="H9" i="4"/>
  <c r="H10" i="4" s="1"/>
  <c r="F30" i="2" s="1"/>
  <c r="J11" i="3"/>
  <c r="J12" i="3" s="1"/>
  <c r="G29" i="2" s="1"/>
  <c r="F9" i="4" l="1"/>
  <c r="F10" i="4" s="1"/>
  <c r="E30" i="2" s="1"/>
  <c r="I10" i="4"/>
  <c r="G30" i="2" s="1"/>
  <c r="G31" i="2" s="1"/>
  <c r="J22" i="2" s="1"/>
  <c r="I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36"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<sst xmlns="http://schemas.openxmlformats.org/spreadsheetml/2006/main" count="109" uniqueCount="96">
  <si>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</si>
  <si>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</si>
  <si>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</si>
  <si>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</si>
  <si>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</si>
  <si>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</si>
  <si>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</si>
  <si>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</si>
  <si>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</si>
  <si>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</si>
  <si>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</si>
  <si>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</si>
  <si>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</si>
  <si>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</si>
  <si>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</si>
  <si>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</si>
  <si>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TOTAL BID PRICE  incl. VAT</t>
  </si>
  <si>
    <t>Confirmation by bidder</t>
  </si>
  <si>
    <t>Signature</t>
  </si>
  <si>
    <t>Name:</t>
  </si>
  <si>
    <t>Designation:</t>
  </si>
  <si>
    <t>Date:</t>
  </si>
  <si>
    <t>Bidder signature</t>
  </si>
  <si>
    <t>PART 1: COSTING OF SERVICES</t>
  </si>
  <si>
    <t>Bidders must print and sign all worksheets (Summary and Annexures B1 to B2)</t>
  </si>
  <si>
    <t>PRICE INSTRUCTIONS</t>
  </si>
  <si>
    <t>1.  STRUCTURE OF THE TENDER</t>
  </si>
  <si>
    <t>2.  GENERAL INSTRUCTIONS FOR COMPLETING THE PRICING SCHEDULE TEMPLATES</t>
  </si>
  <si>
    <t>2.1  Tender submission format</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</si>
  <si>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</si>
  <si>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</si>
  <si>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</si>
  <si>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</si>
  <si>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</si>
  <si>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</si>
  <si>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2.3.3 If a Bidder is not VAT registered, please indicate and delete the formulas for Spreadsheet B-Summary J35.</t>
  </si>
  <si>
    <t>INSTRUCTIONS FOR PROJECT MANAGERS - do not print as part of bid</t>
  </si>
  <si>
    <t>See comments on spreadsheet to assist compiling</t>
  </si>
  <si>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</si>
  <si>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</si>
  <si>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1. Total price required to produce/deliver all goods/services included in the Tor.
2. Please ensure that this price matches the price indicated on SBD 1.
3. This price will be used for PPPFA comparison purposes.</t>
  </si>
  <si>
    <t>Complete Intructions, B and B2 - red only</t>
  </si>
  <si>
    <t>BDG Details:</t>
  </si>
  <si>
    <t xml:space="preserve">2.1.1 Bidders must submit  a paper copy of the Pricing Schedule.        </t>
  </si>
  <si>
    <t>2.1.2 Bidders must complete B-Summary,  B1-Wages and  B2-Back End</t>
  </si>
  <si>
    <t>2.1.2 Bidders must sign all pages of their Pricing Schedule.</t>
  </si>
  <si>
    <r>
      <t>2.2.4 Input cells FOR BIDDERS are highlighted in GREEN</t>
    </r>
    <r>
      <rPr>
        <b/>
        <sz val="11"/>
        <rFont val="Arial Narrow"/>
        <family val="2"/>
      </rPr>
      <t xml:space="preserve"> </t>
    </r>
    <r>
      <rPr>
        <sz val="11"/>
        <rFont val="Arial Narrow"/>
        <family val="2"/>
      </rPr>
      <t xml:space="preserve">. 
        The Bidder must complete all the relevant input cells for the bid. </t>
    </r>
  </si>
  <si>
    <t>2.2.5 Bidders may provide additional breakdown of costs</t>
  </si>
  <si>
    <t>2.4  Other</t>
  </si>
  <si>
    <t>2. Rates used are in terms of the Schedule to the Main Agreement of the National Bargaining Council for the Private Security Sector (NBCPSS).</t>
  </si>
  <si>
    <t>3. Illustrative pricing guide (NBCPSS disclaimer).</t>
  </si>
  <si>
    <t>4. Maternity benefits not included in pricing structure.</t>
  </si>
  <si>
    <t>5. Relief Security Officer is a permanent employee.</t>
  </si>
  <si>
    <t>6. Share of overheads includes inter alia: liability/other insurance, payroll/admin, control centre, transport costs, fixed infrastructure, registers, OHS compliance, management &amp; supervision, statutory fees.</t>
  </si>
  <si>
    <t>7. PSIRA fees revised annually from April of each year.</t>
  </si>
  <si>
    <t>Contract Duration (months):</t>
  </si>
  <si>
    <t>VAT rate:</t>
  </si>
  <si>
    <t>DOT HQ Guarding Requirement:</t>
  </si>
  <si>
    <t>Description</t>
  </si>
  <si>
    <t>Total Cost Year 1</t>
  </si>
  <si>
    <t>Total Cost Year 2</t>
  </si>
  <si>
    <t>Total Cost Year 3</t>
  </si>
  <si>
    <t>Total cost of guards’ wages (incl VAT)</t>
  </si>
  <si>
    <t>Security equipment &amp; back end support (incl VAT)</t>
  </si>
  <si>
    <t>Green coloured cells to be completed by bidder</t>
  </si>
  <si>
    <t xml:space="preserve">Annexure B1: GUARDS AND SUPERVISOR(S) WAGES </t>
  </si>
  <si>
    <t>Grade</t>
  </si>
  <si>
    <t>Year 1 Total</t>
  </si>
  <si>
    <t>Year 2 Total</t>
  </si>
  <si>
    <t>Year 3 Total</t>
  </si>
  <si>
    <t>Total Cost (3 years)</t>
  </si>
  <si>
    <t>Guards</t>
  </si>
  <si>
    <t>C</t>
  </si>
  <si>
    <t>B</t>
  </si>
  <si>
    <t>SUBTOTAL COST (EXCL VAT)</t>
  </si>
  <si>
    <t>VAT @ 15%</t>
  </si>
  <si>
    <t>TOTAL COST INCLUDING VAT</t>
  </si>
  <si>
    <t>Annexure B2: SECURITY EQUIPMENT AND MACHINERY, OTHER OPERATIONAL COSTS (BACK END SUPPORT)</t>
  </si>
  <si>
    <t>Equipment in line with the scope of work</t>
  </si>
  <si>
    <t>Other (e.g. profit, operational costs, etc)</t>
  </si>
  <si>
    <t>TERMS OF REFERENCES FOR THE APPOINTMENT OF A SERVICE PROVIDER /CONSULTANT TO RENDER GUARDING SECURITY SERVICES FOR THE DEPARTMENT OF TRANSPORT FOR A PERIOD OF 36 MONTHS</t>
  </si>
  <si>
    <t>36 months</t>
  </si>
  <si>
    <t>TOTAL FOR THE PROJECT (INCL VAT)</t>
  </si>
  <si>
    <t>Blue coloured cells to be completed by DOT</t>
  </si>
  <si>
    <t>Total Cost for Project
 (3 years)</t>
  </si>
  <si>
    <t>Bidders may only complete green cells.  Any changes to formulas in this spread sheet will invalidate the bid</t>
  </si>
  <si>
    <t xml:space="preserve">No. Required </t>
  </si>
  <si>
    <t xml:space="preserve">Monthly Cost per Person (excl VAT) – Year 1 </t>
  </si>
  <si>
    <t xml:space="preserve">Monthly Cost per Person (excl VAT) – Year 2 </t>
  </si>
  <si>
    <t xml:space="preserve">Monthly Cost per Person (excl VAT) – Year 3 </t>
  </si>
  <si>
    <t xml:space="preserve">Contract Duration (months) </t>
  </si>
  <si>
    <t xml:space="preserve">All-inclusive Monthly Cost (excl VAT)
Year 1 </t>
  </si>
  <si>
    <t xml:space="preserve">All-inclusive Monthly Cost (excl VAT)
Year 2 </t>
  </si>
  <si>
    <t xml:space="preserve">All-inclusive Monthly Cost (excl VAT)
Year 3 </t>
  </si>
  <si>
    <t>25 x Grade C and 3 x Grade B (single building)</t>
  </si>
  <si>
    <t>DOT/12/2026/CS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</si>
</sst>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R&quot;* #,##0.00_-;\-&quot;R&quot;* #,##0.00_-;_-&quot;R&quot;* &quot;-&quot;??_-;_-@_-"/>
    <numFmt numFmtId="165" formatCode="_-* #,##0_-;\-* #,##0_-;_-* &quot;-&quot;??_-;_-@_-"/>
    <numFmt numFmtId="166" formatCode="_-* #,##0.0_-;\-* #,##0.0_-;_-* &quot;-&quot;??_-;_-@_-"/>
    <numFmt numFmtId="167" formatCode="_-&quot;R&quot;* #,##0_-;\-&quot;R&quot;* #,##0_-;_-&quot;R&quot;* &quot;-&quot;??_-;_-@_-"/>
    <numFmt numFmtId="168" formatCode="\R\ #,##0.00"/>
    <numFmt numFmtId="169" formatCode="&quot;R&quot;#,##0.00"/>
  </numFmts>
  <fonts count="27" x14ac:knownFonts="1">
    <font>
      <sz val="11"/>
      <color theme="1"/>
      <name val="Aptos Narrow"/>
      <family val="2"/>
      <scheme val="minor"/>
    </font>
    <font>
      <sz val="11"/>
      <color theme="1"/>
      <name val="Aptos Narrow"/>
      <family val="2"/>
      <scheme val="minor"/>
    </font>
    <font>
      <b/>
      <sz val="16"/>
      <name val="Arial"/>
      <family val="2"/>
    </font>
    <font>
      <sz val="11"/>
      <name val="Arial"/>
      <family val="2"/>
    </font>
    <font>
      <sz val="11"/>
      <color theme="1"/>
      <name val="Arial Narrow"/>
      <family val="2"/>
    </font>
    <font>
      <b/>
      <sz val="11"/>
      <name val="Arial Narrow"/>
      <family val="2"/>
    </font>
    <font>
      <sz val="11"/>
      <name val="Arial Narrow"/>
      <family val="2"/>
    </font>
    <font>
      <b/>
      <i/>
      <sz val="11"/>
      <name val="Arial Narrow"/>
      <family val="2"/>
    </font>
    <font>
      <b/>
      <sz val="14"/>
      <name val="Arial Narrow"/>
      <family val="2"/>
    </font>
    <font>
      <b/>
      <sz val="12"/>
      <color theme="1"/>
      <name val="Arial Narrow"/>
      <family val="2"/>
    </font>
    <font>
      <b/>
      <sz val="12"/>
      <color rgb="FFFF0000"/>
      <name val="Arial Narrow"/>
      <family val="2"/>
    </font>
    <font>
      <sz val="12"/>
      <color theme="1"/>
      <name val="Arial Narrow"/>
      <family val="2"/>
    </font>
    <font>
      <sz val="14"/>
      <color theme="1"/>
      <name val="Arial Narrow"/>
      <family val="2"/>
    </font>
    <font>
      <sz val="16"/>
      <color theme="1"/>
      <name val="Arial Narrow"/>
      <family val="2"/>
    </font>
    <font>
      <b/>
      <sz val="16"/>
      <color theme="1"/>
      <name val="Arial Narrow"/>
      <family val="2"/>
    </font>
    <font>
      <b/>
      <sz val="12"/>
      <name val="Arial Narrow"/>
      <family val="2"/>
    </font>
    <font>
      <sz val="12"/>
      <color theme="0" tint="-0.249977111117893"/>
      <name val="Arial Narrow"/>
      <family val="2"/>
    </font>
    <font>
      <b/>
      <sz val="12"/>
      <color theme="1"/>
      <name val="Arial"/>
      <family val="2"/>
    </font>
    <font>
      <sz val="12"/>
      <color theme="1"/>
      <name val="Arial"/>
      <family val="2"/>
    </font>
    <font>
      <sz val="12"/>
      <color rgb="FFFF0000"/>
      <name val="Arial"/>
      <family val="2"/>
    </font>
    <font>
      <b/>
      <sz val="12"/>
      <color rgb="FFFF0000"/>
      <name val="Arial"/>
      <family val="2"/>
    </font>
    <font>
      <sz val="12"/>
      <name val="Arial"/>
      <family val="2"/>
    </font>
    <font>
      <sz val="12"/>
      <color theme="0" tint="-0.249977111117893"/>
      <name val="Arial"/>
      <family val="2"/>
    </font>
    <font>
      <b/>
      <sz val="12"/>
      <name val="Calibri"/>
      <family val="2"/>
    </font>
    <font>
      <sz val="12"/>
      <color theme="1"/>
      <name val="Aptos Narrow"/>
      <family val="2"/>
      <scheme val="minor"/>
    </font>
    <font>
      <b/>
      <sz val="12"/>
      <color theme="1"/>
      <name val="Aptos Narrow"/>
      <family val="2"/>
      <scheme val="minor"/>
    </font>
    <font>
      <b/>
      <sz val="16"/>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rgb="FFFFDE75"/>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0" tint="-0.14999847407452621"/>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rgb="FFA0A0A0"/>
      </left>
      <right style="thin">
        <color rgb="FFA0A0A0"/>
      </right>
      <top style="thin">
        <color rgb="FFA0A0A0"/>
      </top>
      <bottom style="thin">
        <color rgb="FFA0A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rgb="FFA0A0A0"/>
      </right>
      <top style="medium">
        <color indexed="64"/>
      </top>
      <bottom style="thin">
        <color rgb="FFA0A0A0"/>
      </bottom>
      <diagonal/>
    </border>
    <border>
      <left style="thin">
        <color rgb="FFA0A0A0"/>
      </left>
      <right style="thin">
        <color rgb="FFA0A0A0"/>
      </right>
      <top style="medium">
        <color indexed="64"/>
      </top>
      <bottom style="thin">
        <color rgb="FFA0A0A0"/>
      </bottom>
      <diagonal/>
    </border>
    <border>
      <left style="thin">
        <color rgb="FFA0A0A0"/>
      </left>
      <right style="medium">
        <color indexed="64"/>
      </right>
      <top style="medium">
        <color indexed="64"/>
      </top>
      <bottom style="thin">
        <color rgb="FFA0A0A0"/>
      </bottom>
      <diagonal/>
    </border>
    <border>
      <left style="medium">
        <color indexed="64"/>
      </left>
      <right style="thin">
        <color rgb="FFA0A0A0"/>
      </right>
      <top style="thin">
        <color rgb="FFA0A0A0"/>
      </top>
      <bottom style="thin">
        <color rgb="FFA0A0A0"/>
      </bottom>
      <diagonal/>
    </border>
    <border>
      <left style="thin">
        <color rgb="FFA0A0A0"/>
      </left>
      <right style="medium">
        <color indexed="64"/>
      </right>
      <top style="thin">
        <color rgb="FFA0A0A0"/>
      </top>
      <bottom style="thin">
        <color rgb="FFA0A0A0"/>
      </bottom>
      <diagonal/>
    </border>
    <border>
      <left style="medium">
        <color indexed="64"/>
      </left>
      <right style="thin">
        <color rgb="FFA0A0A0"/>
      </right>
      <top style="thin">
        <color rgb="FFA0A0A0"/>
      </top>
      <bottom style="medium">
        <color indexed="64"/>
      </bottom>
      <diagonal/>
    </border>
    <border>
      <left style="thin">
        <color rgb="FFA0A0A0"/>
      </left>
      <right style="thin">
        <color rgb="FFA0A0A0"/>
      </right>
      <top style="thin">
        <color rgb="FFA0A0A0"/>
      </top>
      <bottom style="medium">
        <color indexed="64"/>
      </bottom>
      <diagonal/>
    </border>
    <border>
      <left style="thin">
        <color rgb="FFA0A0A0"/>
      </left>
      <right style="medium">
        <color indexed="64"/>
      </right>
      <top style="thin">
        <color rgb="FFA0A0A0"/>
      </top>
      <bottom style="medium">
        <color indexed="64"/>
      </bottom>
      <diagonal/>
    </border>
    <border>
      <left style="medium">
        <color indexed="64"/>
      </left>
      <right style="thin">
        <color rgb="FFA0A0A0"/>
      </right>
      <top/>
      <bottom style="thin">
        <color rgb="FFA0A0A0"/>
      </bottom>
      <diagonal/>
    </border>
    <border>
      <left style="thin">
        <color rgb="FFA0A0A0"/>
      </left>
      <right style="thin">
        <color rgb="FFA0A0A0"/>
      </right>
      <top/>
      <bottom style="thin">
        <color rgb="FFA0A0A0"/>
      </bottom>
      <diagonal/>
    </border>
    <border>
      <left style="thin">
        <color rgb="FFA0A0A0"/>
      </left>
      <right style="medium">
        <color indexed="64"/>
      </right>
      <top/>
      <bottom style="thin">
        <color rgb="FFA0A0A0"/>
      </bottom>
      <diagonal/>
    </border>
    <border>
      <left style="medium">
        <color indexed="64"/>
      </left>
      <right style="thin">
        <color rgb="FFA0A0A0"/>
      </right>
      <top style="medium">
        <color indexed="64"/>
      </top>
      <bottom style="medium">
        <color indexed="64"/>
      </bottom>
      <diagonal/>
    </border>
    <border>
      <left style="thin">
        <color rgb="FFA0A0A0"/>
      </left>
      <right style="thin">
        <color rgb="FFA0A0A0"/>
      </right>
      <top style="medium">
        <color indexed="64"/>
      </top>
      <bottom style="medium">
        <color indexed="64"/>
      </bottom>
      <diagonal/>
    </border>
    <border>
      <left style="thin">
        <color rgb="FFA0A0A0"/>
      </left>
      <right style="medium">
        <color indexed="64"/>
      </right>
      <top style="medium">
        <color indexed="64"/>
      </top>
      <bottom style="medium">
        <color indexed="64"/>
      </bottom>
      <diagonal/>
    </border>
    <border>
      <left style="medium">
        <color indexed="64"/>
      </left>
      <right style="thin">
        <color rgb="FFA0A0A0"/>
      </right>
      <top style="thin">
        <color rgb="FFA0A0A0"/>
      </top>
      <bottom/>
      <diagonal/>
    </border>
    <border>
      <left style="thin">
        <color rgb="FFA0A0A0"/>
      </left>
      <right style="thin">
        <color rgb="FFA0A0A0"/>
      </right>
      <top style="thin">
        <color rgb="FFA0A0A0"/>
      </top>
      <bottom/>
      <diagonal/>
    </border>
    <border>
      <left style="thin">
        <color rgb="FFA0A0A0"/>
      </left>
      <right style="medium">
        <color indexed="64"/>
      </right>
      <top style="thin">
        <color rgb="FFA0A0A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228">
    <xf numFmtId="0" fontId="0" fillId="0" borderId="0" xfId="0"/>
    <xf numFmtId="0" fontId="4" fillId="0" borderId="0" xfId="0" applyFont="1"/>
    <xf numFmtId="0" fontId="4" fillId="4" borderId="16" xfId="0" applyFont="1" applyFill="1" applyBorder="1"/>
    <xf numFmtId="0" fontId="4" fillId="4" borderId="0" xfId="0" applyFont="1" applyFill="1"/>
    <xf numFmtId="0" fontId="4" fillId="4" borderId="21" xfId="0" applyFont="1" applyFill="1" applyBorder="1"/>
    <xf numFmtId="0" fontId="6" fillId="4" borderId="0" xfId="0" applyFont="1" applyFill="1" applyAlignment="1">
      <alignment wrapText="1"/>
    </xf>
    <xf numFmtId="0" fontId="6" fillId="4" borderId="21" xfId="0" applyFont="1" applyFill="1" applyBorder="1" applyAlignment="1">
      <alignment wrapText="1"/>
    </xf>
    <xf numFmtId="0" fontId="6" fillId="4" borderId="16" xfId="0" applyFont="1" applyFill="1" applyBorder="1"/>
    <xf numFmtId="0" fontId="6" fillId="4" borderId="0" xfId="0" applyFont="1" applyFill="1"/>
    <xf numFmtId="0" fontId="6" fillId="4" borderId="21" xfId="0" applyFont="1" applyFill="1" applyBorder="1"/>
    <xf numFmtId="0" fontId="14" fillId="0" borderId="23" xfId="0" applyFont="1" applyBorder="1"/>
    <xf numFmtId="0" fontId="14" fillId="0" borderId="16" xfId="0" applyFont="1" applyBorder="1"/>
    <xf numFmtId="0" fontId="14" fillId="0" borderId="17" xfId="0" applyFont="1" applyBorder="1"/>
    <xf numFmtId="0" fontId="10" fillId="5" borderId="26" xfId="0" applyFont="1" applyFill="1" applyBorder="1" applyAlignment="1">
      <alignment horizontal="left" vertical="center"/>
    </xf>
    <xf numFmtId="0" fontId="9" fillId="5" borderId="26" xfId="0" applyFont="1" applyFill="1" applyBorder="1" applyAlignment="1">
      <alignment vertical="center"/>
    </xf>
    <xf numFmtId="0" fontId="10" fillId="5" borderId="15" xfId="0" applyFont="1" applyFill="1" applyBorder="1" applyAlignment="1">
      <alignment vertical="center"/>
    </xf>
    <xf numFmtId="0" fontId="10" fillId="5" borderId="28" xfId="0" applyFont="1" applyFill="1" applyBorder="1" applyAlignment="1">
      <alignment horizontal="left" vertical="center"/>
    </xf>
    <xf numFmtId="0" fontId="11" fillId="0" borderId="0" xfId="0" applyFont="1"/>
    <xf numFmtId="165" fontId="9" fillId="0" borderId="0" xfId="1" applyNumberFormat="1" applyFont="1" applyFill="1" applyBorder="1" applyProtection="1"/>
    <xf numFmtId="0" fontId="9" fillId="2" borderId="1" xfId="0" applyFont="1" applyFill="1" applyBorder="1" applyAlignment="1">
      <alignment horizontal="center" vertical="center"/>
    </xf>
    <xf numFmtId="167" fontId="11" fillId="0" borderId="0" xfId="2" applyNumberFormat="1" applyFont="1" applyFill="1" applyProtection="1"/>
    <xf numFmtId="0" fontId="9" fillId="4" borderId="0" xfId="0" applyFont="1" applyFill="1" applyAlignment="1">
      <alignment horizontal="center"/>
    </xf>
    <xf numFmtId="0" fontId="12" fillId="0" borderId="0" xfId="0" applyFont="1"/>
    <xf numFmtId="0" fontId="11" fillId="0" borderId="50" xfId="0" applyFont="1" applyBorder="1" applyAlignment="1">
      <alignment vertical="top" wrapText="1"/>
    </xf>
    <xf numFmtId="0" fontId="11" fillId="0" borderId="51" xfId="0" applyFont="1" applyBorder="1" applyAlignment="1">
      <alignment vertical="top" wrapText="1"/>
    </xf>
    <xf numFmtId="0" fontId="11" fillId="7" borderId="51" xfId="0" applyFont="1" applyFill="1" applyBorder="1" applyAlignment="1">
      <alignment vertical="top" wrapText="1"/>
    </xf>
    <xf numFmtId="0" fontId="11" fillId="6" borderId="51" xfId="0" applyFont="1" applyFill="1" applyBorder="1" applyAlignment="1">
      <alignment vertical="top" wrapText="1"/>
    </xf>
    <xf numFmtId="168" fontId="11" fillId="0" borderId="51" xfId="0" applyNumberFormat="1" applyFont="1" applyBorder="1" applyAlignment="1">
      <alignment vertical="top" wrapText="1"/>
    </xf>
    <xf numFmtId="168" fontId="11" fillId="0" borderId="52" xfId="0" applyNumberFormat="1" applyFont="1" applyBorder="1" applyAlignment="1">
      <alignment vertical="top" wrapText="1"/>
    </xf>
    <xf numFmtId="0" fontId="15" fillId="8" borderId="53" xfId="0" applyFont="1" applyFill="1" applyBorder="1" applyAlignment="1">
      <alignment horizontal="center" vertical="center" wrapText="1"/>
    </xf>
    <xf numFmtId="0" fontId="15" fillId="8" borderId="54" xfId="0" applyFont="1" applyFill="1" applyBorder="1" applyAlignment="1">
      <alignment horizontal="center" vertical="center" wrapText="1"/>
    </xf>
    <xf numFmtId="0" fontId="15" fillId="8" borderId="55" xfId="0" applyFont="1" applyFill="1" applyBorder="1" applyAlignment="1">
      <alignment horizontal="center" vertical="center" wrapText="1"/>
    </xf>
    <xf numFmtId="0" fontId="11" fillId="0" borderId="56" xfId="0" applyFont="1" applyBorder="1" applyAlignment="1">
      <alignment vertical="top" wrapText="1"/>
    </xf>
    <xf numFmtId="0" fontId="11" fillId="0" borderId="57" xfId="0" applyFont="1" applyBorder="1" applyAlignment="1">
      <alignment vertical="top" wrapText="1"/>
    </xf>
    <xf numFmtId="0" fontId="11" fillId="7" borderId="57" xfId="0" applyFont="1" applyFill="1" applyBorder="1" applyAlignment="1">
      <alignment vertical="top" wrapText="1"/>
    </xf>
    <xf numFmtId="0" fontId="11" fillId="6" borderId="57" xfId="0" applyFont="1" applyFill="1" applyBorder="1" applyAlignment="1">
      <alignment vertical="top" wrapText="1"/>
    </xf>
    <xf numFmtId="168" fontId="11" fillId="0" borderId="57" xfId="0" applyNumberFormat="1" applyFont="1" applyBorder="1" applyAlignment="1">
      <alignment vertical="top" wrapText="1"/>
    </xf>
    <xf numFmtId="168" fontId="11" fillId="0" borderId="58" xfId="0" applyNumberFormat="1" applyFont="1" applyBorder="1" applyAlignment="1">
      <alignment vertical="top" wrapText="1"/>
    </xf>
    <xf numFmtId="0" fontId="17" fillId="4" borderId="1" xfId="0" applyFont="1" applyFill="1" applyBorder="1" applyAlignment="1">
      <alignment vertical="top" wrapText="1"/>
    </xf>
    <xf numFmtId="0" fontId="18" fillId="0" borderId="0" xfId="0" applyFont="1" applyAlignment="1">
      <alignment vertical="center"/>
    </xf>
    <xf numFmtId="0" fontId="17" fillId="2" borderId="1" xfId="0" applyFont="1" applyFill="1" applyBorder="1" applyAlignment="1">
      <alignment horizontal="center" vertical="center"/>
    </xf>
    <xf numFmtId="0" fontId="17" fillId="7" borderId="1" xfId="0" applyFont="1" applyFill="1" applyBorder="1" applyAlignment="1">
      <alignment horizontal="center" vertical="center"/>
    </xf>
    <xf numFmtId="1" fontId="19" fillId="7" borderId="1" xfId="1" applyNumberFormat="1" applyFont="1" applyFill="1" applyBorder="1" applyAlignment="1" applyProtection="1">
      <alignment vertical="center"/>
    </xf>
    <xf numFmtId="1" fontId="18" fillId="6" borderId="1" xfId="1" applyNumberFormat="1" applyFont="1" applyFill="1" applyBorder="1" applyAlignment="1" applyProtection="1">
      <alignment vertical="center"/>
    </xf>
    <xf numFmtId="1" fontId="19" fillId="7" borderId="1" xfId="0" applyNumberFormat="1" applyFont="1" applyFill="1" applyBorder="1" applyAlignment="1">
      <alignment vertical="center"/>
    </xf>
    <xf numFmtId="1" fontId="18" fillId="6" borderId="1" xfId="0" applyNumberFormat="1" applyFont="1" applyFill="1" applyBorder="1" applyAlignment="1">
      <alignment vertical="center"/>
    </xf>
    <xf numFmtId="0" fontId="17" fillId="2" borderId="34" xfId="0" applyFont="1" applyFill="1" applyBorder="1" applyAlignment="1">
      <alignment horizontal="center" vertical="center"/>
    </xf>
    <xf numFmtId="0" fontId="17" fillId="2" borderId="35" xfId="0" applyFont="1" applyFill="1" applyBorder="1" applyAlignment="1">
      <alignment horizontal="center" vertical="center"/>
    </xf>
    <xf numFmtId="14" fontId="18" fillId="7" borderId="36" xfId="0" applyNumberFormat="1" applyFont="1" applyFill="1" applyBorder="1" applyAlignment="1">
      <alignment vertical="center"/>
    </xf>
    <xf numFmtId="14" fontId="18" fillId="7" borderId="37" xfId="0" applyNumberFormat="1" applyFont="1" applyFill="1" applyBorder="1" applyAlignment="1">
      <alignment vertical="center"/>
    </xf>
    <xf numFmtId="165" fontId="18" fillId="7" borderId="38" xfId="1" applyNumberFormat="1" applyFont="1" applyFill="1" applyBorder="1" applyAlignment="1" applyProtection="1">
      <alignment vertical="center"/>
    </xf>
    <xf numFmtId="0" fontId="17" fillId="4" borderId="0" xfId="0" applyFont="1" applyFill="1" applyAlignment="1">
      <alignment vertical="center"/>
    </xf>
    <xf numFmtId="166" fontId="18" fillId="4" borderId="0" xfId="1" applyNumberFormat="1" applyFont="1" applyFill="1" applyBorder="1" applyAlignment="1" applyProtection="1">
      <alignment vertical="center"/>
    </xf>
    <xf numFmtId="0" fontId="18" fillId="0" borderId="0" xfId="0" applyFont="1" applyAlignment="1">
      <alignment horizontal="left" vertical="center"/>
    </xf>
    <xf numFmtId="9" fontId="18" fillId="0" borderId="0" xfId="0" applyNumberFormat="1" applyFont="1" applyAlignment="1">
      <alignment vertical="center"/>
    </xf>
    <xf numFmtId="0" fontId="17" fillId="0" borderId="0" xfId="0" applyFont="1" applyAlignment="1">
      <alignment horizontal="left" vertical="center"/>
    </xf>
    <xf numFmtId="164" fontId="18" fillId="0" borderId="0" xfId="2" applyFont="1" applyFill="1" applyBorder="1" applyAlignment="1" applyProtection="1">
      <alignment horizontal="right" vertical="center"/>
    </xf>
    <xf numFmtId="164" fontId="18" fillId="0" borderId="0" xfId="2" applyFont="1" applyBorder="1" applyAlignment="1" applyProtection="1">
      <alignment horizontal="right" vertical="center"/>
    </xf>
    <xf numFmtId="0" fontId="17" fillId="4" borderId="0" xfId="0" applyFont="1" applyFill="1" applyAlignment="1">
      <alignment vertical="top"/>
    </xf>
    <xf numFmtId="165" fontId="17" fillId="4" borderId="0" xfId="0" applyNumberFormat="1" applyFont="1" applyFill="1" applyAlignment="1">
      <alignment horizontal="right" vertical="top" wrapText="1"/>
    </xf>
    <xf numFmtId="0" fontId="17" fillId="0" borderId="0" xfId="0" applyFont="1" applyAlignment="1">
      <alignment vertical="center"/>
    </xf>
    <xf numFmtId="0" fontId="18" fillId="8" borderId="34" xfId="0" applyFont="1" applyFill="1" applyBorder="1" applyAlignment="1">
      <alignment horizontal="left" vertical="top"/>
    </xf>
    <xf numFmtId="0" fontId="17" fillId="8" borderId="1" xfId="0" applyFont="1" applyFill="1" applyBorder="1" applyAlignment="1">
      <alignment horizontal="center" vertical="center" wrapText="1"/>
    </xf>
    <xf numFmtId="0" fontId="17" fillId="8" borderId="35" xfId="0" applyFont="1" applyFill="1" applyBorder="1" applyAlignment="1">
      <alignment horizontal="center" vertical="center" wrapText="1"/>
    </xf>
    <xf numFmtId="0" fontId="18" fillId="4" borderId="0" xfId="0" applyFont="1" applyFill="1" applyAlignment="1">
      <alignment vertical="top" wrapText="1"/>
    </xf>
    <xf numFmtId="165" fontId="18" fillId="4" borderId="0" xfId="1" applyNumberFormat="1" applyFont="1" applyFill="1" applyBorder="1" applyAlignment="1" applyProtection="1">
      <alignment horizontal="right" vertical="top" wrapText="1"/>
    </xf>
    <xf numFmtId="0" fontId="17" fillId="4" borderId="34" xfId="0" applyFont="1" applyFill="1" applyBorder="1" applyAlignment="1">
      <alignment horizontal="left" vertical="top"/>
    </xf>
    <xf numFmtId="165" fontId="18" fillId="4" borderId="0" xfId="1" applyNumberFormat="1" applyFont="1" applyFill="1" applyBorder="1" applyAlignment="1" applyProtection="1">
      <alignment horizontal="right" vertical="top" wrapText="1"/>
      <protection locked="0"/>
    </xf>
    <xf numFmtId="165" fontId="20" fillId="7" borderId="1" xfId="1" applyNumberFormat="1" applyFont="1" applyFill="1" applyBorder="1" applyAlignment="1" applyProtection="1">
      <alignment horizontal="center" vertical="center"/>
      <protection locked="0"/>
    </xf>
    <xf numFmtId="0" fontId="18" fillId="4" borderId="0" xfId="0" applyFont="1" applyFill="1" applyAlignment="1">
      <alignment vertical="center"/>
    </xf>
    <xf numFmtId="0" fontId="17" fillId="4" borderId="0" xfId="0" applyFont="1" applyFill="1" applyAlignment="1">
      <alignment horizontal="center" vertical="center" wrapText="1"/>
    </xf>
    <xf numFmtId="0" fontId="17" fillId="4" borderId="64" xfId="0" applyFont="1" applyFill="1" applyBorder="1" applyAlignment="1">
      <alignment horizontal="left" vertical="top"/>
    </xf>
    <xf numFmtId="0" fontId="17" fillId="4" borderId="12" xfId="0" applyFont="1" applyFill="1" applyBorder="1" applyAlignment="1">
      <alignment vertical="top" wrapText="1"/>
    </xf>
    <xf numFmtId="0" fontId="18" fillId="8" borderId="65" xfId="0" applyFont="1" applyFill="1" applyBorder="1" applyAlignment="1">
      <alignment horizontal="left" vertical="top"/>
    </xf>
    <xf numFmtId="0" fontId="17" fillId="8" borderId="41" xfId="0" applyFont="1" applyFill="1" applyBorder="1" applyAlignment="1">
      <alignment vertical="top"/>
    </xf>
    <xf numFmtId="0" fontId="17" fillId="8" borderId="18" xfId="0" applyFont="1" applyFill="1" applyBorder="1" applyAlignment="1">
      <alignment vertical="top"/>
    </xf>
    <xf numFmtId="0" fontId="17" fillId="8" borderId="20" xfId="0" applyFont="1" applyFill="1" applyBorder="1" applyAlignment="1">
      <alignment vertical="top"/>
    </xf>
    <xf numFmtId="169" fontId="18" fillId="4" borderId="1" xfId="0" applyNumberFormat="1" applyFont="1" applyFill="1" applyBorder="1" applyAlignment="1">
      <alignment vertical="top" wrapText="1"/>
    </xf>
    <xf numFmtId="169" fontId="18" fillId="4" borderId="35" xfId="0" applyNumberFormat="1" applyFont="1" applyFill="1" applyBorder="1" applyAlignment="1">
      <alignment vertical="top" wrapText="1"/>
    </xf>
    <xf numFmtId="169" fontId="18" fillId="4" borderId="12" xfId="0" applyNumberFormat="1" applyFont="1" applyFill="1" applyBorder="1" applyAlignment="1">
      <alignment vertical="top" wrapText="1"/>
    </xf>
    <xf numFmtId="169" fontId="18" fillId="4" borderId="63" xfId="0" applyNumberFormat="1" applyFont="1" applyFill="1" applyBorder="1" applyAlignment="1">
      <alignment vertical="top" wrapText="1"/>
    </xf>
    <xf numFmtId="169" fontId="17" fillId="8" borderId="28" xfId="0" applyNumberFormat="1" applyFont="1" applyFill="1" applyBorder="1" applyAlignment="1">
      <alignment vertical="top"/>
    </xf>
    <xf numFmtId="0" fontId="11" fillId="0" borderId="0" xfId="0" applyFont="1" applyAlignment="1">
      <alignment vertical="top"/>
    </xf>
    <xf numFmtId="1" fontId="9" fillId="0" borderId="0" xfId="0" applyNumberFormat="1" applyFont="1" applyAlignment="1">
      <alignment vertical="top"/>
    </xf>
    <xf numFmtId="0" fontId="9" fillId="4" borderId="0" xfId="0" applyFont="1" applyFill="1"/>
    <xf numFmtId="14" fontId="11" fillId="4" borderId="0" xfId="0" applyNumberFormat="1" applyFont="1" applyFill="1"/>
    <xf numFmtId="0" fontId="11" fillId="4" borderId="0" xfId="0" applyFont="1" applyFill="1"/>
    <xf numFmtId="0" fontId="11" fillId="4" borderId="0" xfId="0" applyFont="1" applyFill="1" applyAlignment="1">
      <alignment vertical="top"/>
    </xf>
    <xf numFmtId="0" fontId="26" fillId="8" borderId="42" xfId="0" applyFont="1" applyFill="1" applyBorder="1" applyAlignment="1">
      <alignment vertical="top" wrapText="1"/>
    </xf>
    <xf numFmtId="0" fontId="13" fillId="8" borderId="43" xfId="0" applyFont="1" applyFill="1" applyBorder="1" applyAlignment="1">
      <alignment vertical="top" wrapText="1"/>
    </xf>
    <xf numFmtId="168" fontId="26" fillId="8" borderId="43" xfId="0" applyNumberFormat="1" applyFont="1" applyFill="1" applyBorder="1" applyAlignment="1">
      <alignment vertical="top" wrapText="1"/>
    </xf>
    <xf numFmtId="168" fontId="26" fillId="8" borderId="44" xfId="0" applyNumberFormat="1" applyFont="1" applyFill="1" applyBorder="1" applyAlignment="1">
      <alignment vertical="top" wrapText="1"/>
    </xf>
    <xf numFmtId="0" fontId="26" fillId="8" borderId="45" xfId="0" applyFont="1" applyFill="1" applyBorder="1" applyAlignment="1">
      <alignment vertical="top" wrapText="1"/>
    </xf>
    <xf numFmtId="0" fontId="13" fillId="8" borderId="30" xfId="0" applyFont="1" applyFill="1" applyBorder="1" applyAlignment="1">
      <alignment vertical="top" wrapText="1"/>
    </xf>
    <xf numFmtId="168" fontId="13" fillId="8" borderId="30" xfId="0" applyNumberFormat="1" applyFont="1" applyFill="1" applyBorder="1" applyAlignment="1">
      <alignment vertical="top" wrapText="1"/>
    </xf>
    <xf numFmtId="168" fontId="13" fillId="8" borderId="46" xfId="0" applyNumberFormat="1" applyFont="1" applyFill="1" applyBorder="1" applyAlignment="1">
      <alignment vertical="top" wrapText="1"/>
    </xf>
    <xf numFmtId="0" fontId="26" fillId="8" borderId="47" xfId="0" applyFont="1" applyFill="1" applyBorder="1" applyAlignment="1">
      <alignment vertical="top" wrapText="1"/>
    </xf>
    <xf numFmtId="0" fontId="13" fillId="8" borderId="48" xfId="0" applyFont="1" applyFill="1" applyBorder="1" applyAlignment="1">
      <alignment vertical="top" wrapText="1"/>
    </xf>
    <xf numFmtId="168" fontId="26" fillId="8" borderId="48" xfId="0" applyNumberFormat="1" applyFont="1" applyFill="1" applyBorder="1" applyAlignment="1">
      <alignment vertical="top" wrapText="1"/>
    </xf>
    <xf numFmtId="168" fontId="26" fillId="8" borderId="49" xfId="0" applyNumberFormat="1" applyFont="1" applyFill="1" applyBorder="1" applyAlignment="1">
      <alignment vertical="top" wrapText="1"/>
    </xf>
    <xf numFmtId="0" fontId="25" fillId="0" borderId="56" xfId="0" applyFont="1" applyBorder="1" applyAlignment="1">
      <alignment vertical="top" wrapText="1"/>
    </xf>
    <xf numFmtId="0" fontId="24" fillId="6" borderId="57" xfId="0" applyFont="1" applyFill="1" applyBorder="1" applyAlignment="1">
      <alignment vertical="top" wrapText="1"/>
    </xf>
    <xf numFmtId="0" fontId="24" fillId="7" borderId="57" xfId="0" applyFont="1" applyFill="1" applyBorder="1" applyAlignment="1">
      <alignment vertical="top" wrapText="1"/>
    </xf>
    <xf numFmtId="168" fontId="26" fillId="4" borderId="0" xfId="0" applyNumberFormat="1" applyFont="1" applyFill="1" applyAlignment="1">
      <alignment vertical="top" wrapText="1"/>
    </xf>
    <xf numFmtId="168" fontId="13" fillId="4" borderId="0" xfId="0" applyNumberFormat="1" applyFont="1" applyFill="1" applyAlignment="1">
      <alignment vertical="top" wrapText="1"/>
    </xf>
    <xf numFmtId="0" fontId="25" fillId="0" borderId="50" xfId="0" applyFont="1" applyBorder="1" applyAlignment="1">
      <alignment vertical="top" wrapText="1"/>
    </xf>
    <xf numFmtId="0" fontId="24" fillId="6" borderId="51" xfId="0" applyFont="1" applyFill="1" applyBorder="1" applyAlignment="1">
      <alignment vertical="top" wrapText="1"/>
    </xf>
    <xf numFmtId="0" fontId="24" fillId="7" borderId="51" xfId="0" applyFont="1" applyFill="1" applyBorder="1" applyAlignment="1">
      <alignment vertical="top" wrapText="1"/>
    </xf>
    <xf numFmtId="168" fontId="24" fillId="0" borderId="52" xfId="0" applyNumberFormat="1" applyFont="1" applyBorder="1" applyAlignment="1">
      <alignment vertical="top" wrapText="1"/>
    </xf>
    <xf numFmtId="0" fontId="23" fillId="8" borderId="53" xfId="0" applyFont="1" applyFill="1" applyBorder="1" applyAlignment="1">
      <alignment horizontal="center" vertical="center" wrapText="1"/>
    </xf>
    <xf numFmtId="0" fontId="23" fillId="8" borderId="54" xfId="0" applyFont="1" applyFill="1" applyBorder="1" applyAlignment="1">
      <alignment horizontal="center" vertical="center" wrapText="1"/>
    </xf>
    <xf numFmtId="0" fontId="14" fillId="7" borderId="24" xfId="0" applyFont="1" applyFill="1" applyBorder="1"/>
    <xf numFmtId="0" fontId="4" fillId="7" borderId="24" xfId="0" applyFont="1" applyFill="1" applyBorder="1"/>
    <xf numFmtId="0" fontId="4" fillId="7" borderId="29" xfId="0" applyFont="1" applyFill="1" applyBorder="1"/>
    <xf numFmtId="0" fontId="14" fillId="7" borderId="0" xfId="0" applyFont="1" applyFill="1"/>
    <xf numFmtId="0" fontId="4" fillId="7" borderId="0" xfId="0" applyFont="1" applyFill="1"/>
    <xf numFmtId="0" fontId="4" fillId="7" borderId="21" xfId="0" applyFont="1" applyFill="1" applyBorder="1"/>
    <xf numFmtId="0" fontId="14" fillId="7" borderId="19" xfId="0" applyFont="1" applyFill="1" applyBorder="1"/>
    <xf numFmtId="0" fontId="4" fillId="7" borderId="19" xfId="0" applyFont="1" applyFill="1" applyBorder="1"/>
    <xf numFmtId="0" fontId="4" fillId="7" borderId="22" xfId="0" applyFont="1" applyFill="1" applyBorder="1"/>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0" fillId="5" borderId="18"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4" fillId="2" borderId="65" xfId="0" applyFont="1" applyFill="1" applyBorder="1" applyAlignment="1">
      <alignment horizontal="center"/>
    </xf>
    <xf numFmtId="0" fontId="14" fillId="2" borderId="66" xfId="0" applyFont="1" applyFill="1" applyBorder="1" applyAlignment="1">
      <alignment horizontal="center"/>
    </xf>
    <xf numFmtId="0" fontId="14" fillId="2" borderId="67" xfId="0" applyFont="1" applyFill="1" applyBorder="1" applyAlignment="1">
      <alignment horizontal="center"/>
    </xf>
    <xf numFmtId="0" fontId="9" fillId="4" borderId="0" xfId="0" applyFont="1" applyFill="1" applyAlignment="1">
      <alignment horizontal="left"/>
    </xf>
    <xf numFmtId="0" fontId="2" fillId="3" borderId="23" xfId="0" applyFont="1" applyFill="1" applyBorder="1" applyAlignment="1">
      <alignment horizontal="center" wrapText="1"/>
    </xf>
    <xf numFmtId="0" fontId="2" fillId="3" borderId="24" xfId="0" applyFont="1" applyFill="1" applyBorder="1" applyAlignment="1">
      <alignment horizontal="center" wrapText="1"/>
    </xf>
    <xf numFmtId="0" fontId="3" fillId="4" borderId="1" xfId="0" applyFont="1" applyFill="1" applyBorder="1" applyAlignment="1">
      <alignment wrapText="1"/>
    </xf>
    <xf numFmtId="0" fontId="8" fillId="3" borderId="15" xfId="0" applyFont="1" applyFill="1" applyBorder="1" applyAlignment="1">
      <alignment horizontal="center"/>
    </xf>
    <xf numFmtId="0" fontId="8" fillId="3" borderId="18" xfId="0" applyFont="1" applyFill="1" applyBorder="1" applyAlignment="1">
      <alignment horizontal="center"/>
    </xf>
    <xf numFmtId="0" fontId="8" fillId="3" borderId="20" xfId="0" applyFont="1" applyFill="1" applyBorder="1" applyAlignment="1">
      <alignment horizontal="center"/>
    </xf>
    <xf numFmtId="0" fontId="5" fillId="4" borderId="16" xfId="0" applyFont="1" applyFill="1" applyBorder="1" applyAlignment="1">
      <alignment wrapText="1"/>
    </xf>
    <xf numFmtId="0" fontId="5" fillId="4" borderId="0" xfId="0" applyFont="1" applyFill="1" applyAlignment="1">
      <alignment wrapText="1"/>
    </xf>
    <xf numFmtId="0" fontId="5" fillId="4" borderId="21" xfId="0" applyFont="1" applyFill="1" applyBorder="1" applyAlignment="1">
      <alignment wrapText="1"/>
    </xf>
    <xf numFmtId="0" fontId="6" fillId="4" borderId="16" xfId="0" applyFont="1" applyFill="1" applyBorder="1" applyAlignment="1">
      <alignment wrapText="1"/>
    </xf>
    <xf numFmtId="0" fontId="6" fillId="4" borderId="0" xfId="0" applyFont="1" applyFill="1" applyAlignment="1">
      <alignment wrapText="1"/>
    </xf>
    <xf numFmtId="0" fontId="6" fillId="4" borderId="21" xfId="0" applyFont="1" applyFill="1" applyBorder="1" applyAlignment="1">
      <alignment wrapText="1"/>
    </xf>
    <xf numFmtId="0" fontId="10" fillId="5" borderId="27" xfId="0" applyFont="1" applyFill="1" applyBorder="1" applyAlignment="1">
      <alignment horizontal="left" vertical="center" wrapText="1"/>
    </xf>
    <xf numFmtId="0" fontId="10" fillId="5" borderId="26" xfId="0" applyFont="1" applyFill="1" applyBorder="1" applyAlignment="1">
      <alignment horizontal="left" vertical="center" wrapText="1"/>
    </xf>
    <xf numFmtId="0" fontId="10" fillId="5" borderId="25" xfId="0" applyFont="1" applyFill="1" applyBorder="1" applyAlignment="1">
      <alignment horizontal="left" vertical="center" wrapText="1"/>
    </xf>
    <xf numFmtId="0" fontId="7" fillId="4" borderId="16" xfId="0" applyFont="1" applyFill="1" applyBorder="1"/>
    <xf numFmtId="0" fontId="7" fillId="4" borderId="0" xfId="0" applyFont="1" applyFill="1"/>
    <xf numFmtId="0" fontId="7" fillId="4" borderId="21" xfId="0" applyFont="1" applyFill="1" applyBorder="1"/>
    <xf numFmtId="0" fontId="7" fillId="4" borderId="16" xfId="0" applyFont="1" applyFill="1" applyBorder="1" applyAlignment="1">
      <alignment wrapText="1"/>
    </xf>
    <xf numFmtId="0" fontId="7" fillId="4" borderId="0" xfId="0" applyFont="1" applyFill="1" applyAlignment="1">
      <alignment wrapText="1"/>
    </xf>
    <xf numFmtId="0" fontId="7" fillId="4" borderId="21" xfId="0" applyFont="1" applyFill="1" applyBorder="1" applyAlignment="1">
      <alignment wrapText="1"/>
    </xf>
    <xf numFmtId="0" fontId="5" fillId="4" borderId="0" xfId="0" applyFont="1" applyFill="1" applyAlignment="1">
      <alignment horizontal="center"/>
    </xf>
    <xf numFmtId="0" fontId="6" fillId="4" borderId="16" xfId="0" applyFont="1" applyFill="1" applyBorder="1"/>
    <xf numFmtId="0" fontId="6" fillId="4" borderId="0" xfId="0" applyFont="1" applyFill="1"/>
    <xf numFmtId="0" fontId="6" fillId="4" borderId="21" xfId="0" applyFont="1" applyFill="1" applyBorder="1"/>
    <xf numFmtId="0" fontId="18" fillId="6" borderId="1" xfId="0" applyFont="1" applyFill="1" applyBorder="1" applyAlignment="1">
      <alignment horizontal="center" vertical="center"/>
    </xf>
    <xf numFmtId="0" fontId="17" fillId="2" borderId="39" xfId="0" applyFont="1" applyFill="1" applyBorder="1" applyAlignment="1">
      <alignment horizontal="center" vertical="top"/>
    </xf>
    <xf numFmtId="0" fontId="17" fillId="2" borderId="26" xfId="0" applyFont="1" applyFill="1" applyBorder="1" applyAlignment="1">
      <alignment horizontal="center" vertical="top"/>
    </xf>
    <xf numFmtId="0" fontId="17" fillId="2" borderId="25" xfId="0" applyFont="1" applyFill="1" applyBorder="1" applyAlignment="1">
      <alignment horizontal="center" vertical="top"/>
    </xf>
    <xf numFmtId="0" fontId="18" fillId="0" borderId="61" xfId="0" applyFont="1" applyBorder="1" applyAlignment="1">
      <alignment horizontal="left" vertical="center"/>
    </xf>
    <xf numFmtId="0" fontId="18" fillId="0" borderId="40" xfId="0" applyFont="1" applyBorder="1" applyAlignment="1">
      <alignment horizontal="left" vertical="center"/>
    </xf>
    <xf numFmtId="0" fontId="18" fillId="0" borderId="62" xfId="0" applyFont="1" applyBorder="1" applyAlignment="1">
      <alignment horizontal="left" vertical="center"/>
    </xf>
    <xf numFmtId="0" fontId="18" fillId="0" borderId="59" xfId="0" applyFont="1" applyBorder="1" applyAlignment="1">
      <alignment horizontal="left" vertical="center"/>
    </xf>
    <xf numFmtId="0" fontId="18" fillId="0" borderId="3" xfId="0" applyFont="1" applyBorder="1" applyAlignment="1">
      <alignment horizontal="left" vertical="center"/>
    </xf>
    <xf numFmtId="0" fontId="18" fillId="0" borderId="60" xfId="0" applyFont="1" applyBorder="1" applyAlignment="1">
      <alignment horizontal="left" vertical="center"/>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169" fontId="17" fillId="0" borderId="1" xfId="2" applyNumberFormat="1" applyFont="1" applyBorder="1" applyAlignment="1" applyProtection="1">
      <alignment horizontal="center" vertical="center"/>
    </xf>
    <xf numFmtId="164" fontId="17" fillId="0" borderId="1" xfId="2" applyFont="1" applyBorder="1" applyAlignment="1" applyProtection="1">
      <alignment horizontal="center" vertical="center"/>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21" fillId="5" borderId="1" xfId="0" applyFont="1" applyFill="1" applyBorder="1" applyAlignment="1">
      <alignment horizontal="center" vertical="center" wrapText="1"/>
    </xf>
    <xf numFmtId="0" fontId="22" fillId="0" borderId="34" xfId="0" applyFont="1" applyBorder="1" applyAlignment="1">
      <alignment horizontal="center" vertical="center"/>
    </xf>
    <xf numFmtId="0" fontId="22" fillId="0" borderId="1" xfId="0" applyFont="1" applyBorder="1" applyAlignment="1">
      <alignment horizontal="center" vertical="center"/>
    </xf>
    <xf numFmtId="0" fontId="22" fillId="0" borderId="35" xfId="0" applyFont="1" applyBorder="1" applyAlignment="1">
      <alignment horizontal="center" vertical="center"/>
    </xf>
    <xf numFmtId="0" fontId="18" fillId="7" borderId="1" xfId="0" applyFont="1" applyFill="1" applyBorder="1" applyAlignment="1">
      <alignment horizontal="center" vertical="center"/>
    </xf>
    <xf numFmtId="0" fontId="18" fillId="2" borderId="1" xfId="0" applyFont="1" applyFill="1" applyBorder="1" applyAlignment="1">
      <alignment horizontal="left" vertical="center"/>
    </xf>
    <xf numFmtId="0" fontId="18" fillId="6" borderId="1" xfId="0" applyFont="1" applyFill="1" applyBorder="1" applyAlignment="1">
      <alignment horizontal="left" vertical="center"/>
    </xf>
    <xf numFmtId="0" fontId="17" fillId="2" borderId="1" xfId="0" applyFont="1" applyFill="1" applyBorder="1" applyAlignment="1">
      <alignment horizontal="center" vertical="center"/>
    </xf>
    <xf numFmtId="0" fontId="17" fillId="2" borderId="1" xfId="0" applyFont="1" applyFill="1" applyBorder="1" applyAlignment="1">
      <alignment horizontal="left" vertical="center"/>
    </xf>
    <xf numFmtId="0" fontId="20" fillId="5" borderId="1" xfId="0" applyFont="1" applyFill="1" applyBorder="1" applyAlignment="1" applyProtection="1">
      <alignment horizontal="center" vertical="center" wrapText="1"/>
      <protection locked="0"/>
    </xf>
    <xf numFmtId="0" fontId="20" fillId="5" borderId="1" xfId="0" applyFont="1" applyFill="1" applyBorder="1" applyAlignment="1" applyProtection="1">
      <alignment horizontal="center" vertical="center"/>
      <protection locked="0"/>
    </xf>
    <xf numFmtId="0" fontId="18" fillId="6" borderId="1" xfId="0" applyFont="1" applyFill="1" applyBorder="1" applyAlignment="1" applyProtection="1">
      <alignment horizontal="left" vertical="center"/>
      <protection locked="0"/>
    </xf>
    <xf numFmtId="0" fontId="17" fillId="2" borderId="31" xfId="0" applyFont="1" applyFill="1" applyBorder="1" applyAlignment="1">
      <alignment horizontal="center" vertical="center"/>
    </xf>
    <xf numFmtId="0" fontId="17" fillId="2" borderId="32" xfId="0" applyFont="1" applyFill="1" applyBorder="1" applyAlignment="1">
      <alignment horizontal="center" vertical="center"/>
    </xf>
    <xf numFmtId="0" fontId="17" fillId="2" borderId="33"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0" fontId="20" fillId="7" borderId="1" xfId="0" applyFont="1" applyFill="1" applyBorder="1" applyAlignment="1" applyProtection="1">
      <alignment horizontal="center" vertical="center"/>
      <protection locked="0"/>
    </xf>
    <xf numFmtId="14" fontId="20" fillId="7" borderId="1" xfId="0" applyNumberFormat="1" applyFont="1" applyFill="1" applyBorder="1" applyAlignment="1" applyProtection="1">
      <alignment horizontal="center" vertical="center"/>
      <protection locked="0"/>
    </xf>
    <xf numFmtId="0" fontId="10" fillId="5" borderId="41" xfId="0" applyFont="1" applyFill="1" applyBorder="1" applyAlignment="1">
      <alignment horizontal="center" vertical="center" wrapText="1"/>
    </xf>
    <xf numFmtId="0" fontId="14" fillId="2" borderId="15"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20"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0" xfId="0" applyFont="1" applyFill="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9" xfId="0" applyFont="1" applyBorder="1" applyAlignment="1">
      <alignment horizontal="center" vertical="center"/>
    </xf>
    <xf numFmtId="0" fontId="16" fillId="0" borderId="16" xfId="0" applyFont="1" applyBorder="1" applyAlignment="1">
      <alignment horizontal="center" vertical="center"/>
    </xf>
    <xf numFmtId="0" fontId="16" fillId="0" borderId="0" xfId="0" applyFont="1" applyAlignment="1">
      <alignment horizontal="center" vertical="center"/>
    </xf>
    <xf numFmtId="0" fontId="16" fillId="0" borderId="21" xfId="0" applyFont="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6" fillId="0" borderId="22" xfId="0" applyFont="1" applyBorder="1" applyAlignment="1">
      <alignment horizontal="center" vertical="center"/>
    </xf>
    <xf numFmtId="0" fontId="14" fillId="2" borderId="15" xfId="0" applyFont="1" applyFill="1" applyBorder="1" applyAlignment="1">
      <alignment horizontal="left"/>
    </xf>
    <xf numFmtId="0" fontId="14" fillId="2" borderId="18" xfId="0" applyFont="1" applyFill="1" applyBorder="1" applyAlignment="1">
      <alignment horizontal="left"/>
    </xf>
    <xf numFmtId="0" fontId="26" fillId="8" borderId="42" xfId="0" applyFont="1" applyFill="1" applyBorder="1" applyAlignment="1">
      <alignment vertical="top" wrapText="1"/>
    </xf>
    <xf numFmtId="0" fontId="13" fillId="8" borderId="43" xfId="0" applyFont="1" applyFill="1" applyBorder="1" applyAlignment="1">
      <alignment vertical="top" wrapText="1"/>
    </xf>
    <xf numFmtId="0" fontId="26" fillId="8" borderId="45" xfId="0" applyFont="1" applyFill="1" applyBorder="1" applyAlignment="1">
      <alignment vertical="top" wrapText="1"/>
    </xf>
    <xf numFmtId="0" fontId="13" fillId="8" borderId="30" xfId="0" applyFont="1" applyFill="1" applyBorder="1" applyAlignment="1">
      <alignment vertical="top" wrapText="1"/>
    </xf>
    <xf numFmtId="0" fontId="26" fillId="8" borderId="47" xfId="0" applyFont="1" applyFill="1" applyBorder="1" applyAlignment="1">
      <alignment vertical="top" wrapText="1"/>
    </xf>
    <xf numFmtId="0" fontId="13" fillId="8" borderId="48" xfId="0" applyFont="1" applyFill="1" applyBorder="1" applyAlignment="1">
      <alignmen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DE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31749</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2</xdr:col>
      <xdr:colOff>2016760</xdr:colOff>
      <xdr:row>3</xdr:row>
      <xdr:rowOff>129117</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otza-my.sharepoint.com/personal/devilliersr_dot_gov_za/Documents/RDV/SCM/DEMAND/BSC/TOR/2026/DOT_HQ_Security_Tender_Pricing_Schedule.xlsx" TargetMode="External"/><Relationship Id="rId1" Type="http://schemas.openxmlformats.org/officeDocument/2006/relationships/externalLinkPath" Target="https://dotza-my.sharepoint.com/personal/devilliersr_dot_gov_za/Documents/RDV/SCM/DEMAND/BSC/TOR/2026/DOT_HQ_Security_Tender_Pricing_Schedu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VilliersR\RDV\SCM\BIDS\Committees,%20templates%20and%20guides\Copy%20of%20Annexure%20B_DPME_19-22_23%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amp; Instructions"/>
      <sheetName val="Table 1 - Wages"/>
      <sheetName val="Table 2 - Back End"/>
      <sheetName val="Table 3 - Summary"/>
    </sheetNames>
    <sheetDataSet>
      <sheetData sheetId="0">
        <row r="12">
          <cell r="B12">
            <v>36</v>
          </cell>
        </row>
        <row r="13">
          <cell r="B13">
            <v>0.15</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36"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4" x14ac:dyDescent="0.3"/>
  <sheetData>
    <row r="7" spans="1:10" ht="15" thickBot="1" x14ac:dyDescent="0.35"/>
    <row r="8" spans="1:10" ht="53.55" customHeight="1" x14ac:dyDescent="0.4">
      <c r="A8" s="129" t="s">
        <v>36</v>
      </c>
      <c r="B8" s="130"/>
      <c r="C8" s="130"/>
      <c r="D8" s="130"/>
      <c r="E8" s="130"/>
      <c r="F8" s="130"/>
      <c r="G8" s="130"/>
      <c r="H8" s="130"/>
      <c r="I8" s="130"/>
      <c r="J8" s="130"/>
    </row>
    <row r="9" spans="1:10" ht="39" customHeight="1" x14ac:dyDescent="0.3">
      <c r="A9" s="131" t="s">
        <v>41</v>
      </c>
      <c r="B9" s="131"/>
      <c r="C9" s="131"/>
      <c r="D9" s="131"/>
      <c r="E9" s="131"/>
      <c r="F9" s="131"/>
      <c r="G9" s="131"/>
      <c r="H9" s="131"/>
      <c r="I9" s="131"/>
      <c r="J9" s="131"/>
    </row>
    <row r="10" spans="1:10" ht="39" customHeight="1" x14ac:dyDescent="0.3">
      <c r="A10" s="131" t="s">
        <v>37</v>
      </c>
      <c r="B10" s="131"/>
      <c r="C10" s="131"/>
      <c r="D10" s="131"/>
      <c r="E10" s="131"/>
      <c r="F10" s="131"/>
      <c r="G10" s="131"/>
      <c r="H10" s="131"/>
      <c r="I10" s="131"/>
      <c r="J10" s="131"/>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40"/>
  <sheetViews>
    <sheetView view="pageBreakPreview" zoomScale="60" zoomScaleNormal="100" workbookViewId="0">
      <selection activeCell="A12" sqref="A12:M12"/>
    </sheetView>
  </sheetViews>
  <sheetFormatPr defaultColWidth="8.77734375" defaultRowHeight="13.8" x14ac:dyDescent="0.25"/>
  <cols>
    <col min="1" max="1" width="38.88671875" style="1" customWidth="1"/>
    <col min="2" max="2" width="8.77734375" style="1" customWidth="1"/>
    <col min="3" max="16384" width="8.77734375" style="1"/>
  </cols>
  <sheetData>
    <row r="7" spans="1:13" ht="14.4" thickBot="1" x14ac:dyDescent="0.3"/>
    <row r="8" spans="1:13" ht="18.600000000000001" thickBot="1" x14ac:dyDescent="0.4">
      <c r="A8" s="132" t="s">
        <v>25</v>
      </c>
      <c r="B8" s="133"/>
      <c r="C8" s="133"/>
      <c r="D8" s="133"/>
      <c r="E8" s="133"/>
      <c r="F8" s="133"/>
      <c r="G8" s="133"/>
      <c r="H8" s="133"/>
      <c r="I8" s="133"/>
      <c r="J8" s="133"/>
      <c r="K8" s="133"/>
      <c r="L8" s="133"/>
      <c r="M8" s="134"/>
    </row>
    <row r="9" spans="1:13" ht="40.049999999999997" customHeight="1" x14ac:dyDescent="0.25">
      <c r="A9" s="13" t="s">
        <v>95</v>
      </c>
      <c r="B9" s="14"/>
      <c r="C9" s="141" t="s">
        <v>80</v>
      </c>
      <c r="D9" s="142"/>
      <c r="E9" s="142"/>
      <c r="F9" s="142"/>
      <c r="G9" s="142"/>
      <c r="H9" s="142"/>
      <c r="I9" s="142"/>
      <c r="J9" s="142"/>
      <c r="K9" s="142"/>
      <c r="L9" s="142"/>
      <c r="M9" s="143"/>
    </row>
    <row r="10" spans="1:13" x14ac:dyDescent="0.25">
      <c r="A10" s="2"/>
      <c r="B10" s="3"/>
      <c r="C10" s="3"/>
      <c r="D10" s="3"/>
      <c r="E10" s="3"/>
      <c r="F10" s="3"/>
      <c r="G10" s="3"/>
      <c r="H10" s="3"/>
      <c r="I10" s="3"/>
      <c r="J10" s="3"/>
      <c r="K10" s="3"/>
      <c r="L10" s="3"/>
      <c r="M10" s="4"/>
    </row>
    <row r="11" spans="1:13" x14ac:dyDescent="0.25">
      <c r="A11" s="135" t="s">
        <v>26</v>
      </c>
      <c r="B11" s="136"/>
      <c r="C11" s="136"/>
      <c r="D11" s="136"/>
      <c r="E11" s="136"/>
      <c r="F11" s="136"/>
      <c r="G11" s="136"/>
      <c r="H11" s="136"/>
      <c r="I11" s="136"/>
      <c r="J11" s="136"/>
      <c r="K11" s="136"/>
      <c r="L11" s="136"/>
      <c r="M11" s="137"/>
    </row>
    <row r="12" spans="1:13" ht="36" customHeight="1" x14ac:dyDescent="0.25">
      <c r="A12" s="138" t="s">
        <v>39</v>
      </c>
      <c r="B12" s="139"/>
      <c r="C12" s="139"/>
      <c r="D12" s="139"/>
      <c r="E12" s="139"/>
      <c r="F12" s="139"/>
      <c r="G12" s="139"/>
      <c r="H12" s="139"/>
      <c r="I12" s="139"/>
      <c r="J12" s="139"/>
      <c r="K12" s="139"/>
      <c r="L12" s="139"/>
      <c r="M12" s="140"/>
    </row>
    <row r="13" spans="1:13" x14ac:dyDescent="0.25">
      <c r="A13" s="138"/>
      <c r="B13" s="139"/>
      <c r="C13" s="139"/>
      <c r="D13" s="139"/>
      <c r="E13" s="139"/>
      <c r="F13" s="139"/>
      <c r="G13" s="139"/>
      <c r="H13" s="139"/>
      <c r="I13" s="139"/>
      <c r="J13" s="139"/>
      <c r="K13" s="139"/>
      <c r="L13" s="139"/>
      <c r="M13" s="140"/>
    </row>
    <row r="14" spans="1:13" x14ac:dyDescent="0.25">
      <c r="A14" s="135" t="s">
        <v>27</v>
      </c>
      <c r="B14" s="136"/>
      <c r="C14" s="136"/>
      <c r="D14" s="136"/>
      <c r="E14" s="136"/>
      <c r="F14" s="136"/>
      <c r="G14" s="136"/>
      <c r="H14" s="136"/>
      <c r="I14" s="136"/>
      <c r="J14" s="136"/>
      <c r="K14" s="136"/>
      <c r="L14" s="136"/>
      <c r="M14" s="137"/>
    </row>
    <row r="15" spans="1:13" x14ac:dyDescent="0.25">
      <c r="A15" s="147" t="s">
        <v>28</v>
      </c>
      <c r="B15" s="148"/>
      <c r="C15" s="148"/>
      <c r="D15" s="148"/>
      <c r="E15" s="148"/>
      <c r="F15" s="148"/>
      <c r="G15" s="148"/>
      <c r="H15" s="148"/>
      <c r="I15" s="148"/>
      <c r="J15" s="148"/>
      <c r="K15" s="148"/>
      <c r="L15" s="148"/>
      <c r="M15" s="149"/>
    </row>
    <row r="16" spans="1:13" ht="33" customHeight="1" x14ac:dyDescent="0.25">
      <c r="A16" s="138" t="s">
        <v>43</v>
      </c>
      <c r="B16" s="139"/>
      <c r="C16" s="139"/>
      <c r="D16" s="139"/>
      <c r="E16" s="139"/>
      <c r="F16" s="139"/>
      <c r="G16" s="139"/>
      <c r="H16" s="139"/>
      <c r="I16" s="139"/>
      <c r="J16" s="139"/>
      <c r="K16" s="139"/>
      <c r="L16" s="139"/>
      <c r="M16" s="140"/>
    </row>
    <row r="17" spans="1:13" ht="19.5" customHeight="1" x14ac:dyDescent="0.25">
      <c r="A17" s="7" t="s">
        <v>44</v>
      </c>
      <c r="B17" s="5"/>
      <c r="C17" s="5"/>
      <c r="D17" s="5"/>
      <c r="E17" s="5"/>
      <c r="F17" s="5"/>
      <c r="G17" s="5"/>
      <c r="H17" s="5"/>
      <c r="I17" s="5"/>
      <c r="J17" s="5"/>
      <c r="K17" s="5"/>
      <c r="L17" s="5"/>
      <c r="M17" s="6"/>
    </row>
    <row r="18" spans="1:13" ht="18.45" customHeight="1" x14ac:dyDescent="0.25">
      <c r="A18" s="138" t="s">
        <v>45</v>
      </c>
      <c r="B18" s="139"/>
      <c r="C18" s="139"/>
      <c r="D18" s="139"/>
      <c r="E18" s="139"/>
      <c r="F18" s="139"/>
      <c r="G18" s="139"/>
      <c r="H18" s="139"/>
      <c r="I18" s="139"/>
      <c r="J18" s="139"/>
      <c r="K18" s="139"/>
      <c r="L18" s="139"/>
      <c r="M18" s="140"/>
    </row>
    <row r="19" spans="1:13" ht="21" customHeight="1" x14ac:dyDescent="0.25">
      <c r="A19" s="147" t="s">
        <v>29</v>
      </c>
      <c r="B19" s="148"/>
      <c r="C19" s="148"/>
      <c r="D19" s="148"/>
      <c r="E19" s="148"/>
      <c r="F19" s="148"/>
      <c r="G19" s="148"/>
      <c r="H19" s="148"/>
      <c r="I19" s="148"/>
      <c r="J19" s="148"/>
      <c r="K19" s="148"/>
      <c r="L19" s="148"/>
      <c r="M19" s="149"/>
    </row>
    <row r="20" spans="1:13" ht="20.55" customHeight="1" x14ac:dyDescent="0.25">
      <c r="A20" s="138" t="s">
        <v>30</v>
      </c>
      <c r="B20" s="139"/>
      <c r="C20" s="139"/>
      <c r="D20" s="139"/>
      <c r="E20" s="139"/>
      <c r="F20" s="139"/>
      <c r="G20" s="139"/>
      <c r="H20" s="139"/>
      <c r="I20" s="139"/>
      <c r="J20" s="139"/>
      <c r="K20" s="139"/>
      <c r="L20" s="139"/>
      <c r="M20" s="140"/>
    </row>
    <row r="21" spans="1:13" ht="18.45" customHeight="1" x14ac:dyDescent="0.25">
      <c r="A21" s="138" t="s">
        <v>31</v>
      </c>
      <c r="B21" s="139"/>
      <c r="C21" s="139"/>
      <c r="D21" s="139"/>
      <c r="E21" s="139"/>
      <c r="F21" s="139"/>
      <c r="G21" s="139"/>
      <c r="H21" s="139"/>
      <c r="I21" s="139"/>
      <c r="J21" s="139"/>
      <c r="K21" s="139"/>
      <c r="L21" s="139"/>
      <c r="M21" s="140"/>
    </row>
    <row r="22" spans="1:13" ht="33" customHeight="1" x14ac:dyDescent="0.25">
      <c r="A22" s="138" t="s">
        <v>32</v>
      </c>
      <c r="B22" s="139"/>
      <c r="C22" s="139"/>
      <c r="D22" s="139"/>
      <c r="E22" s="139"/>
      <c r="F22" s="139"/>
      <c r="G22" s="139"/>
      <c r="H22" s="139"/>
      <c r="I22" s="139"/>
      <c r="J22" s="139"/>
      <c r="K22" s="139"/>
      <c r="L22" s="139"/>
      <c r="M22" s="140"/>
    </row>
    <row r="23" spans="1:13" ht="34.5" customHeight="1" x14ac:dyDescent="0.25">
      <c r="A23" s="138" t="s">
        <v>46</v>
      </c>
      <c r="B23" s="139"/>
      <c r="C23" s="139"/>
      <c r="D23" s="139"/>
      <c r="E23" s="139"/>
      <c r="F23" s="139"/>
      <c r="G23" s="139"/>
      <c r="H23" s="139"/>
      <c r="I23" s="139"/>
      <c r="J23" s="139"/>
      <c r="K23" s="139"/>
      <c r="L23" s="139"/>
      <c r="M23" s="140"/>
    </row>
    <row r="24" spans="1:13" ht="19.5" customHeight="1" x14ac:dyDescent="0.25">
      <c r="A24" s="138" t="s">
        <v>47</v>
      </c>
      <c r="B24" s="139"/>
      <c r="C24" s="139"/>
      <c r="D24" s="139"/>
      <c r="E24" s="139"/>
      <c r="F24" s="139"/>
      <c r="G24" s="139"/>
      <c r="H24" s="139"/>
      <c r="I24" s="139"/>
      <c r="J24" s="139"/>
      <c r="K24" s="139"/>
      <c r="L24" s="139"/>
      <c r="M24" s="140"/>
    </row>
    <row r="25" spans="1:13" ht="20.55" customHeight="1" x14ac:dyDescent="0.25">
      <c r="A25" s="144" t="s">
        <v>33</v>
      </c>
      <c r="B25" s="145"/>
      <c r="C25" s="145"/>
      <c r="D25" s="145"/>
      <c r="E25" s="145"/>
      <c r="F25" s="145"/>
      <c r="G25" s="145"/>
      <c r="H25" s="145"/>
      <c r="I25" s="145"/>
      <c r="J25" s="145"/>
      <c r="K25" s="145"/>
      <c r="L25" s="145"/>
      <c r="M25" s="146"/>
    </row>
    <row r="26" spans="1:13" ht="19.5" customHeight="1" x14ac:dyDescent="0.25">
      <c r="A26" s="151" t="s">
        <v>34</v>
      </c>
      <c r="B26" s="152"/>
      <c r="C26" s="152"/>
      <c r="D26" s="152"/>
      <c r="E26" s="152"/>
      <c r="F26" s="152"/>
      <c r="G26" s="152"/>
      <c r="H26" s="152"/>
      <c r="I26" s="152"/>
      <c r="J26" s="152"/>
      <c r="K26" s="152"/>
      <c r="L26" s="152"/>
      <c r="M26" s="153"/>
    </row>
    <row r="27" spans="1:13" ht="32.549999999999997" customHeight="1" x14ac:dyDescent="0.25">
      <c r="A27" s="138" t="s">
        <v>38</v>
      </c>
      <c r="B27" s="139"/>
      <c r="C27" s="139"/>
      <c r="D27" s="139"/>
      <c r="E27" s="139"/>
      <c r="F27" s="139"/>
      <c r="G27" s="139"/>
      <c r="H27" s="139"/>
      <c r="I27" s="139"/>
      <c r="J27" s="139"/>
      <c r="K27" s="139"/>
      <c r="L27" s="139"/>
      <c r="M27" s="140"/>
    </row>
    <row r="28" spans="1:13" ht="16.95" customHeight="1" x14ac:dyDescent="0.25">
      <c r="A28" s="138" t="s">
        <v>35</v>
      </c>
      <c r="B28" s="139"/>
      <c r="C28" s="139"/>
      <c r="D28" s="139"/>
      <c r="E28" s="139"/>
      <c r="F28" s="139"/>
      <c r="G28" s="139"/>
      <c r="H28" s="139"/>
      <c r="I28" s="139"/>
      <c r="J28" s="139"/>
      <c r="K28" s="139"/>
      <c r="L28" s="139"/>
      <c r="M28" s="140"/>
    </row>
    <row r="29" spans="1:13" x14ac:dyDescent="0.25">
      <c r="A29" s="150"/>
      <c r="B29" s="150"/>
      <c r="C29" s="150"/>
      <c r="D29" s="150"/>
      <c r="E29" s="150"/>
      <c r="F29" s="150"/>
      <c r="G29" s="150"/>
      <c r="H29" s="150"/>
      <c r="I29" s="150"/>
      <c r="J29" s="150"/>
      <c r="K29" s="150"/>
      <c r="L29" s="150"/>
      <c r="M29" s="150"/>
    </row>
    <row r="30" spans="1:13" x14ac:dyDescent="0.25">
      <c r="A30" s="144" t="s">
        <v>48</v>
      </c>
      <c r="B30" s="145"/>
      <c r="C30" s="145"/>
      <c r="D30" s="145"/>
      <c r="E30" s="145"/>
      <c r="F30" s="145"/>
      <c r="G30" s="145"/>
      <c r="H30" s="145"/>
      <c r="I30" s="145"/>
      <c r="J30" s="145"/>
      <c r="K30" s="145"/>
      <c r="L30" s="145"/>
      <c r="M30" s="146"/>
    </row>
    <row r="31" spans="1:13" x14ac:dyDescent="0.25">
      <c r="A31" s="1" t="s">
        <v>49</v>
      </c>
      <c r="B31" s="8"/>
      <c r="C31" s="8"/>
      <c r="D31" s="8"/>
      <c r="E31" s="8"/>
      <c r="F31" s="8"/>
      <c r="G31" s="8"/>
      <c r="H31" s="8"/>
      <c r="I31" s="8"/>
      <c r="J31" s="8"/>
      <c r="K31" s="8"/>
      <c r="L31" s="8"/>
      <c r="M31" s="9"/>
    </row>
    <row r="32" spans="1:13" ht="13.95" customHeight="1" x14ac:dyDescent="0.25">
      <c r="A32" s="1" t="s">
        <v>50</v>
      </c>
      <c r="B32" s="5"/>
      <c r="C32" s="5"/>
      <c r="D32" s="5"/>
      <c r="E32" s="5"/>
      <c r="F32" s="5"/>
      <c r="G32" s="5"/>
      <c r="H32" s="5"/>
      <c r="I32" s="5"/>
      <c r="J32" s="5"/>
      <c r="K32" s="5"/>
      <c r="L32" s="5"/>
      <c r="M32" s="6"/>
    </row>
    <row r="33" spans="1:13" ht="13.95" customHeight="1" x14ac:dyDescent="0.25">
      <c r="A33" s="1" t="s">
        <v>51</v>
      </c>
      <c r="B33" s="5"/>
      <c r="C33" s="5"/>
      <c r="D33" s="5"/>
      <c r="E33" s="5"/>
      <c r="F33" s="5"/>
      <c r="G33" s="5"/>
      <c r="H33" s="5"/>
      <c r="I33" s="5"/>
      <c r="J33" s="5"/>
      <c r="K33" s="5"/>
      <c r="L33" s="5"/>
      <c r="M33" s="6"/>
    </row>
    <row r="34" spans="1:13" x14ac:dyDescent="0.25">
      <c r="A34" s="1" t="s">
        <v>52</v>
      </c>
    </row>
    <row r="35" spans="1:13" x14ac:dyDescent="0.25">
      <c r="A35" s="1" t="s">
        <v>53</v>
      </c>
    </row>
    <row r="36" spans="1:13" x14ac:dyDescent="0.25">
      <c r="A36" s="1" t="s">
        <v>54</v>
      </c>
    </row>
    <row r="37" spans="1:13" ht="14.4" thickBot="1" x14ac:dyDescent="0.3"/>
    <row r="38" spans="1:13" ht="20.399999999999999" x14ac:dyDescent="0.35">
      <c r="A38" s="10" t="s">
        <v>55</v>
      </c>
      <c r="B38" s="111">
        <v>36</v>
      </c>
      <c r="C38" s="111"/>
      <c r="D38" s="111"/>
      <c r="E38" s="111"/>
      <c r="F38" s="112"/>
      <c r="G38" s="112"/>
      <c r="H38" s="113"/>
    </row>
    <row r="39" spans="1:13" ht="20.399999999999999" x14ac:dyDescent="0.35">
      <c r="A39" s="11" t="s">
        <v>56</v>
      </c>
      <c r="B39" s="114">
        <v>0.15</v>
      </c>
      <c r="C39" s="114"/>
      <c r="D39" s="114"/>
      <c r="E39" s="114"/>
      <c r="F39" s="115"/>
      <c r="G39" s="115"/>
      <c r="H39" s="116"/>
    </row>
    <row r="40" spans="1:13" ht="21" thickBot="1" x14ac:dyDescent="0.4">
      <c r="A40" s="12" t="s">
        <v>57</v>
      </c>
      <c r="B40" s="117" t="s">
        <v>94</v>
      </c>
      <c r="C40" s="117"/>
      <c r="D40" s="117"/>
      <c r="E40" s="117"/>
      <c r="F40" s="118"/>
      <c r="G40" s="118"/>
      <c r="H40" s="119"/>
    </row>
  </sheetData>
  <mergeCells count="21">
    <mergeCell ref="A30:M30"/>
    <mergeCell ref="A15:M15"/>
    <mergeCell ref="A16:M16"/>
    <mergeCell ref="A18:M18"/>
    <mergeCell ref="A19:M19"/>
    <mergeCell ref="A20:M20"/>
    <mergeCell ref="A28:M28"/>
    <mergeCell ref="A29:M29"/>
    <mergeCell ref="A27:M27"/>
    <mergeCell ref="A21:M21"/>
    <mergeCell ref="A22:M22"/>
    <mergeCell ref="A23:M23"/>
    <mergeCell ref="A24:M24"/>
    <mergeCell ref="A25:M25"/>
    <mergeCell ref="A26:M26"/>
    <mergeCell ref="A8:M8"/>
    <mergeCell ref="A11:M11"/>
    <mergeCell ref="A12:M12"/>
    <mergeCell ref="A13:M13"/>
    <mergeCell ref="A14:M14"/>
    <mergeCell ref="C9:M9"/>
  </mergeCells>
  <pageMargins left="0.7" right="0.7" top="0.75" bottom="0.75" header="0.3" footer="0.3"/>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L43"/>
  <sheetViews>
    <sheetView tabSelected="1" view="pageBreakPreview" zoomScale="60" zoomScaleNormal="100" workbookViewId="0">
      <selection activeCell="I17" sqref="I17:J17"/>
    </sheetView>
  </sheetViews>
  <sheetFormatPr defaultColWidth="7.6640625" defaultRowHeight="15" x14ac:dyDescent="0.3"/>
  <cols>
    <col min="1" max="1" width="3.109375" style="39" customWidth="1"/>
    <col min="2" max="2" width="7.21875" style="39" customWidth="1"/>
    <col min="3" max="3" width="30.109375" style="39" customWidth="1"/>
    <col min="4" max="6" width="17.6640625" style="39" customWidth="1"/>
    <col min="7" max="7" width="24.77734375" style="39" customWidth="1"/>
    <col min="8" max="8" width="2.77734375" style="39" customWidth="1"/>
    <col min="9" max="9" width="13.109375" style="39" customWidth="1"/>
    <col min="10" max="10" width="13.77734375" style="39" customWidth="1"/>
    <col min="11" max="11" width="13" style="39" customWidth="1"/>
    <col min="12" max="12" width="3.33203125" style="39" customWidth="1"/>
    <col min="13" max="13" width="7.21875" style="39" customWidth="1"/>
    <col min="14" max="16384" width="7.6640625" style="39"/>
  </cols>
  <sheetData>
    <row r="2" spans="2:11" x14ac:dyDescent="0.3">
      <c r="G2" s="199" t="s">
        <v>0</v>
      </c>
      <c r="H2" s="191"/>
      <c r="I2" s="191"/>
      <c r="J2" s="191"/>
      <c r="K2" s="191"/>
    </row>
    <row r="3" spans="2:11" x14ac:dyDescent="0.3">
      <c r="G3" s="191"/>
      <c r="H3" s="191"/>
      <c r="I3" s="191"/>
      <c r="J3" s="191"/>
      <c r="K3" s="191"/>
    </row>
    <row r="4" spans="2:11" x14ac:dyDescent="0.3">
      <c r="G4" s="191"/>
      <c r="H4" s="191"/>
      <c r="I4" s="191"/>
      <c r="J4" s="191"/>
      <c r="K4" s="191"/>
    </row>
    <row r="5" spans="2:11" x14ac:dyDescent="0.3">
      <c r="G5" s="191"/>
      <c r="H5" s="191"/>
      <c r="I5" s="191"/>
      <c r="J5" s="191"/>
      <c r="K5" s="191"/>
    </row>
    <row r="7" spans="2:11" ht="27" customHeight="1" x14ac:dyDescent="0.3">
      <c r="B7" s="200" t="s">
        <v>1</v>
      </c>
      <c r="C7" s="201"/>
      <c r="D7" s="202" t="str">
        <f>Instructions!A9</f>
        <v>DOT/12/2026/CS</v>
      </c>
      <c r="E7" s="202"/>
      <c r="F7" s="202"/>
      <c r="G7" s="192" t="s">
        <v>2</v>
      </c>
      <c r="H7" s="192"/>
      <c r="I7" s="192"/>
      <c r="J7" s="203">
        <v>46174</v>
      </c>
      <c r="K7" s="202"/>
    </row>
    <row r="8" spans="2:11" ht="28.5" customHeight="1" x14ac:dyDescent="0.3">
      <c r="G8" s="192" t="s">
        <v>3</v>
      </c>
      <c r="H8" s="192"/>
      <c r="I8" s="192"/>
      <c r="J8" s="68">
        <v>36</v>
      </c>
      <c r="K8" s="51"/>
    </row>
    <row r="9" spans="2:11" ht="14.55" customHeight="1" x14ac:dyDescent="0.3"/>
    <row r="10" spans="2:11" ht="67.5" customHeight="1" x14ac:dyDescent="0.3">
      <c r="B10" s="192" t="s">
        <v>4</v>
      </c>
      <c r="C10" s="192"/>
      <c r="D10" s="193" t="str">
        <f>Instructions!C9</f>
        <v>TERMS OF REFERENCES FOR THE APPOINTMENT OF A SERVICE PROVIDER /CONSULTANT TO RENDER GUARDING SECURITY SERVICES FOR THE DEPARTMENT OF TRANSPORT FOR A PERIOD OF 36 MONTHS</v>
      </c>
      <c r="E10" s="194"/>
      <c r="F10" s="194"/>
      <c r="G10" s="194"/>
      <c r="H10" s="194"/>
      <c r="I10" s="194"/>
      <c r="J10" s="194"/>
      <c r="K10" s="194"/>
    </row>
    <row r="11" spans="2:11" ht="12.45" customHeight="1" x14ac:dyDescent="0.3"/>
    <row r="12" spans="2:11" ht="34.950000000000003" customHeight="1" x14ac:dyDescent="0.3">
      <c r="B12" s="192" t="s">
        <v>5</v>
      </c>
      <c r="C12" s="192"/>
      <c r="D12" s="195"/>
      <c r="E12" s="195"/>
      <c r="F12" s="195"/>
      <c r="G12" s="195"/>
      <c r="H12" s="195"/>
      <c r="I12" s="195"/>
      <c r="J12" s="195"/>
      <c r="K12" s="195"/>
    </row>
    <row r="13" spans="2:11" ht="16.95" customHeight="1" x14ac:dyDescent="0.3"/>
    <row r="14" spans="2:11" ht="21" customHeight="1" thickBot="1" x14ac:dyDescent="0.35">
      <c r="F14" s="41" t="s">
        <v>6</v>
      </c>
      <c r="G14" s="40" t="s">
        <v>7</v>
      </c>
    </row>
    <row r="15" spans="2:11" ht="21" customHeight="1" x14ac:dyDescent="0.3">
      <c r="B15" s="192" t="s">
        <v>8</v>
      </c>
      <c r="C15" s="192"/>
      <c r="D15" s="192"/>
      <c r="E15" s="192"/>
      <c r="F15" s="42"/>
      <c r="G15" s="43">
        <f>SUM(G16:G18)</f>
        <v>0</v>
      </c>
      <c r="I15" s="196" t="s">
        <v>9</v>
      </c>
      <c r="J15" s="197"/>
      <c r="K15" s="198"/>
    </row>
    <row r="16" spans="2:11" ht="21" customHeight="1" x14ac:dyDescent="0.3">
      <c r="B16" s="189" t="s">
        <v>10</v>
      </c>
      <c r="C16" s="189"/>
      <c r="D16" s="189"/>
      <c r="E16" s="189"/>
      <c r="F16" s="44"/>
      <c r="G16" s="45"/>
      <c r="I16" s="46" t="s">
        <v>11</v>
      </c>
      <c r="J16" s="40" t="s">
        <v>12</v>
      </c>
      <c r="K16" s="47" t="s">
        <v>13</v>
      </c>
    </row>
    <row r="17" spans="2:11" ht="21" customHeight="1" thickBot="1" x14ac:dyDescent="0.35">
      <c r="B17" s="189" t="s">
        <v>14</v>
      </c>
      <c r="C17" s="189"/>
      <c r="D17" s="189"/>
      <c r="E17" s="189"/>
      <c r="F17" s="44"/>
      <c r="G17" s="45"/>
      <c r="I17" s="48"/>
      <c r="J17" s="49"/>
      <c r="K17" s="50" t="s">
        <v>81</v>
      </c>
    </row>
    <row r="18" spans="2:11" ht="21" customHeight="1" x14ac:dyDescent="0.3">
      <c r="B18" s="189" t="s">
        <v>15</v>
      </c>
      <c r="C18" s="189"/>
      <c r="D18" s="189"/>
      <c r="E18" s="189"/>
      <c r="F18" s="44"/>
      <c r="G18" s="45"/>
      <c r="J18" s="51"/>
      <c r="K18" s="52"/>
    </row>
    <row r="19" spans="2:11" ht="21" customHeight="1" x14ac:dyDescent="0.3">
      <c r="B19" s="190" t="s">
        <v>42</v>
      </c>
      <c r="C19" s="190"/>
      <c r="D19" s="190"/>
      <c r="E19" s="190"/>
      <c r="F19" s="45"/>
      <c r="G19" s="45"/>
    </row>
    <row r="20" spans="2:11" x14ac:dyDescent="0.3">
      <c r="B20" s="53"/>
      <c r="C20" s="53"/>
      <c r="D20" s="53"/>
      <c r="E20" s="53"/>
      <c r="F20" s="54"/>
    </row>
    <row r="21" spans="2:11" ht="15.6" x14ac:dyDescent="0.3">
      <c r="B21" s="191" t="s">
        <v>16</v>
      </c>
      <c r="C21" s="191"/>
      <c r="D21" s="191"/>
      <c r="E21" s="191"/>
      <c r="F21" s="191"/>
      <c r="G21" s="191"/>
      <c r="H21" s="191"/>
      <c r="I21" s="191"/>
      <c r="J21" s="191"/>
      <c r="K21" s="191"/>
    </row>
    <row r="22" spans="2:11" ht="12" customHeight="1" x14ac:dyDescent="0.3">
      <c r="B22" s="164" t="s">
        <v>40</v>
      </c>
      <c r="C22" s="165"/>
      <c r="D22" s="165"/>
      <c r="E22" s="165"/>
      <c r="F22" s="165"/>
      <c r="G22" s="165"/>
      <c r="H22" s="165"/>
      <c r="I22" s="166"/>
      <c r="J22" s="173">
        <f>G31</f>
        <v>0</v>
      </c>
      <c r="K22" s="174"/>
    </row>
    <row r="23" spans="2:11" x14ac:dyDescent="0.3">
      <c r="B23" s="167"/>
      <c r="C23" s="168"/>
      <c r="D23" s="168"/>
      <c r="E23" s="168"/>
      <c r="F23" s="168"/>
      <c r="G23" s="168"/>
      <c r="H23" s="168"/>
      <c r="I23" s="169"/>
      <c r="J23" s="174"/>
      <c r="K23" s="174"/>
    </row>
    <row r="24" spans="2:11" x14ac:dyDescent="0.3">
      <c r="B24" s="167"/>
      <c r="C24" s="168"/>
      <c r="D24" s="168"/>
      <c r="E24" s="168"/>
      <c r="F24" s="168"/>
      <c r="G24" s="168"/>
      <c r="H24" s="168"/>
      <c r="I24" s="169"/>
      <c r="J24" s="174"/>
      <c r="K24" s="174"/>
    </row>
    <row r="25" spans="2:11" x14ac:dyDescent="0.3">
      <c r="B25" s="170"/>
      <c r="C25" s="171"/>
      <c r="D25" s="171"/>
      <c r="E25" s="171"/>
      <c r="F25" s="171"/>
      <c r="G25" s="171"/>
      <c r="H25" s="171"/>
      <c r="I25" s="172"/>
      <c r="J25" s="174"/>
      <c r="K25" s="174"/>
    </row>
    <row r="26" spans="2:11" ht="16.2" thickBot="1" x14ac:dyDescent="0.35">
      <c r="B26" s="55"/>
      <c r="C26" s="55"/>
      <c r="D26" s="55"/>
      <c r="E26" s="56"/>
      <c r="F26" s="57"/>
    </row>
    <row r="27" spans="2:11" ht="21" customHeight="1" x14ac:dyDescent="0.3">
      <c r="B27" s="155" t="s">
        <v>23</v>
      </c>
      <c r="C27" s="156"/>
      <c r="D27" s="156"/>
      <c r="E27" s="156"/>
      <c r="F27" s="156"/>
      <c r="G27" s="157"/>
      <c r="H27" s="58"/>
      <c r="I27" s="58"/>
      <c r="J27" s="59"/>
      <c r="K27" s="60"/>
    </row>
    <row r="28" spans="2:11" ht="37.5" customHeight="1" x14ac:dyDescent="0.3">
      <c r="B28" s="61"/>
      <c r="C28" s="62" t="s">
        <v>58</v>
      </c>
      <c r="D28" s="62" t="s">
        <v>59</v>
      </c>
      <c r="E28" s="62" t="s">
        <v>60</v>
      </c>
      <c r="F28" s="62" t="s">
        <v>61</v>
      </c>
      <c r="G28" s="63" t="s">
        <v>84</v>
      </c>
      <c r="H28" s="70"/>
      <c r="I28" s="64"/>
      <c r="J28" s="65"/>
      <c r="K28" s="60"/>
    </row>
    <row r="29" spans="2:11" ht="37.5" customHeight="1" x14ac:dyDescent="0.3">
      <c r="B29" s="66">
        <v>1</v>
      </c>
      <c r="C29" s="38" t="s">
        <v>62</v>
      </c>
      <c r="D29" s="77">
        <f>'B1-Wages'!E12</f>
        <v>0</v>
      </c>
      <c r="E29" s="77">
        <f>'B1-Wages'!G12</f>
        <v>0</v>
      </c>
      <c r="F29" s="77">
        <f>'B1-Wages'!I12</f>
        <v>0</v>
      </c>
      <c r="G29" s="78">
        <f>'B1-Wages'!J12</f>
        <v>0</v>
      </c>
      <c r="H29" s="64"/>
      <c r="I29" s="64"/>
      <c r="J29" s="67"/>
      <c r="K29" s="60"/>
    </row>
    <row r="30" spans="2:11" ht="46.05" customHeight="1" thickBot="1" x14ac:dyDescent="0.35">
      <c r="B30" s="71">
        <v>2</v>
      </c>
      <c r="C30" s="72" t="s">
        <v>63</v>
      </c>
      <c r="D30" s="79">
        <f>'B2-Back End'!D10</f>
        <v>0</v>
      </c>
      <c r="E30" s="79">
        <f>'B2-Back End'!F10</f>
        <v>0</v>
      </c>
      <c r="F30" s="79">
        <f>'B2-Back End'!H10</f>
        <v>0</v>
      </c>
      <c r="G30" s="80">
        <f>'B2-Back End'!I10</f>
        <v>0</v>
      </c>
      <c r="H30" s="64"/>
      <c r="I30" s="64"/>
      <c r="J30" s="67"/>
      <c r="K30" s="60"/>
    </row>
    <row r="31" spans="2:11" ht="37.5" customHeight="1" thickBot="1" x14ac:dyDescent="0.35">
      <c r="B31" s="73"/>
      <c r="C31" s="74" t="s">
        <v>82</v>
      </c>
      <c r="D31" s="75"/>
      <c r="E31" s="75"/>
      <c r="F31" s="76"/>
      <c r="G31" s="81">
        <f>SUM(G29:G30)</f>
        <v>0</v>
      </c>
      <c r="H31" s="59"/>
      <c r="I31" s="58"/>
      <c r="J31" s="58"/>
      <c r="K31" s="60"/>
    </row>
    <row r="32" spans="2:11" ht="16.2" thickBot="1" x14ac:dyDescent="0.35">
      <c r="B32" s="60"/>
      <c r="C32" s="60"/>
      <c r="D32" s="60"/>
      <c r="E32" s="60"/>
      <c r="F32" s="60"/>
      <c r="G32" s="60"/>
      <c r="H32" s="60"/>
      <c r="I32" s="60"/>
      <c r="J32" s="60"/>
      <c r="K32" s="60"/>
    </row>
    <row r="33" spans="2:12" ht="15.45" customHeight="1" x14ac:dyDescent="0.3">
      <c r="B33" s="175" t="s">
        <v>85</v>
      </c>
      <c r="C33" s="176"/>
      <c r="D33" s="176"/>
      <c r="E33" s="176"/>
      <c r="F33" s="176"/>
      <c r="G33" s="176"/>
      <c r="H33" s="176"/>
      <c r="I33" s="176"/>
      <c r="J33" s="176"/>
      <c r="K33" s="177"/>
    </row>
    <row r="34" spans="2:12" ht="19.95" customHeight="1" thickBot="1" x14ac:dyDescent="0.35">
      <c r="B34" s="178"/>
      <c r="C34" s="179"/>
      <c r="D34" s="179"/>
      <c r="E34" s="179"/>
      <c r="F34" s="179"/>
      <c r="G34" s="179"/>
      <c r="H34" s="179"/>
      <c r="I34" s="179"/>
      <c r="J34" s="179"/>
      <c r="K34" s="180"/>
    </row>
    <row r="35" spans="2:12" ht="15.6" thickBot="1" x14ac:dyDescent="0.35"/>
    <row r="36" spans="2:12" ht="15.6" x14ac:dyDescent="0.3">
      <c r="B36" s="181" t="s">
        <v>17</v>
      </c>
      <c r="C36" s="182"/>
      <c r="D36" s="182"/>
      <c r="E36" s="183"/>
      <c r="G36" s="184" t="s">
        <v>24</v>
      </c>
      <c r="H36" s="184"/>
      <c r="I36" s="184"/>
      <c r="J36" s="184"/>
      <c r="K36" s="184"/>
    </row>
    <row r="37" spans="2:12" x14ac:dyDescent="0.3">
      <c r="B37" s="185" t="s">
        <v>18</v>
      </c>
      <c r="C37" s="186"/>
      <c r="D37" s="186"/>
      <c r="E37" s="187"/>
      <c r="G37" s="184"/>
      <c r="H37" s="184"/>
      <c r="I37" s="184"/>
      <c r="J37" s="184"/>
      <c r="K37" s="184"/>
    </row>
    <row r="38" spans="2:12" x14ac:dyDescent="0.3">
      <c r="B38" s="185"/>
      <c r="C38" s="186"/>
      <c r="D38" s="186"/>
      <c r="E38" s="187"/>
      <c r="G38" s="184"/>
      <c r="H38" s="184"/>
      <c r="I38" s="184"/>
      <c r="J38" s="184"/>
      <c r="K38" s="184"/>
    </row>
    <row r="39" spans="2:12" x14ac:dyDescent="0.3">
      <c r="B39" s="185"/>
      <c r="C39" s="186"/>
      <c r="D39" s="186"/>
      <c r="E39" s="187"/>
    </row>
    <row r="40" spans="2:12" x14ac:dyDescent="0.3">
      <c r="B40" s="185"/>
      <c r="C40" s="186"/>
      <c r="D40" s="186"/>
      <c r="E40" s="187"/>
      <c r="G40" s="188" t="s">
        <v>83</v>
      </c>
      <c r="H40" s="188"/>
      <c r="I40" s="188"/>
      <c r="J40" s="188"/>
      <c r="K40" s="188"/>
      <c r="L40" s="69"/>
    </row>
    <row r="41" spans="2:12" ht="24.45" customHeight="1" x14ac:dyDescent="0.3">
      <c r="B41" s="161" t="s">
        <v>19</v>
      </c>
      <c r="C41" s="162"/>
      <c r="D41" s="162"/>
      <c r="E41" s="163"/>
      <c r="G41" s="154" t="s">
        <v>64</v>
      </c>
      <c r="H41" s="154"/>
      <c r="I41" s="154"/>
      <c r="J41" s="154"/>
      <c r="K41" s="154"/>
      <c r="L41" s="69"/>
    </row>
    <row r="42" spans="2:12" ht="24.45" customHeight="1" x14ac:dyDescent="0.3">
      <c r="B42" s="161" t="s">
        <v>20</v>
      </c>
      <c r="C42" s="162"/>
      <c r="D42" s="162"/>
      <c r="E42" s="163"/>
    </row>
    <row r="43" spans="2:12" ht="24.45" customHeight="1" thickBot="1" x14ac:dyDescent="0.35">
      <c r="B43" s="158" t="s">
        <v>21</v>
      </c>
      <c r="C43" s="159"/>
      <c r="D43" s="159"/>
      <c r="E43" s="160"/>
    </row>
  </sheetData>
  <mergeCells count="29">
    <mergeCell ref="G8:I8"/>
    <mergeCell ref="G2:K5"/>
    <mergeCell ref="B7:C7"/>
    <mergeCell ref="D7:F7"/>
    <mergeCell ref="G7:I7"/>
    <mergeCell ref="J7:K7"/>
    <mergeCell ref="B10:C10"/>
    <mergeCell ref="D10:K10"/>
    <mergeCell ref="B12:C12"/>
    <mergeCell ref="D12:K12"/>
    <mergeCell ref="B15:E15"/>
    <mergeCell ref="I15:K15"/>
    <mergeCell ref="B16:E16"/>
    <mergeCell ref="B17:E17"/>
    <mergeCell ref="B18:E18"/>
    <mergeCell ref="B19:E19"/>
    <mergeCell ref="B21:K21"/>
    <mergeCell ref="B22:I25"/>
    <mergeCell ref="J22:K25"/>
    <mergeCell ref="B33:K34"/>
    <mergeCell ref="B36:E36"/>
    <mergeCell ref="G36:K38"/>
    <mergeCell ref="B37:E40"/>
    <mergeCell ref="G40:K40"/>
    <mergeCell ref="G41:K41"/>
    <mergeCell ref="B27:G27"/>
    <mergeCell ref="B43:E43"/>
    <mergeCell ref="B41:E41"/>
    <mergeCell ref="B42:E42"/>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0" xr:uid="{6B16F43B-DCCB-4464-A796-DAB8FB4DD4A3}">
      <formula1>0</formula1>
      <formula2>100000000</formula2>
    </dataValidation>
  </dataValidations>
  <pageMargins left="0.25" right="0.25" top="0.75" bottom="0.75" header="0.3" footer="0.3"/>
  <pageSetup paperSize="9" scale="61"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J18"/>
  <sheetViews>
    <sheetView view="pageBreakPreview" zoomScale="60" zoomScaleNormal="100" workbookViewId="0">
      <selection activeCell="C9" sqref="C9"/>
    </sheetView>
  </sheetViews>
  <sheetFormatPr defaultColWidth="8.77734375" defaultRowHeight="15.6" x14ac:dyDescent="0.3"/>
  <cols>
    <col min="1" max="1" width="10.77734375" style="17" customWidth="1"/>
    <col min="2" max="2" width="9.109375" style="17" customWidth="1"/>
    <col min="3" max="3" width="13.44140625" style="17" customWidth="1"/>
    <col min="4" max="10" width="20.6640625" style="17" customWidth="1"/>
    <col min="11" max="16384" width="8.77734375" style="17"/>
  </cols>
  <sheetData>
    <row r="1" spans="1:10" ht="46.5" customHeight="1" thickBot="1" x14ac:dyDescent="0.35">
      <c r="A1" s="16" t="str">
        <f>Instructions!A9</f>
        <v>DOT/12/2026/CS</v>
      </c>
      <c r="B1" s="15"/>
      <c r="C1" s="204" t="str">
        <f>Instructions!C9</f>
        <v>TERMS OF REFERENCES FOR THE APPOINTMENT OF A SERVICE PROVIDER /CONSULTANT TO RENDER GUARDING SECURITY SERVICES FOR THE DEPARTMENT OF TRANSPORT FOR A PERIOD OF 36 MONTHS</v>
      </c>
      <c r="D1" s="123"/>
      <c r="E1" s="123"/>
      <c r="F1" s="123"/>
      <c r="G1" s="123"/>
      <c r="H1" s="123"/>
      <c r="I1" s="123"/>
      <c r="J1" s="124"/>
    </row>
    <row r="2" spans="1:10" ht="16.2" thickBot="1" x14ac:dyDescent="0.35"/>
    <row r="3" spans="1:10" ht="39" customHeight="1" thickBot="1" x14ac:dyDescent="0.35">
      <c r="A3" s="205" t="s">
        <v>65</v>
      </c>
      <c r="B3" s="206"/>
      <c r="C3" s="206"/>
      <c r="D3" s="206"/>
      <c r="E3" s="206"/>
      <c r="F3" s="206"/>
      <c r="G3" s="206"/>
      <c r="H3" s="206"/>
      <c r="I3" s="206"/>
      <c r="J3" s="207"/>
    </row>
    <row r="4" spans="1:10" ht="16.2" thickBot="1" x14ac:dyDescent="0.35">
      <c r="A4" s="21"/>
      <c r="B4" s="21"/>
      <c r="C4" s="21"/>
      <c r="D4" s="21"/>
      <c r="E4" s="21"/>
      <c r="F4" s="21"/>
      <c r="G4" s="21"/>
      <c r="H4" s="21"/>
      <c r="I4" s="21"/>
      <c r="J4" s="21"/>
    </row>
    <row r="5" spans="1:10" ht="40.5" customHeight="1" thickBot="1" x14ac:dyDescent="0.4">
      <c r="A5" s="220" t="str">
        <f>"Bidder Name: "&amp;'[2]Bid Summary'!D12</f>
        <v xml:space="preserve">Bidder Name: </v>
      </c>
      <c r="B5" s="221"/>
      <c r="C5" s="221"/>
      <c r="D5" s="209"/>
      <c r="E5" s="210"/>
      <c r="F5" s="21"/>
      <c r="G5" s="21"/>
      <c r="H5" s="21"/>
      <c r="I5" s="21"/>
      <c r="J5" s="21"/>
    </row>
    <row r="6" spans="1:10" ht="16.2" thickBot="1" x14ac:dyDescent="0.35"/>
    <row r="7" spans="1:10" ht="52.95" customHeight="1" thickBot="1" x14ac:dyDescent="0.35">
      <c r="A7" s="29" t="s">
        <v>58</v>
      </c>
      <c r="B7" s="30" t="s">
        <v>66</v>
      </c>
      <c r="C7" s="30" t="s">
        <v>86</v>
      </c>
      <c r="D7" s="30" t="s">
        <v>87</v>
      </c>
      <c r="E7" s="30" t="s">
        <v>67</v>
      </c>
      <c r="F7" s="30" t="s">
        <v>88</v>
      </c>
      <c r="G7" s="30" t="s">
        <v>68</v>
      </c>
      <c r="H7" s="30" t="s">
        <v>89</v>
      </c>
      <c r="I7" s="30" t="s">
        <v>69</v>
      </c>
      <c r="J7" s="31" t="s">
        <v>70</v>
      </c>
    </row>
    <row r="8" spans="1:10" ht="27" customHeight="1" x14ac:dyDescent="0.3">
      <c r="A8" s="23" t="s">
        <v>71</v>
      </c>
      <c r="B8" s="24" t="s">
        <v>72</v>
      </c>
      <c r="C8" s="25">
        <v>25</v>
      </c>
      <c r="D8" s="26"/>
      <c r="E8" s="27">
        <f>C8*D8</f>
        <v>0</v>
      </c>
      <c r="F8" s="26"/>
      <c r="G8" s="27">
        <f>C8*F8</f>
        <v>0</v>
      </c>
      <c r="H8" s="26"/>
      <c r="I8" s="27">
        <f>C8*H8</f>
        <v>0</v>
      </c>
      <c r="J8" s="28">
        <f>E8+G8+I8</f>
        <v>0</v>
      </c>
    </row>
    <row r="9" spans="1:10" ht="26.55" customHeight="1" thickBot="1" x14ac:dyDescent="0.35">
      <c r="A9" s="32" t="s">
        <v>71</v>
      </c>
      <c r="B9" s="33" t="s">
        <v>73</v>
      </c>
      <c r="C9" s="34">
        <v>3</v>
      </c>
      <c r="D9" s="35"/>
      <c r="E9" s="36">
        <f>C9*D9</f>
        <v>0</v>
      </c>
      <c r="F9" s="35"/>
      <c r="G9" s="36">
        <f>C9*F9</f>
        <v>0</v>
      </c>
      <c r="H9" s="35"/>
      <c r="I9" s="36">
        <f>C9*H9</f>
        <v>0</v>
      </c>
      <c r="J9" s="37">
        <f>E9+G9+I9</f>
        <v>0</v>
      </c>
    </row>
    <row r="10" spans="1:10" s="22" customFormat="1" ht="25.5" customHeight="1" x14ac:dyDescent="0.35">
      <c r="A10" s="222" t="s">
        <v>74</v>
      </c>
      <c r="B10" s="223"/>
      <c r="C10" s="223"/>
      <c r="D10" s="223"/>
      <c r="E10" s="90">
        <f>SUM(E8:E9)</f>
        <v>0</v>
      </c>
      <c r="F10" s="89"/>
      <c r="G10" s="90">
        <f>SUM(G8:G9)</f>
        <v>0</v>
      </c>
      <c r="H10" s="89"/>
      <c r="I10" s="90">
        <f>SUM(I8:I9)</f>
        <v>0</v>
      </c>
      <c r="J10" s="91">
        <f>SUM(J8:J9)</f>
        <v>0</v>
      </c>
    </row>
    <row r="11" spans="1:10" s="22" customFormat="1" ht="25.5" customHeight="1" x14ac:dyDescent="0.35">
      <c r="A11" s="224" t="s">
        <v>75</v>
      </c>
      <c r="B11" s="225"/>
      <c r="C11" s="225"/>
      <c r="D11" s="225"/>
      <c r="E11" s="94">
        <f>E10*VAT_Rate</f>
        <v>0</v>
      </c>
      <c r="F11" s="93"/>
      <c r="G11" s="94">
        <f>G10*VAT_Rate</f>
        <v>0</v>
      </c>
      <c r="H11" s="93"/>
      <c r="I11" s="94">
        <f>I10*VAT_Rate</f>
        <v>0</v>
      </c>
      <c r="J11" s="95">
        <f>J10*VAT_Rate</f>
        <v>0</v>
      </c>
    </row>
    <row r="12" spans="1:10" s="22" customFormat="1" ht="25.5" customHeight="1" thickBot="1" x14ac:dyDescent="0.4">
      <c r="A12" s="226" t="s">
        <v>76</v>
      </c>
      <c r="B12" s="227"/>
      <c r="C12" s="227"/>
      <c r="D12" s="227"/>
      <c r="E12" s="98">
        <f>E10+E11</f>
        <v>0</v>
      </c>
      <c r="F12" s="97"/>
      <c r="G12" s="98">
        <f>G10+G11</f>
        <v>0</v>
      </c>
      <c r="H12" s="97"/>
      <c r="I12" s="98">
        <f>I10+I11</f>
        <v>0</v>
      </c>
      <c r="J12" s="99">
        <f>J10+J11</f>
        <v>0</v>
      </c>
    </row>
    <row r="13" spans="1:10" ht="16.2" thickBot="1" x14ac:dyDescent="0.35">
      <c r="E13" s="18"/>
    </row>
    <row r="14" spans="1:10" ht="27.45" customHeight="1" thickBot="1" x14ac:dyDescent="0.35">
      <c r="A14" s="208" t="s">
        <v>22</v>
      </c>
      <c r="B14" s="209"/>
      <c r="C14" s="210"/>
      <c r="E14" s="18"/>
    </row>
    <row r="15" spans="1:10" x14ac:dyDescent="0.3">
      <c r="A15" s="211" t="s">
        <v>18</v>
      </c>
      <c r="B15" s="212"/>
      <c r="C15" s="213"/>
      <c r="E15" s="18"/>
    </row>
    <row r="16" spans="1:10" x14ac:dyDescent="0.3">
      <c r="A16" s="214"/>
      <c r="B16" s="215"/>
      <c r="C16" s="216"/>
      <c r="E16" s="18"/>
    </row>
    <row r="17" spans="1:5" x14ac:dyDescent="0.3">
      <c r="A17" s="214"/>
      <c r="B17" s="215"/>
      <c r="C17" s="216"/>
      <c r="E17" s="18"/>
    </row>
    <row r="18" spans="1:5" ht="16.2" thickBot="1" x14ac:dyDescent="0.35">
      <c r="A18" s="217"/>
      <c r="B18" s="218"/>
      <c r="C18" s="219"/>
      <c r="E18" s="20"/>
    </row>
  </sheetData>
  <mergeCells count="9">
    <mergeCell ref="C1:J1"/>
    <mergeCell ref="A3:J3"/>
    <mergeCell ref="A14:C14"/>
    <mergeCell ref="A15:C18"/>
    <mergeCell ref="A5:C5"/>
    <mergeCell ref="D5:E5"/>
    <mergeCell ref="A10:D10"/>
    <mergeCell ref="A11:D11"/>
    <mergeCell ref="A12:D12"/>
  </mergeCells>
  <dataValidations count="1">
    <dataValidation type="whole" allowBlank="1" showInputMessage="1" showErrorMessage="1" error="Year out of range (1900-2020)" prompt="Year only" sqref="D8:D12" xr:uid="{D11B1CC5-2E33-4683-BE2E-BF6FBEB7722F}">
      <formula1>0</formula1>
      <formula2>100000</formula2>
    </dataValidation>
  </dataValidations>
  <pageMargins left="0.7" right="0.7" top="0.75" bottom="0.75" header="0.3" footer="0.3"/>
  <pageSetup paperSize="9" scale="3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444-7907-4121-99BC-637E2C94CF57}">
  <sheetPr>
    <pageSetUpPr fitToPage="1"/>
  </sheetPr>
  <dimension ref="A1:L16"/>
  <sheetViews>
    <sheetView view="pageBreakPreview" zoomScale="60" zoomScaleNormal="100" workbookViewId="0">
      <selection activeCell="A7" sqref="A7"/>
    </sheetView>
  </sheetViews>
  <sheetFormatPr defaultColWidth="8.77734375" defaultRowHeight="15.6" x14ac:dyDescent="0.3"/>
  <cols>
    <col min="1" max="1" width="37.44140625" style="17" customWidth="1"/>
    <col min="2" max="2" width="13.109375" style="17" customWidth="1"/>
    <col min="3" max="10" width="20.6640625" style="17" customWidth="1"/>
    <col min="11" max="16384" width="8.77734375" style="17"/>
  </cols>
  <sheetData>
    <row r="1" spans="1:12" ht="52.5" customHeight="1" thickBot="1" x14ac:dyDescent="0.35">
      <c r="A1" s="16" t="str">
        <f>Instructions!A9</f>
        <v>DOT/12/2026/CS</v>
      </c>
      <c r="B1" s="123" t="str">
        <f>Instructions!C9</f>
        <v>TERMS OF REFERENCES FOR THE APPOINTMENT OF A SERVICE PROVIDER /CONSULTANT TO RENDER GUARDING SECURITY SERVICES FOR THE DEPARTMENT OF TRANSPORT FOR A PERIOD OF 36 MONTHS</v>
      </c>
      <c r="C1" s="123"/>
      <c r="D1" s="123"/>
      <c r="E1" s="123"/>
      <c r="F1" s="123"/>
      <c r="G1" s="123"/>
      <c r="H1" s="123"/>
      <c r="I1" s="123"/>
      <c r="J1" s="124"/>
    </row>
    <row r="2" spans="1:12" ht="16.2" thickBot="1" x14ac:dyDescent="0.35"/>
    <row r="3" spans="1:12" ht="28.05" customHeight="1" thickBot="1" x14ac:dyDescent="0.4">
      <c r="A3" s="125" t="s">
        <v>77</v>
      </c>
      <c r="B3" s="126"/>
      <c r="C3" s="126"/>
      <c r="D3" s="126"/>
      <c r="E3" s="126"/>
      <c r="F3" s="126"/>
      <c r="G3" s="126"/>
      <c r="H3" s="126"/>
      <c r="I3" s="126"/>
      <c r="J3" s="127"/>
    </row>
    <row r="4" spans="1:12" ht="26.55" customHeight="1" thickBot="1" x14ac:dyDescent="0.35">
      <c r="A4" s="128"/>
      <c r="B4" s="128"/>
      <c r="C4" s="128"/>
      <c r="D4" s="128"/>
      <c r="E4" s="128"/>
      <c r="F4" s="128"/>
      <c r="G4" s="128"/>
      <c r="H4" s="128"/>
      <c r="I4" s="128"/>
      <c r="J4" s="128"/>
    </row>
    <row r="5" spans="1:12" ht="60" customHeight="1" thickBot="1" x14ac:dyDescent="0.35">
      <c r="A5" s="109" t="s">
        <v>58</v>
      </c>
      <c r="B5" s="110" t="s">
        <v>90</v>
      </c>
      <c r="C5" s="110" t="s">
        <v>91</v>
      </c>
      <c r="D5" s="30" t="s">
        <v>67</v>
      </c>
      <c r="E5" s="110" t="s">
        <v>92</v>
      </c>
      <c r="F5" s="30" t="s">
        <v>68</v>
      </c>
      <c r="G5" s="110" t="s">
        <v>93</v>
      </c>
      <c r="H5" s="30" t="s">
        <v>69</v>
      </c>
      <c r="I5" s="31" t="s">
        <v>70</v>
      </c>
    </row>
    <row r="6" spans="1:12" ht="31.05" customHeight="1" x14ac:dyDescent="0.3">
      <c r="A6" s="105" t="s">
        <v>78</v>
      </c>
      <c r="B6" s="107">
        <f>Contract_Months</f>
        <v>36</v>
      </c>
      <c r="C6" s="106"/>
      <c r="D6" s="27">
        <f>C6*B6</f>
        <v>0</v>
      </c>
      <c r="E6" s="106"/>
      <c r="F6" s="27">
        <f>E6*B6</f>
        <v>0</v>
      </c>
      <c r="G6" s="106"/>
      <c r="H6" s="27">
        <f>G6*B6</f>
        <v>0</v>
      </c>
      <c r="I6" s="108">
        <f>SUM(H6,F6,D6)</f>
        <v>0</v>
      </c>
    </row>
    <row r="7" spans="1:12" ht="42.45" customHeight="1" thickBot="1" x14ac:dyDescent="0.35">
      <c r="A7" s="100" t="s">
        <v>79</v>
      </c>
      <c r="B7" s="102">
        <f>Contract_Months</f>
        <v>36</v>
      </c>
      <c r="C7" s="101"/>
      <c r="D7" s="27">
        <f>C7*B7</f>
        <v>0</v>
      </c>
      <c r="E7" s="101"/>
      <c r="F7" s="27">
        <f>E7*B7</f>
        <v>0</v>
      </c>
      <c r="G7" s="101"/>
      <c r="H7" s="27">
        <f>G7*B7</f>
        <v>0</v>
      </c>
      <c r="I7" s="108">
        <f>SUM(H7,F7,D7)</f>
        <v>0</v>
      </c>
    </row>
    <row r="8" spans="1:12" ht="31.05" customHeight="1" x14ac:dyDescent="0.3">
      <c r="A8" s="88" t="s">
        <v>74</v>
      </c>
      <c r="B8" s="89"/>
      <c r="C8" s="89"/>
      <c r="D8" s="90">
        <f>SUM(D6:D7)</f>
        <v>0</v>
      </c>
      <c r="E8" s="89"/>
      <c r="F8" s="90">
        <f>SUM(F6:F7)</f>
        <v>0</v>
      </c>
      <c r="G8" s="89"/>
      <c r="H8" s="90">
        <f>SUM(H6:H7)</f>
        <v>0</v>
      </c>
      <c r="I8" s="90">
        <f>SUM(I6:I7)</f>
        <v>0</v>
      </c>
      <c r="K8" s="103"/>
      <c r="L8" s="103"/>
    </row>
    <row r="9" spans="1:12" ht="31.05" customHeight="1" x14ac:dyDescent="0.3">
      <c r="A9" s="92" t="s">
        <v>75</v>
      </c>
      <c r="B9" s="93"/>
      <c r="C9" s="93"/>
      <c r="D9" s="94">
        <f>D8*VAT_Rate</f>
        <v>0</v>
      </c>
      <c r="E9" s="93"/>
      <c r="F9" s="94">
        <f>F8*VAT_Rate</f>
        <v>0</v>
      </c>
      <c r="G9" s="93"/>
      <c r="H9" s="94">
        <f>H8*VAT_Rate</f>
        <v>0</v>
      </c>
      <c r="I9" s="94">
        <f>I8*VAT_Rate</f>
        <v>0</v>
      </c>
      <c r="K9" s="104"/>
      <c r="L9" s="104"/>
    </row>
    <row r="10" spans="1:12" ht="31.05" customHeight="1" thickBot="1" x14ac:dyDescent="0.35">
      <c r="A10" s="96" t="s">
        <v>76</v>
      </c>
      <c r="B10" s="97"/>
      <c r="C10" s="97"/>
      <c r="D10" s="98">
        <f>D8+D9</f>
        <v>0</v>
      </c>
      <c r="E10" s="97"/>
      <c r="F10" s="98">
        <f>F8+F9</f>
        <v>0</v>
      </c>
      <c r="G10" s="97"/>
      <c r="H10" s="98">
        <f>H8+H9</f>
        <v>0</v>
      </c>
      <c r="I10" s="98">
        <f>I8+I9</f>
        <v>0</v>
      </c>
      <c r="K10" s="103"/>
      <c r="L10" s="103"/>
    </row>
    <row r="11" spans="1:12" ht="28.05" customHeight="1" x14ac:dyDescent="0.3">
      <c r="A11" s="82"/>
      <c r="B11" s="83"/>
      <c r="C11" s="83"/>
      <c r="D11" s="83"/>
      <c r="E11" s="83"/>
      <c r="F11" s="83"/>
      <c r="G11" s="83"/>
      <c r="H11" s="82"/>
      <c r="I11" s="82"/>
      <c r="J11" s="83"/>
    </row>
    <row r="12" spans="1:12" x14ac:dyDescent="0.3">
      <c r="A12" s="19" t="s">
        <v>22</v>
      </c>
      <c r="B12" s="83"/>
      <c r="C12" s="83"/>
      <c r="D12" s="83"/>
      <c r="E12" s="83"/>
      <c r="F12" s="83"/>
      <c r="G12" s="83"/>
      <c r="H12" s="84"/>
      <c r="I12" s="85"/>
      <c r="J12" s="83"/>
    </row>
    <row r="13" spans="1:12" x14ac:dyDescent="0.3">
      <c r="A13" s="120" t="s">
        <v>18</v>
      </c>
      <c r="B13" s="83"/>
      <c r="C13" s="83"/>
      <c r="D13" s="83"/>
      <c r="E13" s="83"/>
      <c r="F13" s="83"/>
      <c r="G13" s="83"/>
      <c r="H13" s="84"/>
      <c r="I13" s="85"/>
      <c r="J13" s="83"/>
    </row>
    <row r="14" spans="1:12" x14ac:dyDescent="0.3">
      <c r="A14" s="121"/>
      <c r="B14" s="83"/>
      <c r="C14" s="83"/>
      <c r="D14" s="83"/>
      <c r="E14" s="83"/>
      <c r="F14" s="83"/>
      <c r="G14" s="83"/>
      <c r="H14" s="84"/>
      <c r="I14" s="86"/>
      <c r="J14" s="83"/>
    </row>
    <row r="15" spans="1:12" x14ac:dyDescent="0.3">
      <c r="A15" s="121"/>
      <c r="B15" s="83"/>
      <c r="C15" s="83"/>
      <c r="D15" s="83"/>
      <c r="E15" s="83"/>
      <c r="F15" s="83"/>
      <c r="G15" s="83"/>
      <c r="H15" s="87"/>
      <c r="I15" s="87"/>
      <c r="J15" s="83"/>
    </row>
    <row r="16" spans="1:12" x14ac:dyDescent="0.3">
      <c r="A16" s="122"/>
      <c r="B16" s="83"/>
      <c r="C16" s="83"/>
      <c r="D16" s="83"/>
      <c r="E16" s="83"/>
      <c r="F16" s="83"/>
      <c r="G16" s="83"/>
      <c r="H16" s="82"/>
      <c r="I16" s="82"/>
      <c r="J16" s="83"/>
    </row>
  </sheetData>
  <mergeCells count="5">
    <mergeCell ref="A13:A16"/>
    <mergeCell ref="B1:J1"/>
    <mergeCell ref="A3:J3"/>
    <mergeCell ref="A4:H4"/>
    <mergeCell ref="I4:J4"/>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b4ca2e218c079797ede3911d0385943c">
  <xsd:schema xmlns:xsd="http://www.w3.org/2001/XMLSchema" xmlns:xs="http://www.w3.org/2001/XMLSchema" xmlns:p="http://schemas.microsoft.com/office/2006/metadata/properties" xmlns:ns3="8261cd9f-ec4d-47fa-bf23-9bb2bb2fe8be" targetNamespace="http://schemas.microsoft.com/office/2006/metadata/properties" ma:root="true" ma:fieldsID="049bb86316d16d05d787ff8ee8479b3a"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3DB4EF-DBD7-4170-9FED-40410A35919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infopath/2007/PartnerControls"/>
    <ds:schemaRef ds:uri="8261cd9f-ec4d-47fa-bf23-9bb2bb2fe8be"/>
    <ds:schemaRef ds:uri="http://www.w3.org/XML/1998/namespace"/>
  </ds:schemaRefs>
</ds:datastoreItem>
</file>

<file path=customXml/itemProps2.xml><?xml version="1.0" encoding="utf-8"?>
<ds:datastoreItem xmlns:ds="http://schemas.openxmlformats.org/officeDocument/2006/customXml" ds:itemID="{F9039CA0-1773-46E5-9B42-0D41AAAC186B}">
  <ds:schemaRefs>
    <ds:schemaRef ds:uri="http://schemas.microsoft.com/sharepoint/v3/contenttype/forms"/>
  </ds:schemaRefs>
</ds:datastoreItem>
</file>

<file path=customXml/itemProps3.xml><?xml version="1.0" encoding="utf-8"?>
<ds:datastoreItem xmlns:ds="http://schemas.openxmlformats.org/officeDocument/2006/customXml" ds:itemID="{B2091EC5-24B2-4DFB-BFA3-04576CB0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 to PM-don't print</vt:lpstr>
      <vt:lpstr>Instructions</vt:lpstr>
      <vt:lpstr>B-summary</vt:lpstr>
      <vt:lpstr>B1-Wages</vt:lpstr>
      <vt:lpstr>B2-Back End</vt:lpstr>
      <vt:lpstr>'B1-Wages'!Print_Area</vt:lpstr>
      <vt:lpstr>'B2-Back End'!Print_Area</vt:lpstr>
      <vt:lpstr>'B-summary'!Print_Area</vt:lpstr>
      <vt:lpstr>Instructions!Print_Area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Selaelo Makgobatlou</cp:lastModifiedBy>
  <cp:lastPrinted>2025-03-28T08:11:14Z</cp:lastPrinted>
  <dcterms:created xsi:type="dcterms:W3CDTF">2025-03-13T15:42:53Z</dcterms:created>
  <dcterms:modified xsi:type="dcterms:W3CDTF">2026-09-02T13:53:04Z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