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kom-my.sharepoint.com/personal/keetseth_eskom_co_za/Documents/Documents/Diapo Letsoalo/"/>
    </mc:Choice>
  </mc:AlternateContent>
  <xr:revisionPtr revIDLastSave="3" documentId="8_{94FFEBB6-E14D-413B-866E-B6DEDABA0F7E}" xr6:coauthVersionLast="47" xr6:coauthVersionMax="47" xr10:uidLastSave="{953602C1-0749-47E8-B842-B21BA67FE169}"/>
  <bookViews>
    <workbookView xWindow="28680" yWindow="-120" windowWidth="29040" windowHeight="15720" xr2:uid="{7148619F-7F46-4188-B969-641D5E41C2B5}"/>
  </bookViews>
  <sheets>
    <sheet name="Fibre install BO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5" i="1" l="1"/>
  <c r="G75" i="1"/>
  <c r="G94" i="1"/>
  <c r="G81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39" i="1"/>
  <c r="G78" i="1"/>
  <c r="G79" i="1"/>
  <c r="G80" i="1"/>
  <c r="G77" i="1"/>
  <c r="G74" i="1"/>
  <c r="G73" i="1"/>
  <c r="G70" i="1"/>
  <c r="G71" i="1" s="1"/>
  <c r="G65" i="1"/>
  <c r="G66" i="1"/>
  <c r="G67" i="1"/>
  <c r="G64" i="1"/>
  <c r="G56" i="1"/>
  <c r="G57" i="1"/>
  <c r="G58" i="1"/>
  <c r="G59" i="1"/>
  <c r="G60" i="1"/>
  <c r="G61" i="1"/>
  <c r="G55" i="1"/>
  <c r="G36" i="1"/>
  <c r="G37" i="1" s="1"/>
  <c r="G33" i="1"/>
  <c r="G34" i="1" s="1"/>
  <c r="G27" i="1"/>
  <c r="G28" i="1"/>
  <c r="G29" i="1"/>
  <c r="G30" i="1"/>
  <c r="G26" i="1"/>
  <c r="G23" i="1"/>
  <c r="G24" i="1" s="1"/>
  <c r="G20" i="1"/>
  <c r="G19" i="1"/>
  <c r="G18" i="1"/>
  <c r="G17" i="1"/>
  <c r="G16" i="1"/>
  <c r="G15" i="1"/>
  <c r="G14" i="1"/>
  <c r="G13" i="1"/>
  <c r="G12" i="1"/>
  <c r="G9" i="1"/>
  <c r="G10" i="1" s="1"/>
  <c r="G62" i="1" l="1"/>
  <c r="G68" i="1"/>
  <c r="G53" i="1"/>
  <c r="G31" i="1"/>
  <c r="G21" i="1"/>
  <c r="G96" i="1" l="1"/>
  <c r="G97" i="1" s="1"/>
</calcChain>
</file>

<file path=xl/sharedStrings.xml><?xml version="1.0" encoding="utf-8"?>
<sst xmlns="http://schemas.openxmlformats.org/spreadsheetml/2006/main" count="176" uniqueCount="136">
  <si>
    <t>GEMMA CLUSTER FIBRE INSTALLATION BOQ</t>
  </si>
  <si>
    <t>Project Name:</t>
  </si>
  <si>
    <t>Project ID:</t>
  </si>
  <si>
    <t>Job Name:</t>
  </si>
  <si>
    <t>Job ID:</t>
  </si>
  <si>
    <t>Item</t>
  </si>
  <si>
    <t>Ref No.</t>
  </si>
  <si>
    <t>DESCRIPTION</t>
  </si>
  <si>
    <t xml:space="preserve">UNIT </t>
  </si>
  <si>
    <t>QTY</t>
  </si>
  <si>
    <t>Rate</t>
  </si>
  <si>
    <t>Price (R)</t>
  </si>
  <si>
    <t>P&amp;G's</t>
  </si>
  <si>
    <t>Provide, security service: type: line project guarding; method: physical security guarding services tactical and response patrols for Eskom line project; including site camps and the servitude, and to protect Eskom’s assets when the contractor vacates from site after termination of the contracts</t>
  </si>
  <si>
    <t>Monthly</t>
  </si>
  <si>
    <t>Establish, site; type preliminaries; additional task cost for compliance to the environmental management plan; material supplier contractor</t>
  </si>
  <si>
    <t>SUM</t>
  </si>
  <si>
    <t>Establish, site: type: facilities for contractor; facilities for the contractor including storage sheds, ablution and latrine facilities, tools and equipment, water supplies, electric power, and communications</t>
  </si>
  <si>
    <t>Establish, site: type: name boards; additional task: fixed charge rate; material supplier: contractor; facilities</t>
  </si>
  <si>
    <t>Establish, site: type: other health and safety related items deemed necessary to comply to ohs act, regulations and Eskom safety specifications; additional task: occupational health and hygiene; material supplier: contractor to supply material</t>
  </si>
  <si>
    <t>Establish, site: type: complying with mine health and safety specs; additional task: reporting; material supplier: contractor to supply material; project safety file, traveling and authorisation, induction when done at the mine and second authorisation from a third party</t>
  </si>
  <si>
    <t>Construction Manager - SACPCMP registration (No candidate registration)</t>
  </si>
  <si>
    <t>Per/hour</t>
  </si>
  <si>
    <t>Assistant Construction Manager - SACPCMP registration (No candidate registration)</t>
  </si>
  <si>
    <t>Construction H&amp;S Officer (Full time) - SACPCMP registration (No candidate registration)</t>
  </si>
  <si>
    <t>Create, document: type: network as built; media: electronic and printed</t>
  </si>
  <si>
    <t>Clear, site: type: contractors establishment; method: the removal including but not limited to the contractors equipment, facilities, structures, waste, materials and any other objects in order to rehabilitate the site; all spoil and waste will be removed to a registered waste site and certificates of disposal provided; method: the removal including but not limited to the contractors equipment, facilities, structures, waste, materials and any other objects in order to rehabilitate the site; all spoil and waste will be removed to a registered waste site and certificates of disposal provided</t>
  </si>
  <si>
    <t>km</t>
  </si>
  <si>
    <t>p/t/p/d</t>
  </si>
  <si>
    <t>GENERAL SURVEYS</t>
  </si>
  <si>
    <t>Survey, land: type: engineering survey; method: in order to continue monitoring and verifying works carried out by different contractors, services extend to supporting integration team, design team and construction team by providing; feedback: must include: HV line surveys; MV line surveys/ LV, YS /cables; topographic surveys; data capture; supplementary charges</t>
  </si>
  <si>
    <t>Km</t>
  </si>
  <si>
    <t>CABLE  INSTALL AND TEST</t>
  </si>
  <si>
    <t>4.1</t>
  </si>
  <si>
    <t>Stringing, conductor: type: Optical ground wire; dimensions: OD 16 mm; method: stringing and regulation using puller and tensioner equipment; 6/125 Fibre Optic cable; including associated hardware</t>
  </si>
  <si>
    <t>m</t>
  </si>
  <si>
    <t>4.2</t>
  </si>
  <si>
    <t>Stringing, conductor: type: ADSS, OPGW; dimensions: od 16.7 mm; method: stringing and regulation using puller and tensioner equipment; 9/125 Fibre Optic cable; including associated hardware</t>
  </si>
  <si>
    <t>4.3</t>
  </si>
  <si>
    <t>Install, cable, communication: type: terminate and splice (per Fibre); method: manual installation; Fibre optic cable termination and splicing (per fibre)</t>
  </si>
  <si>
    <t>ea</t>
  </si>
  <si>
    <t>4.4</t>
  </si>
  <si>
    <t>Install, equipment, communication: type: joint box, 24-Core; method: manual; standard: Eskom approved; Fibre Optic cable work</t>
  </si>
  <si>
    <t>4.5</t>
  </si>
  <si>
    <t>Install, equipment, communication: type: fibre optic joint box (48-Core); method: manual installation; standard: Eskom approved; Fibre Optic cable work: install joint boxes (48-Core)</t>
  </si>
  <si>
    <t>4.6</t>
  </si>
  <si>
    <t>Test, material: type: Fibre Optic cable; method: drum pre-haul, test per core; frequency: once off; feedback written</t>
  </si>
  <si>
    <t>4.7</t>
  </si>
  <si>
    <t>Install, crossing: type: regional/provincial road; material: steel; method: manual; structure for fibre installation</t>
  </si>
  <si>
    <t>Install, crossing: type: national road; material: steel; method: manual; structure for fibre installation</t>
  </si>
  <si>
    <t>Install, crossing: type: rail; material: steel; method: manual; structure (dead or alive) for fibre installation</t>
  </si>
  <si>
    <t>Install, crossing: type: hv line; material: steel; method: manual; structure for fibre installation</t>
  </si>
  <si>
    <t>Install, crossing: type: river and dam; material: steel; method: manual; structure for fibre installation</t>
  </si>
  <si>
    <t>Excavate: method: directional drilling; ground type: road/rail crossing</t>
  </si>
  <si>
    <t>m³</t>
  </si>
  <si>
    <t>Install, component: type: fibre cable suspension assembly; method: attach; dressing of towers with assemblies</t>
  </si>
  <si>
    <t>Install, component: type: fibre cable strain assembly; method: attach; dressing of towers with assemblies</t>
  </si>
  <si>
    <t>5</t>
  </si>
  <si>
    <t>DUCT CABLE SUPPLY, INSTALL AND TEST</t>
  </si>
  <si>
    <t>5.1</t>
  </si>
  <si>
    <t>Install, Cable, Fibre Optic: type: duct cable; method: blowing into duct and terminate; installation of duct cable as per specification 240-140642648</t>
  </si>
  <si>
    <t>Install, Cable, Fibre Optic: type: hauling into duct; method: Install, lay and terminate as per specification</t>
  </si>
  <si>
    <t>5.3</t>
  </si>
  <si>
    <t>Install, Cable way: type: HDPE conduit (class 6 yellow); method: install HDPE conduit pipe (class 6 yellow) as specified by tst41-115 &amp; 240-46264031; (including jointing).</t>
  </si>
  <si>
    <t>Install, cable, electrical: type: conduits: 50mm diameter; method: galvanised steel conduits</t>
  </si>
  <si>
    <t>Excavate: method: by hand 500 mm deep; ground type: pickable soil; reason: fibre cable laying; filling material: natural ground; trenching, backfill and consolidation</t>
  </si>
  <si>
    <t>Excavate: method: overhead support; ground type: excavate, backfill, compact as per Eskom standard; reason: execute projects</t>
  </si>
  <si>
    <t>6</t>
  </si>
  <si>
    <t>PATCH PANEL WITH ACCESSORIES</t>
  </si>
  <si>
    <t>Install, equipment, electronic: type: 24 WAY FIBRE OPTIC patch panel; method: mount to 19 in rack; standard: 240-70733995; supply and install</t>
  </si>
  <si>
    <t>Install, equipment, electronic: type: 48 WAY FIBRE OPTIC patch panel; method: mount to 19 in rack; standard: 240-70733995; supply and install</t>
  </si>
  <si>
    <t>Install, equipment, electronic: type: 12 WAY FIBRE OPTIC patch panel; method: mount to 19 in rack; standard: 240-70733995; supply and install</t>
  </si>
  <si>
    <t>Install, equipment, electronic: type: 6 WAY FIBRE OPTIC patch panel; method: mount to 19 in rack; standard: 240-70733995; supply and install</t>
  </si>
  <si>
    <t>7</t>
  </si>
  <si>
    <t>SAREL BOX - SUPPLY AND INSTALL</t>
  </si>
  <si>
    <t>Install, equipment: type: fibre termination box; with accessories</t>
  </si>
  <si>
    <t>8</t>
  </si>
  <si>
    <t>FIBRE SPLICING AND TESTING</t>
  </si>
  <si>
    <t>Install, cable, communication: type: terminate and splice (per Fibre); method: manual installation; Fibre Optic cable termination and splicing (per fibre)</t>
  </si>
  <si>
    <t>Test, equipment: type: fibre testing; method: manual, connect to system and carry out test, to comply to sans or sabs requirements; frequency: as and when required; feedback: as per Eskom spec; Fibre Optic end to end testing (OTDR and PMLS) as per procedure TPC41-5 (i.e. per fibre from patch panel to patch panel)</t>
  </si>
  <si>
    <t>WEEKEND WORK</t>
  </si>
  <si>
    <t>9.1</t>
  </si>
  <si>
    <t>Saturday work by Stringing team on the Project Manager's instruction</t>
  </si>
  <si>
    <t>per/day</t>
  </si>
  <si>
    <t>9.2</t>
  </si>
  <si>
    <t>Sunday and Public holiday work by Stringing team on the Project Manager's instruction</t>
  </si>
  <si>
    <t>9.3</t>
  </si>
  <si>
    <t>Saturday work by Regulation team on the Project Manager's instruction</t>
  </si>
  <si>
    <t>9.4</t>
  </si>
  <si>
    <t>Sunday and Public holiday work by Regulation team on the Project Manager's instruction</t>
  </si>
  <si>
    <t>10</t>
  </si>
  <si>
    <t>OTHER ITEMS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</si>
  <si>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</si>
  <si>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</si>
  <si>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</si>
  <si>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</si>
  <si>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</si>
  <si>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</si>
  <si>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</si>
  <si>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</si>
  <si>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</si>
  <si>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</si>
  <si>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</si>
  <si>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r>
      <t>Excavate: method: tar; ground type: compact; reason: fibre cable laying; filling material</t>
    </r>
    <r>
      <rPr>
        <sz val="11"/>
        <rFont val="Aptos Narrow"/>
        <family val="2"/>
      </rPr>
      <t>: natural g</t>
    </r>
    <r>
      <rPr>
        <sz val="11"/>
        <color rgb="FF000000"/>
        <rFont val="Aptos Narrow"/>
        <family val="2"/>
      </rPr>
      <t>roud</t>
    </r>
  </si>
  <si>
    <r>
      <t xml:space="preserve">Transport, people: type: transport; transport method: road; vehicle type: </t>
    </r>
    <r>
      <rPr>
        <b/>
        <sz val="11"/>
        <color rgb="FF000000"/>
        <rFont val="Aptos Narrow"/>
        <family val="2"/>
      </rPr>
      <t>LDV</t>
    </r>
  </si>
  <si>
    <r>
      <t xml:space="preserve">Transport, people: type: site; transport method: road; vehicle type: </t>
    </r>
    <r>
      <rPr>
        <b/>
        <sz val="11"/>
        <color rgb="FF000000"/>
        <rFont val="Aptos Narrow"/>
        <family val="2"/>
      </rPr>
      <t>minibus</t>
    </r>
    <r>
      <rPr>
        <sz val="11"/>
        <color rgb="FF000000"/>
        <rFont val="Aptos Narrow"/>
        <family val="2"/>
      </rPr>
      <t>; number of people: vary; transport (per km)</t>
    </r>
  </si>
  <si>
    <t>1.1 Site Clearance</t>
  </si>
  <si>
    <t>1.1.1</t>
  </si>
  <si>
    <t>1.2 Site Establishement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</si>
  <si>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</si>
  <si>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</si>
  <si>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</si>
  <si>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</si>
  <si>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</si>
  <si>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</si>
  <si>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</si>
  <si>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</si>
  <si>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</si>
  <si>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1.3 Security</t>
  </si>
  <si>
    <t>1.3.1</t>
  </si>
  <si>
    <t>1.4 Transport</t>
  </si>
  <si>
    <t>1.4.1</t>
  </si>
  <si>
    <t>1.4.2</t>
  </si>
  <si>
    <t>1.4.3</t>
  </si>
  <si>
    <t>1.4.4</t>
  </si>
  <si>
    <t>1.4.5</t>
  </si>
  <si>
    <t>1.5 Accommodation</t>
  </si>
  <si>
    <t>1.5.1</t>
  </si>
  <si>
    <t>4</t>
  </si>
  <si>
    <r>
      <t xml:space="preserve">Transport, equipment: type: with crane; transport method: road; vehicle type: truck; weight: </t>
    </r>
    <r>
      <rPr>
        <b/>
        <sz val="11"/>
        <color rgb="FF000000"/>
        <rFont val="Aptos Narrow"/>
        <family val="2"/>
      </rPr>
      <t>3-8 TON</t>
    </r>
  </si>
  <si>
    <r>
      <t xml:space="preserve">Transport, equipment: type: various; transport method: road; vehicle type: truck with crane; weight: </t>
    </r>
    <r>
      <rPr>
        <b/>
        <sz val="11"/>
        <color rgb="FF000000"/>
        <rFont val="Aptos Narrow"/>
        <family val="2"/>
      </rPr>
      <t>8 TON</t>
    </r>
  </si>
  <si>
    <r>
      <t xml:space="preserve">Transport, material: type: various; transport method: road; vehicle type: truck with crane; weight: </t>
    </r>
    <r>
      <rPr>
        <b/>
        <sz val="11"/>
        <color rgb="FF000000"/>
        <rFont val="Aptos Narrow"/>
        <family val="2"/>
      </rPr>
      <t>9-14 TON</t>
    </r>
  </si>
  <si>
    <t>VAT</t>
  </si>
  <si>
    <t>Sub Total</t>
  </si>
  <si>
    <t>Totatl Incl. VAT</t>
  </si>
  <si>
    <t>Accommodation: type: sleeping out per team frequency; duration: as and when required (per team per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</si>
</sst>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indexed="8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2" applyFont="1" applyFill="1" applyBorder="1"/>
    <xf numFmtId="0" fontId="3" fillId="2" borderId="3" xfId="2" applyFont="1" applyFill="1" applyBorder="1"/>
    <xf numFmtId="0" fontId="3" fillId="2" borderId="4" xfId="2" applyFont="1" applyFill="1" applyBorder="1"/>
    <xf numFmtId="0" fontId="4" fillId="3" borderId="6" xfId="1" applyFont="1" applyFill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2" fillId="0" borderId="12" xfId="1" applyBorder="1" applyAlignment="1">
      <alignment horizontal="center" vertical="center"/>
    </xf>
    <xf numFmtId="49" fontId="2" fillId="0" borderId="12" xfId="1" applyNumberFormat="1" applyBorder="1" applyAlignment="1">
      <alignment horizontal="center" vertical="center"/>
    </xf>
    <xf numFmtId="49" fontId="2" fillId="0" borderId="12" xfId="1" applyNumberFormat="1" applyBorder="1" applyAlignment="1">
      <alignment horizontal="center" vertical="center" wrapText="1"/>
    </xf>
    <xf numFmtId="49" fontId="2" fillId="0" borderId="15" xfId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2" xfId="0" applyFont="1" applyBorder="1" applyAlignment="1" applyProtection="1">
      <alignment horizontal="center" wrapText="1"/>
      <protection locked="0"/>
    </xf>
    <xf numFmtId="1" fontId="7" fillId="0" borderId="2" xfId="0" applyNumberFormat="1" applyFont="1" applyBorder="1" applyAlignment="1">
      <alignment horizontal="left"/>
    </xf>
    <xf numFmtId="0" fontId="8" fillId="0" borderId="5" xfId="0" applyFont="1" applyBorder="1" applyAlignment="1" applyProtection="1">
      <alignment horizontal="center" wrapText="1"/>
      <protection locked="0"/>
    </xf>
    <xf numFmtId="1" fontId="7" fillId="0" borderId="5" xfId="0" applyNumberFormat="1" applyFont="1" applyBorder="1" applyAlignment="1">
      <alignment horizontal="center"/>
    </xf>
    <xf numFmtId="0" fontId="7" fillId="3" borderId="7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8" fillId="0" borderId="13" xfId="1" applyFont="1" applyBorder="1" applyAlignment="1">
      <alignment horizontal="center" vertical="center" wrapText="1"/>
    </xf>
    <xf numFmtId="164" fontId="8" fillId="0" borderId="13" xfId="1" applyNumberFormat="1" applyFont="1" applyBorder="1" applyAlignment="1" applyProtection="1">
      <alignment horizontal="center" vertical="center" wrapText="1"/>
      <protection locked="0"/>
    </xf>
    <xf numFmtId="0" fontId="8" fillId="0" borderId="13" xfId="1" applyFont="1" applyBorder="1"/>
    <xf numFmtId="0" fontId="8" fillId="0" borderId="13" xfId="1" applyFont="1" applyBorder="1" applyAlignment="1">
      <alignment horizontal="left" vertical="center" wrapText="1"/>
    </xf>
    <xf numFmtId="0" fontId="8" fillId="0" borderId="13" xfId="1" applyFont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horizontal="left" vertical="top" wrapText="1"/>
    </xf>
    <xf numFmtId="0" fontId="8" fillId="0" borderId="16" xfId="1" applyFont="1" applyBorder="1"/>
    <xf numFmtId="0" fontId="8" fillId="0" borderId="16" xfId="1" applyFont="1" applyBorder="1" applyAlignment="1" applyProtection="1">
      <alignment vertical="center" wrapText="1"/>
      <protection locked="0"/>
    </xf>
    <xf numFmtId="0" fontId="8" fillId="0" borderId="16" xfId="1" applyFont="1" applyBorder="1" applyAlignment="1">
      <alignment horizontal="left" vertical="top" wrapText="1"/>
    </xf>
    <xf numFmtId="0" fontId="8" fillId="0" borderId="16" xfId="1" applyFont="1" applyBorder="1" applyAlignment="1">
      <alignment horizontal="left" vertical="center" wrapText="1"/>
    </xf>
    <xf numFmtId="0" fontId="8" fillId="0" borderId="5" xfId="0" applyFont="1" applyBorder="1" applyAlignment="1" applyProtection="1">
      <alignment wrapText="1"/>
      <protection locked="0"/>
    </xf>
    <xf numFmtId="0" fontId="7" fillId="0" borderId="5" xfId="0" applyFont="1" applyBorder="1"/>
    <xf numFmtId="2" fontId="2" fillId="0" borderId="12" xfId="1" applyNumberFormat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164" fontId="8" fillId="0" borderId="20" xfId="1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vertical="center" wrapText="1"/>
    </xf>
    <xf numFmtId="0" fontId="2" fillId="0" borderId="22" xfId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44" fontId="9" fillId="0" borderId="0" xfId="3" applyFont="1" applyFill="1" applyBorder="1" applyAlignment="1" applyProtection="1">
      <alignment horizontal="center" vertical="center" wrapText="1"/>
    </xf>
    <xf numFmtId="44" fontId="9" fillId="3" borderId="8" xfId="3" applyFont="1" applyFill="1" applyBorder="1" applyAlignment="1" applyProtection="1">
      <alignment horizontal="center" vertical="center"/>
    </xf>
    <xf numFmtId="44" fontId="8" fillId="0" borderId="13" xfId="3" applyFont="1" applyBorder="1" applyAlignment="1">
      <alignment vertical="center"/>
    </xf>
    <xf numFmtId="44" fontId="8" fillId="0" borderId="8" xfId="3" applyFont="1" applyBorder="1" applyAlignment="1">
      <alignment vertical="center"/>
    </xf>
    <xf numFmtId="44" fontId="6" fillId="0" borderId="13" xfId="3" applyFont="1" applyBorder="1"/>
    <xf numFmtId="44" fontId="8" fillId="0" borderId="16" xfId="3" applyFont="1" applyBorder="1" applyAlignment="1">
      <alignment vertical="center"/>
    </xf>
    <xf numFmtId="44" fontId="0" fillId="0" borderId="0" xfId="3" applyFont="1"/>
    <xf numFmtId="44" fontId="9" fillId="3" borderId="9" xfId="3" applyFont="1" applyFill="1" applyBorder="1" applyAlignment="1" applyProtection="1">
      <alignment vertical="center" wrapText="1"/>
    </xf>
    <xf numFmtId="44" fontId="8" fillId="0" borderId="14" xfId="3" applyFont="1" applyBorder="1" applyAlignment="1">
      <alignment vertical="center"/>
    </xf>
    <xf numFmtId="44" fontId="8" fillId="0" borderId="9" xfId="3" applyFont="1" applyBorder="1" applyAlignment="1">
      <alignment vertical="center"/>
    </xf>
    <xf numFmtId="44" fontId="8" fillId="0" borderId="17" xfId="3" applyFont="1" applyBorder="1" applyAlignment="1">
      <alignment vertical="center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 vertical="center"/>
    </xf>
    <xf numFmtId="44" fontId="8" fillId="0" borderId="0" xfId="3" applyFont="1" applyBorder="1" applyAlignment="1">
      <alignment vertical="center"/>
    </xf>
    <xf numFmtId="44" fontId="8" fillId="0" borderId="24" xfId="3" applyFont="1" applyBorder="1" applyAlignment="1">
      <alignment vertical="center"/>
    </xf>
    <xf numFmtId="0" fontId="8" fillId="0" borderId="0" xfId="0" applyFont="1" applyAlignment="1" applyProtection="1">
      <alignment wrapText="1"/>
      <protection locked="0"/>
    </xf>
    <xf numFmtId="0" fontId="7" fillId="0" borderId="0" xfId="0" applyFont="1"/>
    <xf numFmtId="44" fontId="9" fillId="0" borderId="24" xfId="3" applyFont="1" applyFill="1" applyBorder="1" applyAlignment="1" applyProtection="1">
      <alignment vertical="center" wrapText="1"/>
    </xf>
    <xf numFmtId="164" fontId="8" fillId="0" borderId="23" xfId="1" applyNumberFormat="1" applyFont="1" applyBorder="1" applyAlignment="1" applyProtection="1">
      <alignment horizontal="center" vertical="center" wrapText="1"/>
      <protection locked="0"/>
    </xf>
    <xf numFmtId="44" fontId="8" fillId="0" borderId="23" xfId="3" applyFont="1" applyBorder="1" applyAlignment="1">
      <alignment vertical="center"/>
    </xf>
    <xf numFmtId="44" fontId="8" fillId="0" borderId="20" xfId="3" applyFont="1" applyBorder="1" applyAlignment="1">
      <alignment vertical="center"/>
    </xf>
    <xf numFmtId="44" fontId="8" fillId="0" borderId="26" xfId="3" applyFont="1" applyBorder="1" applyAlignment="1">
      <alignment vertical="center"/>
    </xf>
    <xf numFmtId="44" fontId="8" fillId="4" borderId="25" xfId="3" applyFont="1" applyFill="1" applyBorder="1" applyAlignment="1">
      <alignment vertical="center"/>
    </xf>
    <xf numFmtId="0" fontId="2" fillId="0" borderId="3" xfId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0" borderId="19" xfId="1" applyBorder="1" applyAlignment="1">
      <alignment horizontal="center" vertical="center"/>
    </xf>
    <xf numFmtId="44" fontId="6" fillId="0" borderId="20" xfId="3" applyFont="1" applyBorder="1"/>
    <xf numFmtId="44" fontId="8" fillId="0" borderId="21" xfId="3" applyFont="1" applyBorder="1" applyAlignment="1">
      <alignment vertical="center"/>
    </xf>
    <xf numFmtId="0" fontId="8" fillId="0" borderId="20" xfId="1" applyFont="1" applyBorder="1" applyAlignment="1">
      <alignment horizontal="center" vertical="center" wrapText="1"/>
    </xf>
    <xf numFmtId="0" fontId="2" fillId="0" borderId="22" xfId="1" applyBorder="1" applyAlignment="1">
      <alignment horizontal="center" vertical="center"/>
    </xf>
    <xf numFmtId="44" fontId="6" fillId="0" borderId="23" xfId="3" applyFont="1" applyBorder="1"/>
    <xf numFmtId="0" fontId="2" fillId="0" borderId="28" xfId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2" fillId="0" borderId="28" xfId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49" fontId="2" fillId="0" borderId="19" xfId="1" applyNumberFormat="1" applyBorder="1" applyAlignment="1">
      <alignment horizontal="center" vertical="center"/>
    </xf>
    <xf numFmtId="49" fontId="3" fillId="3" borderId="18" xfId="1" applyNumberFormat="1" applyFont="1" applyFill="1" applyBorder="1" applyAlignment="1">
      <alignment horizontal="center" vertical="center"/>
    </xf>
    <xf numFmtId="49" fontId="2" fillId="0" borderId="28" xfId="1" applyNumberFormat="1" applyBorder="1" applyAlignment="1">
      <alignment horizontal="center" vertical="center"/>
    </xf>
    <xf numFmtId="49" fontId="2" fillId="0" borderId="19" xfId="1" applyNumberFormat="1" applyBorder="1" applyAlignment="1">
      <alignment horizontal="center" vertical="center" wrapText="1"/>
    </xf>
    <xf numFmtId="0" fontId="8" fillId="0" borderId="20" xfId="1" applyFont="1" applyBorder="1"/>
    <xf numFmtId="0" fontId="8" fillId="0" borderId="20" xfId="1" applyFont="1" applyBorder="1" applyAlignment="1">
      <alignment horizontal="left" vertical="center" wrapText="1"/>
    </xf>
    <xf numFmtId="0" fontId="8" fillId="0" borderId="29" xfId="1" applyFont="1" applyBorder="1"/>
    <xf numFmtId="0" fontId="8" fillId="0" borderId="23" xfId="1" applyFont="1" applyBorder="1" applyAlignment="1">
      <alignment horizontal="left" vertical="center" wrapText="1"/>
    </xf>
    <xf numFmtId="44" fontId="6" fillId="0" borderId="0" xfId="3" applyFont="1" applyAlignment="1">
      <alignment horizontal="right"/>
    </xf>
    <xf numFmtId="44" fontId="0" fillId="0" borderId="0" xfId="3" applyFont="1" applyAlignment="1">
      <alignment horizontal="right"/>
    </xf>
    <xf numFmtId="44" fontId="8" fillId="0" borderId="31" xfId="3" applyFont="1" applyBorder="1"/>
    <xf numFmtId="44" fontId="8" fillId="0" borderId="30" xfId="3" applyFont="1" applyBorder="1"/>
    <xf numFmtId="44" fontId="13" fillId="0" borderId="27" xfId="3" applyFont="1" applyBorder="1"/>
    <xf numFmtId="49" fontId="2" fillId="0" borderId="11" xfId="1" applyNumberFormat="1" applyBorder="1" applyAlignment="1">
      <alignment horizontal="center" vertical="center"/>
    </xf>
    <xf numFmtId="0" fontId="8" fillId="0" borderId="8" xfId="1" applyFont="1" applyBorder="1"/>
    <xf numFmtId="0" fontId="8" fillId="0" borderId="8" xfId="1" applyFont="1" applyBorder="1" applyAlignment="1" applyProtection="1">
      <alignment vertical="center" wrapText="1"/>
      <protection locked="0"/>
    </xf>
    <xf numFmtId="0" fontId="8" fillId="0" borderId="8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left"/>
    </xf>
    <xf numFmtId="0" fontId="7" fillId="3" borderId="10" xfId="1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</cellXfs>
  <cellStyles count="4">
    <cellStyle name="Currency" xfId="3" builtinId="4"/>
    <cellStyle name="Normal" xfId="0" builtinId="0"/>
    <cellStyle name="Normal 2" xfId="1" xr:uid="{4760F013-BF5C-46CB-8EB4-5DAA7F6E01DA}"/>
    <cellStyle name="Normal 2 2" xfId="2" xr:uid="{5154586A-FDEF-4FB9-B22F-A19614856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DC56-8051-4D27-AE7E-DC53919802F9}">
  <dimension ref="A1:G97"/>
  <sheetViews>
    <sheetView tabSelected="1" topLeftCell="A67" zoomScale="82" zoomScaleNormal="82" workbookViewId="0">
      <selection activeCell="K90" sqref="K90"/>
    </sheetView>
  </sheetViews>
  <sheetFormatPr defaultRowHeight="14.5" x14ac:dyDescent="0.35"/>
  <cols>
    <col min="1" max="1" width="5.08984375" customWidth="1"/>
    <col min="2" max="2" width="12.1796875" customWidth="1"/>
    <col min="3" max="3" width="51.7265625" customWidth="1"/>
    <col min="4" max="4" width="8.36328125" customWidth="1"/>
    <col min="5" max="5" width="9.81640625" style="12" customWidth="1"/>
    <col min="6" max="6" width="19.1796875" style="50" customWidth="1"/>
    <col min="7" max="7" width="21.7265625" style="50" customWidth="1"/>
  </cols>
  <sheetData>
    <row r="1" spans="1:7" ht="48.5" customHeight="1" thickBot="1" x14ac:dyDescent="0.4">
      <c r="A1" s="1"/>
      <c r="B1" s="110" t="s">
        <v>0</v>
      </c>
      <c r="C1" s="110"/>
      <c r="D1" s="110"/>
      <c r="E1" s="110"/>
      <c r="F1" s="110"/>
      <c r="G1" s="111"/>
    </row>
    <row r="2" spans="1:7" ht="15" hidden="1" thickBot="1" x14ac:dyDescent="0.4">
      <c r="A2" s="4" t="s">
        <v>1</v>
      </c>
      <c r="B2" s="33"/>
      <c r="C2" s="34"/>
      <c r="D2" s="55"/>
      <c r="E2" s="56"/>
      <c r="F2" s="57"/>
      <c r="G2" s="58"/>
    </row>
    <row r="3" spans="1:7" ht="15" hidden="1" thickBot="1" x14ac:dyDescent="0.4">
      <c r="A3" s="3" t="s">
        <v>2</v>
      </c>
      <c r="B3" s="59"/>
      <c r="C3" s="60"/>
      <c r="D3" s="55"/>
      <c r="E3" s="56"/>
      <c r="F3" s="57"/>
      <c r="G3" s="58"/>
    </row>
    <row r="4" spans="1:7" ht="15" hidden="1" thickBot="1" x14ac:dyDescent="0.4">
      <c r="A4" s="2" t="s">
        <v>3</v>
      </c>
      <c r="B4" s="15"/>
      <c r="C4" s="16"/>
      <c r="D4" s="55"/>
      <c r="E4" s="56"/>
      <c r="F4" s="57"/>
      <c r="G4" s="58"/>
    </row>
    <row r="5" spans="1:7" ht="15" hidden="1" thickBot="1" x14ac:dyDescent="0.4">
      <c r="A5" s="4" t="s">
        <v>4</v>
      </c>
      <c r="B5" s="17"/>
      <c r="C5" s="18"/>
      <c r="D5" s="55"/>
      <c r="E5" s="56"/>
      <c r="F5" s="44"/>
      <c r="G5" s="61"/>
    </row>
    <row r="6" spans="1:7" ht="15" thickBot="1" x14ac:dyDescent="0.4">
      <c r="A6" s="5" t="s">
        <v>5</v>
      </c>
      <c r="B6" s="19" t="s">
        <v>6</v>
      </c>
      <c r="C6" s="19" t="s">
        <v>7</v>
      </c>
      <c r="D6" s="19" t="s">
        <v>8</v>
      </c>
      <c r="E6" s="19" t="s">
        <v>9</v>
      </c>
      <c r="F6" s="45" t="s">
        <v>10</v>
      </c>
      <c r="G6" s="51" t="s">
        <v>11</v>
      </c>
    </row>
    <row r="7" spans="1:7" ht="15" thickBot="1" x14ac:dyDescent="0.4">
      <c r="A7" s="80">
        <v>1</v>
      </c>
      <c r="B7" s="107" t="s">
        <v>12</v>
      </c>
      <c r="C7" s="108"/>
      <c r="D7" s="108"/>
      <c r="E7" s="108"/>
      <c r="F7" s="108"/>
      <c r="G7" s="109"/>
    </row>
    <row r="8" spans="1:7" ht="15" thickBot="1" x14ac:dyDescent="0.4">
      <c r="A8" s="112" t="s">
        <v>106</v>
      </c>
      <c r="B8" s="113"/>
      <c r="C8" s="113"/>
      <c r="D8" s="113"/>
      <c r="E8" s="113"/>
      <c r="F8" s="113"/>
      <c r="G8" s="114"/>
    </row>
    <row r="9" spans="1:7" ht="159.5" x14ac:dyDescent="0.35">
      <c r="A9" s="36" t="s">
        <v>107</v>
      </c>
      <c r="B9" s="37">
        <v>3000022739</v>
      </c>
      <c r="C9" s="38" t="s">
        <v>26</v>
      </c>
      <c r="D9" s="39" t="s">
        <v>16</v>
      </c>
      <c r="E9" s="39"/>
      <c r="F9" s="64">
        <v>0</v>
      </c>
      <c r="G9" s="65">
        <f>E9*F9</f>
        <v>0</v>
      </c>
    </row>
    <row r="10" spans="1:7" ht="15" thickBot="1" x14ac:dyDescent="0.4">
      <c r="A10" s="41"/>
      <c r="B10" s="42"/>
      <c r="C10" s="43"/>
      <c r="D10" s="62"/>
      <c r="E10" s="62"/>
      <c r="F10" s="63"/>
      <c r="G10" s="66">
        <f>G9</f>
        <v>0</v>
      </c>
    </row>
    <row r="11" spans="1:7" ht="15" thickBot="1" x14ac:dyDescent="0.4">
      <c r="A11" s="115" t="s">
        <v>108</v>
      </c>
      <c r="B11" s="116"/>
      <c r="C11" s="116"/>
      <c r="D11" s="116"/>
      <c r="E11" s="116"/>
      <c r="F11" s="116"/>
      <c r="G11" s="117"/>
    </row>
    <row r="12" spans="1:7" ht="72.5" x14ac:dyDescent="0.35">
      <c r="A12" s="7" t="s">
        <v>109</v>
      </c>
      <c r="B12" s="21">
        <v>3000056721</v>
      </c>
      <c r="C12" s="22" t="s">
        <v>20</v>
      </c>
      <c r="D12" s="23" t="s">
        <v>16</v>
      </c>
      <c r="E12" s="23"/>
      <c r="F12" s="46">
        <v>0</v>
      </c>
      <c r="G12" s="52">
        <f t="shared" ref="G12:G20" si="0">E12*F12</f>
        <v>0</v>
      </c>
    </row>
    <row r="13" spans="1:7" ht="43.5" x14ac:dyDescent="0.35">
      <c r="A13" s="7" t="s">
        <v>110</v>
      </c>
      <c r="B13" s="21">
        <v>3000036015</v>
      </c>
      <c r="C13" s="22" t="s">
        <v>15</v>
      </c>
      <c r="D13" s="23" t="s">
        <v>16</v>
      </c>
      <c r="E13" s="23"/>
      <c r="F13" s="46">
        <v>0</v>
      </c>
      <c r="G13" s="52">
        <f t="shared" si="0"/>
        <v>0</v>
      </c>
    </row>
    <row r="14" spans="1:7" ht="58" x14ac:dyDescent="0.35">
      <c r="A14" s="7" t="s">
        <v>111</v>
      </c>
      <c r="B14" s="21">
        <v>3000057610</v>
      </c>
      <c r="C14" s="22" t="s">
        <v>17</v>
      </c>
      <c r="D14" s="24" t="s">
        <v>14</v>
      </c>
      <c r="E14" s="24"/>
      <c r="F14" s="46">
        <v>0</v>
      </c>
      <c r="G14" s="52">
        <f t="shared" si="0"/>
        <v>0</v>
      </c>
    </row>
    <row r="15" spans="1:7" ht="29" x14ac:dyDescent="0.35">
      <c r="A15" s="7" t="s">
        <v>112</v>
      </c>
      <c r="B15" s="21">
        <v>3000031881</v>
      </c>
      <c r="C15" s="22" t="s">
        <v>18</v>
      </c>
      <c r="D15" s="21" t="s">
        <v>16</v>
      </c>
      <c r="E15" s="21"/>
      <c r="F15" s="46">
        <v>0</v>
      </c>
      <c r="G15" s="52">
        <f t="shared" si="0"/>
        <v>0</v>
      </c>
    </row>
    <row r="16" spans="1:7" ht="72.5" x14ac:dyDescent="0.35">
      <c r="A16" s="7" t="s">
        <v>113</v>
      </c>
      <c r="B16" s="21">
        <v>3000036986</v>
      </c>
      <c r="C16" s="22" t="s">
        <v>19</v>
      </c>
      <c r="D16" s="21" t="s">
        <v>16</v>
      </c>
      <c r="E16" s="21"/>
      <c r="F16" s="46">
        <v>0</v>
      </c>
      <c r="G16" s="52">
        <f t="shared" si="0"/>
        <v>0</v>
      </c>
    </row>
    <row r="17" spans="1:7" ht="29" x14ac:dyDescent="0.35">
      <c r="A17" s="7" t="s">
        <v>114</v>
      </c>
      <c r="B17" s="21">
        <v>3000054869</v>
      </c>
      <c r="C17" s="22" t="s">
        <v>25</v>
      </c>
      <c r="D17" s="24" t="s">
        <v>16</v>
      </c>
      <c r="E17" s="24"/>
      <c r="F17" s="46">
        <v>0</v>
      </c>
      <c r="G17" s="52">
        <f t="shared" si="0"/>
        <v>0</v>
      </c>
    </row>
    <row r="18" spans="1:7" ht="29" x14ac:dyDescent="0.35">
      <c r="A18" s="7" t="s">
        <v>115</v>
      </c>
      <c r="B18" s="21"/>
      <c r="C18" s="22" t="s">
        <v>23</v>
      </c>
      <c r="D18" s="24" t="s">
        <v>22</v>
      </c>
      <c r="E18" s="24"/>
      <c r="F18" s="46">
        <v>0</v>
      </c>
      <c r="G18" s="52">
        <f t="shared" si="0"/>
        <v>0</v>
      </c>
    </row>
    <row r="19" spans="1:7" ht="29" x14ac:dyDescent="0.35">
      <c r="A19" s="7" t="s">
        <v>116</v>
      </c>
      <c r="B19" s="21"/>
      <c r="C19" s="22" t="s">
        <v>24</v>
      </c>
      <c r="D19" s="24" t="s">
        <v>22</v>
      </c>
      <c r="E19" s="24"/>
      <c r="F19" s="46">
        <v>0</v>
      </c>
      <c r="G19" s="52">
        <f t="shared" si="0"/>
        <v>0</v>
      </c>
    </row>
    <row r="20" spans="1:7" ht="29" x14ac:dyDescent="0.35">
      <c r="A20" s="7" t="s">
        <v>117</v>
      </c>
      <c r="B20" s="21"/>
      <c r="C20" s="22" t="s">
        <v>21</v>
      </c>
      <c r="D20" s="24" t="s">
        <v>22</v>
      </c>
      <c r="E20" s="24"/>
      <c r="F20" s="46">
        <v>0</v>
      </c>
      <c r="G20" s="52">
        <f t="shared" si="0"/>
        <v>0</v>
      </c>
    </row>
    <row r="21" spans="1:7" ht="15" thickBot="1" x14ac:dyDescent="0.4">
      <c r="A21" s="41"/>
      <c r="B21" s="42"/>
      <c r="C21" s="43"/>
      <c r="D21" s="62"/>
      <c r="E21" s="62"/>
      <c r="F21" s="63"/>
      <c r="G21" s="66">
        <f>SUM(G12:G20)</f>
        <v>0</v>
      </c>
    </row>
    <row r="22" spans="1:7" ht="15" thickBot="1" x14ac:dyDescent="0.4">
      <c r="A22" s="115" t="s">
        <v>118</v>
      </c>
      <c r="B22" s="116"/>
      <c r="C22" s="116"/>
      <c r="D22" s="116"/>
      <c r="E22" s="116"/>
      <c r="F22" s="116"/>
      <c r="G22" s="117"/>
    </row>
    <row r="23" spans="1:7" ht="72.5" x14ac:dyDescent="0.35">
      <c r="A23" s="6" t="s">
        <v>119</v>
      </c>
      <c r="B23" s="20">
        <v>3000017662</v>
      </c>
      <c r="C23" s="40" t="s">
        <v>13</v>
      </c>
      <c r="D23" s="20" t="s">
        <v>14</v>
      </c>
      <c r="E23" s="20"/>
      <c r="F23" s="47">
        <v>0</v>
      </c>
      <c r="G23" s="53">
        <f>E23*F23</f>
        <v>0</v>
      </c>
    </row>
    <row r="24" spans="1:7" ht="15" thickBot="1" x14ac:dyDescent="0.4">
      <c r="A24" s="67"/>
      <c r="B24" s="68"/>
      <c r="C24" s="69"/>
      <c r="D24" s="68"/>
      <c r="E24" s="68"/>
      <c r="F24" s="57"/>
      <c r="G24" s="66">
        <f>G23</f>
        <v>0</v>
      </c>
    </row>
    <row r="25" spans="1:7" ht="15" thickBot="1" x14ac:dyDescent="0.4">
      <c r="A25" s="118" t="s">
        <v>120</v>
      </c>
      <c r="B25" s="119"/>
      <c r="C25" s="119"/>
      <c r="D25" s="119"/>
      <c r="E25" s="119"/>
      <c r="F25" s="119"/>
      <c r="G25" s="120"/>
    </row>
    <row r="26" spans="1:7" ht="29" x14ac:dyDescent="0.35">
      <c r="A26" s="70" t="s">
        <v>121</v>
      </c>
      <c r="B26" s="37">
        <v>3000012315</v>
      </c>
      <c r="C26" s="38" t="s">
        <v>104</v>
      </c>
      <c r="D26" s="37" t="s">
        <v>27</v>
      </c>
      <c r="E26" s="37"/>
      <c r="F26" s="71">
        <v>0</v>
      </c>
      <c r="G26" s="72">
        <f>E26*F26</f>
        <v>0</v>
      </c>
    </row>
    <row r="27" spans="1:7" ht="29" x14ac:dyDescent="0.35">
      <c r="A27" s="8" t="s">
        <v>122</v>
      </c>
      <c r="B27" s="21">
        <v>3000024171</v>
      </c>
      <c r="C27" s="22" t="s">
        <v>105</v>
      </c>
      <c r="D27" s="21" t="s">
        <v>27</v>
      </c>
      <c r="E27" s="21"/>
      <c r="F27" s="48">
        <v>0</v>
      </c>
      <c r="G27" s="52">
        <f t="shared" ref="G27:G30" si="1">E27*F27</f>
        <v>0</v>
      </c>
    </row>
    <row r="28" spans="1:7" ht="29" x14ac:dyDescent="0.35">
      <c r="A28" s="8" t="s">
        <v>123</v>
      </c>
      <c r="B28" s="21">
        <v>3000017391</v>
      </c>
      <c r="C28" s="22" t="s">
        <v>129</v>
      </c>
      <c r="D28" s="21" t="s">
        <v>27</v>
      </c>
      <c r="E28" s="21"/>
      <c r="F28" s="48">
        <v>0</v>
      </c>
      <c r="G28" s="52">
        <f t="shared" si="1"/>
        <v>0</v>
      </c>
    </row>
    <row r="29" spans="1:7" ht="29" x14ac:dyDescent="0.35">
      <c r="A29" s="8" t="s">
        <v>124</v>
      </c>
      <c r="B29" s="21">
        <v>3000028947</v>
      </c>
      <c r="C29" s="22" t="s">
        <v>130</v>
      </c>
      <c r="D29" s="21" t="s">
        <v>27</v>
      </c>
      <c r="E29" s="21"/>
      <c r="F29" s="48">
        <v>0</v>
      </c>
      <c r="G29" s="52">
        <f t="shared" si="1"/>
        <v>0</v>
      </c>
    </row>
    <row r="30" spans="1:7" ht="29" x14ac:dyDescent="0.35">
      <c r="A30" s="8" t="s">
        <v>125</v>
      </c>
      <c r="B30" s="21">
        <v>3000011255</v>
      </c>
      <c r="C30" s="22" t="s">
        <v>131</v>
      </c>
      <c r="D30" s="21" t="s">
        <v>27</v>
      </c>
      <c r="E30" s="21"/>
      <c r="F30" s="48">
        <v>0</v>
      </c>
      <c r="G30" s="52">
        <f t="shared" si="1"/>
        <v>0</v>
      </c>
    </row>
    <row r="31" spans="1:7" ht="15" thickBot="1" x14ac:dyDescent="0.4">
      <c r="A31" s="74"/>
      <c r="B31" s="42"/>
      <c r="C31" s="43"/>
      <c r="D31" s="42"/>
      <c r="E31" s="42"/>
      <c r="F31" s="75"/>
      <c r="G31" s="66">
        <f>SUM(G26:G30)</f>
        <v>0</v>
      </c>
    </row>
    <row r="32" spans="1:7" ht="15" thickBot="1" x14ac:dyDescent="0.4">
      <c r="A32" s="101" t="s">
        <v>126</v>
      </c>
      <c r="B32" s="102"/>
      <c r="C32" s="102"/>
      <c r="D32" s="102"/>
      <c r="E32" s="102"/>
      <c r="F32" s="102"/>
      <c r="G32" s="103"/>
    </row>
    <row r="33" spans="1:7" ht="29" x14ac:dyDescent="0.35">
      <c r="A33" s="70" t="s">
        <v>127</v>
      </c>
      <c r="B33" s="37">
        <v>3000013402</v>
      </c>
      <c r="C33" s="38" t="s">
        <v>135</v>
      </c>
      <c r="D33" s="73" t="s">
        <v>28</v>
      </c>
      <c r="E33" s="73"/>
      <c r="F33" s="64">
        <v>0</v>
      </c>
      <c r="G33" s="72">
        <f>E33*F33</f>
        <v>0</v>
      </c>
    </row>
    <row r="34" spans="1:7" ht="15" thickBot="1" x14ac:dyDescent="0.4">
      <c r="A34" s="76"/>
      <c r="B34" s="78"/>
      <c r="C34" s="43"/>
      <c r="D34" s="79"/>
      <c r="E34" s="79"/>
      <c r="F34" s="63"/>
      <c r="G34" s="66">
        <f>G33</f>
        <v>0</v>
      </c>
    </row>
    <row r="35" spans="1:7" ht="15" thickBot="1" x14ac:dyDescent="0.4">
      <c r="A35" s="77">
        <v>2</v>
      </c>
      <c r="B35" s="104" t="s">
        <v>29</v>
      </c>
      <c r="C35" s="105"/>
      <c r="D35" s="105"/>
      <c r="E35" s="105"/>
      <c r="F35" s="105"/>
      <c r="G35" s="106"/>
    </row>
    <row r="36" spans="1:7" ht="101.5" x14ac:dyDescent="0.35">
      <c r="A36" s="36">
        <v>2.1</v>
      </c>
      <c r="B36" s="73">
        <v>3000026955</v>
      </c>
      <c r="C36" s="38" t="s">
        <v>30</v>
      </c>
      <c r="D36" s="73" t="s">
        <v>31</v>
      </c>
      <c r="E36" s="73"/>
      <c r="F36" s="64">
        <v>0</v>
      </c>
      <c r="G36" s="72">
        <f>E36*F36</f>
        <v>0</v>
      </c>
    </row>
    <row r="37" spans="1:7" ht="15" thickBot="1" x14ac:dyDescent="0.4">
      <c r="A37" s="81"/>
      <c r="B37" s="82"/>
      <c r="C37" s="43"/>
      <c r="D37" s="79"/>
      <c r="E37" s="79"/>
      <c r="F37" s="63"/>
      <c r="G37" s="66">
        <f>G36</f>
        <v>0</v>
      </c>
    </row>
    <row r="38" spans="1:7" ht="15" thickBot="1" x14ac:dyDescent="0.4">
      <c r="A38" s="77">
        <v>3</v>
      </c>
      <c r="B38" s="105" t="s">
        <v>32</v>
      </c>
      <c r="C38" s="105"/>
      <c r="D38" s="105"/>
      <c r="E38" s="105"/>
      <c r="F38" s="105"/>
      <c r="G38" s="106"/>
    </row>
    <row r="39" spans="1:7" ht="58" x14ac:dyDescent="0.35">
      <c r="A39" s="36">
        <v>3.1</v>
      </c>
      <c r="B39" s="37">
        <v>3000056302</v>
      </c>
      <c r="C39" s="38" t="s">
        <v>34</v>
      </c>
      <c r="D39" s="73" t="s">
        <v>35</v>
      </c>
      <c r="E39" s="73"/>
      <c r="F39" s="64">
        <v>0</v>
      </c>
      <c r="G39" s="72">
        <f>E39*F39</f>
        <v>0</v>
      </c>
    </row>
    <row r="40" spans="1:7" ht="58" x14ac:dyDescent="0.35">
      <c r="A40" s="7">
        <v>3.2</v>
      </c>
      <c r="B40" s="21">
        <v>3000056303</v>
      </c>
      <c r="C40" s="22" t="s">
        <v>37</v>
      </c>
      <c r="D40" s="23" t="s">
        <v>35</v>
      </c>
      <c r="E40" s="23"/>
      <c r="F40" s="46">
        <v>0</v>
      </c>
      <c r="G40" s="52">
        <f t="shared" ref="G40:G52" si="2">E40*F40</f>
        <v>0</v>
      </c>
    </row>
    <row r="41" spans="1:7" ht="43.5" x14ac:dyDescent="0.35">
      <c r="A41" s="7">
        <v>3.3</v>
      </c>
      <c r="B41" s="21">
        <v>3000034456</v>
      </c>
      <c r="C41" s="22" t="s">
        <v>39</v>
      </c>
      <c r="D41" s="21" t="s">
        <v>40</v>
      </c>
      <c r="E41" s="21"/>
      <c r="F41" s="46">
        <v>0</v>
      </c>
      <c r="G41" s="52">
        <f t="shared" si="2"/>
        <v>0</v>
      </c>
    </row>
    <row r="42" spans="1:7" ht="43.5" x14ac:dyDescent="0.35">
      <c r="A42" s="7">
        <v>3.4</v>
      </c>
      <c r="B42" s="21">
        <v>3000034385</v>
      </c>
      <c r="C42" s="22" t="s">
        <v>42</v>
      </c>
      <c r="D42" s="21" t="s">
        <v>40</v>
      </c>
      <c r="E42" s="21"/>
      <c r="F42" s="46">
        <v>0</v>
      </c>
      <c r="G42" s="52">
        <f t="shared" si="2"/>
        <v>0</v>
      </c>
    </row>
    <row r="43" spans="1:7" ht="43.5" x14ac:dyDescent="0.35">
      <c r="A43" s="7">
        <v>3.5</v>
      </c>
      <c r="B43" s="21">
        <v>3000034364</v>
      </c>
      <c r="C43" s="22" t="s">
        <v>44</v>
      </c>
      <c r="D43" s="21" t="s">
        <v>40</v>
      </c>
      <c r="E43" s="21"/>
      <c r="F43" s="46">
        <v>0</v>
      </c>
      <c r="G43" s="52">
        <f t="shared" si="2"/>
        <v>0</v>
      </c>
    </row>
    <row r="44" spans="1:7" ht="29" x14ac:dyDescent="0.35">
      <c r="A44" s="7">
        <v>3.6</v>
      </c>
      <c r="B44" s="21">
        <v>3000056305</v>
      </c>
      <c r="C44" s="22" t="s">
        <v>46</v>
      </c>
      <c r="D44" s="21" t="s">
        <v>40</v>
      </c>
      <c r="E44" s="21"/>
      <c r="F44" s="46">
        <v>0</v>
      </c>
      <c r="G44" s="52">
        <f t="shared" si="2"/>
        <v>0</v>
      </c>
    </row>
    <row r="45" spans="1:7" ht="29" x14ac:dyDescent="0.35">
      <c r="A45" s="7">
        <v>3.7</v>
      </c>
      <c r="B45" s="21">
        <v>3000056724</v>
      </c>
      <c r="C45" s="22" t="s">
        <v>48</v>
      </c>
      <c r="D45" s="21" t="s">
        <v>40</v>
      </c>
      <c r="E45" s="21"/>
      <c r="F45" s="46">
        <v>0</v>
      </c>
      <c r="G45" s="52">
        <f t="shared" si="2"/>
        <v>0</v>
      </c>
    </row>
    <row r="46" spans="1:7" ht="29" x14ac:dyDescent="0.35">
      <c r="A46" s="7">
        <v>3.8</v>
      </c>
      <c r="B46" s="21">
        <v>3000056719</v>
      </c>
      <c r="C46" s="22" t="s">
        <v>49</v>
      </c>
      <c r="D46" s="21" t="s">
        <v>40</v>
      </c>
      <c r="E46" s="21"/>
      <c r="F46" s="46">
        <v>0</v>
      </c>
      <c r="G46" s="52">
        <f t="shared" si="2"/>
        <v>0</v>
      </c>
    </row>
    <row r="47" spans="1:7" ht="29" x14ac:dyDescent="0.35">
      <c r="A47" s="7">
        <v>3.9</v>
      </c>
      <c r="B47" s="21">
        <v>3000056723</v>
      </c>
      <c r="C47" s="22" t="s">
        <v>50</v>
      </c>
      <c r="D47" s="21" t="s">
        <v>40</v>
      </c>
      <c r="E47" s="21"/>
      <c r="F47" s="46">
        <v>0</v>
      </c>
      <c r="G47" s="52">
        <f t="shared" si="2"/>
        <v>0</v>
      </c>
    </row>
    <row r="48" spans="1:7" ht="29" x14ac:dyDescent="0.35">
      <c r="A48" s="35">
        <v>3.1</v>
      </c>
      <c r="B48" s="21">
        <v>3000056722</v>
      </c>
      <c r="C48" s="22" t="s">
        <v>51</v>
      </c>
      <c r="D48" s="21" t="s">
        <v>40</v>
      </c>
      <c r="E48" s="21"/>
      <c r="F48" s="46">
        <v>0</v>
      </c>
      <c r="G48" s="52">
        <f t="shared" si="2"/>
        <v>0</v>
      </c>
    </row>
    <row r="49" spans="1:7" ht="29" x14ac:dyDescent="0.35">
      <c r="A49" s="7">
        <v>3.11</v>
      </c>
      <c r="B49" s="21">
        <v>3000056720</v>
      </c>
      <c r="C49" s="22" t="s">
        <v>52</v>
      </c>
      <c r="D49" s="23" t="s">
        <v>35</v>
      </c>
      <c r="E49" s="23"/>
      <c r="F49" s="46">
        <v>0</v>
      </c>
      <c r="G49" s="52">
        <f t="shared" si="2"/>
        <v>0</v>
      </c>
    </row>
    <row r="50" spans="1:7" ht="29" x14ac:dyDescent="0.35">
      <c r="A50" s="7">
        <v>3.12</v>
      </c>
      <c r="B50" s="21">
        <v>3000014233</v>
      </c>
      <c r="C50" s="22" t="s">
        <v>53</v>
      </c>
      <c r="D50" s="23" t="s">
        <v>54</v>
      </c>
      <c r="E50" s="23"/>
      <c r="F50" s="46">
        <v>0</v>
      </c>
      <c r="G50" s="52">
        <f t="shared" si="2"/>
        <v>0</v>
      </c>
    </row>
    <row r="51" spans="1:7" ht="29" x14ac:dyDescent="0.35">
      <c r="A51" s="7">
        <v>3.13</v>
      </c>
      <c r="B51" s="21">
        <v>3000057936</v>
      </c>
      <c r="C51" s="22" t="s">
        <v>55</v>
      </c>
      <c r="D51" s="21" t="s">
        <v>40</v>
      </c>
      <c r="E51" s="21"/>
      <c r="F51" s="46">
        <v>0</v>
      </c>
      <c r="G51" s="52">
        <f t="shared" si="2"/>
        <v>0</v>
      </c>
    </row>
    <row r="52" spans="1:7" ht="29" x14ac:dyDescent="0.35">
      <c r="A52" s="7">
        <v>3.14</v>
      </c>
      <c r="B52" s="21">
        <v>3000057937</v>
      </c>
      <c r="C52" s="22" t="s">
        <v>56</v>
      </c>
      <c r="D52" s="21" t="s">
        <v>40</v>
      </c>
      <c r="E52" s="21"/>
      <c r="F52" s="46">
        <v>0</v>
      </c>
      <c r="G52" s="52">
        <f t="shared" si="2"/>
        <v>0</v>
      </c>
    </row>
    <row r="53" spans="1:7" ht="15" thickBot="1" x14ac:dyDescent="0.4">
      <c r="A53" s="81"/>
      <c r="B53" s="78"/>
      <c r="C53" s="43"/>
      <c r="D53" s="42"/>
      <c r="E53" s="42"/>
      <c r="F53" s="63"/>
      <c r="G53" s="66">
        <f>SUM(G39:G52)</f>
        <v>0</v>
      </c>
    </row>
    <row r="54" spans="1:7" ht="15" thickBot="1" x14ac:dyDescent="0.4">
      <c r="A54" s="84" t="s">
        <v>128</v>
      </c>
      <c r="B54" s="104" t="s">
        <v>58</v>
      </c>
      <c r="C54" s="105"/>
      <c r="D54" s="105"/>
      <c r="E54" s="105"/>
      <c r="F54" s="105"/>
      <c r="G54" s="106"/>
    </row>
    <row r="55" spans="1:7" ht="43.5" x14ac:dyDescent="0.35">
      <c r="A55" s="83" t="s">
        <v>33</v>
      </c>
      <c r="B55" s="37">
        <v>3000057934</v>
      </c>
      <c r="C55" s="38" t="s">
        <v>60</v>
      </c>
      <c r="D55" s="73" t="s">
        <v>35</v>
      </c>
      <c r="E55" s="73"/>
      <c r="F55" s="64">
        <v>0</v>
      </c>
      <c r="G55" s="72">
        <f>E55*F55</f>
        <v>0</v>
      </c>
    </row>
    <row r="56" spans="1:7" ht="29" x14ac:dyDescent="0.35">
      <c r="A56" s="9" t="s">
        <v>36</v>
      </c>
      <c r="B56" s="21">
        <v>3000056274</v>
      </c>
      <c r="C56" s="22" t="s">
        <v>61</v>
      </c>
      <c r="D56" s="23" t="s">
        <v>35</v>
      </c>
      <c r="E56" s="23"/>
      <c r="F56" s="46">
        <v>0</v>
      </c>
      <c r="G56" s="52">
        <f t="shared" ref="G56:G61" si="3">E56*F56</f>
        <v>0</v>
      </c>
    </row>
    <row r="57" spans="1:7" ht="43.5" x14ac:dyDescent="0.35">
      <c r="A57" s="9" t="s">
        <v>38</v>
      </c>
      <c r="B57" s="21">
        <v>3000057935</v>
      </c>
      <c r="C57" s="22" t="s">
        <v>63</v>
      </c>
      <c r="D57" s="23" t="s">
        <v>35</v>
      </c>
      <c r="E57" s="23"/>
      <c r="F57" s="46">
        <v>0</v>
      </c>
      <c r="G57" s="52">
        <f t="shared" si="3"/>
        <v>0</v>
      </c>
    </row>
    <row r="58" spans="1:7" ht="29" x14ac:dyDescent="0.35">
      <c r="A58" s="9" t="s">
        <v>41</v>
      </c>
      <c r="B58" s="21">
        <v>3000056260</v>
      </c>
      <c r="C58" s="22" t="s">
        <v>64</v>
      </c>
      <c r="D58" s="21" t="s">
        <v>40</v>
      </c>
      <c r="E58" s="21"/>
      <c r="F58" s="46">
        <v>0</v>
      </c>
      <c r="G58" s="52">
        <f t="shared" si="3"/>
        <v>0</v>
      </c>
    </row>
    <row r="59" spans="1:7" ht="43.5" x14ac:dyDescent="0.35">
      <c r="A59" s="9" t="s">
        <v>43</v>
      </c>
      <c r="B59" s="21">
        <v>3000056262</v>
      </c>
      <c r="C59" s="22" t="s">
        <v>65</v>
      </c>
      <c r="D59" s="23" t="s">
        <v>54</v>
      </c>
      <c r="E59" s="23"/>
      <c r="F59" s="46">
        <v>0</v>
      </c>
      <c r="G59" s="52">
        <f t="shared" si="3"/>
        <v>0</v>
      </c>
    </row>
    <row r="60" spans="1:7" ht="43.5" x14ac:dyDescent="0.35">
      <c r="A60" s="9" t="s">
        <v>45</v>
      </c>
      <c r="B60" s="21">
        <v>3000056304</v>
      </c>
      <c r="C60" s="22" t="s">
        <v>66</v>
      </c>
      <c r="D60" s="23" t="s">
        <v>54</v>
      </c>
      <c r="E60" s="23"/>
      <c r="F60" s="46">
        <v>0</v>
      </c>
      <c r="G60" s="52">
        <f t="shared" si="3"/>
        <v>0</v>
      </c>
    </row>
    <row r="61" spans="1:7" ht="29" x14ac:dyDescent="0.35">
      <c r="A61" s="9" t="s">
        <v>47</v>
      </c>
      <c r="B61" s="21">
        <v>3000056261</v>
      </c>
      <c r="C61" s="22" t="s">
        <v>103</v>
      </c>
      <c r="D61" s="23" t="s">
        <v>54</v>
      </c>
      <c r="E61" s="23"/>
      <c r="F61" s="46">
        <v>0</v>
      </c>
      <c r="G61" s="52">
        <f t="shared" si="3"/>
        <v>0</v>
      </c>
    </row>
    <row r="62" spans="1:7" ht="15" thickBot="1" x14ac:dyDescent="0.4">
      <c r="A62" s="85"/>
      <c r="B62" s="78"/>
      <c r="C62" s="43"/>
      <c r="D62" s="79"/>
      <c r="E62" s="79"/>
      <c r="F62" s="63"/>
      <c r="G62" s="66">
        <f>SUM(G55:G61)</f>
        <v>0</v>
      </c>
    </row>
    <row r="63" spans="1:7" ht="15" thickBot="1" x14ac:dyDescent="0.4">
      <c r="A63" s="84" t="s">
        <v>57</v>
      </c>
      <c r="B63" s="104" t="s">
        <v>68</v>
      </c>
      <c r="C63" s="105"/>
      <c r="D63" s="105"/>
      <c r="E63" s="105"/>
      <c r="F63" s="105"/>
      <c r="G63" s="106"/>
    </row>
    <row r="64" spans="1:7" ht="43.5" x14ac:dyDescent="0.35">
      <c r="A64" s="86" t="s">
        <v>59</v>
      </c>
      <c r="B64" s="37">
        <v>3000057930</v>
      </c>
      <c r="C64" s="38" t="s">
        <v>69</v>
      </c>
      <c r="D64" s="37" t="s">
        <v>40</v>
      </c>
      <c r="E64" s="37"/>
      <c r="F64" s="64">
        <v>0</v>
      </c>
      <c r="G64" s="72">
        <f>E64*F64</f>
        <v>0</v>
      </c>
    </row>
    <row r="65" spans="1:7" ht="43.5" x14ac:dyDescent="0.35">
      <c r="A65" s="7">
        <v>5.2</v>
      </c>
      <c r="B65" s="21">
        <v>3000057931</v>
      </c>
      <c r="C65" s="22" t="s">
        <v>70</v>
      </c>
      <c r="D65" s="21" t="s">
        <v>40</v>
      </c>
      <c r="E65" s="21"/>
      <c r="F65" s="46">
        <v>0</v>
      </c>
      <c r="G65" s="52">
        <f t="shared" ref="G65:G67" si="4">E65*F65</f>
        <v>0</v>
      </c>
    </row>
    <row r="66" spans="1:7" ht="43.5" x14ac:dyDescent="0.35">
      <c r="A66" s="10" t="s">
        <v>62</v>
      </c>
      <c r="B66" s="21">
        <v>3000057933</v>
      </c>
      <c r="C66" s="22" t="s">
        <v>71</v>
      </c>
      <c r="D66" s="21" t="s">
        <v>40</v>
      </c>
      <c r="E66" s="21"/>
      <c r="F66" s="46">
        <v>0</v>
      </c>
      <c r="G66" s="52">
        <f t="shared" si="4"/>
        <v>0</v>
      </c>
    </row>
    <row r="67" spans="1:7" ht="43.5" x14ac:dyDescent="0.35">
      <c r="A67" s="7">
        <v>5.4</v>
      </c>
      <c r="B67" s="21">
        <v>3000057932</v>
      </c>
      <c r="C67" s="22" t="s">
        <v>72</v>
      </c>
      <c r="D67" s="21" t="s">
        <v>40</v>
      </c>
      <c r="E67" s="21"/>
      <c r="F67" s="46">
        <v>0</v>
      </c>
      <c r="G67" s="52">
        <f t="shared" si="4"/>
        <v>0</v>
      </c>
    </row>
    <row r="68" spans="1:7" ht="15" thickBot="1" x14ac:dyDescent="0.4">
      <c r="A68" s="81"/>
      <c r="B68" s="78"/>
      <c r="C68" s="43"/>
      <c r="D68" s="42"/>
      <c r="E68" s="42"/>
      <c r="F68" s="63"/>
      <c r="G68" s="66">
        <f>SUM(G64:G67)</f>
        <v>0</v>
      </c>
    </row>
    <row r="69" spans="1:7" ht="15" thickBot="1" x14ac:dyDescent="0.4">
      <c r="A69" s="84" t="s">
        <v>67</v>
      </c>
      <c r="B69" s="104" t="s">
        <v>74</v>
      </c>
      <c r="C69" s="105"/>
      <c r="D69" s="105"/>
      <c r="E69" s="105"/>
      <c r="F69" s="105"/>
      <c r="G69" s="106"/>
    </row>
    <row r="70" spans="1:7" ht="29" x14ac:dyDescent="0.35">
      <c r="A70" s="36">
        <v>6.1</v>
      </c>
      <c r="B70" s="37">
        <v>3000057938</v>
      </c>
      <c r="C70" s="38" t="s">
        <v>75</v>
      </c>
      <c r="D70" s="37" t="s">
        <v>40</v>
      </c>
      <c r="E70" s="37"/>
      <c r="F70" s="64">
        <v>0</v>
      </c>
      <c r="G70" s="72">
        <f>E70*F70</f>
        <v>0</v>
      </c>
    </row>
    <row r="71" spans="1:7" ht="15" thickBot="1" x14ac:dyDescent="0.4">
      <c r="A71" s="81"/>
      <c r="B71" s="78"/>
      <c r="C71" s="43"/>
      <c r="D71" s="42"/>
      <c r="E71" s="42"/>
      <c r="F71" s="63"/>
      <c r="G71" s="66">
        <f>G70</f>
        <v>0</v>
      </c>
    </row>
    <row r="72" spans="1:7" ht="15" thickBot="1" x14ac:dyDescent="0.4">
      <c r="A72" s="84" t="s">
        <v>73</v>
      </c>
      <c r="B72" s="104" t="s">
        <v>77</v>
      </c>
      <c r="C72" s="105"/>
      <c r="D72" s="105"/>
      <c r="E72" s="105"/>
      <c r="F72" s="105"/>
      <c r="G72" s="106"/>
    </row>
    <row r="73" spans="1:7" ht="43.5" x14ac:dyDescent="0.35">
      <c r="A73" s="36">
        <v>7.1</v>
      </c>
      <c r="B73" s="37">
        <v>3000034456</v>
      </c>
      <c r="C73" s="38" t="s">
        <v>78</v>
      </c>
      <c r="D73" s="37" t="s">
        <v>40</v>
      </c>
      <c r="E73" s="37"/>
      <c r="F73" s="64">
        <v>0</v>
      </c>
      <c r="G73" s="72">
        <f>E73*F73</f>
        <v>0</v>
      </c>
    </row>
    <row r="74" spans="1:7" ht="87" x14ac:dyDescent="0.35">
      <c r="A74" s="7">
        <v>7.2</v>
      </c>
      <c r="B74" s="21">
        <v>3000034455</v>
      </c>
      <c r="C74" s="22" t="s">
        <v>79</v>
      </c>
      <c r="D74" s="21" t="s">
        <v>40</v>
      </c>
      <c r="E74" s="21"/>
      <c r="F74" s="46">
        <v>0</v>
      </c>
      <c r="G74" s="52">
        <f t="shared" ref="G74" si="5">E74*F74</f>
        <v>0</v>
      </c>
    </row>
    <row r="75" spans="1:7" ht="15" thickBot="1" x14ac:dyDescent="0.4">
      <c r="A75" s="81"/>
      <c r="B75" s="78"/>
      <c r="C75" s="43"/>
      <c r="D75" s="42"/>
      <c r="E75" s="42"/>
      <c r="F75" s="63"/>
      <c r="G75" s="66">
        <f>SUM(G73:G74)</f>
        <v>0</v>
      </c>
    </row>
    <row r="76" spans="1:7" ht="15" thickBot="1" x14ac:dyDescent="0.4">
      <c r="A76" s="84" t="s">
        <v>76</v>
      </c>
      <c r="B76" s="107" t="s">
        <v>80</v>
      </c>
      <c r="C76" s="108"/>
      <c r="D76" s="108"/>
      <c r="E76" s="108"/>
      <c r="F76" s="108"/>
      <c r="G76" s="109"/>
    </row>
    <row r="77" spans="1:7" ht="29" x14ac:dyDescent="0.35">
      <c r="A77" s="83" t="s">
        <v>81</v>
      </c>
      <c r="B77" s="87"/>
      <c r="C77" s="88" t="s">
        <v>82</v>
      </c>
      <c r="D77" s="37" t="s">
        <v>83</v>
      </c>
      <c r="E77" s="37"/>
      <c r="F77" s="64">
        <v>0</v>
      </c>
      <c r="G77" s="72">
        <f>E77*F77</f>
        <v>0</v>
      </c>
    </row>
    <row r="78" spans="1:7" ht="29" x14ac:dyDescent="0.35">
      <c r="A78" s="9" t="s">
        <v>84</v>
      </c>
      <c r="B78" s="25"/>
      <c r="C78" s="26" t="s">
        <v>85</v>
      </c>
      <c r="D78" s="21" t="s">
        <v>83</v>
      </c>
      <c r="E78" s="21"/>
      <c r="F78" s="46">
        <v>0</v>
      </c>
      <c r="G78" s="52">
        <f t="shared" ref="G78:G80" si="6">E78*F78</f>
        <v>0</v>
      </c>
    </row>
    <row r="79" spans="1:7" ht="29" x14ac:dyDescent="0.35">
      <c r="A79" s="9" t="s">
        <v>86</v>
      </c>
      <c r="B79" s="25"/>
      <c r="C79" s="26" t="s">
        <v>87</v>
      </c>
      <c r="D79" s="21" t="s">
        <v>83</v>
      </c>
      <c r="E79" s="21"/>
      <c r="F79" s="46">
        <v>0</v>
      </c>
      <c r="G79" s="52">
        <f t="shared" si="6"/>
        <v>0</v>
      </c>
    </row>
    <row r="80" spans="1:7" ht="29" x14ac:dyDescent="0.35">
      <c r="A80" s="9" t="s">
        <v>88</v>
      </c>
      <c r="B80" s="25"/>
      <c r="C80" s="26" t="s">
        <v>89</v>
      </c>
      <c r="D80" s="21" t="s">
        <v>83</v>
      </c>
      <c r="E80" s="21"/>
      <c r="F80" s="46">
        <v>0</v>
      </c>
      <c r="G80" s="52">
        <f t="shared" si="6"/>
        <v>0</v>
      </c>
    </row>
    <row r="81" spans="1:7" ht="15" thickBot="1" x14ac:dyDescent="0.4">
      <c r="A81" s="85"/>
      <c r="B81" s="89"/>
      <c r="C81" s="90"/>
      <c r="D81" s="42"/>
      <c r="E81" s="42"/>
      <c r="F81" s="63"/>
      <c r="G81" s="66">
        <f>SUM(G77:G80)</f>
        <v>0</v>
      </c>
    </row>
    <row r="82" spans="1:7" ht="15" thickBot="1" x14ac:dyDescent="0.4">
      <c r="A82" s="84" t="s">
        <v>90</v>
      </c>
      <c r="B82" s="107" t="s">
        <v>91</v>
      </c>
      <c r="C82" s="108"/>
      <c r="D82" s="108"/>
      <c r="E82" s="108"/>
      <c r="F82" s="108"/>
      <c r="G82" s="109"/>
    </row>
    <row r="83" spans="1:7" x14ac:dyDescent="0.35">
      <c r="A83" s="96" t="s">
        <v>92</v>
      </c>
      <c r="B83" s="97"/>
      <c r="C83" s="98"/>
      <c r="D83" s="99"/>
      <c r="E83" s="100"/>
      <c r="F83" s="47"/>
      <c r="G83" s="53"/>
    </row>
    <row r="84" spans="1:7" x14ac:dyDescent="0.35">
      <c r="A84" s="9" t="s">
        <v>93</v>
      </c>
      <c r="B84" s="25"/>
      <c r="C84" s="27"/>
      <c r="D84" s="28"/>
      <c r="E84" s="26"/>
      <c r="F84" s="46"/>
      <c r="G84" s="52"/>
    </row>
    <row r="85" spans="1:7" x14ac:dyDescent="0.35">
      <c r="A85" s="9" t="s">
        <v>94</v>
      </c>
      <c r="B85" s="25"/>
      <c r="C85" s="27"/>
      <c r="D85" s="28"/>
      <c r="E85" s="26"/>
      <c r="F85" s="46"/>
      <c r="G85" s="52"/>
    </row>
    <row r="86" spans="1:7" x14ac:dyDescent="0.35">
      <c r="A86" s="9" t="s">
        <v>95</v>
      </c>
      <c r="B86" s="25"/>
      <c r="C86" s="27"/>
      <c r="D86" s="28"/>
      <c r="E86" s="26"/>
      <c r="F86" s="46"/>
      <c r="G86" s="52"/>
    </row>
    <row r="87" spans="1:7" x14ac:dyDescent="0.35">
      <c r="A87" s="9" t="s">
        <v>96</v>
      </c>
      <c r="B87" s="25"/>
      <c r="C87" s="27"/>
      <c r="D87" s="28"/>
      <c r="E87" s="26"/>
      <c r="F87" s="46"/>
      <c r="G87" s="52"/>
    </row>
    <row r="88" spans="1:7" x14ac:dyDescent="0.35">
      <c r="A88" s="9" t="s">
        <v>97</v>
      </c>
      <c r="B88" s="25"/>
      <c r="C88" s="27"/>
      <c r="D88" s="28"/>
      <c r="E88" s="26"/>
      <c r="F88" s="46"/>
      <c r="G88" s="52"/>
    </row>
    <row r="89" spans="1:7" x14ac:dyDescent="0.35">
      <c r="A89" s="9" t="s">
        <v>98</v>
      </c>
      <c r="B89" s="25"/>
      <c r="C89" s="27"/>
      <c r="D89" s="28"/>
      <c r="E89" s="26"/>
      <c r="F89" s="46"/>
      <c r="G89" s="52"/>
    </row>
    <row r="90" spans="1:7" x14ac:dyDescent="0.35">
      <c r="A90" s="9" t="s">
        <v>99</v>
      </c>
      <c r="B90" s="25"/>
      <c r="C90" s="27"/>
      <c r="D90" s="28"/>
      <c r="E90" s="26"/>
      <c r="F90" s="46"/>
      <c r="G90" s="52"/>
    </row>
    <row r="91" spans="1:7" x14ac:dyDescent="0.35">
      <c r="A91" s="9" t="s">
        <v>100</v>
      </c>
      <c r="B91" s="25"/>
      <c r="C91" s="27"/>
      <c r="D91" s="28"/>
      <c r="E91" s="26"/>
      <c r="F91" s="46"/>
      <c r="G91" s="52"/>
    </row>
    <row r="92" spans="1:7" x14ac:dyDescent="0.35">
      <c r="A92" s="9" t="s">
        <v>101</v>
      </c>
      <c r="B92" s="25"/>
      <c r="C92" s="27"/>
      <c r="D92" s="28"/>
      <c r="E92" s="26"/>
      <c r="F92" s="46"/>
      <c r="G92" s="52"/>
    </row>
    <row r="93" spans="1:7" x14ac:dyDescent="0.35">
      <c r="A93" s="9" t="s">
        <v>102</v>
      </c>
      <c r="B93" s="25"/>
      <c r="C93" s="27"/>
      <c r="D93" s="28"/>
      <c r="E93" s="26"/>
      <c r="F93" s="46"/>
      <c r="G93" s="52"/>
    </row>
    <row r="94" spans="1:7" ht="15" thickBot="1" x14ac:dyDescent="0.4">
      <c r="A94" s="11"/>
      <c r="B94" s="29"/>
      <c r="C94" s="30"/>
      <c r="D94" s="31"/>
      <c r="E94" s="32"/>
      <c r="F94" s="49"/>
      <c r="G94" s="54">
        <f>SUM(G83:G93)</f>
        <v>0</v>
      </c>
    </row>
    <row r="95" spans="1:7" x14ac:dyDescent="0.35">
      <c r="B95" s="13"/>
      <c r="C95" s="13"/>
      <c r="D95" s="13"/>
      <c r="E95" s="14"/>
      <c r="F95" s="91" t="s">
        <v>133</v>
      </c>
      <c r="G95" s="93">
        <f>G10+G21+G24+G31+G34+G37+G53+G62+G68+G71+G75+G81</f>
        <v>0</v>
      </c>
    </row>
    <row r="96" spans="1:7" x14ac:dyDescent="0.35">
      <c r="B96" s="13"/>
      <c r="C96" s="13"/>
      <c r="D96" s="13"/>
      <c r="E96" s="14"/>
      <c r="F96" s="91" t="s">
        <v>132</v>
      </c>
      <c r="G96" s="94">
        <f>G95*0.15</f>
        <v>0</v>
      </c>
    </row>
    <row r="97" spans="6:7" ht="15" thickBot="1" x14ac:dyDescent="0.4">
      <c r="F97" s="92" t="s">
        <v>134</v>
      </c>
      <c r="G97" s="95">
        <f>G95+G96</f>
        <v>0</v>
      </c>
    </row>
  </sheetData>
  <mergeCells count="15">
    <mergeCell ref="B1:G1"/>
    <mergeCell ref="A8:G8"/>
    <mergeCell ref="A11:G11"/>
    <mergeCell ref="A22:G22"/>
    <mergeCell ref="A25:G25"/>
    <mergeCell ref="A32:G32"/>
    <mergeCell ref="B35:G35"/>
    <mergeCell ref="B7:G7"/>
    <mergeCell ref="B76:G76"/>
    <mergeCell ref="B82:G82"/>
    <mergeCell ref="B38:G38"/>
    <mergeCell ref="B54:G54"/>
    <mergeCell ref="B63:G63"/>
    <mergeCell ref="B69:G69"/>
    <mergeCell ref="B72:G72"/>
  </mergeCells>
  <phoneticPr fontId="1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Fibre install 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Yolisa Mpeta</dc:creator>
  <cp:lastModifiedBy>Tebatso Keetse</cp:lastModifiedBy>
  <dcterms:created xsi:type="dcterms:W3CDTF">2025-11-24T13:49:13Z</dcterms:created>
  <dcterms:modified xsi:type="dcterms:W3CDTF">2026-09-30T05:47:45Z</dcterms:modified>
</cp:coreProperties>
</file>