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iyanebp\Documents\Research, Testing and Development\Projects allocated to me\Security Uniform Contract\Tender\"/>
    </mc:Choice>
  </mc:AlternateContent>
  <xr:revisionPtr revIDLastSave="0" documentId="8_{D9D91189-C4C7-4C9B-85F1-01BAED1A2343}" xr6:coauthVersionLast="47" xr6:coauthVersionMax="47" xr10:uidLastSave="{00000000-0000-0000-0000-000000000000}"/>
  <bookViews>
    <workbookView xWindow="-110" yWindow="-110" windowWidth="19420" windowHeight="10300" xr2:uid="{7011C474-7D3F-4F60-BE6E-A6F992A59770}"/>
  </bookViews>
  <sheets>
    <sheet name="Tender BOQ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\a">#N/A</definedName>
    <definedName name="_\b">[1]DCF!#REF!</definedName>
    <definedName name="_\c">[1]DCF!#REF!</definedName>
    <definedName name="_\d">#N/A</definedName>
    <definedName name="_\e">[1]DCF!#REF!</definedName>
    <definedName name="_\f">[1]DCF!#REF!</definedName>
    <definedName name="_\g">[1]DCF!#REF!</definedName>
    <definedName name="_\h">[1]DCF!#REF!</definedName>
    <definedName name="_\i">[1]DCF!#REF!</definedName>
    <definedName name="___CXX1">'[2]1'!$F$175:$F$182</definedName>
    <definedName name="___CXX2">'[2]2'!$F$175:$F$182</definedName>
    <definedName name="___CXX3">'[2]3'!$F$175:$F$182</definedName>
    <definedName name="___CXX4">'[2]4'!$F$175:$F$182</definedName>
    <definedName name="___CXX5">'[2]5'!$F$175:$F$182</definedName>
    <definedName name="___CXX6">'[2]6'!$F$175:$F$182</definedName>
    <definedName name="___CXX7">'[2]7'!$F$175:$F$182</definedName>
    <definedName name="___CXX8">'[2]8'!$F$175:$F$182</definedName>
    <definedName name="___CXX9">'[2]9'!$F$175:$F$182</definedName>
    <definedName name="___EXX1">'[2]1'!$F$129:$F$168</definedName>
    <definedName name="___EXX2">'[2]2'!$F$129:$F$168</definedName>
    <definedName name="___EXX3">'[2]3'!$F$129:$F$168</definedName>
    <definedName name="___EXX4">'[2]4'!$F$129:$F$168</definedName>
    <definedName name="___EXX5">'[2]5'!$F$129:$F$168</definedName>
    <definedName name="___EXX6">'[2]6'!$F$129:$F$168</definedName>
    <definedName name="___EXX7">'[2]7'!$F$129:$F$168</definedName>
    <definedName name="___EXX8">'[2]8'!$F$129:$F$168</definedName>
    <definedName name="___EXX9">'[2]9'!$F$129:$F$168</definedName>
    <definedName name="___MXX1">'[2]1'!$F$13:$F$64</definedName>
    <definedName name="___MXX2">'[2]2'!$F$13:$F$64</definedName>
    <definedName name="___MXX3">'[2]3'!$F$13:$F$64</definedName>
    <definedName name="___MXX4">'[2]4'!$F$13:$F$64</definedName>
    <definedName name="___MXX5">'[2]5'!$F$13:$F$64</definedName>
    <definedName name="___MXX6">'[2]6'!$F$13:$F$64</definedName>
    <definedName name="___MXX7">'[2]7'!$F$13:$F$64</definedName>
    <definedName name="___MXX8">'[2]8'!$F$13:$F$64</definedName>
    <definedName name="___MXX9">'[2]9'!$F$13:$F$64</definedName>
    <definedName name="___SXX1">'[2]1'!$F$71:$F$122</definedName>
    <definedName name="___SXX2">'[2]2'!$F$71:$F$122</definedName>
    <definedName name="___SXX3">'[2]3'!$F$71:$F$122</definedName>
    <definedName name="___SXX4">'[2]4'!$F$71:$F$122</definedName>
    <definedName name="___SXX5">'[2]5'!$F$71:$F$122</definedName>
    <definedName name="___SXX6">'[2]6'!$F$71:$F$122</definedName>
    <definedName name="___SXX7">'[2]7'!$F$71:$F$122</definedName>
    <definedName name="___SXX8">'[2]8'!$F$71:$F$122</definedName>
    <definedName name="___SXX9">'[2]9'!$F$71:$F$122</definedName>
    <definedName name="__CXX1">'[2]1'!$F$175:$F$182</definedName>
    <definedName name="__CXX2">'[2]2'!$F$175:$F$182</definedName>
    <definedName name="__CXX3">'[2]3'!$F$175:$F$182</definedName>
    <definedName name="__CXX4">'[2]4'!$F$175:$F$182</definedName>
    <definedName name="__CXX5">'[2]5'!$F$175:$F$182</definedName>
    <definedName name="__CXX6">'[2]6'!$F$175:$F$182</definedName>
    <definedName name="__CXX7">'[2]7'!$F$175:$F$182</definedName>
    <definedName name="__CXX8">'[2]8'!$F$175:$F$182</definedName>
    <definedName name="__CXX9">'[2]9'!$F$175:$F$182</definedName>
    <definedName name="__EXX1">'[2]1'!$F$129:$F$168</definedName>
    <definedName name="__EXX2">'[2]2'!$F$129:$F$168</definedName>
    <definedName name="__EXX3">'[2]3'!$F$129:$F$168</definedName>
    <definedName name="__EXX4">'[2]4'!$F$129:$F$168</definedName>
    <definedName name="__EXX5">'[2]5'!$F$129:$F$168</definedName>
    <definedName name="__EXX6">'[2]6'!$F$129:$F$168</definedName>
    <definedName name="__EXX7">'[2]7'!$F$129:$F$168</definedName>
    <definedName name="__EXX8">'[2]8'!$F$129:$F$168</definedName>
    <definedName name="__EXX9">'[2]9'!$F$129:$F$168</definedName>
    <definedName name="__MXX1">'[2]1'!$F$13:$F$64</definedName>
    <definedName name="__MXX2">'[2]2'!$F$13:$F$64</definedName>
    <definedName name="__MXX3">'[2]3'!$F$13:$F$64</definedName>
    <definedName name="__MXX4">'[2]4'!$F$13:$F$64</definedName>
    <definedName name="__MXX5">'[2]5'!$F$13:$F$64</definedName>
    <definedName name="__MXX6">'[2]6'!$F$13:$F$64</definedName>
    <definedName name="__MXX7">'[2]7'!$F$13:$F$64</definedName>
    <definedName name="__MXX8">'[2]8'!$F$13:$F$64</definedName>
    <definedName name="__MXX9">'[2]9'!$F$13:$F$64</definedName>
    <definedName name="__SXX1">'[2]1'!$F$71:$F$122</definedName>
    <definedName name="__SXX2">'[2]2'!$F$71:$F$122</definedName>
    <definedName name="__SXX3">'[2]3'!$F$71:$F$122</definedName>
    <definedName name="__SXX4">'[2]4'!$F$71:$F$122</definedName>
    <definedName name="__SXX5">'[2]5'!$F$71:$F$122</definedName>
    <definedName name="__SXX6">'[2]6'!$F$71:$F$122</definedName>
    <definedName name="__SXX7">'[2]7'!$F$71:$F$122</definedName>
    <definedName name="__SXX8">'[2]8'!$F$71:$F$122</definedName>
    <definedName name="__SXX9">'[2]9'!$F$71:$F$122</definedName>
    <definedName name="_17_">[1]DCF!#REF!</definedName>
    <definedName name="_19_0">[3]DCF!#REF!</definedName>
    <definedName name="_28L">[1]DCF!#REF!</definedName>
    <definedName name="_30P_0Print_Area">[3]DCF!#REF!</definedName>
    <definedName name="_38P__Print_Area">[1]DCF!#REF!</definedName>
    <definedName name="_9_">[1]DCF!#REF!</definedName>
    <definedName name="_C8">#REF!</definedName>
    <definedName name="_CPA1">[0]!_CPA1</definedName>
    <definedName name="_CXX1">#REF!</definedName>
    <definedName name="_CXX2">#REF!</definedName>
    <definedName name="_CXX3">#REF!</definedName>
    <definedName name="_CXX4">#REF!</definedName>
    <definedName name="_CXX5">#REF!</definedName>
    <definedName name="_CXX6">#REF!</definedName>
    <definedName name="_CXX7">#REF!</definedName>
    <definedName name="_CXX8">#REF!</definedName>
    <definedName name="_CXX9">#REF!</definedName>
    <definedName name="_EXX1">#REF!</definedName>
    <definedName name="_EXX2">#REF!</definedName>
    <definedName name="_EXX3">#REF!</definedName>
    <definedName name="_EXX4">#REF!</definedName>
    <definedName name="_EXX5">#REF!</definedName>
    <definedName name="_EXX6">#REF!</definedName>
    <definedName name="_EXX7">#REF!</definedName>
    <definedName name="_EXX8">#REF!</definedName>
    <definedName name="_EXX9">#REF!</definedName>
    <definedName name="_J">[1]DCF!#REF!</definedName>
    <definedName name="_Key1" hidden="1">#REF!</definedName>
    <definedName name="_Key2" hidden="1">#REF!</definedName>
    <definedName name="_MXX1">#REF!</definedName>
    <definedName name="_MXX2">#REF!</definedName>
    <definedName name="_MXX3">#REF!</definedName>
    <definedName name="_MXX4">#REF!</definedName>
    <definedName name="_MXX5">#REF!</definedName>
    <definedName name="_MXX6">#REF!</definedName>
    <definedName name="_MXX7">#REF!</definedName>
    <definedName name="_MXX8">#REF!</definedName>
    <definedName name="_MXX9">#REF!</definedName>
    <definedName name="_Order1" hidden="1">255</definedName>
    <definedName name="_Order2" hidden="1">255</definedName>
    <definedName name="_Sort" hidden="1">#REF!</definedName>
    <definedName name="_SXX1">#REF!</definedName>
    <definedName name="_SXX2">#REF!</definedName>
    <definedName name="_SXX3">#REF!</definedName>
    <definedName name="_SXX4">#REF!</definedName>
    <definedName name="_SXX5">#REF!</definedName>
    <definedName name="_SXX6">#REF!</definedName>
    <definedName name="_SXX7">#REF!</definedName>
    <definedName name="_SXX8">#REF!</definedName>
    <definedName name="_SXX9">#REF!</definedName>
    <definedName name="_Z">#REF!</definedName>
    <definedName name="ACwvu.all." hidden="1">#REF!</definedName>
    <definedName name="ACwvu.prices." hidden="1">#REF!</definedName>
    <definedName name="ACwvu.summary." hidden="1">#REF!</definedName>
    <definedName name="All_Data">#REF!</definedName>
    <definedName name="Area_Print">#REF!</definedName>
    <definedName name="BOQ">#REF!</definedName>
    <definedName name="BPL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CC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ris">[0]!chris</definedName>
    <definedName name="Clear_CAST_Price_Summary">[0]!Clear_CAST_Price_Summary</definedName>
    <definedName name="Cost_Centre">#REF!</definedName>
    <definedName name="CPA_A">#REF!</definedName>
    <definedName name="CPA_B">#REF!</definedName>
    <definedName name="CPA_C">#REF!</definedName>
    <definedName name="CPA_D">#REF!</definedName>
    <definedName name="CPA_Data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>#REF!</definedName>
    <definedName name="CS">#REF!</definedName>
    <definedName name="Cwvu.summary." hidden="1">#REF!</definedName>
    <definedName name="CXXX">#REF!</definedName>
    <definedName name="Data">#REF!</definedName>
    <definedName name="Data_Daywork">#REF!</definedName>
    <definedName name="Data_Opt_Bill5">#REF!</definedName>
    <definedName name="DATA1">#REF!,#REF!,#REF!,#REF!,#REF!,#REF!,#REF!</definedName>
    <definedName name="DATA10">#REF!,#REF!,#REF!,#REF!,#REF!,#REF!,#REF!</definedName>
    <definedName name="DATA11">#REF!,#REF!,#REF!,#REF!,#REF!,#REF!,#REF!,#REF!,#REF!,#REF!,#REF!</definedName>
    <definedName name="DATA12">#REF!,#REF!,#REF!,#REF!,#REF!</definedName>
    <definedName name="DATA13">#REF!,#REF!,#REF!,#REF!,#REF!,#REF!,#REF!,#REF!</definedName>
    <definedName name="DATA14">#REF!,#REF!,#REF!,#REF!,#REF!,#REF!,#REF!</definedName>
    <definedName name="DATA2">#REF!,#REF!,#REF!,#REF!,#REF!,#REF!,#REF!,#REF!</definedName>
    <definedName name="DATA3">#REF!,#REF!,#REF!,#REF!,#REF!,#REF!,#REF!,#REF!,#REF!,#REF!</definedName>
    <definedName name="DATA4">#REF!,#REF!,#REF!,#REF!,#REF!</definedName>
    <definedName name="DATA5">#REF!,#REF!,#REF!,#REF!,#REF!,#REF!,#REF!,#REF!,#REF!,#REF!</definedName>
    <definedName name="DATA6">#REF!,#REF!,#REF!,#REF!,#REF!</definedName>
    <definedName name="DATA7">#REF!,#REF!,#REF!,#REF!,#REF!,#REF!,#REF!,#REF!,#REF!,#REF!</definedName>
    <definedName name="DATA8">#REF!,#REF!,#REF!,#REF!,#REF!</definedName>
    <definedName name="DATA9">#REF!,#REF!,#REF!,#REF!,#REF!,#REF!,#REF!,#REF!,#REF!,#REF!</definedName>
    <definedName name="DEF_SH">#REF!</definedName>
    <definedName name="DEF_SHL">#REF!</definedName>
    <definedName name="Dls">#REF!</definedName>
    <definedName name="DUC">#REF!</definedName>
    <definedName name="EEE">#REF!</definedName>
    <definedName name="ELC">#REF!</definedName>
    <definedName name="ELE">#REF!</definedName>
    <definedName name="ELM">#REF!</definedName>
    <definedName name="ELS">#REF!</definedName>
    <definedName name="END_of_PRICE_FIX_SUMMARY">#REF!</definedName>
    <definedName name="Ennd">#REF!</definedName>
    <definedName name="ER">#REF!</definedName>
    <definedName name="EUR">'[4]Cover SHT'!$B$2</definedName>
    <definedName name="Excel_BuiltIn_Print_Area_7">#REF!</definedName>
    <definedName name="EXXX">#REF!</definedName>
    <definedName name="fakt">[5]Activities!#REF!</definedName>
    <definedName name="feb">#REF!</definedName>
    <definedName name="Fees">SUM(#REF!)</definedName>
    <definedName name="fldAward">#REF!</definedName>
    <definedName name="fri_bl">#REF!</definedName>
    <definedName name="fri_br">#REF!</definedName>
    <definedName name="fri_tl">#REF!</definedName>
    <definedName name="fri_tr">#REF!</definedName>
    <definedName name="Fuel">#REF!</definedName>
    <definedName name="GBP">'[4]Cover SHT'!$B$1</definedName>
    <definedName name="gdfbgbg">#REF!</definedName>
    <definedName name="GENERAL">#REF!</definedName>
    <definedName name="GENERAL_SETTINGS_AND_CONVEYOR__INFORMATION">#REF!</definedName>
    <definedName name="GenSetConInfo">#REF!</definedName>
    <definedName name="GK">#REF!</definedName>
    <definedName name="HBL">#REF!</definedName>
    <definedName name="HSC">#REF!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Impact_Codes">#REF!</definedName>
    <definedName name="LSC">#REF!</definedName>
    <definedName name="MMM">#REF!</definedName>
    <definedName name="Module1.CF_Data">[0]!Module1.CF_Data</definedName>
    <definedName name="Module1.Collect_Data">[0]!Module1.Collect_Data</definedName>
    <definedName name="MotorLocalCost">#REF!</definedName>
    <definedName name="MXXX">#REF!</definedName>
    <definedName name="November">#REF!</definedName>
    <definedName name="Operating_Instructions">#REF!</definedName>
    <definedName name="OpInst">#REF!</definedName>
    <definedName name="oppps">#REF!</definedName>
    <definedName name="PAGE1">#N/A</definedName>
    <definedName name="PR">#REF!</definedName>
    <definedName name="Print_Area_MI">#REF!</definedName>
    <definedName name="Prof_fees">#REF!</definedName>
    <definedName name="prot4">[0]!prot4</definedName>
    <definedName name="prot5">[0]!prot5</definedName>
    <definedName name="PS">#REF!</definedName>
    <definedName name="RBL">#REF!</definedName>
    <definedName name="RED">#REF!</definedName>
    <definedName name="Ref">#REF!</definedName>
    <definedName name="Ress">#REF!</definedName>
    <definedName name="Rwvu.all." hidden="1">#REF!,#REF!</definedName>
    <definedName name="Rwvu.prices." hidden="1">#REF!,#REF!</definedName>
    <definedName name="Rwvu.summary." hidden="1">#REF!</definedName>
    <definedName name="SCOPE_OF_SUPPLY___RESPONSIBILITIES">#REF!</definedName>
    <definedName name="ScSupRes">#REF!</definedName>
    <definedName name="Seeeet">#REF!</definedName>
    <definedName name="SHE">#REF!</definedName>
    <definedName name="_xlnm.Sheet_Title">#REF!</definedName>
    <definedName name="Siemens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_Data">#REF!</definedName>
    <definedName name="Sortall">#REF!</definedName>
    <definedName name="Source3">#REF!</definedName>
    <definedName name="Source4">#REF!</definedName>
    <definedName name="SR">#REF!</definedName>
    <definedName name="SSS">#REF!</definedName>
    <definedName name="SUBTOTALS">#REF!</definedName>
    <definedName name="SumFixEnd">#REF!</definedName>
    <definedName name="Summary">#REF!</definedName>
    <definedName name="Swvu.all." hidden="1">#REF!</definedName>
    <definedName name="Swvu.prices." hidden="1">#REF!</definedName>
    <definedName name="Swvu.summary." hidden="1">#REF!</definedName>
    <definedName name="SXXX">#REF!</definedName>
    <definedName name="THAT">[1]DCF!$CB$3:$CC$88</definedName>
    <definedName name="THIS">[1]DCF!$CB$3:$CB$90</definedName>
    <definedName name="tk">[0]!tk</definedName>
    <definedName name="TRANSFER">#REF!</definedName>
    <definedName name="TrunkCable">#REF!</definedName>
    <definedName name="Txdata">#REF!</definedName>
    <definedName name="Txdataall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prot4">[0]!unprot4</definedName>
    <definedName name="update2">[0]!update2</definedName>
    <definedName name="USD_Rate">#REF!</definedName>
    <definedName name="VI">#REF!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R">#REF!</definedName>
    <definedName name="エスカレ">#REF!</definedName>
    <definedName name="エンジ">#REF!</definedName>
    <definedName name="コンテ">#REF!</definedName>
    <definedName name="一般費">#REF!</definedName>
    <definedName name="据付計">#REF!</definedName>
    <definedName name="機器計">#REF!</definedName>
    <definedName name="輸送費">#REF!</definedName>
    <definedName name="鉄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7" i="1" l="1"/>
  <c r="G257" i="1" s="1"/>
  <c r="C257" i="1"/>
  <c r="B257" i="1"/>
  <c r="F256" i="1"/>
  <c r="G256" i="1" s="1"/>
  <c r="C256" i="1"/>
  <c r="B256" i="1"/>
  <c r="F255" i="1"/>
  <c r="G255" i="1" s="1"/>
  <c r="C255" i="1"/>
  <c r="B255" i="1"/>
  <c r="F254" i="1"/>
  <c r="G254" i="1" s="1"/>
  <c r="C254" i="1"/>
  <c r="B254" i="1"/>
  <c r="F253" i="1"/>
  <c r="G253" i="1" s="1"/>
  <c r="C253" i="1"/>
  <c r="B253" i="1"/>
  <c r="F252" i="1"/>
  <c r="G252" i="1" s="1"/>
  <c r="C252" i="1"/>
  <c r="B252" i="1"/>
  <c r="F251" i="1"/>
  <c r="G251" i="1" s="1"/>
  <c r="C251" i="1"/>
  <c r="B251" i="1"/>
  <c r="F250" i="1"/>
  <c r="G250" i="1" s="1"/>
  <c r="C250" i="1"/>
  <c r="B250" i="1"/>
  <c r="F249" i="1"/>
  <c r="G249" i="1" s="1"/>
  <c r="C249" i="1"/>
  <c r="B249" i="1"/>
  <c r="B248" i="1"/>
  <c r="F247" i="1"/>
  <c r="G247" i="1" s="1"/>
  <c r="C247" i="1"/>
  <c r="B247" i="1"/>
  <c r="F246" i="1"/>
  <c r="G246" i="1" s="1"/>
  <c r="C246" i="1"/>
  <c r="B246" i="1"/>
  <c r="F245" i="1"/>
  <c r="G245" i="1" s="1"/>
  <c r="C245" i="1"/>
  <c r="B245" i="1"/>
  <c r="F244" i="1"/>
  <c r="G244" i="1" s="1"/>
  <c r="C244" i="1"/>
  <c r="B244" i="1"/>
  <c r="F243" i="1"/>
  <c r="G243" i="1" s="1"/>
  <c r="C243" i="1"/>
  <c r="B243" i="1"/>
  <c r="B242" i="1"/>
  <c r="G241" i="1"/>
  <c r="F241" i="1"/>
  <c r="C241" i="1"/>
  <c r="B241" i="1"/>
  <c r="G240" i="1"/>
  <c r="F240" i="1"/>
  <c r="C240" i="1"/>
  <c r="B240" i="1"/>
  <c r="B239" i="1"/>
  <c r="G238" i="1"/>
  <c r="F238" i="1"/>
  <c r="C238" i="1"/>
  <c r="B238" i="1"/>
  <c r="G237" i="1"/>
  <c r="F237" i="1"/>
  <c r="C237" i="1"/>
  <c r="B237" i="1"/>
  <c r="G236" i="1"/>
  <c r="F236" i="1"/>
  <c r="C236" i="1"/>
  <c r="B236" i="1"/>
  <c r="G235" i="1"/>
  <c r="F235" i="1"/>
  <c r="C235" i="1"/>
  <c r="B235" i="1"/>
  <c r="G234" i="1"/>
  <c r="F234" i="1"/>
  <c r="C234" i="1"/>
  <c r="B234" i="1"/>
  <c r="G233" i="1"/>
  <c r="F233" i="1"/>
  <c r="C233" i="1"/>
  <c r="B233" i="1"/>
  <c r="G232" i="1"/>
  <c r="F232" i="1"/>
  <c r="C232" i="1"/>
  <c r="B232" i="1"/>
  <c r="G231" i="1"/>
  <c r="F231" i="1"/>
  <c r="C231" i="1"/>
  <c r="B231" i="1"/>
  <c r="G230" i="1"/>
  <c r="F230" i="1"/>
  <c r="C230" i="1"/>
  <c r="B230" i="1"/>
  <c r="G229" i="1"/>
  <c r="F229" i="1"/>
  <c r="C229" i="1"/>
  <c r="B229" i="1"/>
  <c r="B228" i="1"/>
  <c r="G227" i="1"/>
  <c r="F227" i="1"/>
  <c r="C227" i="1"/>
  <c r="B227" i="1"/>
  <c r="G226" i="1"/>
  <c r="F226" i="1"/>
  <c r="C226" i="1"/>
  <c r="B226" i="1"/>
  <c r="G225" i="1"/>
  <c r="F225" i="1"/>
  <c r="C225" i="1"/>
  <c r="B225" i="1"/>
  <c r="G224" i="1"/>
  <c r="F224" i="1"/>
  <c r="C224" i="1"/>
  <c r="B224" i="1"/>
  <c r="G223" i="1"/>
  <c r="F223" i="1"/>
  <c r="C223" i="1"/>
  <c r="B223" i="1"/>
  <c r="G222" i="1"/>
  <c r="F222" i="1"/>
  <c r="C222" i="1"/>
  <c r="B222" i="1"/>
  <c r="G221" i="1"/>
  <c r="F221" i="1"/>
  <c r="C221" i="1"/>
  <c r="B221" i="1"/>
  <c r="G220" i="1"/>
  <c r="F220" i="1"/>
  <c r="C220" i="1"/>
  <c r="B220" i="1"/>
  <c r="B219" i="1"/>
  <c r="F218" i="1"/>
  <c r="G218" i="1" s="1"/>
  <c r="C218" i="1"/>
  <c r="B218" i="1"/>
  <c r="F217" i="1"/>
  <c r="G217" i="1" s="1"/>
  <c r="C217" i="1"/>
  <c r="B217" i="1"/>
  <c r="F216" i="1"/>
  <c r="G216" i="1" s="1"/>
  <c r="C216" i="1"/>
  <c r="B216" i="1"/>
  <c r="F215" i="1"/>
  <c r="G215" i="1" s="1"/>
  <c r="C215" i="1"/>
  <c r="B215" i="1"/>
  <c r="F214" i="1"/>
  <c r="G214" i="1" s="1"/>
  <c r="C214" i="1"/>
  <c r="B214" i="1"/>
  <c r="F213" i="1"/>
  <c r="G213" i="1" s="1"/>
  <c r="C213" i="1"/>
  <c r="B213" i="1"/>
  <c r="B212" i="1"/>
  <c r="G211" i="1"/>
  <c r="F211" i="1"/>
  <c r="C211" i="1"/>
  <c r="B211" i="1"/>
  <c r="B210" i="1"/>
  <c r="G209" i="1"/>
  <c r="F209" i="1"/>
  <c r="C209" i="1"/>
  <c r="B209" i="1"/>
  <c r="G208" i="1"/>
  <c r="F208" i="1"/>
  <c r="C208" i="1"/>
  <c r="B208" i="1"/>
  <c r="G207" i="1"/>
  <c r="F207" i="1"/>
  <c r="C207" i="1"/>
  <c r="B207" i="1"/>
  <c r="G206" i="1"/>
  <c r="F206" i="1"/>
  <c r="C206" i="1"/>
  <c r="B206" i="1"/>
  <c r="G205" i="1"/>
  <c r="F205" i="1"/>
  <c r="C205" i="1"/>
  <c r="B205" i="1"/>
  <c r="G204" i="1"/>
  <c r="F204" i="1"/>
  <c r="C204" i="1"/>
  <c r="B204" i="1"/>
  <c r="B203" i="1"/>
  <c r="G202" i="1"/>
  <c r="F202" i="1"/>
  <c r="C202" i="1"/>
  <c r="B202" i="1"/>
  <c r="G201" i="1"/>
  <c r="F201" i="1"/>
  <c r="C201" i="1"/>
  <c r="B201" i="1"/>
  <c r="G200" i="1"/>
  <c r="F200" i="1"/>
  <c r="C200" i="1"/>
  <c r="B200" i="1"/>
  <c r="G199" i="1"/>
  <c r="F199" i="1"/>
  <c r="C199" i="1"/>
  <c r="B199" i="1"/>
  <c r="G198" i="1"/>
  <c r="F198" i="1"/>
  <c r="C198" i="1"/>
  <c r="B198" i="1"/>
  <c r="G197" i="1"/>
  <c r="F197" i="1"/>
  <c r="C197" i="1"/>
  <c r="B197" i="1"/>
  <c r="G196" i="1"/>
  <c r="F196" i="1"/>
  <c r="C196" i="1"/>
  <c r="B196" i="1"/>
  <c r="G195" i="1"/>
  <c r="F195" i="1"/>
  <c r="C195" i="1"/>
  <c r="B195" i="1"/>
  <c r="B194" i="1"/>
  <c r="F193" i="1"/>
  <c r="G193" i="1" s="1"/>
  <c r="C193" i="1"/>
  <c r="B193" i="1"/>
  <c r="F192" i="1"/>
  <c r="G192" i="1" s="1"/>
  <c r="C192" i="1"/>
  <c r="B192" i="1"/>
  <c r="F191" i="1"/>
  <c r="G191" i="1" s="1"/>
  <c r="C191" i="1"/>
  <c r="B191" i="1"/>
  <c r="F190" i="1"/>
  <c r="G190" i="1" s="1"/>
  <c r="C190" i="1"/>
  <c r="B190" i="1"/>
  <c r="F189" i="1"/>
  <c r="G189" i="1" s="1"/>
  <c r="C189" i="1"/>
  <c r="B189" i="1"/>
  <c r="F188" i="1"/>
  <c r="G188" i="1" s="1"/>
  <c r="C188" i="1"/>
  <c r="B188" i="1"/>
  <c r="F187" i="1"/>
  <c r="G187" i="1" s="1"/>
  <c r="C187" i="1"/>
  <c r="B187" i="1"/>
  <c r="F186" i="1"/>
  <c r="G186" i="1" s="1"/>
  <c r="C186" i="1"/>
  <c r="B186" i="1"/>
  <c r="F185" i="1"/>
  <c r="G185" i="1" s="1"/>
  <c r="C185" i="1"/>
  <c r="B185" i="1"/>
  <c r="F184" i="1"/>
  <c r="G184" i="1" s="1"/>
  <c r="C184" i="1"/>
  <c r="B184" i="1"/>
  <c r="F183" i="1"/>
  <c r="G183" i="1" s="1"/>
  <c r="C183" i="1"/>
  <c r="B183" i="1"/>
  <c r="F182" i="1"/>
  <c r="G182" i="1" s="1"/>
  <c r="C182" i="1"/>
  <c r="B182" i="1"/>
  <c r="F181" i="1"/>
  <c r="G181" i="1" s="1"/>
  <c r="C181" i="1"/>
  <c r="B181" i="1"/>
  <c r="B180" i="1"/>
  <c r="G179" i="1"/>
  <c r="F179" i="1"/>
  <c r="C179" i="1"/>
  <c r="B179" i="1"/>
  <c r="G178" i="1"/>
  <c r="F178" i="1"/>
  <c r="C178" i="1"/>
  <c r="B178" i="1"/>
  <c r="G177" i="1"/>
  <c r="F177" i="1"/>
  <c r="C177" i="1"/>
  <c r="B177" i="1"/>
  <c r="G176" i="1"/>
  <c r="F176" i="1"/>
  <c r="C176" i="1"/>
  <c r="B176" i="1"/>
  <c r="G175" i="1"/>
  <c r="F175" i="1"/>
  <c r="C175" i="1"/>
  <c r="B175" i="1"/>
  <c r="G174" i="1"/>
  <c r="F174" i="1"/>
  <c r="C174" i="1"/>
  <c r="B174" i="1"/>
  <c r="G173" i="1"/>
  <c r="F173" i="1"/>
  <c r="C173" i="1"/>
  <c r="B173" i="1"/>
  <c r="G172" i="1"/>
  <c r="F172" i="1"/>
  <c r="C172" i="1"/>
  <c r="B172" i="1"/>
  <c r="B171" i="1"/>
  <c r="G170" i="1"/>
  <c r="F170" i="1"/>
  <c r="C170" i="1"/>
  <c r="B170" i="1"/>
  <c r="G169" i="1"/>
  <c r="F169" i="1"/>
  <c r="C169" i="1"/>
  <c r="B169" i="1"/>
  <c r="G168" i="1"/>
  <c r="F168" i="1"/>
  <c r="C168" i="1"/>
  <c r="B168" i="1"/>
  <c r="G167" i="1"/>
  <c r="F167" i="1"/>
  <c r="C167" i="1"/>
  <c r="B167" i="1"/>
  <c r="G166" i="1"/>
  <c r="F166" i="1"/>
  <c r="C166" i="1"/>
  <c r="B166" i="1"/>
  <c r="G165" i="1"/>
  <c r="F165" i="1"/>
  <c r="C165" i="1"/>
  <c r="B165" i="1"/>
  <c r="G164" i="1"/>
  <c r="F164" i="1"/>
  <c r="C164" i="1"/>
  <c r="B164" i="1"/>
  <c r="B163" i="1"/>
  <c r="G162" i="1"/>
  <c r="F162" i="1"/>
  <c r="C162" i="1"/>
  <c r="B162" i="1"/>
  <c r="G161" i="1"/>
  <c r="F161" i="1"/>
  <c r="C161" i="1"/>
  <c r="B161" i="1"/>
  <c r="G160" i="1"/>
  <c r="F160" i="1"/>
  <c r="C160" i="1"/>
  <c r="B160" i="1"/>
  <c r="G159" i="1"/>
  <c r="F159" i="1"/>
  <c r="C159" i="1"/>
  <c r="B159" i="1"/>
  <c r="G158" i="1"/>
  <c r="F158" i="1"/>
  <c r="C158" i="1"/>
  <c r="B158" i="1"/>
  <c r="G157" i="1"/>
  <c r="F157" i="1"/>
  <c r="C157" i="1"/>
  <c r="B157" i="1"/>
  <c r="G156" i="1"/>
  <c r="F156" i="1"/>
  <c r="C156" i="1"/>
  <c r="B156" i="1"/>
  <c r="B155" i="1"/>
  <c r="F153" i="1"/>
  <c r="G153" i="1" s="1"/>
  <c r="C153" i="1"/>
  <c r="B153" i="1"/>
  <c r="F152" i="1"/>
  <c r="G152" i="1" s="1"/>
  <c r="C152" i="1"/>
  <c r="B152" i="1"/>
  <c r="F151" i="1"/>
  <c r="G151" i="1" s="1"/>
  <c r="C151" i="1"/>
  <c r="B151" i="1"/>
  <c r="F150" i="1"/>
  <c r="G150" i="1" s="1"/>
  <c r="C150" i="1"/>
  <c r="B150" i="1"/>
  <c r="F149" i="1"/>
  <c r="G149" i="1" s="1"/>
  <c r="C149" i="1"/>
  <c r="B149" i="1"/>
  <c r="F148" i="1"/>
  <c r="G148" i="1" s="1"/>
  <c r="C148" i="1"/>
  <c r="B148" i="1"/>
  <c r="F147" i="1"/>
  <c r="G147" i="1" s="1"/>
  <c r="C147" i="1"/>
  <c r="B147" i="1"/>
  <c r="F146" i="1"/>
  <c r="G146" i="1" s="1"/>
  <c r="C146" i="1"/>
  <c r="B146" i="1"/>
  <c r="F145" i="1"/>
  <c r="G145" i="1" s="1"/>
  <c r="C145" i="1"/>
  <c r="B145" i="1"/>
  <c r="F144" i="1"/>
  <c r="G144" i="1" s="1"/>
  <c r="C144" i="1"/>
  <c r="B144" i="1"/>
  <c r="F143" i="1"/>
  <c r="G143" i="1" s="1"/>
  <c r="C143" i="1"/>
  <c r="B143" i="1"/>
  <c r="F142" i="1"/>
  <c r="G142" i="1" s="1"/>
  <c r="C142" i="1"/>
  <c r="B142" i="1"/>
  <c r="F141" i="1"/>
  <c r="G141" i="1" s="1"/>
  <c r="C141" i="1"/>
  <c r="B141" i="1"/>
  <c r="F140" i="1"/>
  <c r="G140" i="1" s="1"/>
  <c r="C140" i="1"/>
  <c r="B140" i="1"/>
  <c r="F139" i="1"/>
  <c r="G139" i="1" s="1"/>
  <c r="C139" i="1"/>
  <c r="B139" i="1"/>
  <c r="F138" i="1"/>
  <c r="G138" i="1" s="1"/>
  <c r="C138" i="1"/>
  <c r="B138" i="1"/>
  <c r="B137" i="1"/>
  <c r="G136" i="1"/>
  <c r="F136" i="1"/>
  <c r="C136" i="1"/>
  <c r="B136" i="1"/>
  <c r="G135" i="1"/>
  <c r="F135" i="1"/>
  <c r="C135" i="1"/>
  <c r="B135" i="1"/>
  <c r="G134" i="1"/>
  <c r="F134" i="1"/>
  <c r="C134" i="1"/>
  <c r="B134" i="1"/>
  <c r="G133" i="1"/>
  <c r="F133" i="1"/>
  <c r="C133" i="1"/>
  <c r="B133" i="1"/>
  <c r="G132" i="1"/>
  <c r="F132" i="1"/>
  <c r="C132" i="1"/>
  <c r="B132" i="1"/>
  <c r="G131" i="1"/>
  <c r="F131" i="1"/>
  <c r="C131" i="1"/>
  <c r="B131" i="1"/>
  <c r="G130" i="1"/>
  <c r="F130" i="1"/>
  <c r="C130" i="1"/>
  <c r="B130" i="1"/>
  <c r="G129" i="1"/>
  <c r="F129" i="1"/>
  <c r="C129" i="1"/>
  <c r="B129" i="1"/>
  <c r="G128" i="1"/>
  <c r="F128" i="1"/>
  <c r="C128" i="1"/>
  <c r="B128" i="1"/>
  <c r="G127" i="1"/>
  <c r="F127" i="1"/>
  <c r="C127" i="1"/>
  <c r="B127" i="1"/>
  <c r="G126" i="1"/>
  <c r="F126" i="1"/>
  <c r="C126" i="1"/>
  <c r="B126" i="1"/>
  <c r="G125" i="1"/>
  <c r="F125" i="1"/>
  <c r="C125" i="1"/>
  <c r="B125" i="1"/>
  <c r="G124" i="1"/>
  <c r="F124" i="1"/>
  <c r="C124" i="1"/>
  <c r="B124" i="1"/>
  <c r="G123" i="1"/>
  <c r="F123" i="1"/>
  <c r="C123" i="1"/>
  <c r="B123" i="1"/>
  <c r="G122" i="1"/>
  <c r="F122" i="1"/>
  <c r="C122" i="1"/>
  <c r="B122" i="1"/>
  <c r="B121" i="1"/>
  <c r="G120" i="1"/>
  <c r="F120" i="1"/>
  <c r="C120" i="1"/>
  <c r="B120" i="1"/>
  <c r="G119" i="1"/>
  <c r="F119" i="1"/>
  <c r="C119" i="1"/>
  <c r="B119" i="1"/>
  <c r="G118" i="1"/>
  <c r="F118" i="1"/>
  <c r="C118" i="1"/>
  <c r="B118" i="1"/>
  <c r="G117" i="1"/>
  <c r="F117" i="1"/>
  <c r="C117" i="1"/>
  <c r="B117" i="1"/>
  <c r="G116" i="1"/>
  <c r="F116" i="1"/>
  <c r="C116" i="1"/>
  <c r="B116" i="1"/>
  <c r="G115" i="1"/>
  <c r="F115" i="1"/>
  <c r="C115" i="1"/>
  <c r="B115" i="1"/>
  <c r="G114" i="1"/>
  <c r="F114" i="1"/>
  <c r="C114" i="1"/>
  <c r="B114" i="1"/>
  <c r="G113" i="1"/>
  <c r="F113" i="1"/>
  <c r="C113" i="1"/>
  <c r="B113" i="1"/>
  <c r="G112" i="1"/>
  <c r="F112" i="1"/>
  <c r="C112" i="1"/>
  <c r="B112" i="1"/>
  <c r="G111" i="1"/>
  <c r="F111" i="1"/>
  <c r="C111" i="1"/>
  <c r="B111" i="1"/>
  <c r="B110" i="1"/>
  <c r="G109" i="1"/>
  <c r="F109" i="1"/>
  <c r="C109" i="1"/>
  <c r="B109" i="1"/>
  <c r="G108" i="1"/>
  <c r="F108" i="1"/>
  <c r="C108" i="1"/>
  <c r="B108" i="1"/>
  <c r="G107" i="1"/>
  <c r="F107" i="1"/>
  <c r="C107" i="1"/>
  <c r="B107" i="1"/>
  <c r="G106" i="1"/>
  <c r="F106" i="1"/>
  <c r="C106" i="1"/>
  <c r="B106" i="1"/>
  <c r="G105" i="1"/>
  <c r="F105" i="1"/>
  <c r="C105" i="1"/>
  <c r="B105" i="1"/>
  <c r="G104" i="1"/>
  <c r="F104" i="1"/>
  <c r="C104" i="1"/>
  <c r="B104" i="1"/>
  <c r="G103" i="1"/>
  <c r="F103" i="1"/>
  <c r="C103" i="1"/>
  <c r="B103" i="1"/>
  <c r="G102" i="1"/>
  <c r="F102" i="1"/>
  <c r="C102" i="1"/>
  <c r="B102" i="1"/>
  <c r="B101" i="1"/>
  <c r="F100" i="1"/>
  <c r="G100" i="1" s="1"/>
  <c r="C100" i="1"/>
  <c r="B100" i="1"/>
  <c r="F99" i="1"/>
  <c r="G99" i="1" s="1"/>
  <c r="C99" i="1"/>
  <c r="B99" i="1"/>
  <c r="F98" i="1"/>
  <c r="G98" i="1" s="1"/>
  <c r="C98" i="1"/>
  <c r="B98" i="1"/>
  <c r="F97" i="1"/>
  <c r="G97" i="1" s="1"/>
  <c r="C97" i="1"/>
  <c r="B97" i="1"/>
  <c r="F96" i="1"/>
  <c r="G96" i="1" s="1"/>
  <c r="C96" i="1"/>
  <c r="B96" i="1"/>
  <c r="F95" i="1"/>
  <c r="G95" i="1" s="1"/>
  <c r="C95" i="1"/>
  <c r="B95" i="1"/>
  <c r="F94" i="1"/>
  <c r="G94" i="1" s="1"/>
  <c r="C94" i="1"/>
  <c r="B94" i="1"/>
  <c r="F93" i="1"/>
  <c r="G93" i="1" s="1"/>
  <c r="C93" i="1"/>
  <c r="B93" i="1"/>
  <c r="F92" i="1"/>
  <c r="G92" i="1" s="1"/>
  <c r="C92" i="1"/>
  <c r="B92" i="1"/>
  <c r="B91" i="1"/>
  <c r="G90" i="1"/>
  <c r="F90" i="1"/>
  <c r="C90" i="1"/>
  <c r="B90" i="1"/>
  <c r="G89" i="1"/>
  <c r="F89" i="1"/>
  <c r="C89" i="1"/>
  <c r="B89" i="1"/>
  <c r="G88" i="1"/>
  <c r="F88" i="1"/>
  <c r="C88" i="1"/>
  <c r="B88" i="1"/>
  <c r="G87" i="1"/>
  <c r="F87" i="1"/>
  <c r="C87" i="1"/>
  <c r="B87" i="1"/>
  <c r="G86" i="1"/>
  <c r="F86" i="1"/>
  <c r="C86" i="1"/>
  <c r="B86" i="1"/>
  <c r="G85" i="1"/>
  <c r="F85" i="1"/>
  <c r="C85" i="1"/>
  <c r="B85" i="1"/>
  <c r="G84" i="1"/>
  <c r="F84" i="1"/>
  <c r="C84" i="1"/>
  <c r="B84" i="1"/>
  <c r="G83" i="1"/>
  <c r="F83" i="1"/>
  <c r="C83" i="1"/>
  <c r="B83" i="1"/>
  <c r="B82" i="1"/>
  <c r="B81" i="1"/>
  <c r="G80" i="1"/>
  <c r="F80" i="1"/>
  <c r="C80" i="1"/>
  <c r="B80" i="1"/>
  <c r="G79" i="1"/>
  <c r="F79" i="1"/>
  <c r="C79" i="1"/>
  <c r="B79" i="1"/>
  <c r="G78" i="1"/>
  <c r="F78" i="1"/>
  <c r="C78" i="1"/>
  <c r="B78" i="1"/>
  <c r="G77" i="1"/>
  <c r="F77" i="1"/>
  <c r="C77" i="1"/>
  <c r="B77" i="1"/>
  <c r="G76" i="1"/>
  <c r="F76" i="1"/>
  <c r="C76" i="1"/>
  <c r="B76" i="1"/>
  <c r="G75" i="1"/>
  <c r="F75" i="1"/>
  <c r="C75" i="1"/>
  <c r="B75" i="1"/>
  <c r="G74" i="1"/>
  <c r="F74" i="1"/>
  <c r="C74" i="1"/>
  <c r="B74" i="1"/>
  <c r="G73" i="1"/>
  <c r="F73" i="1"/>
  <c r="C73" i="1"/>
  <c r="B73" i="1"/>
  <c r="B72" i="1"/>
  <c r="F71" i="1"/>
  <c r="G71" i="1" s="1"/>
  <c r="C71" i="1"/>
  <c r="B71" i="1"/>
  <c r="F70" i="1"/>
  <c r="G70" i="1" s="1"/>
  <c r="C70" i="1"/>
  <c r="B70" i="1"/>
  <c r="F69" i="1"/>
  <c r="G69" i="1" s="1"/>
  <c r="C69" i="1"/>
  <c r="B69" i="1"/>
  <c r="F68" i="1"/>
  <c r="G68" i="1" s="1"/>
  <c r="C68" i="1"/>
  <c r="B68" i="1"/>
  <c r="F67" i="1"/>
  <c r="G67" i="1" s="1"/>
  <c r="C67" i="1"/>
  <c r="B67" i="1"/>
  <c r="F66" i="1"/>
  <c r="G66" i="1" s="1"/>
  <c r="C66" i="1"/>
  <c r="B66" i="1"/>
  <c r="F65" i="1"/>
  <c r="G65" i="1" s="1"/>
  <c r="C65" i="1"/>
  <c r="B65" i="1"/>
  <c r="B64" i="1"/>
  <c r="G63" i="1"/>
  <c r="F63" i="1"/>
  <c r="C63" i="1"/>
  <c r="B63" i="1"/>
  <c r="G62" i="1"/>
  <c r="F62" i="1"/>
  <c r="C62" i="1"/>
  <c r="B62" i="1"/>
  <c r="G61" i="1"/>
  <c r="F61" i="1"/>
  <c r="C61" i="1"/>
  <c r="B61" i="1"/>
  <c r="G60" i="1"/>
  <c r="F60" i="1"/>
  <c r="C60" i="1"/>
  <c r="B60" i="1"/>
  <c r="G59" i="1"/>
  <c r="F59" i="1"/>
  <c r="C59" i="1"/>
  <c r="B59" i="1"/>
  <c r="G58" i="1"/>
  <c r="F58" i="1"/>
  <c r="C58" i="1"/>
  <c r="B58" i="1"/>
  <c r="G57" i="1"/>
  <c r="F57" i="1"/>
  <c r="C57" i="1"/>
  <c r="B57" i="1"/>
  <c r="G56" i="1"/>
  <c r="F56" i="1"/>
  <c r="C56" i="1"/>
  <c r="B56" i="1"/>
  <c r="B55" i="1"/>
  <c r="G53" i="1"/>
  <c r="F53" i="1"/>
  <c r="C53" i="1"/>
  <c r="B53" i="1"/>
  <c r="G52" i="1"/>
  <c r="F52" i="1"/>
  <c r="C52" i="1"/>
  <c r="B52" i="1"/>
  <c r="G51" i="1"/>
  <c r="F51" i="1"/>
  <c r="C51" i="1"/>
  <c r="B51" i="1"/>
  <c r="G50" i="1"/>
  <c r="F50" i="1"/>
  <c r="C50" i="1"/>
  <c r="B50" i="1"/>
  <c r="G49" i="1"/>
  <c r="F49" i="1"/>
  <c r="C49" i="1"/>
  <c r="B49" i="1"/>
  <c r="G48" i="1"/>
  <c r="F48" i="1"/>
  <c r="C48" i="1"/>
  <c r="B48" i="1"/>
  <c r="G47" i="1"/>
  <c r="F47" i="1"/>
  <c r="C47" i="1"/>
  <c r="B47" i="1"/>
  <c r="B46" i="1"/>
  <c r="B45" i="1"/>
  <c r="F44" i="1"/>
  <c r="G44" i="1" s="1"/>
  <c r="C44" i="1"/>
  <c r="B44" i="1"/>
  <c r="F43" i="1"/>
  <c r="G43" i="1" s="1"/>
  <c r="C43" i="1"/>
  <c r="B43" i="1"/>
  <c r="F42" i="1"/>
  <c r="G42" i="1" s="1"/>
  <c r="C42" i="1"/>
  <c r="B42" i="1"/>
  <c r="F41" i="1"/>
  <c r="G41" i="1" s="1"/>
  <c r="C41" i="1"/>
  <c r="B41" i="1"/>
  <c r="F40" i="1"/>
  <c r="G40" i="1" s="1"/>
  <c r="C40" i="1"/>
  <c r="B40" i="1"/>
  <c r="F39" i="1"/>
  <c r="G39" i="1" s="1"/>
  <c r="C39" i="1"/>
  <c r="B39" i="1"/>
  <c r="F38" i="1"/>
  <c r="G38" i="1" s="1"/>
  <c r="C38" i="1"/>
  <c r="B38" i="1"/>
  <c r="F37" i="1"/>
  <c r="G37" i="1" s="1"/>
  <c r="C37" i="1"/>
  <c r="B37" i="1"/>
  <c r="F36" i="1"/>
  <c r="G36" i="1" s="1"/>
  <c r="C36" i="1"/>
  <c r="B36" i="1"/>
  <c r="F35" i="1"/>
  <c r="G35" i="1" s="1"/>
  <c r="C35" i="1"/>
  <c r="B35" i="1"/>
  <c r="F34" i="1"/>
  <c r="G34" i="1" s="1"/>
  <c r="C34" i="1"/>
  <c r="B34" i="1"/>
  <c r="F33" i="1"/>
  <c r="G33" i="1" s="1"/>
  <c r="C33" i="1"/>
  <c r="B33" i="1"/>
  <c r="F32" i="1"/>
  <c r="G32" i="1" s="1"/>
  <c r="C32" i="1"/>
  <c r="B32" i="1"/>
  <c r="F31" i="1"/>
  <c r="G31" i="1" s="1"/>
  <c r="C31" i="1"/>
  <c r="B31" i="1"/>
  <c r="F30" i="1"/>
  <c r="G30" i="1" s="1"/>
  <c r="C30" i="1"/>
  <c r="B30" i="1"/>
  <c r="F29" i="1"/>
  <c r="G29" i="1" s="1"/>
  <c r="C29" i="1"/>
  <c r="B29" i="1"/>
  <c r="B28" i="1"/>
  <c r="G27" i="1"/>
  <c r="F27" i="1"/>
  <c r="C27" i="1"/>
  <c r="B27" i="1"/>
  <c r="G26" i="1"/>
  <c r="F26" i="1"/>
  <c r="C26" i="1"/>
  <c r="B26" i="1"/>
  <c r="G25" i="1"/>
  <c r="F25" i="1"/>
  <c r="C25" i="1"/>
  <c r="B25" i="1"/>
  <c r="G24" i="1"/>
  <c r="F24" i="1"/>
  <c r="C24" i="1"/>
  <c r="B24" i="1"/>
  <c r="G23" i="1"/>
  <c r="F23" i="1"/>
  <c r="C23" i="1"/>
  <c r="B23" i="1"/>
  <c r="G22" i="1"/>
  <c r="F22" i="1"/>
  <c r="C22" i="1"/>
  <c r="B22" i="1"/>
  <c r="G21" i="1"/>
  <c r="F21" i="1"/>
  <c r="C21" i="1"/>
  <c r="B21" i="1"/>
  <c r="B20" i="1"/>
  <c r="G19" i="1"/>
  <c r="F19" i="1"/>
  <c r="C19" i="1"/>
  <c r="B19" i="1"/>
  <c r="G18" i="1"/>
  <c r="F18" i="1"/>
  <c r="C18" i="1"/>
  <c r="B18" i="1"/>
  <c r="G17" i="1"/>
  <c r="F17" i="1"/>
  <c r="C17" i="1"/>
  <c r="B17" i="1"/>
  <c r="G16" i="1"/>
  <c r="F16" i="1"/>
  <c r="C16" i="1"/>
  <c r="B16" i="1"/>
  <c r="G15" i="1"/>
  <c r="F15" i="1"/>
  <c r="C15" i="1"/>
  <c r="B15" i="1"/>
  <c r="G14" i="1"/>
  <c r="F14" i="1"/>
  <c r="C14" i="1"/>
  <c r="B14" i="1"/>
  <c r="G13" i="1"/>
  <c r="F13" i="1"/>
  <c r="C13" i="1"/>
  <c r="B13" i="1"/>
  <c r="B12" i="1"/>
  <c r="G11" i="1"/>
  <c r="F11" i="1"/>
  <c r="C11" i="1"/>
  <c r="B11" i="1"/>
  <c r="G10" i="1"/>
  <c r="F10" i="1"/>
  <c r="C10" i="1"/>
  <c r="B10" i="1"/>
  <c r="G9" i="1"/>
  <c r="F9" i="1"/>
  <c r="C9" i="1"/>
  <c r="B9" i="1"/>
  <c r="G8" i="1"/>
  <c r="F8" i="1"/>
  <c r="C8" i="1"/>
  <c r="B8" i="1"/>
  <c r="G7" i="1"/>
  <c r="F7" i="1"/>
  <c r="C7" i="1"/>
  <c r="B7" i="1"/>
  <c r="G6" i="1"/>
  <c r="F6" i="1"/>
  <c r="C6" i="1"/>
  <c r="B6" i="1"/>
  <c r="G5" i="1"/>
  <c r="F5" i="1"/>
  <c r="F259" i="1" s="1"/>
  <c r="C5" i="1"/>
  <c r="B5" i="1"/>
  <c r="B4" i="1"/>
</calcChain>
</file>

<file path=xl/sharedStrings.xml><?xml version="1.0" encoding="utf-8"?>
<sst xmlns="http://schemas.openxmlformats.org/spreadsheetml/2006/main" count="11" uniqueCount="11">
  <si>
    <t>Security Uniform</t>
  </si>
  <si>
    <t>Item</t>
  </si>
  <si>
    <t>Description</t>
  </si>
  <si>
    <t>Unit</t>
  </si>
  <si>
    <t>Quantity</t>
  </si>
  <si>
    <t>Rate</t>
  </si>
  <si>
    <t>Amount</t>
  </si>
  <si>
    <t>PULLOVERS</t>
  </si>
  <si>
    <t>BELTS</t>
  </si>
  <si>
    <t>TOTAL</t>
  </si>
  <si>
    <t>These are indicative quantities for an estimation for 3 years as and when required, some quantities may not be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</si>
</sst>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3" xfId="0" applyFont="1" applyBorder="1"/>
    <xf numFmtId="44" fontId="2" fillId="0" borderId="0" xfId="0" applyNumberFormat="1" applyFont="1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44" fontId="2" fillId="0" borderId="3" xfId="0" applyNumberFormat="1" applyFont="1" applyBorder="1"/>
    <xf numFmtId="0" fontId="0" fillId="0" borderId="3" xfId="0" applyBorder="1" applyAlignment="1">
      <alignment horizontal="center" vertical="center"/>
    </xf>
    <xf numFmtId="0" fontId="1" fillId="0" borderId="3" xfId="0" applyFont="1" applyBorder="1"/>
    <xf numFmtId="2" fontId="0" fillId="0" borderId="3" xfId="0" applyNumberFormat="1" applyBorder="1" applyAlignment="1">
      <alignment horizontal="center" vertical="center"/>
    </xf>
    <xf numFmtId="44" fontId="0" fillId="0" borderId="3" xfId="0" applyNumberFormat="1" applyBorder="1"/>
    <xf numFmtId="44" fontId="0" fillId="0" borderId="0" xfId="0" applyNumberFormat="1"/>
    <xf numFmtId="0" fontId="0" fillId="0" borderId="3" xfId="0" applyBorder="1"/>
    <xf numFmtId="0" fontId="0" fillId="0" borderId="3" xfId="0" applyBorder="1" applyAlignment="1">
      <alignment wrapText="1"/>
    </xf>
    <xf numFmtId="4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3" xfId="0" applyFont="1" applyBorder="1" applyAlignment="1">
      <alignment horizontal="right"/>
    </xf>
    <xf numFmtId="44" fontId="1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Local%20Settings\Temp\MSOFFICE\EXCEL\PROJECTS\MERENSKY\ENQ.DOC\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PROJECTS\MERENSKY\ENQ.DOC\DC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ll%20Users\Documents\Camden\Prices\Unit%206%20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-my.sharepoint.com/Proposals/Tenders/AUT05-335%20-%20Grootvlei%20Turbine%20C&amp;I/COST%20CALC/Changed%20by%20Des%20-%20Final_Price_Schmadl_to_DES_GVL%20047%20Turb%20Mod%20Activity%20Schedule%20and%20Prices_DE_05-07-12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skom-my.sharepoint.com/personal/mathebno_eskom_co_za/Documents/ERE/ERE%20QUANTITY%20SURVEYING%20FOLDER/11.0%20Security%20uniform/BOQ%20for%20tender/ERE%20Security%20Uniform%20BOQ%20unpriced%20Rev%200.xlsx" TargetMode="External"/><Relationship Id="rId1" Type="http://schemas.openxmlformats.org/officeDocument/2006/relationships/externalLinkPath" Target="https://eskom-my.sharepoint.com/personal/mathebno_eskom_co_za/Documents/ERE/ERE%20QUANTITY%20SURVEYING%20FOLDER/11.0%20Security%20uniform/BOQ%20for%20tender/ERE%20Security%20Uniform%20BOQ%20unpriced%20Rev%2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DELEGATION"/>
      <sheetName val="PAGE 1."/>
      <sheetName val="PAGE 2."/>
      <sheetName val="PAGE 3."/>
      <sheetName val="REQUEST"/>
      <sheetName val="D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SUMREP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Input Sheet"/>
      <sheetName val="Total Cost"/>
      <sheetName val=" Unit 1 Summary"/>
      <sheetName val="Turbine Tender 3 Unit base (2)"/>
      <sheetName val="CPA Formulae"/>
      <sheetName val="EXTERNAL SERVICES-DISCIPLINE "/>
      <sheetName val="GVL"/>
      <sheetName val="IM Project n"/>
      <sheetName val="PROCUREMENT DATA"/>
      <sheetName val="_Unit 1 Summary"/>
      <sheetName val="Qm"/>
      <sheetName val="Budget Utilisation"/>
      <sheetName val="Statistics"/>
      <sheetName val="IS"/>
      <sheetName val="Sheet1"/>
      <sheetName val="Consol IS"/>
      <sheetName val="E_PS5"/>
      <sheetName val="E_PS51"/>
      <sheetName val="300-720 HCS 00"/>
      <sheetName val="CoC"/>
      <sheetName val="ROE"/>
      <sheetName val="FRI"/>
      <sheetName val="Delivery"/>
      <sheetName val="E_PS52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AT_COMPLETION"/>
      <sheetName val="Progress_Tables"/>
      <sheetName val="Progress_Curve"/>
      <sheetName val="Total_Cost"/>
      <sheetName val="IM_Project_n"/>
      <sheetName val="Turbine_Tender_3_Unit_base_(2)"/>
      <sheetName val="CPA_Formulae"/>
      <sheetName val="_Unit_1_Summary"/>
      <sheetName val="Net_Cash_Table"/>
      <sheetName val="Cash_Out_Table"/>
      <sheetName val="Input_Sheet"/>
      <sheetName val="EXTERNAL_SERVICES-DISCIPLINE_"/>
      <sheetName val="_Unit_1_Summary1"/>
      <sheetName val="Budget_Utilisation"/>
      <sheetName val="Consol_IS"/>
      <sheetName val="PROCUREMENT_DATA"/>
      <sheetName val="300-720_HCS_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13">
          <cell r="F13" t="str">
            <v>.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DELEGATION"/>
      <sheetName val="PAGE 1."/>
      <sheetName val="PAGE 2."/>
      <sheetName val="PAGE 3."/>
      <sheetName val="REQUEST"/>
      <sheetName val="D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T"/>
      <sheetName val="P&amp;G"/>
      <sheetName val="P&amp;G ASA"/>
      <sheetName val="Prices"/>
      <sheetName val="Unit 6"/>
      <sheetName val="Unit 6 ECS(EUR)"/>
      <sheetName val="Unit 6 UK(GBP)"/>
      <sheetName val="Unit 6 ASA"/>
      <sheetName val="1"/>
      <sheetName val="2"/>
      <sheetName val="3"/>
      <sheetName val="4"/>
      <sheetName val="5"/>
      <sheetName val="6"/>
      <sheetName val="7"/>
      <sheetName val="8"/>
      <sheetName val="9"/>
      <sheetName val="Cover_SHT"/>
      <sheetName val="P&amp;G_ASA"/>
      <sheetName val="Unit_6"/>
      <sheetName val="Unit_6_ECS(EUR)"/>
      <sheetName val="Unit_6_UK(GBP)"/>
      <sheetName val="Unit_6_ASA"/>
      <sheetName val="Cover_SHT1"/>
      <sheetName val="P&amp;G_ASA1"/>
      <sheetName val="Unit_61"/>
      <sheetName val="Unit_6_ECS(EUR)1"/>
      <sheetName val="Unit_6_UK(GBP)1"/>
      <sheetName val="Unit_6_ASA1"/>
      <sheetName val="14B _2_"/>
      <sheetName val="Qm"/>
    </sheetNames>
    <sheetDataSet>
      <sheetData sheetId="0" refreshError="1">
        <row r="1">
          <cell r="B1">
            <v>12.105</v>
          </cell>
        </row>
        <row r="2">
          <cell r="B2">
            <v>8.3000000000000007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ctivities"/>
      <sheetName val="Currency &amp; Price Adj cashflow"/>
      <sheetName val="Rates &amp;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CPA"/>
      <sheetName val="Summary"/>
      <sheetName val="BOQ"/>
      <sheetName val="Personnel"/>
      <sheetName val="Tender BOQ"/>
      <sheetName val="Tender BOQ."/>
      <sheetName val="Tender BOQ (2nd YEAR)"/>
      <sheetName val="Tender BOQ (2)"/>
      <sheetName val="Sheet2"/>
      <sheetName val="Tender BOQ (3rd YEAR) "/>
      <sheetName val="Blazers"/>
      <sheetName val="1Piece Overall"/>
      <sheetName val="Jackets"/>
      <sheetName val="Jerseys"/>
      <sheetName val="Trousers &amp; Skirts"/>
      <sheetName val="Shirts"/>
      <sheetName val="Belts"/>
      <sheetName val="Boots"/>
      <sheetName val="Rain Wear"/>
      <sheetName val="Headwear"/>
      <sheetName val="Overalls"/>
      <sheetName val="Shoes"/>
      <sheetName val="Miscellenous Items"/>
      <sheetName val="Socks"/>
      <sheetName val="Respir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BLAZERS</v>
          </cell>
        </row>
        <row r="4">
          <cell r="B4" t="str">
            <v>Navy Blue fully lined single breast blazer Size 36, Small</v>
          </cell>
          <cell r="C4" t="str">
            <v>Each</v>
          </cell>
          <cell r="H4">
            <v>77269.523008432428</v>
          </cell>
        </row>
        <row r="5">
          <cell r="B5" t="str">
            <v>Navy Blue fully lined single breast blazer Size 38, Medium</v>
          </cell>
          <cell r="C5" t="str">
            <v>Each</v>
          </cell>
          <cell r="H5">
            <v>152782.92049394595</v>
          </cell>
        </row>
        <row r="6">
          <cell r="B6" t="str">
            <v>Navy Blue fully lined single breast blazer Size 40, Large</v>
          </cell>
          <cell r="C6" t="str">
            <v>Each</v>
          </cell>
          <cell r="H6">
            <v>152782.92049394595</v>
          </cell>
        </row>
        <row r="7">
          <cell r="B7" t="str">
            <v>Navy Blue fully lined single breast blazer Size 42, XLarge</v>
          </cell>
          <cell r="C7" t="str">
            <v>Each</v>
          </cell>
          <cell r="H7">
            <v>152782.92049394595</v>
          </cell>
        </row>
        <row r="8">
          <cell r="B8" t="str">
            <v>Navy Blue fully lined single breast blazer Size 44, 2XLarge</v>
          </cell>
          <cell r="C8" t="str">
            <v>Each</v>
          </cell>
          <cell r="H8">
            <v>77269.523008432428</v>
          </cell>
        </row>
        <row r="9">
          <cell r="B9" t="str">
            <v>Navy Blue fully lined single breast blazer Size 46, 3XLarge</v>
          </cell>
          <cell r="C9" t="str">
            <v>Each</v>
          </cell>
          <cell r="H9">
            <v>77269.523008432428</v>
          </cell>
        </row>
        <row r="10">
          <cell r="B10" t="str">
            <v>Navy Blue fully lined single breast blazer Size 48, 4XLarge</v>
          </cell>
          <cell r="C10" t="str">
            <v>Each</v>
          </cell>
          <cell r="H10">
            <v>77269.523008432428</v>
          </cell>
        </row>
        <row r="12">
          <cell r="A12" t="str">
            <v>LADIES COATS</v>
          </cell>
        </row>
        <row r="13">
          <cell r="B13" t="str">
            <v>Long sleeve; Navy blue Ladies Coats Size 87, Small</v>
          </cell>
          <cell r="C13" t="str">
            <v>Each</v>
          </cell>
          <cell r="H13">
            <v>1723.0143489054058</v>
          </cell>
        </row>
        <row r="14">
          <cell r="B14" t="str">
            <v>Long sleeve; Navy blue Ladies Coats Size 97, Medium</v>
          </cell>
          <cell r="C14" t="str">
            <v>Each</v>
          </cell>
          <cell r="H14">
            <v>1723.0143489054058</v>
          </cell>
        </row>
        <row r="15">
          <cell r="B15" t="str">
            <v>Long sleeve; Navy blue Ladies Coats Size 107, Large</v>
          </cell>
          <cell r="C15" t="str">
            <v>Each</v>
          </cell>
          <cell r="H15">
            <v>1756.8537573243245</v>
          </cell>
        </row>
        <row r="16">
          <cell r="B16" t="str">
            <v>Long sleeve; Navy blue Ladies Coats Size 117, XLarge</v>
          </cell>
          <cell r="C16" t="str">
            <v>Each</v>
          </cell>
          <cell r="H16">
            <v>1792.736920364865</v>
          </cell>
        </row>
        <row r="17">
          <cell r="B17" t="str">
            <v>Long sleeve; Navy blue Ladies Coats Size 122, 2XLarge</v>
          </cell>
          <cell r="C17" t="str">
            <v>Each</v>
          </cell>
          <cell r="H17">
            <v>1792.736920364865</v>
          </cell>
        </row>
        <row r="18">
          <cell r="B18" t="str">
            <v>Long sleeve; Navy blue Ladies Coats Size 132, 3XLarge</v>
          </cell>
          <cell r="C18" t="str">
            <v>Each</v>
          </cell>
          <cell r="H18">
            <v>1828.6083376891893</v>
          </cell>
        </row>
        <row r="19">
          <cell r="B19" t="str">
            <v>Long sleeve; Navy blue Ladies CoatsSize 137, 4XLarge</v>
          </cell>
          <cell r="C19" t="str">
            <v>Each</v>
          </cell>
          <cell r="H19">
            <v>1856.3869565405407</v>
          </cell>
        </row>
      </sheetData>
      <sheetData sheetId="12"/>
      <sheetData sheetId="13">
        <row r="1">
          <cell r="A1" t="str">
            <v>WINTER JACKETS</v>
          </cell>
        </row>
        <row r="4">
          <cell r="B4" t="str">
            <v>Navy Blue and high-visibility lime Winter Jackets Size 36/87,Small</v>
          </cell>
          <cell r="C4" t="str">
            <v>Each</v>
          </cell>
          <cell r="H4">
            <v>1394.0873119864868</v>
          </cell>
        </row>
        <row r="5">
          <cell r="B5" t="str">
            <v>Navy Blue and high-visibility lime Winter Jackets Size 36/87,Small</v>
          </cell>
          <cell r="C5" t="str">
            <v>Each</v>
          </cell>
          <cell r="H5">
            <v>1394.0873119864868</v>
          </cell>
        </row>
        <row r="6">
          <cell r="B6" t="str">
            <v>Navy Blue and high-visibility lime Winter Jackets Size 36/87,Small</v>
          </cell>
          <cell r="C6" t="str">
            <v>Each</v>
          </cell>
          <cell r="H6">
            <v>1394.0873119864868</v>
          </cell>
        </row>
        <row r="7">
          <cell r="B7" t="str">
            <v>Navy Blue and high-visibility lime Winter Jackets Size 36/87,Small</v>
          </cell>
          <cell r="C7" t="str">
            <v>Each</v>
          </cell>
          <cell r="H7">
            <v>1394.0873119864868</v>
          </cell>
        </row>
        <row r="8">
          <cell r="B8" t="str">
            <v>Navy Blue and high-visibility lime Winter Jackets Size 36/87,Small</v>
          </cell>
          <cell r="C8" t="str">
            <v>Each</v>
          </cell>
          <cell r="H8">
            <v>1394.0873119864868</v>
          </cell>
        </row>
        <row r="9">
          <cell r="B9" t="str">
            <v>Navy Blue and high-visibility lime Winter Jackets Size 36/87,Small</v>
          </cell>
          <cell r="C9" t="str">
            <v>Each</v>
          </cell>
          <cell r="H9">
            <v>1394.0873119864868</v>
          </cell>
        </row>
        <row r="10">
          <cell r="B10" t="str">
            <v>Navy Blue and high-visibility lime Winter Jackets Size 36/87,Small</v>
          </cell>
          <cell r="C10" t="str">
            <v>Each</v>
          </cell>
          <cell r="H10">
            <v>1394.0873119864868</v>
          </cell>
        </row>
        <row r="12">
          <cell r="A12" t="str">
            <v>COMBAT JACKETS</v>
          </cell>
        </row>
        <row r="13">
          <cell r="B13" t="str">
            <v>Navy blue; T53, 65% polyester, 35% cotton Combat Jackets Size 36, Small</v>
          </cell>
          <cell r="C13" t="str">
            <v>Each</v>
          </cell>
          <cell r="H13">
            <v>1165.9855030675678</v>
          </cell>
        </row>
        <row r="14">
          <cell r="B14" t="str">
            <v>Navy blue; T53, 65   polyester, 35   cotton Combat Jackets Size 38, Medium</v>
          </cell>
          <cell r="C14" t="str">
            <v>Each</v>
          </cell>
          <cell r="H14">
            <v>1165.9855030675678</v>
          </cell>
        </row>
        <row r="15">
          <cell r="B15" t="str">
            <v>Navy blue; T53, 65   polyester, 35   cotton Combat Jackets Size 40, Large</v>
          </cell>
          <cell r="C15" t="str">
            <v>Each</v>
          </cell>
          <cell r="H15">
            <v>1165.9855030675678</v>
          </cell>
        </row>
        <row r="16">
          <cell r="B16" t="str">
            <v>Navy blue; T53, 65   polyester, 35   cotton Combat Jackets Size 42, XLarge</v>
          </cell>
          <cell r="C16" t="str">
            <v>Each</v>
          </cell>
          <cell r="H16">
            <v>1198.9439827702704</v>
          </cell>
        </row>
        <row r="17">
          <cell r="B17" t="str">
            <v>Navy blue; T53, 65   polyester, 35   cotton Combat Jackets Size 44, 2XLarge</v>
          </cell>
          <cell r="C17" t="str">
            <v>Each</v>
          </cell>
          <cell r="H17">
            <v>1234.8036543783785</v>
          </cell>
        </row>
        <row r="18">
          <cell r="B18" t="str">
            <v>Navy blue; T53, 65   polyester, 35   cotton Combat Jackets Size 46, 3XLarge</v>
          </cell>
          <cell r="C18" t="str">
            <v>Each</v>
          </cell>
          <cell r="H18">
            <v>1252.7511087567568</v>
          </cell>
        </row>
        <row r="19">
          <cell r="B19" t="str">
            <v>Navy blue; T53, 65   polyester, 35   cotton Combat Jackets Size 48, 4XLarge</v>
          </cell>
          <cell r="C19" t="str">
            <v>Each</v>
          </cell>
          <cell r="H19">
            <v>1254.712643364865</v>
          </cell>
        </row>
        <row r="20">
          <cell r="B20" t="str">
            <v>Navy blue; T53, 65   polyester, 35   cotton Combat Jackets Size 48, 5XLarge</v>
          </cell>
          <cell r="C20" t="str">
            <v>Each</v>
          </cell>
          <cell r="H20">
            <v>1263.3105076351353</v>
          </cell>
        </row>
        <row r="21">
          <cell r="B21" t="str">
            <v>Navy blue; 65   polyester, 35   cotton blend Combat Trousers Size 30/62</v>
          </cell>
          <cell r="C21" t="str">
            <v>Each</v>
          </cell>
          <cell r="H21">
            <v>502.7753826351352</v>
          </cell>
        </row>
        <row r="22">
          <cell r="B22" t="str">
            <v>Navy blue; 65   polyester, 35   cotton blend Combat Trousers Size 32/67</v>
          </cell>
          <cell r="C22" t="str">
            <v>Each</v>
          </cell>
          <cell r="H22">
            <v>502.7753826351352</v>
          </cell>
        </row>
        <row r="23">
          <cell r="B23" t="str">
            <v>Navy blue; 65   polyester, 35   cotton blend Combat Trousers Size 34/72</v>
          </cell>
          <cell r="C23" t="str">
            <v>Each</v>
          </cell>
          <cell r="H23">
            <v>502.7753826351352</v>
          </cell>
        </row>
        <row r="24">
          <cell r="B24" t="str">
            <v>Navy blue; 65   polyester, 35   cotton blend Combat Trousers Size 36/77</v>
          </cell>
          <cell r="C24" t="str">
            <v>Each</v>
          </cell>
          <cell r="H24">
            <v>502.7753826351352</v>
          </cell>
        </row>
        <row r="25">
          <cell r="B25" t="str">
            <v>Navy blue; 65   polyester, 35   cotton blend Combat Trousers Size 38/82</v>
          </cell>
          <cell r="C25" t="str">
            <v>Each</v>
          </cell>
          <cell r="H25">
            <v>521.47456285135149</v>
          </cell>
        </row>
        <row r="26">
          <cell r="B26" t="str">
            <v>Navy blue; 65   polyester, 35   cotton blend Combat Trousers Size 40/87</v>
          </cell>
          <cell r="C26" t="str">
            <v>Each</v>
          </cell>
          <cell r="H26">
            <v>521.47456285135149</v>
          </cell>
        </row>
        <row r="27">
          <cell r="B27" t="str">
            <v>Navy blue; 65   polyester, 35   cotton blend Combat Trousers Size 42/92</v>
          </cell>
          <cell r="C27" t="str">
            <v>Each</v>
          </cell>
          <cell r="H27">
            <v>534.1246992162163</v>
          </cell>
        </row>
        <row r="28">
          <cell r="B28" t="str">
            <v>Navy blue; 65   polyester, 35   cotton blend Combat Trousers Size 44/97</v>
          </cell>
          <cell r="C28" t="str">
            <v>Each</v>
          </cell>
          <cell r="H28">
            <v>534.1246992162163</v>
          </cell>
        </row>
      </sheetData>
      <sheetData sheetId="14">
        <row r="1">
          <cell r="A1" t="str">
            <v>JERSEYS</v>
          </cell>
        </row>
        <row r="4">
          <cell r="A4" t="str">
            <v>MEN JERSEYS</v>
          </cell>
        </row>
        <row r="5">
          <cell r="B5" t="str">
            <v>Navy Blue Jerseys (Flat Stitch) with Eskom Corporate Colours on the rib and sleeves  Size Small</v>
          </cell>
          <cell r="C5" t="str">
            <v>Each</v>
          </cell>
          <cell r="H5">
            <v>614.35968668918918</v>
          </cell>
        </row>
        <row r="6">
          <cell r="B6" t="str">
            <v>Navy Blue Jerseys (Flat Stitch) with Eskom Corporate Colours on the rib and sleeves Size Medium</v>
          </cell>
          <cell r="C6" t="str">
            <v>Each</v>
          </cell>
          <cell r="H6">
            <v>650.25459544594605</v>
          </cell>
        </row>
        <row r="7">
          <cell r="B7" t="str">
            <v>Navy Blue Jerseys (Flat Stitch) with Eskom Corporate Colours on the rib and sleeves Size Large</v>
          </cell>
          <cell r="C7" t="str">
            <v>Each</v>
          </cell>
          <cell r="H7">
            <v>650.25459544594605</v>
          </cell>
        </row>
        <row r="8">
          <cell r="B8" t="str">
            <v>Navy Blue Jerseys (Flat Stitch) with Eskom Corporate Colours on the rib and sleevesSize XLarge</v>
          </cell>
          <cell r="C8" t="str">
            <v>Each</v>
          </cell>
          <cell r="H8">
            <v>668.17855839189201</v>
          </cell>
        </row>
        <row r="9">
          <cell r="B9" t="str">
            <v>Navy Blue Jerseys (Flat Stitch) with Eskom Corporate Colours on the rib and sleevesSize 2XLarge</v>
          </cell>
          <cell r="C9" t="str">
            <v>Each</v>
          </cell>
          <cell r="H9">
            <v>668.17855839189201</v>
          </cell>
        </row>
        <row r="10">
          <cell r="B10" t="str">
            <v>Navy Blue Jerseys (Flat Stitch) with Eskom Corporate Colours on the rib and sleeves Size 3XLarge</v>
          </cell>
          <cell r="C10" t="str">
            <v>Each</v>
          </cell>
          <cell r="H10">
            <v>668.17855839189201</v>
          </cell>
        </row>
        <row r="11">
          <cell r="B11" t="str">
            <v>Navy Blue Jerseys (Flat Stitch) with Eskom Corporate Colours on the rib and sleeves Size 4XLarge</v>
          </cell>
          <cell r="C11" t="str">
            <v>Each</v>
          </cell>
          <cell r="H11">
            <v>668.17855839189201</v>
          </cell>
        </row>
        <row r="13">
          <cell r="A13" t="str">
            <v>MEN PULLOVERS</v>
          </cell>
        </row>
        <row r="14">
          <cell r="B14" t="str">
            <v>Navy Blue Men's Pullovers 2 x 1 Rib trim double, 2 x 1 Rib-specila Milano body  Size 36, Small</v>
          </cell>
          <cell r="C14" t="str">
            <v>Each</v>
          </cell>
          <cell r="H14">
            <v>567.82315904054065</v>
          </cell>
        </row>
        <row r="15">
          <cell r="B15" t="str">
            <v>Navy Blue Men's Pullovers 2 x 1 Rib trim double, 2 x 1 Rib-specila Milano body  Size 38, Medium</v>
          </cell>
          <cell r="C15" t="str">
            <v>Each</v>
          </cell>
          <cell r="H15">
            <v>567.82315904054065</v>
          </cell>
        </row>
        <row r="16">
          <cell r="B16" t="str">
            <v>Navy Blue Men's Pullovers 2 x 1 Rib trim double, 2 x 1 Rib-specila Milano body  Size 40, Large</v>
          </cell>
          <cell r="C16" t="str">
            <v>Each</v>
          </cell>
          <cell r="H16">
            <v>608.25191425675689</v>
          </cell>
        </row>
        <row r="17">
          <cell r="B17" t="str">
            <v>Navy Blue Men's Pullovers 2 x 1 Rib trim double, 2 x 1 Rib-specila Milano body  Size 42, XLarge</v>
          </cell>
          <cell r="C17" t="str">
            <v>Each</v>
          </cell>
          <cell r="H17">
            <v>608.25191425675689</v>
          </cell>
        </row>
        <row r="18">
          <cell r="B18" t="str">
            <v>Navy Blue Men's Pullovers 2 x 1 Rib trim double, 2 x 1 Rib-specila Milano body  Size 44, 2XLarge</v>
          </cell>
          <cell r="C18" t="str">
            <v>Each</v>
          </cell>
          <cell r="H18">
            <v>637.58096764864877</v>
          </cell>
        </row>
        <row r="19">
          <cell r="B19" t="str">
            <v>Navy Blue Men's Pullovers 2 x 1 Rib trim double, 2 x 1 Rib-specila Milano body  Size 46, 3XLarge</v>
          </cell>
          <cell r="C19" t="str">
            <v>Each</v>
          </cell>
          <cell r="H19">
            <v>637.58096764864877</v>
          </cell>
        </row>
        <row r="20">
          <cell r="B20" t="str">
            <v>Navy Blue Men's Pullovers 2 x 1 Rib trim double, 2 x 1 Rib-specila Milano body  Size 48, 4XLarge</v>
          </cell>
          <cell r="C20" t="str">
            <v>Each</v>
          </cell>
          <cell r="H20">
            <v>663.25710329729736</v>
          </cell>
        </row>
        <row r="21">
          <cell r="B21" t="str">
            <v>Navy Blue Men's Pullovers 2 x 1 Rib trim double, 2 x 1 Rib-specila Milano body   Size 50, 5XLarge</v>
          </cell>
          <cell r="C21" t="str">
            <v>Each</v>
          </cell>
          <cell r="H21">
            <v>663.25710329729736</v>
          </cell>
        </row>
        <row r="23">
          <cell r="A23" t="str">
            <v>LADIES PULLOVERS</v>
          </cell>
        </row>
        <row r="24">
          <cell r="B24" t="str">
            <v>Navy blue  with  Eskom  Eskom  corporate colours Ladies Cardigans/ Pullovers Size 36,Sml</v>
          </cell>
          <cell r="C24" t="str">
            <v>Each</v>
          </cell>
          <cell r="H24">
            <v>524.16433186486495</v>
          </cell>
        </row>
        <row r="25">
          <cell r="B25" t="str">
            <v>Navy blue  with  Eskom  Eskom  corporate colour Ladies Cardigans / Pullovers Size 38,Med</v>
          </cell>
          <cell r="C25" t="str">
            <v>Each</v>
          </cell>
          <cell r="H25">
            <v>524.16433186486495</v>
          </cell>
        </row>
        <row r="26">
          <cell r="B26" t="str">
            <v>Navy blue  with  Eskom  Eskom  corporate colour Ladies Cardigans / Pullovers Size 40,Lar</v>
          </cell>
          <cell r="C26" t="str">
            <v>Each</v>
          </cell>
          <cell r="H26">
            <v>524.16433186486495</v>
          </cell>
        </row>
        <row r="27">
          <cell r="B27" t="str">
            <v>Navy blue  with  Eskom  Eskom  corporate colour Ladies Cardigans / Pullovers Size 42,XL</v>
          </cell>
          <cell r="C27" t="str">
            <v>Each</v>
          </cell>
          <cell r="H27">
            <v>524.16433186486495</v>
          </cell>
        </row>
        <row r="28">
          <cell r="B28" t="str">
            <v>Navy blue  with  Eskom  Eskom  corporate colour Ladies Cardigans / Pullovers Size 44,2XL</v>
          </cell>
          <cell r="C28" t="str">
            <v>Each</v>
          </cell>
          <cell r="H28">
            <v>534.14819064864867</v>
          </cell>
        </row>
        <row r="29">
          <cell r="B29" t="str">
            <v>Navy blue  with  Eskom  Eskom  corporate colour Ladies Cardigans / Pullovers Size 46,3XL</v>
          </cell>
          <cell r="C29" t="str">
            <v>Each</v>
          </cell>
          <cell r="H29">
            <v>570.03135368918925</v>
          </cell>
        </row>
        <row r="30">
          <cell r="B30" t="str">
            <v>Navy blue  with  Eskom  Eskom  corporate colour Ladies Cardigans / Pullovers Size 48,4XL</v>
          </cell>
          <cell r="C30" t="str">
            <v>Each</v>
          </cell>
          <cell r="H30">
            <v>570.03135368918925</v>
          </cell>
        </row>
        <row r="32">
          <cell r="A32" t="str">
            <v>REACTION/OPERATIONAL COMBAT JERSEYS</v>
          </cell>
        </row>
        <row r="33">
          <cell r="B33" t="str">
            <v>V-neck, three-two rib, reinforced polyester shoulders, epaulettes, and elbow patcheshigh-bulk acrylic, machine-washable; Navy Blue Combat Jerseys Size Small</v>
          </cell>
          <cell r="C33" t="str">
            <v>Each</v>
          </cell>
          <cell r="H33">
            <v>582.04722137837848</v>
          </cell>
        </row>
        <row r="34">
          <cell r="B34" t="str">
            <v>V-neck, three-two rib, reinforced polyester shoulders, epaulettes, and elbow patcheshigh-bulk acrylic, machine-washable; Navy Blue Combat Jerseys Size Medium</v>
          </cell>
          <cell r="C34" t="str">
            <v>Each</v>
          </cell>
          <cell r="H34">
            <v>582.04722137837848</v>
          </cell>
        </row>
        <row r="35">
          <cell r="B35" t="str">
            <v>V-neck, three-two rib, reinforced polyester shoulders, epaulettes, and elbow patcheshigh-bulk acrylic, machine-washable; Navy Blue Combat Jerseys Size Large</v>
          </cell>
          <cell r="C35" t="str">
            <v>Each</v>
          </cell>
          <cell r="H35">
            <v>582.04722137837848</v>
          </cell>
        </row>
        <row r="36">
          <cell r="B36" t="str">
            <v>V-neck, three-two rib, reinforced polyester shoulders, epaulettes, and elbow patcheshigh-bulk acrylic, machine-washable; Navy Blue Combat Jerseys Size X Large</v>
          </cell>
          <cell r="C36" t="str">
            <v>Each</v>
          </cell>
          <cell r="H36">
            <v>608.99189437837845</v>
          </cell>
        </row>
        <row r="37">
          <cell r="B37" t="str">
            <v>V-neck, three-two rib, reinforced polyester shoulders, epaulettes, and elbow patcheshigh-bulk acrylic, machine-washable; Navy Blue Combat Jerseys Size XX Large</v>
          </cell>
          <cell r="C37" t="str">
            <v>Each</v>
          </cell>
          <cell r="H37">
            <v>625.85874286486501</v>
          </cell>
        </row>
        <row r="38">
          <cell r="B38" t="str">
            <v>V-neck, three-two rib, reinforced polyester shoulders, epaulettes, and elbow patcheshigh-bulk acrylic, machine-washable; Navy Blue Combat Jerseys Size XXX Large</v>
          </cell>
          <cell r="C38" t="str">
            <v>Each</v>
          </cell>
          <cell r="H38">
            <v>625.85874286486501</v>
          </cell>
        </row>
        <row r="39">
          <cell r="B39" t="str">
            <v>V-neck, three-two rib, reinforced polyester shoulders, epaulettes, and elbow patcheshigh-bulk acrylic, machine-washable; Navy Blue Combat Jerseys Size 4 XL</v>
          </cell>
          <cell r="C39" t="str">
            <v>Each</v>
          </cell>
          <cell r="H39">
            <v>645.73249470270275</v>
          </cell>
        </row>
        <row r="40">
          <cell r="B40" t="str">
            <v>V-neck, three-two rib, reinforced polyester shoulders, epaulettes, and elbow patcheshigh-bulk acrylic, machine-washable; Navy Blue Combat Jerseys Size 5 XL</v>
          </cell>
          <cell r="C40" t="str">
            <v>Each</v>
          </cell>
          <cell r="H40">
            <v>552.67999999999995</v>
          </cell>
        </row>
      </sheetData>
      <sheetData sheetId="15">
        <row r="1">
          <cell r="A1" t="str">
            <v>TROUSERS</v>
          </cell>
        </row>
        <row r="4">
          <cell r="A4" t="str">
            <v>MEN TROUSERS</v>
          </cell>
        </row>
        <row r="5">
          <cell r="B5" t="str">
            <v>Men's Trousers Size 30/62</v>
          </cell>
          <cell r="C5" t="str">
            <v>Each</v>
          </cell>
          <cell r="H5">
            <v>594.01610620270276</v>
          </cell>
        </row>
        <row r="6">
          <cell r="B6" t="str">
            <v>Men's Trousers Size 32/67</v>
          </cell>
          <cell r="C6" t="str">
            <v>Each</v>
          </cell>
          <cell r="H6">
            <v>594.01610620270276</v>
          </cell>
        </row>
        <row r="7">
          <cell r="B7" t="str">
            <v>Men's Trousers Size 34/72</v>
          </cell>
          <cell r="C7" t="str">
            <v>Each</v>
          </cell>
          <cell r="H7">
            <v>594.01610620270276</v>
          </cell>
        </row>
        <row r="8">
          <cell r="B8" t="str">
            <v>Men's Trousers Size 36/77</v>
          </cell>
          <cell r="C8" t="str">
            <v>Each</v>
          </cell>
          <cell r="H8">
            <v>594.01610620270276</v>
          </cell>
        </row>
        <row r="9">
          <cell r="B9" t="str">
            <v>Men's Trousers Size 38/82</v>
          </cell>
          <cell r="C9" t="str">
            <v>Each</v>
          </cell>
          <cell r="H9">
            <v>594.01610620270276</v>
          </cell>
        </row>
        <row r="10">
          <cell r="B10" t="str">
            <v>Men's Trousers Size 40/87</v>
          </cell>
          <cell r="C10" t="str">
            <v>Each</v>
          </cell>
          <cell r="H10">
            <v>594.01610620270276</v>
          </cell>
        </row>
        <row r="11">
          <cell r="B11" t="str">
            <v>Men's Trousers Size 42/92</v>
          </cell>
          <cell r="C11" t="str">
            <v>Each</v>
          </cell>
          <cell r="H11">
            <v>635.03214722972973</v>
          </cell>
        </row>
        <row r="12">
          <cell r="B12" t="str">
            <v>Men's Trousers Size 44/97</v>
          </cell>
          <cell r="C12" t="str">
            <v>Each</v>
          </cell>
          <cell r="H12">
            <v>635.03214722972973</v>
          </cell>
        </row>
        <row r="14">
          <cell r="A14" t="str">
            <v>WOMEN TROUSERS</v>
          </cell>
        </row>
        <row r="15">
          <cell r="B15" t="str">
            <v>Navy blue; 55% ployster; 45% cotton  Ladies Trousers Size 30/62</v>
          </cell>
          <cell r="C15" t="str">
            <v>Each</v>
          </cell>
          <cell r="H15">
            <v>675.47264816216227</v>
          </cell>
        </row>
        <row r="16">
          <cell r="B16" t="str">
            <v>Navy blue; 55% ployster; 45% cotton  Ladies Trousers Size 32/67</v>
          </cell>
          <cell r="C16" t="str">
            <v>Each</v>
          </cell>
          <cell r="H16">
            <v>675.47264816216227</v>
          </cell>
        </row>
        <row r="17">
          <cell r="B17" t="str">
            <v>Navy blue; 55% ployster; 45% cotton  Ladies Trousers Size 34/72</v>
          </cell>
          <cell r="C17" t="str">
            <v>Each</v>
          </cell>
          <cell r="H17">
            <v>675.47264816216227</v>
          </cell>
        </row>
        <row r="18">
          <cell r="B18" t="str">
            <v>Navy blue; 55% ployster; 45% cotton  Ladies Trousers Size 36/77</v>
          </cell>
          <cell r="C18" t="str">
            <v>Each</v>
          </cell>
          <cell r="H18">
            <v>675.47264816216227</v>
          </cell>
        </row>
        <row r="19">
          <cell r="B19" t="str">
            <v>Navy blue; 55% ployster; 45% cotton  Ladies Trousers Size 38/82</v>
          </cell>
          <cell r="C19" t="str">
            <v>Each</v>
          </cell>
          <cell r="H19">
            <v>675.47264816216227</v>
          </cell>
        </row>
        <row r="20">
          <cell r="B20" t="str">
            <v>Navy blue; 55% ployster; 45% cotton  Ladies Trousers Size 40/92</v>
          </cell>
          <cell r="C20" t="str">
            <v>Each</v>
          </cell>
          <cell r="H20">
            <v>675.47264816216227</v>
          </cell>
        </row>
        <row r="21">
          <cell r="B21" t="str">
            <v>Navy blue; 55% ployster; 45% cotton  Ladies Trousers Size 42/97</v>
          </cell>
          <cell r="C21" t="str">
            <v>Each</v>
          </cell>
          <cell r="H21">
            <v>675.47264816216227</v>
          </cell>
        </row>
        <row r="22">
          <cell r="B22" t="str">
            <v>Navy blue; 55% ployster; 45% cotton  Ladies Trousers Size 44/107</v>
          </cell>
          <cell r="C22" t="str">
            <v>Each</v>
          </cell>
          <cell r="H22">
            <v>675.47264816216227</v>
          </cell>
        </row>
        <row r="23">
          <cell r="B23" t="str">
            <v>Navy blue; 55% ployster; 45% cotton  Ladies Trousers Size 46/122</v>
          </cell>
          <cell r="C23" t="str">
            <v>Each</v>
          </cell>
          <cell r="H23">
            <v>675.47264816216227</v>
          </cell>
        </row>
        <row r="25">
          <cell r="A25" t="str">
            <v>WOMEN PENCIL SKIRTS</v>
          </cell>
        </row>
        <row r="26">
          <cell r="B26" t="str">
            <v>Navy Blue Lined Pencil Ladies Skirts Size 36</v>
          </cell>
          <cell r="C26" t="str">
            <v>Each</v>
          </cell>
          <cell r="H26">
            <v>643.79445152702715</v>
          </cell>
        </row>
        <row r="27">
          <cell r="B27" t="str">
            <v>Navy Blue Lined Pencil Ladies Skirts Size 38</v>
          </cell>
          <cell r="C27" t="str">
            <v>Each</v>
          </cell>
          <cell r="H27">
            <v>667.99062693243252</v>
          </cell>
        </row>
        <row r="28">
          <cell r="B28" t="str">
            <v>Navy Blue Lined Pencil Ladies Skirts Size 40</v>
          </cell>
          <cell r="C28" t="str">
            <v>Each</v>
          </cell>
          <cell r="H28">
            <v>667.99062693243252</v>
          </cell>
        </row>
        <row r="29">
          <cell r="B29" t="str">
            <v>Navy Blue Lined Pencil Ladies Skirts Size 42</v>
          </cell>
          <cell r="C29" t="str">
            <v>Each</v>
          </cell>
          <cell r="H29">
            <v>684.24669817567576</v>
          </cell>
        </row>
        <row r="30">
          <cell r="B30" t="str">
            <v>Navy Blue Lined Pencil Ladies Skirts Size 44</v>
          </cell>
          <cell r="C30" t="str">
            <v>Each</v>
          </cell>
          <cell r="H30">
            <v>684.24669817567576</v>
          </cell>
        </row>
        <row r="31">
          <cell r="B31" t="str">
            <v>Navy Blue Lined Pencil Ladies Skirts Size 46</v>
          </cell>
          <cell r="C31" t="str">
            <v>Each</v>
          </cell>
          <cell r="H31">
            <v>684.24669817567576</v>
          </cell>
        </row>
        <row r="32">
          <cell r="B32" t="str">
            <v>Navy Blue Lined Pencil Ladies Skirts Size 48</v>
          </cell>
          <cell r="C32" t="str">
            <v>Each</v>
          </cell>
          <cell r="H32">
            <v>684.24669817567576</v>
          </cell>
        </row>
        <row r="33">
          <cell r="B33" t="str">
            <v>Navy Blue Lined Pencil Ladies Skirts Size 50</v>
          </cell>
          <cell r="C33" t="str">
            <v>Each</v>
          </cell>
          <cell r="H33">
            <v>697.47237463513511</v>
          </cell>
        </row>
      </sheetData>
      <sheetData sheetId="16">
        <row r="1">
          <cell r="A1" t="str">
            <v>SHIRTS</v>
          </cell>
        </row>
        <row r="4">
          <cell r="B4" t="str">
            <v>Eskom Blue single breast with white buttons; 65% polyster; 35% cotton  Men's Long-Sleeved Shirts XSmall</v>
          </cell>
          <cell r="C4" t="str">
            <v>Each</v>
          </cell>
          <cell r="H4">
            <v>569.38533929729738</v>
          </cell>
        </row>
        <row r="10">
          <cell r="B10" t="str">
            <v>Eskom Blue single breast with white buttons; 65% polyster; 35% cotton Men's Long-Sleeved Shirts Medium</v>
          </cell>
          <cell r="C10" t="str">
            <v>Each</v>
          </cell>
          <cell r="H10">
            <v>569.38533929729738</v>
          </cell>
        </row>
        <row r="11">
          <cell r="B11" t="str">
            <v>Eskom Blue single breast with white buttons; 65% polyster; 35% cotton  Men's Long-Sleeved Shirts Large</v>
          </cell>
          <cell r="C11" t="str">
            <v>Each</v>
          </cell>
          <cell r="H11">
            <v>569.38533929729738</v>
          </cell>
        </row>
        <row r="12">
          <cell r="B12" t="str">
            <v>Eskom Blue single breast with white buttons; 65% polyster; 35% cotton Men's Long-Sleeved Shirts XLarge</v>
          </cell>
          <cell r="C12" t="str">
            <v>Each</v>
          </cell>
          <cell r="H12">
            <v>569.38533929729738</v>
          </cell>
        </row>
        <row r="13">
          <cell r="B13" t="str">
            <v>Eskom Blue single breast with white buttons; 65% polyster; 35% cotton Men's Long-Sleeved Shirts 2XLarge</v>
          </cell>
          <cell r="C13" t="str">
            <v>Each</v>
          </cell>
          <cell r="H13">
            <v>575.44612886486493</v>
          </cell>
        </row>
        <row r="19">
          <cell r="B19" t="str">
            <v>Eskom Blue single breast with white buttons; 65% polyster; 35% cotton Men's Short Sleeved Shirts Size 36/77</v>
          </cell>
          <cell r="C19" t="str">
            <v>Each</v>
          </cell>
          <cell r="H19">
            <v>448.16954794594602</v>
          </cell>
        </row>
        <row r="20">
          <cell r="B20" t="str">
            <v>Eskom Blue single breast with white buttons; 65% polyster; 35% cotton Men's Short Sleeved Shirts Size 38/82</v>
          </cell>
          <cell r="C20" t="str">
            <v>Each</v>
          </cell>
          <cell r="H20">
            <v>448.16954794594602</v>
          </cell>
        </row>
        <row r="21">
          <cell r="B21" t="str">
            <v>Eskom Blue single breast with white buttons; 65% polyster; 35% cotton Men's Short Sleeved Shirts Size 40/87</v>
          </cell>
          <cell r="C21" t="str">
            <v>Each</v>
          </cell>
          <cell r="H21">
            <v>448.16954794594602</v>
          </cell>
        </row>
        <row r="22">
          <cell r="B22" t="str">
            <v>Eskom Blue single breast with white buttons; 65% polyster; 35% cotton Men's Short Sleeved Shirts Size 42/92</v>
          </cell>
          <cell r="C22" t="str">
            <v>Each</v>
          </cell>
          <cell r="H22">
            <v>474.55042656756763</v>
          </cell>
        </row>
        <row r="23">
          <cell r="B23" t="str">
            <v>Eskom Blue single breast with white buttons; 65% polyster; 35% cotton Men's Short Sleeved Shirts Size 44/97</v>
          </cell>
          <cell r="C23" t="str">
            <v>Each</v>
          </cell>
          <cell r="H23">
            <v>486.24915991891902</v>
          </cell>
        </row>
        <row r="26">
          <cell r="A26" t="str">
            <v>WOMANS BLOUSES</v>
          </cell>
        </row>
        <row r="27">
          <cell r="B27" t="str">
            <v>Eskom Blue single breast with white buttons; 65% polyster; 35% cotton ladies Long Sleeved Blouses Size 72, 10/34</v>
          </cell>
          <cell r="C27" t="str">
            <v>Each</v>
          </cell>
          <cell r="H27">
            <v>589.2825825675676</v>
          </cell>
        </row>
        <row r="28">
          <cell r="B28" t="str">
            <v>Eskom Blue single breast with white buttons; 65% polyster; 35% cotton ladies Long Sleeved Blouses Size 77, 12/36</v>
          </cell>
          <cell r="C28" t="str">
            <v>Each</v>
          </cell>
          <cell r="H28">
            <v>589.2825825675676</v>
          </cell>
        </row>
        <row r="29">
          <cell r="B29" t="str">
            <v>Eskom Blue single breast with white buttons; 65% polyster; 35% cotton ladies Long Sleeved Blouses Size 82, 14/38</v>
          </cell>
          <cell r="C29" t="str">
            <v>Each</v>
          </cell>
          <cell r="H29">
            <v>589.2825825675676</v>
          </cell>
        </row>
        <row r="30">
          <cell r="B30" t="str">
            <v>Eskom Blue single breast with white buttons; 65% polyster; 35% cotton ladies Long Sleeved Blouses Size 87, 16/40</v>
          </cell>
          <cell r="C30" t="str">
            <v>Each</v>
          </cell>
          <cell r="H30">
            <v>589.2825825675676</v>
          </cell>
        </row>
        <row r="31">
          <cell r="B31" t="str">
            <v xml:space="preserve"> Eskom Blue single breast with white buttons; 65% polyster; 35% cotton ladies Long Sleeved Blouses Size 92, 18/42</v>
          </cell>
          <cell r="C31" t="str">
            <v>Each</v>
          </cell>
          <cell r="H31">
            <v>602.79015621621636</v>
          </cell>
        </row>
        <row r="32">
          <cell r="B32" t="str">
            <v>Eskom Blue single breast with white buttons; 65% polyster; 35% cotton ladies Long Sleeved Blouses Size 97, 20/44</v>
          </cell>
          <cell r="C32" t="str">
            <v>Each</v>
          </cell>
          <cell r="H32">
            <v>643.79445152702715</v>
          </cell>
        </row>
        <row r="33">
          <cell r="B33" t="str">
            <v>Eskom Blue single breast with white buttons; 65% polyster; 35% cotton ladies Long Sleeved Blouses Size 102, 22/46</v>
          </cell>
          <cell r="C33" t="str">
            <v>Each</v>
          </cell>
          <cell r="H33">
            <v>643.79445152702715</v>
          </cell>
        </row>
        <row r="34">
          <cell r="B34" t="str">
            <v>Eskom Blue single breast with white buttons; 65% polyster; 35% cotton ladies Short Sleeved Blouses Size 72, 10/34</v>
          </cell>
          <cell r="C34" t="str">
            <v>Each</v>
          </cell>
          <cell r="H34">
            <v>535.24054225675684</v>
          </cell>
        </row>
        <row r="35">
          <cell r="B35" t="str">
            <v>Eskom Blue single breast with white buttons; 65% polyster; 35% cotton ladies Short Sleeved Blouses 77, 12/36</v>
          </cell>
          <cell r="C35" t="str">
            <v>Each</v>
          </cell>
          <cell r="H35">
            <v>535.24054225675684</v>
          </cell>
        </row>
        <row r="36">
          <cell r="B36" t="str">
            <v>Eskom Blue single breast with white buttons; 65% polyster; 35% cotton ladies Short Sleeved Blouses 82, 14/38</v>
          </cell>
          <cell r="C36" t="str">
            <v>Each</v>
          </cell>
          <cell r="H36">
            <v>535.24054225675684</v>
          </cell>
        </row>
        <row r="37">
          <cell r="B37" t="str">
            <v>Eskom Blue single breast with white buttons; 65% polyster; 35% cotton ladies Short Sleeved Blouses 87, 16/40</v>
          </cell>
          <cell r="C37" t="str">
            <v>Each</v>
          </cell>
          <cell r="H37">
            <v>535.24054225675684</v>
          </cell>
        </row>
        <row r="38">
          <cell r="B38" t="str">
            <v>Eskom Blue single breast with white buttons; 65% polyster; 35% cotton ladies Short Sleeved Blouses 92, 18/42</v>
          </cell>
          <cell r="C38" t="str">
            <v>Each</v>
          </cell>
          <cell r="H38">
            <v>545.49455251351355</v>
          </cell>
        </row>
        <row r="39">
          <cell r="B39" t="str">
            <v>Eskom Blue single breast with white buttons; 65% polyster; 35% cotton ladies Short Sleeved Blouses 97, 20/44</v>
          </cell>
          <cell r="C39" t="str">
            <v>Each</v>
          </cell>
          <cell r="H39">
            <v>545.49455251351355</v>
          </cell>
        </row>
        <row r="40">
          <cell r="B40" t="str">
            <v>Eskom Blue single breast with white buttons; 65% polyster; 35% cotton ladies Short Sleeved Blouses 102, 22/46</v>
          </cell>
          <cell r="C40" t="str">
            <v>Each</v>
          </cell>
          <cell r="H40">
            <v>556.34759429729741</v>
          </cell>
        </row>
        <row r="41">
          <cell r="B41" t="str">
            <v>Eskom Blue single breast with white buttons; 65% polyster; 35% cotton Ladies Short Sleeved Blouses 107, 24/48</v>
          </cell>
          <cell r="C41" t="str">
            <v>Each</v>
          </cell>
          <cell r="H41">
            <v>556.89964295945947</v>
          </cell>
        </row>
        <row r="43">
          <cell r="A43" t="str">
            <v>REACTION OR OPERATIONAL COMBAT SHIRTS</v>
          </cell>
        </row>
        <row r="44">
          <cell r="B44" t="str">
            <v>Navy blue; military style glad-neck, epaulettes; : 65% polyester, 35% cotton blend Combat Long-Sleeved Shirts Size XSmall</v>
          </cell>
          <cell r="C44" t="str">
            <v>Each</v>
          </cell>
          <cell r="H44">
            <v>445.93786186486494</v>
          </cell>
        </row>
        <row r="45">
          <cell r="B45" t="str">
            <v>Navy blue; military style glad-neck, epaulettes; : 65% polyester, 35% cotton blend  Combat Long-Sleeved Shirts Size Small</v>
          </cell>
          <cell r="C45" t="str">
            <v>Each</v>
          </cell>
          <cell r="H45">
            <v>445.93786186486494</v>
          </cell>
        </row>
        <row r="46">
          <cell r="B46" t="str">
            <v>Navy blue; military style glad-neck, epaulettes; : 65% polyester, 35% cotton blend  Combat Long-Sleeved Shirts Size Medium</v>
          </cell>
          <cell r="C46" t="str">
            <v>Each</v>
          </cell>
          <cell r="H46">
            <v>445.93786186486494</v>
          </cell>
        </row>
        <row r="47">
          <cell r="B47" t="str">
            <v>Navy blue; military style glad-neck, epaulettes; : 65% polyester, 35% cotton blend  Combat Long-Sleeved Shirts Size Large</v>
          </cell>
          <cell r="C47" t="str">
            <v>Each</v>
          </cell>
          <cell r="H47">
            <v>463.03962467567578</v>
          </cell>
        </row>
        <row r="48">
          <cell r="B48" t="str">
            <v>Navy blue; military style glad-neck, epaulettes; : 65% polyester, 35% cotton blend  Combat Long-Sleeved Shirts Size XLarge</v>
          </cell>
          <cell r="C48" t="str">
            <v>Each</v>
          </cell>
          <cell r="H48">
            <v>480.9518419054055</v>
          </cell>
        </row>
        <row r="49">
          <cell r="B49" t="str">
            <v>Navy blue; military style glad-neck, epaulettes; : 65% polyester, 35% cotton blend  Combat Long-Sleeved Shirts Size 2XLarge</v>
          </cell>
          <cell r="C49" t="str">
            <v>Each</v>
          </cell>
          <cell r="H49">
            <v>502.2468254054055</v>
          </cell>
        </row>
        <row r="50">
          <cell r="B50" t="str">
            <v>Navy blue; military style glad-neck, epaulettes; : 65% polyester, 35% cotton blend  Combat Long-Sleeved Shirts Size 3XLarge</v>
          </cell>
          <cell r="C50" t="str">
            <v>Each</v>
          </cell>
          <cell r="H50">
            <v>520.17078835135146</v>
          </cell>
        </row>
        <row r="51">
          <cell r="B51" t="str">
            <v>Navy blue; military style glad-neck, epaulettes; : 65% polyester, 35% cotton blend  Combat Long-Sleeved Shirts Size 4XLarge</v>
          </cell>
          <cell r="C51" t="str">
            <v>Each</v>
          </cell>
          <cell r="H51">
            <v>520.17078835135146</v>
          </cell>
        </row>
        <row r="52">
          <cell r="B52" t="str">
            <v>Navy blue; military style glad-neck, epaulettes; : 65% polyester, 35% cotton blend Combat Short-Sleeved Shirts Size Xsmall</v>
          </cell>
          <cell r="C52" t="str">
            <v>Each</v>
          </cell>
          <cell r="H52">
            <v>422.21151510810813</v>
          </cell>
        </row>
        <row r="53">
          <cell r="B53" t="str">
            <v>Navy blue; military style glad-neck, epaulettes; : 65% polyester, 35% cotton blend  Combat Short-Sleeved Shirts Size Small</v>
          </cell>
          <cell r="C53" t="str">
            <v>Each</v>
          </cell>
          <cell r="H53">
            <v>422.21151510810813</v>
          </cell>
        </row>
        <row r="54">
          <cell r="B54" t="str">
            <v xml:space="preserve">Navy blue; military style glad-neck, epaulettes; : 65% polyester, 35% cotton blend Combat Short-Sleeved Shirts Size Medium </v>
          </cell>
          <cell r="C54" t="str">
            <v>Each</v>
          </cell>
          <cell r="H54">
            <v>422.21151510810813</v>
          </cell>
        </row>
        <row r="55">
          <cell r="B55" t="str">
            <v>Navy blue; military style glad-neck, epaulettes; : 65% polyester, 35% cotton blend Combat Short-Sleeved Shirts Size Large</v>
          </cell>
          <cell r="C55" t="str">
            <v>Each</v>
          </cell>
          <cell r="H55">
            <v>412.58002781081086</v>
          </cell>
        </row>
        <row r="56">
          <cell r="B56" t="str">
            <v>Navy blue; military style glad-neck, epaulettes; : 65% polyester, 35% cotton blend Combat Short-Sleeved Shirts Size Xlarge</v>
          </cell>
          <cell r="C56" t="str">
            <v>Each</v>
          </cell>
          <cell r="H56">
            <v>448.4514451351352</v>
          </cell>
        </row>
        <row r="57">
          <cell r="B57" t="str">
            <v xml:space="preserve">Navy blue; military style glad-neck, epaulettes; : 65% polyester, 35% cotton blend Combat Short-Sleeved Shirts Size XX Large </v>
          </cell>
          <cell r="C57" t="str">
            <v>Each</v>
          </cell>
          <cell r="H57">
            <v>466.32842521621626</v>
          </cell>
        </row>
        <row r="58">
          <cell r="B58" t="str">
            <v>Navy blue; military style glad-neck, epaulettes; : 65% polyester, 35% cotton blend Combat Short-Sleeved Shirts Size XXX Large</v>
          </cell>
          <cell r="C58" t="str">
            <v>Each</v>
          </cell>
          <cell r="H58">
            <v>466.32842521621626</v>
          </cell>
        </row>
        <row r="59">
          <cell r="B59" t="str">
            <v>Navy blue; military style glad-neck, epaulettes; : 65% polyester, 35% cotton blend Combat Short-Sleeved Shirts Size 4 XL</v>
          </cell>
          <cell r="C59" t="str">
            <v>Each</v>
          </cell>
          <cell r="H59">
            <v>466.32842521621626</v>
          </cell>
        </row>
      </sheetData>
      <sheetData sheetId="17">
        <row r="4">
          <cell r="A4" t="str">
            <v>MEN'S BELT</v>
          </cell>
        </row>
        <row r="5">
          <cell r="B5" t="str">
            <v>Black high grain  leather belt, 40mm wide Men's Belts Size Small</v>
          </cell>
          <cell r="C5" t="str">
            <v>Each</v>
          </cell>
          <cell r="H5">
            <v>376.13307039189198</v>
          </cell>
        </row>
        <row r="6">
          <cell r="B6" t="str">
            <v>Black high grain  leather belt, 40mm wide Men's Belts Size Medium</v>
          </cell>
          <cell r="C6" t="str">
            <v>Each</v>
          </cell>
          <cell r="H6">
            <v>376.13307039189198</v>
          </cell>
        </row>
        <row r="7">
          <cell r="B7" t="str">
            <v>Black high grain  leather belt, 40mm wide Men's Belts Size Large</v>
          </cell>
          <cell r="C7" t="str">
            <v>Each</v>
          </cell>
          <cell r="H7">
            <v>376.13307039189198</v>
          </cell>
        </row>
        <row r="8">
          <cell r="B8" t="str">
            <v>Black high grain  leather belt, 40mm wide Men's Belts Size XLarge</v>
          </cell>
          <cell r="C8" t="str">
            <v>Each</v>
          </cell>
          <cell r="H8">
            <v>387.85529517567568</v>
          </cell>
        </row>
        <row r="9">
          <cell r="B9" t="str">
            <v>Black high grain  leather belt, 40mm wide Men's Belts Size 2XLarge</v>
          </cell>
          <cell r="C9" t="str">
            <v>Each</v>
          </cell>
          <cell r="H9">
            <v>405.43863235135143</v>
          </cell>
        </row>
        <row r="10">
          <cell r="B10" t="str">
            <v>Black high grain  leather belt, 40mm wide Men's Belts Size 3XLarge</v>
          </cell>
          <cell r="C10" t="str">
            <v>Each</v>
          </cell>
          <cell r="H10">
            <v>417.14911141891895</v>
          </cell>
        </row>
        <row r="11">
          <cell r="B11" t="str">
            <v>Black high grain  leather belt, 40mm wide Men's Belts Size 4XLarge</v>
          </cell>
          <cell r="C11" t="str">
            <v>Each</v>
          </cell>
          <cell r="H11">
            <v>452.3040400540541</v>
          </cell>
        </row>
        <row r="13">
          <cell r="A13" t="str">
            <v>WOMEN'S BELT</v>
          </cell>
        </row>
        <row r="14">
          <cell r="B14" t="str">
            <v>Navy blue/black high-grain leather belt, pressed edge, nickel-plated buckle with single prong, 40 mm wide, 4 mm thick Ladies Belt: Size Small</v>
          </cell>
          <cell r="C14" t="str">
            <v>Each</v>
          </cell>
          <cell r="H14">
            <v>441.29830395945947</v>
          </cell>
        </row>
        <row r="15">
          <cell r="B15" t="str">
            <v>Navy blue/black high-grain leather belt, pressed edge, nickel-plated buckle with single prong, 40 mm wide, 4 mm thick Ladies Belt: Size Medium</v>
          </cell>
          <cell r="C15" t="str">
            <v>Each</v>
          </cell>
          <cell r="H15">
            <v>441.29830395945947</v>
          </cell>
        </row>
        <row r="16">
          <cell r="B16" t="str">
            <v>Navy blue/black high-grain leather belt, pressed edge, nickel-plated buckle with single prong, 40 mm wide, 4 mm thick Ladies Belt:  Size Large</v>
          </cell>
          <cell r="C16" t="str">
            <v>Each</v>
          </cell>
          <cell r="H16">
            <v>441.29830395945947</v>
          </cell>
        </row>
        <row r="17">
          <cell r="B17" t="str">
            <v>Navy blue/black high-grain leather belt, pressed edge, nickel-plated buckle with single prong, 40 mm wide, 4 mm thick Ladies Belt:  Size XLarge</v>
          </cell>
          <cell r="C17" t="str">
            <v>Each</v>
          </cell>
          <cell r="H17">
            <v>454.18335464864873</v>
          </cell>
        </row>
        <row r="18">
          <cell r="B18" t="str">
            <v>Navy blue/black high-grain leather belt, pressed edge, nickel-plated buckle with single prong, 40 mm wide, 4 mm thick Ladies Belt:  Size 2XLarge</v>
          </cell>
          <cell r="C18" t="str">
            <v>Each</v>
          </cell>
          <cell r="H18">
            <v>454.18335464864873</v>
          </cell>
        </row>
        <row r="19">
          <cell r="B19" t="str">
            <v>Navy blue/black high-grain leather belt, pressed edge, nickel-plated buckle with single prong, 40 mm wide, 4 mm thick Ladies Belt:  Size 3XLarge</v>
          </cell>
          <cell r="C19" t="str">
            <v>Each</v>
          </cell>
          <cell r="H19">
            <v>454.18335464864873</v>
          </cell>
        </row>
        <row r="20">
          <cell r="B20" t="str">
            <v>Navy blue/black high-grain leather belt, pressed edge, nickel-plated buckle with single prong, 40 mm wide, 4 mm thick Ladies Belt: Size 4XLarge</v>
          </cell>
          <cell r="C20" t="str">
            <v>Each</v>
          </cell>
          <cell r="H20">
            <v>473.88092074324328</v>
          </cell>
        </row>
        <row r="22">
          <cell r="A22" t="str">
            <v>REACTION/OPERATIONAL COMBAT BELTS</v>
          </cell>
        </row>
        <row r="23">
          <cell r="B23" t="str">
            <v>Navy blue/black webbing type 7 with tensile strength of 275 kg, regular stiffness Combat Belts Size Small</v>
          </cell>
          <cell r="C23" t="str">
            <v>Each</v>
          </cell>
          <cell r="H23">
            <v>618.42999999999995</v>
          </cell>
        </row>
        <row r="24">
          <cell r="B24" t="str">
            <v>Navy blue/black webbing type 7 with tensile strength of 275 kg, regular stiffness Combat Belts Size Medium</v>
          </cell>
          <cell r="C24" t="str">
            <v>Each</v>
          </cell>
          <cell r="H24">
            <v>618.42999999999995</v>
          </cell>
        </row>
        <row r="25">
          <cell r="B25" t="str">
            <v>Navy blue/black webbing type 7 with tensile strength of 275 kg, regular stiffness Combat Belts Size Large</v>
          </cell>
          <cell r="C25" t="str">
            <v>Each</v>
          </cell>
          <cell r="H25">
            <v>618.42999999999995</v>
          </cell>
        </row>
        <row r="26">
          <cell r="B26" t="str">
            <v>Navy blue/black webbing type 7 with tensile strength of 275 kg, regular stiffness Combat Belts Size XLarge</v>
          </cell>
          <cell r="C26" t="str">
            <v>Each</v>
          </cell>
          <cell r="H26">
            <v>618.42999999999995</v>
          </cell>
        </row>
        <row r="27">
          <cell r="B27" t="str">
            <v>Navy blue/black webbing type 7 with tensile strength of 275 kg, regular stiffness Combat Belts Size 2XLarge</v>
          </cell>
          <cell r="C27" t="str">
            <v>Each</v>
          </cell>
          <cell r="H27">
            <v>653.41999999999996</v>
          </cell>
        </row>
        <row r="28">
          <cell r="B28" t="str">
            <v>Navy blue/black webbing type 7 with tensile strength of 275 kg, regular stiffnessCombat Belts Size 3XLarge</v>
          </cell>
          <cell r="C28" t="str">
            <v>Each</v>
          </cell>
          <cell r="H28">
            <v>653.41999999999996</v>
          </cell>
        </row>
        <row r="29">
          <cell r="B29" t="str">
            <v>Navy blue/black webbing type 7 with tensile strength of 275 kg, regular stiffness Combat Belts Size 4XLarge</v>
          </cell>
          <cell r="C29" t="str">
            <v>Each</v>
          </cell>
          <cell r="H29">
            <v>653.41999999999996</v>
          </cell>
        </row>
        <row r="30">
          <cell r="B30" t="str">
            <v>Navy blue/black webbing type 7 with tensile strength of 275 kg, regular stiffness Combat Belts Size 5XLarge</v>
          </cell>
          <cell r="C30" t="str">
            <v>Each</v>
          </cell>
          <cell r="H30">
            <v>653.41999999999996</v>
          </cell>
        </row>
      </sheetData>
      <sheetData sheetId="18">
        <row r="4">
          <cell r="A4" t="str">
            <v>REACTION/OPERATIONAL COMBAT BOOTS</v>
          </cell>
        </row>
        <row r="5">
          <cell r="B5" t="str">
            <v xml:space="preserve">
Men's Combat Boots (Magnum) Size 5</v>
          </cell>
          <cell r="C5" t="str">
            <v>Pair</v>
          </cell>
          <cell r="H5">
            <v>1464.4206606891894</v>
          </cell>
        </row>
        <row r="6">
          <cell r="B6" t="str">
            <v xml:space="preserve">
Men's Combat Boots (Magnum) Size 6</v>
          </cell>
          <cell r="C6" t="str">
            <v>Pair</v>
          </cell>
          <cell r="H6">
            <v>1464.4206606891894</v>
          </cell>
        </row>
        <row r="7">
          <cell r="B7" t="str">
            <v xml:space="preserve">
Men's Combat Boots (Magnum) Size 7</v>
          </cell>
          <cell r="C7" t="str">
            <v>Pair</v>
          </cell>
          <cell r="H7">
            <v>1464.4206606891894</v>
          </cell>
        </row>
        <row r="8">
          <cell r="B8" t="str">
            <v xml:space="preserve">
Men's Combat Boots (Magnum) Size 8</v>
          </cell>
          <cell r="C8" t="str">
            <v>Pair</v>
          </cell>
          <cell r="H8">
            <v>1464.4206606891894</v>
          </cell>
        </row>
        <row r="9">
          <cell r="B9" t="str">
            <v xml:space="preserve">
Men's Combat Boots (Magnum) Size 9</v>
          </cell>
          <cell r="C9" t="str">
            <v>Pair</v>
          </cell>
          <cell r="H9">
            <v>1464.4206606891894</v>
          </cell>
        </row>
        <row r="10">
          <cell r="B10" t="str">
            <v>Men's Combat Boots (Magnum) Size 10</v>
          </cell>
          <cell r="C10" t="str">
            <v>Pair</v>
          </cell>
          <cell r="H10">
            <v>1464.4206606891894</v>
          </cell>
        </row>
        <row r="11">
          <cell r="B11" t="str">
            <v>Men's Combat Boots (Magnum) Size 11</v>
          </cell>
          <cell r="C11" t="str">
            <v>Pair</v>
          </cell>
          <cell r="H11">
            <v>1464.4206606891894</v>
          </cell>
        </row>
        <row r="12">
          <cell r="B12" t="str">
            <v>Men's Combat Boots (Magnum) Size 12</v>
          </cell>
          <cell r="C12" t="str">
            <v>Pair</v>
          </cell>
          <cell r="H12">
            <v>1464.4206606891894</v>
          </cell>
        </row>
        <row r="13">
          <cell r="B13" t="str">
            <v>Women's Combat Boots (Magnum) Size 4</v>
          </cell>
          <cell r="C13" t="str">
            <v>Pair</v>
          </cell>
          <cell r="H13">
            <v>1464.4206606891894</v>
          </cell>
        </row>
        <row r="14">
          <cell r="B14" t="str">
            <v>Women's Combat Boots (Magnum) Size 5</v>
          </cell>
          <cell r="C14" t="str">
            <v>Pair</v>
          </cell>
          <cell r="H14">
            <v>1464.4206606891894</v>
          </cell>
        </row>
        <row r="15">
          <cell r="B15" t="str">
            <v>Women's Combat Boots (Magnum) Size 6</v>
          </cell>
          <cell r="C15" t="str">
            <v>Pair</v>
          </cell>
          <cell r="H15">
            <v>1464.4206606891894</v>
          </cell>
        </row>
        <row r="16">
          <cell r="B16" t="str">
            <v>Women's Combat Boots (Magnum) Size 7</v>
          </cell>
          <cell r="C16" t="str">
            <v>Pair</v>
          </cell>
          <cell r="H16">
            <v>1464.4206606891894</v>
          </cell>
        </row>
        <row r="17">
          <cell r="B17" t="str">
            <v>Women's Combat Boots (Magnum) Size 8</v>
          </cell>
          <cell r="C17" t="str">
            <v>Pair</v>
          </cell>
          <cell r="H17">
            <v>1464.4206606891894</v>
          </cell>
        </row>
      </sheetData>
      <sheetData sheetId="19">
        <row r="1">
          <cell r="A1" t="str">
            <v>RAINWEAR SUITS</v>
          </cell>
        </row>
        <row r="4">
          <cell r="B4" t="str">
            <v>Raincoats Size Small</v>
          </cell>
          <cell r="C4" t="str">
            <v>Each</v>
          </cell>
          <cell r="H4">
            <v>465.37702220270273</v>
          </cell>
        </row>
        <row r="5">
          <cell r="B5" t="str">
            <v>Raincoats Size Medium</v>
          </cell>
          <cell r="C5" t="str">
            <v>Each</v>
          </cell>
          <cell r="H5">
            <v>465.37702220270273</v>
          </cell>
        </row>
        <row r="6">
          <cell r="B6" t="str">
            <v>Raincoats Size Large</v>
          </cell>
          <cell r="C6" t="str">
            <v>Each</v>
          </cell>
          <cell r="H6">
            <v>476.53545260810813</v>
          </cell>
        </row>
        <row r="7">
          <cell r="B7" t="str">
            <v>Raincoats Size XLarge</v>
          </cell>
          <cell r="C7" t="str">
            <v>Each</v>
          </cell>
          <cell r="H7">
            <v>486.31963421621629</v>
          </cell>
        </row>
        <row r="8">
          <cell r="B8" t="str">
            <v>Raincoats Size 2XLarge</v>
          </cell>
          <cell r="C8" t="str">
            <v>Each</v>
          </cell>
          <cell r="H8">
            <v>519.20763962162175</v>
          </cell>
        </row>
        <row r="9">
          <cell r="B9" t="str">
            <v>Raincoats Size 3XLarge</v>
          </cell>
          <cell r="C9" t="str">
            <v>Each</v>
          </cell>
          <cell r="H9">
            <v>563.71215836486499</v>
          </cell>
        </row>
        <row r="10">
          <cell r="B10" t="str">
            <v>Raincoats Size 4XLarge</v>
          </cell>
          <cell r="C10" t="str">
            <v>Each</v>
          </cell>
          <cell r="H10">
            <v>600.1826072162163</v>
          </cell>
        </row>
        <row r="11">
          <cell r="B11" t="str">
            <v>Raincoats Size 5XLarge</v>
          </cell>
          <cell r="C11" t="str">
            <v>Each</v>
          </cell>
          <cell r="H11">
            <v>633.07061262162176</v>
          </cell>
        </row>
      </sheetData>
      <sheetData sheetId="20">
        <row r="1">
          <cell r="A1" t="str">
            <v>HEADWEAR</v>
          </cell>
        </row>
        <row r="4">
          <cell r="B4" t="str">
            <v>Navy Blue; wool acrlic blend Baseball Caps Size Small</v>
          </cell>
          <cell r="C4" t="str">
            <v>Each</v>
          </cell>
          <cell r="H4">
            <v>147.6788899864865</v>
          </cell>
        </row>
        <row r="5">
          <cell r="B5" t="str">
            <v>Navy Blue; wool acrlic blend Baseball Caps Size Medium</v>
          </cell>
          <cell r="C5" t="str">
            <v>Each</v>
          </cell>
          <cell r="H5">
            <v>147.6788899864865</v>
          </cell>
        </row>
        <row r="6">
          <cell r="B6" t="str">
            <v>Navy Blue; wool acrlic blend Baseball Caps Size Large</v>
          </cell>
          <cell r="C6" t="str">
            <v>Each</v>
          </cell>
          <cell r="H6">
            <v>147.6788899864865</v>
          </cell>
        </row>
        <row r="7">
          <cell r="B7" t="str">
            <v>Navy Blue; wool acrlic blend Baseball Caps Size XLarge</v>
          </cell>
          <cell r="C7" t="str">
            <v>Each</v>
          </cell>
          <cell r="H7">
            <v>147.6788899864865</v>
          </cell>
        </row>
        <row r="8">
          <cell r="B8" t="str">
            <v>Navy Blue; wool acrlic blend Baseball Caps Size 2XLarge</v>
          </cell>
          <cell r="C8" t="str">
            <v>Each</v>
          </cell>
          <cell r="H8">
            <v>147.6788899864865</v>
          </cell>
        </row>
        <row r="9">
          <cell r="B9" t="str">
            <v>Navy Blue; wool acrlic blend Baseball Caps Size 3XLarge</v>
          </cell>
          <cell r="C9" t="str">
            <v>Each</v>
          </cell>
          <cell r="H9">
            <v>147.6788899864865</v>
          </cell>
        </row>
        <row r="11">
          <cell r="A11" t="str">
            <v>BEANIES</v>
          </cell>
        </row>
        <row r="12">
          <cell r="B12" t="str">
            <v>Polar fleece; 6 panels unstrsucted  Beanies</v>
          </cell>
          <cell r="C12" t="str">
            <v>Each</v>
          </cell>
          <cell r="H12">
            <v>126.63056652702704</v>
          </cell>
        </row>
        <row r="14">
          <cell r="A14" t="str">
            <v>BUSH HATS</v>
          </cell>
        </row>
        <row r="15">
          <cell r="B15" t="str">
            <v>Navy blue, cotton twill, brass eyelets, and studs cord with slide toggle Bush Hats Size Small</v>
          </cell>
          <cell r="C15" t="str">
            <v>Each</v>
          </cell>
          <cell r="H15">
            <v>197.90357252702705</v>
          </cell>
        </row>
        <row r="16">
          <cell r="B16" t="str">
            <v>Navy blue, cotton twill, brass eyelets, and studs cord with slide toggle Bush Hats Size Medium</v>
          </cell>
          <cell r="C16" t="str">
            <v>Each</v>
          </cell>
          <cell r="H16">
            <v>197.90357252702705</v>
          </cell>
        </row>
        <row r="17">
          <cell r="B17" t="str">
            <v>Navy blue, cotton twill, brass eyelets, and studs cord with slide toggle Bush Hats Size Large</v>
          </cell>
          <cell r="C17" t="str">
            <v>Each</v>
          </cell>
          <cell r="H17">
            <v>197.90357252702705</v>
          </cell>
        </row>
        <row r="18">
          <cell r="B18" t="str">
            <v>Navy blue, cotton twill, brass eyelets, and studs cord with slide toggle Bush Hats Size XLarge</v>
          </cell>
          <cell r="C18" t="str">
            <v>Each</v>
          </cell>
          <cell r="H18">
            <v>220.42011051351355</v>
          </cell>
        </row>
        <row r="19">
          <cell r="B19" t="str">
            <v>Navy blue, cotton twill, brass eyelets, and studs cord with slide toggle Bush Hats Size 2XLarge</v>
          </cell>
          <cell r="C19" t="str">
            <v>Each</v>
          </cell>
          <cell r="H19">
            <v>220.42011051351355</v>
          </cell>
        </row>
        <row r="20">
          <cell r="B20" t="str">
            <v>Navy blue, cotton twill, brass eyelets, and studs cord with slide toggle Bush Hats Size 3XLarge</v>
          </cell>
          <cell r="C20" t="str">
            <v>Each</v>
          </cell>
          <cell r="H20">
            <v>242.14968551351353</v>
          </cell>
        </row>
      </sheetData>
      <sheetData sheetId="21">
        <row r="1">
          <cell r="A1" t="str">
            <v>OVERALLS</v>
          </cell>
        </row>
        <row r="4">
          <cell r="B4" t="str">
            <v>Two Piece Overalls Size 102</v>
          </cell>
          <cell r="C4" t="str">
            <v>Each</v>
          </cell>
          <cell r="H4">
            <v>466.08176517567574</v>
          </cell>
        </row>
        <row r="5">
          <cell r="B5" t="str">
            <v>Two Piece Overalls Size 107</v>
          </cell>
          <cell r="C5" t="str">
            <v>Each</v>
          </cell>
          <cell r="H5">
            <v>478.40302148648658</v>
          </cell>
        </row>
        <row r="6">
          <cell r="B6" t="str">
            <v>Two Piece Overalls Size 112</v>
          </cell>
          <cell r="C6" t="str">
            <v>Each</v>
          </cell>
          <cell r="H6">
            <v>478.40302148648658</v>
          </cell>
        </row>
        <row r="7">
          <cell r="B7" t="str">
            <v>Two Piece Overalls Size 117</v>
          </cell>
          <cell r="C7" t="str">
            <v>Each</v>
          </cell>
          <cell r="H7">
            <v>478.40302148648658</v>
          </cell>
        </row>
        <row r="8">
          <cell r="B8" t="str">
            <v>Two Piece Overalls Size 122</v>
          </cell>
          <cell r="C8" t="str">
            <v>Each</v>
          </cell>
          <cell r="H8">
            <v>484.26413387837846</v>
          </cell>
        </row>
        <row r="9">
          <cell r="B9" t="str">
            <v>Two Piece Overalls Size 127</v>
          </cell>
          <cell r="C9" t="str">
            <v>Each</v>
          </cell>
          <cell r="H9">
            <v>490.10175483783786</v>
          </cell>
        </row>
        <row r="10">
          <cell r="B10" t="str">
            <v>Two Piece Overalls Size 132</v>
          </cell>
          <cell r="C10" t="str">
            <v>Each</v>
          </cell>
          <cell r="H10">
            <v>497.113947418919</v>
          </cell>
        </row>
        <row r="11">
          <cell r="B11" t="str">
            <v>Two Piece Overalls Size 137</v>
          </cell>
          <cell r="C11" t="str">
            <v>Each</v>
          </cell>
          <cell r="H11">
            <v>504.12614000000002</v>
          </cell>
        </row>
      </sheetData>
      <sheetData sheetId="22">
        <row r="4">
          <cell r="A4" t="str">
            <v>SHOES</v>
          </cell>
        </row>
        <row r="5">
          <cell r="B5" t="str">
            <v>Black leather Service non-steel toe cap; acid, oil, fuel and water resistance Shoes Size 4</v>
          </cell>
          <cell r="C5" t="str">
            <v>PAIR</v>
          </cell>
          <cell r="H5">
            <v>1212.2518792432434</v>
          </cell>
        </row>
        <row r="6">
          <cell r="B6" t="str">
            <v>Black leather Service non-steel toe cap; acid, oil, fuel and water resistance Shoes Shoes Size 5</v>
          </cell>
          <cell r="C6" t="str">
            <v>PAIR</v>
          </cell>
          <cell r="H6">
            <v>1212.2518792432434</v>
          </cell>
        </row>
        <row r="7">
          <cell r="B7" t="str">
            <v>Black leather Service non-steel toe cap; acid, oil, fuel and water resistance Shoes Shoes Size 6</v>
          </cell>
          <cell r="C7" t="str">
            <v>PAIR</v>
          </cell>
          <cell r="H7">
            <v>1212.2518792432434</v>
          </cell>
        </row>
        <row r="8">
          <cell r="B8" t="str">
            <v>Black leather Service non-steel toe cap; acid, oil, fuel and water resistance Shoes Shoes Size 7</v>
          </cell>
          <cell r="C8" t="str">
            <v>PAIR</v>
          </cell>
          <cell r="H8">
            <v>1212.2518792432434</v>
          </cell>
        </row>
        <row r="9">
          <cell r="B9" t="str">
            <v>Black leather Service non-steel toe cap; acid, oil, fuel and water resistance Shoes Shoes Size 8</v>
          </cell>
          <cell r="C9" t="str">
            <v>PAIR</v>
          </cell>
          <cell r="H9">
            <v>1212.2518792432434</v>
          </cell>
        </row>
        <row r="10">
          <cell r="B10" t="str">
            <v>Black leather Service non-steel toe cap; acid, oil, fuel and water resistance Shoes Shoes Size 9</v>
          </cell>
          <cell r="C10" t="str">
            <v>PAIR</v>
          </cell>
          <cell r="H10">
            <v>1212.2518792432434</v>
          </cell>
        </row>
        <row r="11">
          <cell r="B11" t="str">
            <v>Black leather Service non-steel toe cap; acid, oil, fuel and water resistance Shoes Shoes Size 10</v>
          </cell>
          <cell r="C11" t="str">
            <v>PAIR</v>
          </cell>
          <cell r="H11">
            <v>1212.2518792432434</v>
          </cell>
        </row>
        <row r="12">
          <cell r="B12" t="str">
            <v>Black leather Service non-steel toe cap; acid, oil, fuel and water resistance Shoes Shoes Size 11</v>
          </cell>
          <cell r="C12" t="str">
            <v>PAIR</v>
          </cell>
          <cell r="H12">
            <v>1230.1875879054055</v>
          </cell>
        </row>
        <row r="13">
          <cell r="B13" t="str">
            <v>Black leather Service non-steel toe cap; acid, oil, fuel and water resistance Shoes Shoes Size 12</v>
          </cell>
          <cell r="C13" t="str">
            <v>PAIR</v>
          </cell>
          <cell r="H13">
            <v>1230.1875879054055</v>
          </cell>
        </row>
        <row r="14">
          <cell r="B14" t="str">
            <v>Black leather Service non-steel toe cap; acid, oil, fuel and water resistance Shoes Shoes Size 13</v>
          </cell>
          <cell r="C14" t="str">
            <v>PAIR</v>
          </cell>
          <cell r="H14">
            <v>1230.1875879054055</v>
          </cell>
        </row>
        <row r="16">
          <cell r="A16" t="str">
            <v>SOCKS</v>
          </cell>
        </row>
        <row r="17">
          <cell r="B17" t="str">
            <v>Navy blue heavy weight cushion foot with grren stripe Half Hose Men’s Socks</v>
          </cell>
          <cell r="C17" t="str">
            <v>PAIR</v>
          </cell>
          <cell r="H17">
            <v>83.523788013513524</v>
          </cell>
        </row>
        <row r="18">
          <cell r="B18" t="str">
            <v>Half Hose Men's Socks One Size Fits All</v>
          </cell>
          <cell r="C18" t="str">
            <v>PAIR</v>
          </cell>
          <cell r="H18">
            <v>89.70203474324326</v>
          </cell>
        </row>
        <row r="20">
          <cell r="A20" t="str">
            <v>WOMANS SHOES</v>
          </cell>
        </row>
        <row r="21">
          <cell r="B21" t="str">
            <v>Black/Navy Blu; leather; Service non-steel Ladies Shoes Size 4</v>
          </cell>
          <cell r="C21" t="str">
            <v>PAIR</v>
          </cell>
          <cell r="H21">
            <v>1232.7833911891894</v>
          </cell>
        </row>
        <row r="22">
          <cell r="B22" t="str">
            <v>Black/Navy Blu; leather; Service non-steel Ladies Shoes Size 5</v>
          </cell>
          <cell r="C22" t="str">
            <v>PAIR</v>
          </cell>
          <cell r="H22">
            <v>1232.7833911891894</v>
          </cell>
        </row>
        <row r="23">
          <cell r="B23" t="str">
            <v>Black/Navy Blu; leather; Service non-steel Ladies Shoes Size 6</v>
          </cell>
          <cell r="C23" t="str">
            <v>PAIR</v>
          </cell>
          <cell r="H23">
            <v>1232.7833911891894</v>
          </cell>
        </row>
        <row r="24">
          <cell r="B24" t="str">
            <v>Black/Navy Blu; leather; Service non-steel Ladies Shoes Size 7</v>
          </cell>
          <cell r="C24" t="str">
            <v>PAIR</v>
          </cell>
          <cell r="H24">
            <v>1232.7833911891894</v>
          </cell>
        </row>
        <row r="25">
          <cell r="B25" t="str">
            <v>Black/Navy Blu; leather; Service non-steel Ladies Shoes Size 8</v>
          </cell>
          <cell r="C25" t="str">
            <v>PAIR</v>
          </cell>
          <cell r="H25">
            <v>1232.7833911891894</v>
          </cell>
        </row>
      </sheetData>
      <sheetData sheetId="23">
        <row r="1">
          <cell r="A1" t="str">
            <v>MISCELLANEOUS ITEM</v>
          </cell>
        </row>
        <row r="4">
          <cell r="B4" t="str">
            <v>Eskom Ties</v>
          </cell>
          <cell r="C4" t="str">
            <v>Each</v>
          </cell>
          <cell r="H4">
            <v>636.14799027027038</v>
          </cell>
        </row>
        <row r="5">
          <cell r="B5" t="str">
            <v>Pasadena holster.</v>
          </cell>
          <cell r="C5" t="str">
            <v>Each</v>
          </cell>
          <cell r="H5">
            <v>648.28131512162167</v>
          </cell>
        </row>
        <row r="6">
          <cell r="B6" t="str">
            <v>Ploar Fllece ; with  fringe Scarfs (winter)</v>
          </cell>
          <cell r="C6" t="str">
            <v>Each</v>
          </cell>
          <cell r="H6">
            <v>151.22609628378379</v>
          </cell>
        </row>
        <row r="7">
          <cell r="B7" t="str">
            <v>Leather touch ; black /navy Gloves</v>
          </cell>
          <cell r="C7" t="str">
            <v>Each</v>
          </cell>
          <cell r="H7">
            <v>215.25199537837838</v>
          </cell>
        </row>
        <row r="8">
          <cell r="B8" t="str">
            <v>Polar fleece; 6 panels unstrsucted  Beanies</v>
          </cell>
          <cell r="C8" t="str">
            <v>Each</v>
          </cell>
          <cell r="H8">
            <v>126.63056652702704</v>
          </cell>
        </row>
        <row r="9">
          <cell r="B9" t="str">
            <v>Leather touch Size: 40 cm x 30 cm with two compartments Ladies Handbags</v>
          </cell>
          <cell r="C9" t="str">
            <v>Each</v>
          </cell>
          <cell r="H9">
            <v>1153.9578896621624</v>
          </cell>
        </row>
        <row r="10">
          <cell r="B10" t="str">
            <v xml:space="preserve">Ladies Eskom Patterns Satin Scarf; 165 cm x 25 cm
</v>
          </cell>
          <cell r="C10" t="str">
            <v>Each</v>
          </cell>
          <cell r="H10">
            <v>356.67041862162171</v>
          </cell>
        </row>
        <row r="11">
          <cell r="B11" t="str">
            <v>Double magazine pouch</v>
          </cell>
          <cell r="C11" t="str">
            <v>Each</v>
          </cell>
          <cell r="H11">
            <v>711.3910483513514</v>
          </cell>
        </row>
        <row r="12">
          <cell r="B12" t="str">
            <v>Name Plates (gold)</v>
          </cell>
          <cell r="C12" t="str">
            <v>Each</v>
          </cell>
          <cell r="H12">
            <v>153.75142527027029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60FB-7D96-41AC-9518-240EB647935D}">
  <dimension ref="A1:G259"/>
  <sheetViews>
    <sheetView tabSelected="1" topLeftCell="B241" zoomScaleNormal="100" workbookViewId="0">
      <selection activeCell="B5" sqref="B5"/>
    </sheetView>
  </sheetViews>
  <sheetFormatPr defaultRowHeight="14.5" x14ac:dyDescent="0.35"/>
  <cols>
    <col min="1" max="1" width="10.08984375" style="15" customWidth="1"/>
    <col min="2" max="2" width="142.81640625" customWidth="1"/>
    <col min="3" max="3" width="8.7265625" style="15"/>
    <col min="4" max="4" width="16.81640625" style="16" customWidth="1"/>
    <col min="5" max="5" width="16.81640625" style="11" customWidth="1"/>
    <col min="6" max="6" width="18.453125" style="11" customWidth="1"/>
    <col min="7" max="7" width="12.54296875" style="11" hidden="1" customWidth="1"/>
  </cols>
  <sheetData>
    <row r="1" spans="1:7" s="3" customFormat="1" ht="18.5" x14ac:dyDescent="0.45">
      <c r="A1" s="19" t="s">
        <v>0</v>
      </c>
      <c r="B1" s="20"/>
      <c r="C1" s="1"/>
      <c r="D1" s="1"/>
      <c r="E1" s="1"/>
      <c r="F1" s="1"/>
      <c r="G1" s="2"/>
    </row>
    <row r="2" spans="1:7" s="3" customFormat="1" ht="18.5" x14ac:dyDescent="0.45">
      <c r="A2" s="19" t="s">
        <v>10</v>
      </c>
      <c r="B2" s="20"/>
      <c r="C2" s="1"/>
      <c r="D2" s="1"/>
      <c r="E2" s="1"/>
      <c r="F2" s="1"/>
      <c r="G2" s="2"/>
    </row>
    <row r="3" spans="1:7" s="3" customFormat="1" ht="18.5" x14ac:dyDescent="0.45">
      <c r="A3" s="4" t="s">
        <v>1</v>
      </c>
      <c r="B3" s="1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2"/>
    </row>
    <row r="4" spans="1:7" x14ac:dyDescent="0.35">
      <c r="A4" s="7">
        <v>1</v>
      </c>
      <c r="B4" s="8" t="str">
        <f>[6]Blazers!A1</f>
        <v>BLAZERS</v>
      </c>
      <c r="C4" s="7"/>
      <c r="D4" s="9"/>
      <c r="E4" s="10"/>
      <c r="F4" s="10"/>
    </row>
    <row r="5" spans="1:7" x14ac:dyDescent="0.35">
      <c r="A5" s="7"/>
      <c r="B5" s="12" t="str">
        <f>[6]Blazers!B4</f>
        <v>Navy Blue fully lined single breast blazer Size 36, Small</v>
      </c>
      <c r="C5" s="7" t="str">
        <f>[6]Blazers!C4</f>
        <v>Each</v>
      </c>
      <c r="D5" s="9">
        <v>12</v>
      </c>
      <c r="E5" s="10"/>
      <c r="F5" s="10">
        <f>D5*E5</f>
        <v>0</v>
      </c>
      <c r="G5" s="11" t="b">
        <f>F5=[6]Blazers!H4</f>
        <v>0</v>
      </c>
    </row>
    <row r="6" spans="1:7" x14ac:dyDescent="0.35">
      <c r="A6" s="7"/>
      <c r="B6" s="12" t="str">
        <f>[6]Blazers!B5</f>
        <v>Navy Blue fully lined single breast blazer Size 38, Medium</v>
      </c>
      <c r="C6" s="7" t="str">
        <f>[6]Blazers!C5</f>
        <v>Each</v>
      </c>
      <c r="D6" s="9">
        <v>20</v>
      </c>
      <c r="E6" s="10"/>
      <c r="F6" s="10">
        <f t="shared" ref="F6:F19" si="0">D6*E6</f>
        <v>0</v>
      </c>
      <c r="G6" s="11" t="b">
        <f>F6=[6]Blazers!H5</f>
        <v>0</v>
      </c>
    </row>
    <row r="7" spans="1:7" x14ac:dyDescent="0.35">
      <c r="A7" s="7"/>
      <c r="B7" s="12" t="str">
        <f>[6]Blazers!B6</f>
        <v>Navy Blue fully lined single breast blazer Size 40, Large</v>
      </c>
      <c r="C7" s="7" t="str">
        <f>[6]Blazers!C6</f>
        <v>Each</v>
      </c>
      <c r="D7" s="9">
        <v>18</v>
      </c>
      <c r="E7" s="10"/>
      <c r="F7" s="10">
        <f t="shared" si="0"/>
        <v>0</v>
      </c>
      <c r="G7" s="11" t="b">
        <f>F7=[6]Blazers!H6</f>
        <v>0</v>
      </c>
    </row>
    <row r="8" spans="1:7" x14ac:dyDescent="0.35">
      <c r="A8" s="7"/>
      <c r="B8" s="12" t="str">
        <f>[6]Blazers!B7</f>
        <v>Navy Blue fully lined single breast blazer Size 42, XLarge</v>
      </c>
      <c r="C8" s="7" t="str">
        <f>[6]Blazers!C7</f>
        <v>Each</v>
      </c>
      <c r="D8" s="9">
        <v>16</v>
      </c>
      <c r="E8" s="10"/>
      <c r="F8" s="10">
        <f t="shared" si="0"/>
        <v>0</v>
      </c>
      <c r="G8" s="11" t="b">
        <f>F8=[6]Blazers!H7</f>
        <v>0</v>
      </c>
    </row>
    <row r="9" spans="1:7" x14ac:dyDescent="0.35">
      <c r="A9" s="7"/>
      <c r="B9" s="12" t="str">
        <f>[6]Blazers!B8</f>
        <v>Navy Blue fully lined single breast blazer Size 44, 2XLarge</v>
      </c>
      <c r="C9" s="7" t="str">
        <f>[6]Blazers!C8</f>
        <v>Each</v>
      </c>
      <c r="D9" s="9">
        <v>2</v>
      </c>
      <c r="E9" s="10"/>
      <c r="F9" s="10">
        <f t="shared" si="0"/>
        <v>0</v>
      </c>
      <c r="G9" s="11" t="b">
        <f>F9=[6]Blazers!H8</f>
        <v>0</v>
      </c>
    </row>
    <row r="10" spans="1:7" x14ac:dyDescent="0.35">
      <c r="A10" s="7"/>
      <c r="B10" s="12" t="str">
        <f>[6]Blazers!B9</f>
        <v>Navy Blue fully lined single breast blazer Size 46, 3XLarge</v>
      </c>
      <c r="C10" s="7" t="str">
        <f>[6]Blazers!C9</f>
        <v>Each</v>
      </c>
      <c r="D10" s="9">
        <v>0</v>
      </c>
      <c r="E10" s="10"/>
      <c r="F10" s="10">
        <f t="shared" si="0"/>
        <v>0</v>
      </c>
      <c r="G10" s="11" t="b">
        <f>F10=[6]Blazers!H9</f>
        <v>0</v>
      </c>
    </row>
    <row r="11" spans="1:7" x14ac:dyDescent="0.35">
      <c r="A11" s="7"/>
      <c r="B11" s="12" t="str">
        <f>[6]Blazers!B10</f>
        <v>Navy Blue fully lined single breast blazer Size 48, 4XLarge</v>
      </c>
      <c r="C11" s="7" t="str">
        <f>[6]Blazers!C10</f>
        <v>Each</v>
      </c>
      <c r="D11" s="9">
        <v>0</v>
      </c>
      <c r="E11" s="10"/>
      <c r="F11" s="10">
        <f>D11*E11</f>
        <v>0</v>
      </c>
      <c r="G11" s="11" t="b">
        <f>F11=[6]Blazers!H10</f>
        <v>0</v>
      </c>
    </row>
    <row r="12" spans="1:7" hidden="1" x14ac:dyDescent="0.35">
      <c r="A12" s="7"/>
      <c r="B12" s="8" t="str">
        <f>[6]Blazers!A12</f>
        <v>LADIES COATS</v>
      </c>
      <c r="C12" s="7"/>
      <c r="D12" s="9">
        <v>0</v>
      </c>
      <c r="E12" s="10"/>
      <c r="F12" s="10"/>
    </row>
    <row r="13" spans="1:7" hidden="1" x14ac:dyDescent="0.35">
      <c r="A13" s="7"/>
      <c r="B13" s="12" t="str">
        <f>[6]Blazers!B13</f>
        <v>Long sleeve; Navy blue Ladies Coats Size 87, Small</v>
      </c>
      <c r="C13" s="7" t="str">
        <f>[6]Blazers!C13</f>
        <v>Each</v>
      </c>
      <c r="D13" s="9">
        <v>0</v>
      </c>
      <c r="E13" s="10"/>
      <c r="F13" s="10">
        <f t="shared" si="0"/>
        <v>0</v>
      </c>
      <c r="G13" s="11" t="b">
        <f>F13=[6]Blazers!H13</f>
        <v>0</v>
      </c>
    </row>
    <row r="14" spans="1:7" hidden="1" x14ac:dyDescent="0.35">
      <c r="A14" s="7"/>
      <c r="B14" s="12" t="str">
        <f>[6]Blazers!B14</f>
        <v>Long sleeve; Navy blue Ladies Coats Size 97, Medium</v>
      </c>
      <c r="C14" s="7" t="str">
        <f>[6]Blazers!C14</f>
        <v>Each</v>
      </c>
      <c r="D14" s="9">
        <v>0</v>
      </c>
      <c r="E14" s="10"/>
      <c r="F14" s="10">
        <f t="shared" si="0"/>
        <v>0</v>
      </c>
      <c r="G14" s="11" t="b">
        <f>F14=[6]Blazers!H14</f>
        <v>0</v>
      </c>
    </row>
    <row r="15" spans="1:7" hidden="1" x14ac:dyDescent="0.35">
      <c r="A15" s="7"/>
      <c r="B15" s="12" t="str">
        <f>[6]Blazers!B15</f>
        <v>Long sleeve; Navy blue Ladies Coats Size 107, Large</v>
      </c>
      <c r="C15" s="7" t="str">
        <f>[6]Blazers!C15</f>
        <v>Each</v>
      </c>
      <c r="D15" s="9">
        <v>0</v>
      </c>
      <c r="E15" s="10"/>
      <c r="F15" s="10">
        <f t="shared" si="0"/>
        <v>0</v>
      </c>
      <c r="G15" s="11" t="b">
        <f>F15=[6]Blazers!H15</f>
        <v>0</v>
      </c>
    </row>
    <row r="16" spans="1:7" hidden="1" x14ac:dyDescent="0.35">
      <c r="A16" s="7"/>
      <c r="B16" s="12" t="str">
        <f>[6]Blazers!B16</f>
        <v>Long sleeve; Navy blue Ladies Coats Size 117, XLarge</v>
      </c>
      <c r="C16" s="7" t="str">
        <f>[6]Blazers!C16</f>
        <v>Each</v>
      </c>
      <c r="D16" s="9">
        <v>0</v>
      </c>
      <c r="E16" s="10"/>
      <c r="F16" s="10">
        <f t="shared" si="0"/>
        <v>0</v>
      </c>
      <c r="G16" s="11" t="b">
        <f>F16=[6]Blazers!H16</f>
        <v>0</v>
      </c>
    </row>
    <row r="17" spans="1:7" hidden="1" x14ac:dyDescent="0.35">
      <c r="A17" s="7"/>
      <c r="B17" s="12" t="str">
        <f>[6]Blazers!B17</f>
        <v>Long sleeve; Navy blue Ladies Coats Size 122, 2XLarge</v>
      </c>
      <c r="C17" s="7" t="str">
        <f>[6]Blazers!C17</f>
        <v>Each</v>
      </c>
      <c r="D17" s="9">
        <v>0</v>
      </c>
      <c r="E17" s="10"/>
      <c r="F17" s="10">
        <f t="shared" si="0"/>
        <v>0</v>
      </c>
      <c r="G17" s="11" t="b">
        <f>F17=[6]Blazers!H17</f>
        <v>0</v>
      </c>
    </row>
    <row r="18" spans="1:7" hidden="1" x14ac:dyDescent="0.35">
      <c r="A18" s="7"/>
      <c r="B18" s="12" t="str">
        <f>[6]Blazers!B18</f>
        <v>Long sleeve; Navy blue Ladies Coats Size 132, 3XLarge</v>
      </c>
      <c r="C18" s="7" t="str">
        <f>[6]Blazers!C18</f>
        <v>Each</v>
      </c>
      <c r="D18" s="9">
        <v>0</v>
      </c>
      <c r="E18" s="10"/>
      <c r="F18" s="10">
        <f t="shared" si="0"/>
        <v>0</v>
      </c>
      <c r="G18" s="11" t="b">
        <f>F18=[6]Blazers!H18</f>
        <v>0</v>
      </c>
    </row>
    <row r="19" spans="1:7" hidden="1" x14ac:dyDescent="0.35">
      <c r="A19" s="7"/>
      <c r="B19" s="12" t="str">
        <f>[6]Blazers!B19</f>
        <v>Long sleeve; Navy blue Ladies CoatsSize 137, 4XLarge</v>
      </c>
      <c r="C19" s="7" t="str">
        <f>[6]Blazers!C19</f>
        <v>Each</v>
      </c>
      <c r="D19" s="9">
        <v>0</v>
      </c>
      <c r="E19" s="10"/>
      <c r="F19" s="10">
        <f t="shared" si="0"/>
        <v>0</v>
      </c>
      <c r="G19" s="11" t="b">
        <f>F19=[6]Blazers!H19</f>
        <v>0</v>
      </c>
    </row>
    <row r="20" spans="1:7" hidden="1" x14ac:dyDescent="0.35">
      <c r="A20" s="7"/>
      <c r="B20" s="8" t="str">
        <f>[6]Jackets!A1</f>
        <v>WINTER JACKETS</v>
      </c>
      <c r="C20" s="7"/>
      <c r="D20" s="9">
        <v>0</v>
      </c>
      <c r="E20" s="10"/>
      <c r="F20" s="10"/>
    </row>
    <row r="21" spans="1:7" hidden="1" x14ac:dyDescent="0.35">
      <c r="A21" s="7"/>
      <c r="B21" s="12" t="str">
        <f>[6]Jackets!B4</f>
        <v>Navy Blue and high-visibility lime Winter Jackets Size 36/87,Small</v>
      </c>
      <c r="C21" s="7" t="str">
        <f>[6]Jackets!C4</f>
        <v>Each</v>
      </c>
      <c r="D21" s="9">
        <v>0</v>
      </c>
      <c r="E21" s="10"/>
      <c r="F21" s="10">
        <f>D21*E21</f>
        <v>0</v>
      </c>
      <c r="G21" s="11" t="b">
        <f>F21=[6]Jackets!H4</f>
        <v>0</v>
      </c>
    </row>
    <row r="22" spans="1:7" hidden="1" x14ac:dyDescent="0.35">
      <c r="A22" s="7"/>
      <c r="B22" s="12" t="str">
        <f>[6]Jackets!B5</f>
        <v>Navy Blue and high-visibility lime Winter Jackets Size 36/87,Small</v>
      </c>
      <c r="C22" s="7" t="str">
        <f>[6]Jackets!C5</f>
        <v>Each</v>
      </c>
      <c r="D22" s="9">
        <v>0</v>
      </c>
      <c r="E22" s="10"/>
      <c r="F22" s="10">
        <f t="shared" ref="F22:F44" si="1">D22*E22</f>
        <v>0</v>
      </c>
      <c r="G22" s="11" t="b">
        <f>F22=[6]Jackets!H5</f>
        <v>0</v>
      </c>
    </row>
    <row r="23" spans="1:7" hidden="1" x14ac:dyDescent="0.35">
      <c r="A23" s="7"/>
      <c r="B23" s="12" t="str">
        <f>[6]Jackets!B6</f>
        <v>Navy Blue and high-visibility lime Winter Jackets Size 36/87,Small</v>
      </c>
      <c r="C23" s="7" t="str">
        <f>[6]Jackets!C6</f>
        <v>Each</v>
      </c>
      <c r="D23" s="9">
        <v>0</v>
      </c>
      <c r="E23" s="10"/>
      <c r="F23" s="10">
        <f t="shared" si="1"/>
        <v>0</v>
      </c>
      <c r="G23" s="11" t="b">
        <f>F23=[6]Jackets!H6</f>
        <v>0</v>
      </c>
    </row>
    <row r="24" spans="1:7" hidden="1" x14ac:dyDescent="0.35">
      <c r="A24" s="7"/>
      <c r="B24" s="12" t="str">
        <f>[6]Jackets!B7</f>
        <v>Navy Blue and high-visibility lime Winter Jackets Size 36/87,Small</v>
      </c>
      <c r="C24" s="7" t="str">
        <f>[6]Jackets!C7</f>
        <v>Each</v>
      </c>
      <c r="D24" s="9">
        <v>0</v>
      </c>
      <c r="E24" s="10"/>
      <c r="F24" s="10">
        <f t="shared" si="1"/>
        <v>0</v>
      </c>
      <c r="G24" s="11" t="b">
        <f>F24=[6]Jackets!H7</f>
        <v>0</v>
      </c>
    </row>
    <row r="25" spans="1:7" hidden="1" x14ac:dyDescent="0.35">
      <c r="A25" s="7"/>
      <c r="B25" s="12" t="str">
        <f>[6]Jackets!B8</f>
        <v>Navy Blue and high-visibility lime Winter Jackets Size 36/87,Small</v>
      </c>
      <c r="C25" s="7" t="str">
        <f>[6]Jackets!C8</f>
        <v>Each</v>
      </c>
      <c r="D25" s="9">
        <v>0</v>
      </c>
      <c r="E25" s="10"/>
      <c r="F25" s="10">
        <f t="shared" si="1"/>
        <v>0</v>
      </c>
      <c r="G25" s="11" t="b">
        <f>F25=[6]Jackets!H8</f>
        <v>0</v>
      </c>
    </row>
    <row r="26" spans="1:7" hidden="1" x14ac:dyDescent="0.35">
      <c r="A26" s="7"/>
      <c r="B26" s="12" t="str">
        <f>[6]Jackets!B9</f>
        <v>Navy Blue and high-visibility lime Winter Jackets Size 36/87,Small</v>
      </c>
      <c r="C26" s="7" t="str">
        <f>[6]Jackets!C9</f>
        <v>Each</v>
      </c>
      <c r="D26" s="9">
        <v>0</v>
      </c>
      <c r="E26" s="10"/>
      <c r="F26" s="10">
        <f t="shared" si="1"/>
        <v>0</v>
      </c>
      <c r="G26" s="11" t="b">
        <f>F26=[6]Jackets!H9</f>
        <v>0</v>
      </c>
    </row>
    <row r="27" spans="1:7" hidden="1" x14ac:dyDescent="0.35">
      <c r="A27" s="7"/>
      <c r="B27" s="12" t="str">
        <f>[6]Jackets!B10</f>
        <v>Navy Blue and high-visibility lime Winter Jackets Size 36/87,Small</v>
      </c>
      <c r="C27" s="7" t="str">
        <f>[6]Jackets!C10</f>
        <v>Each</v>
      </c>
      <c r="D27" s="9">
        <v>0</v>
      </c>
      <c r="E27" s="10"/>
      <c r="F27" s="10">
        <f t="shared" si="1"/>
        <v>0</v>
      </c>
      <c r="G27" s="11" t="b">
        <f>F27=[6]Jackets!H10</f>
        <v>0</v>
      </c>
    </row>
    <row r="28" spans="1:7" x14ac:dyDescent="0.35">
      <c r="A28" s="7">
        <v>2</v>
      </c>
      <c r="B28" s="8" t="str">
        <f>[6]Jackets!A12</f>
        <v>COMBAT JACKETS</v>
      </c>
      <c r="C28" s="7"/>
      <c r="D28" s="9"/>
      <c r="E28" s="10"/>
      <c r="F28" s="10"/>
    </row>
    <row r="29" spans="1:7" x14ac:dyDescent="0.35">
      <c r="A29" s="7"/>
      <c r="B29" s="12" t="str">
        <f>[6]Jackets!B13</f>
        <v>Navy blue; T53, 65% polyester, 35% cotton Combat Jackets Size 36, Small</v>
      </c>
      <c r="C29" s="7" t="str">
        <f>[6]Jackets!C13</f>
        <v>Each</v>
      </c>
      <c r="D29" s="9">
        <v>6</v>
      </c>
      <c r="E29" s="10"/>
      <c r="F29" s="10">
        <f t="shared" si="1"/>
        <v>0</v>
      </c>
      <c r="G29" s="11" t="b">
        <f>F29=[6]Jackets!H13</f>
        <v>0</v>
      </c>
    </row>
    <row r="30" spans="1:7" x14ac:dyDescent="0.35">
      <c r="A30" s="7"/>
      <c r="B30" s="12" t="str">
        <f>[6]Jackets!B14</f>
        <v>Navy blue; T53, 65   polyester, 35   cotton Combat Jackets Size 38, Medium</v>
      </c>
      <c r="C30" s="7" t="str">
        <f>[6]Jackets!C14</f>
        <v>Each</v>
      </c>
      <c r="D30" s="9">
        <v>20</v>
      </c>
      <c r="E30" s="10"/>
      <c r="F30" s="10">
        <f t="shared" si="1"/>
        <v>0</v>
      </c>
      <c r="G30" s="11" t="b">
        <f>F30=[6]Jackets!H14</f>
        <v>0</v>
      </c>
    </row>
    <row r="31" spans="1:7" x14ac:dyDescent="0.35">
      <c r="A31" s="7"/>
      <c r="B31" s="12" t="str">
        <f>[6]Jackets!B15</f>
        <v>Navy blue; T53, 65   polyester, 35   cotton Combat Jackets Size 40, Large</v>
      </c>
      <c r="C31" s="7" t="str">
        <f>[6]Jackets!C15</f>
        <v>Each</v>
      </c>
      <c r="D31" s="9">
        <v>18</v>
      </c>
      <c r="E31" s="10"/>
      <c r="F31" s="10">
        <f t="shared" si="1"/>
        <v>0</v>
      </c>
      <c r="G31" s="11" t="b">
        <f>F31=[6]Jackets!H15</f>
        <v>0</v>
      </c>
    </row>
    <row r="32" spans="1:7" x14ac:dyDescent="0.35">
      <c r="A32" s="7"/>
      <c r="B32" s="12" t="str">
        <f>[6]Jackets!B16</f>
        <v>Navy blue; T53, 65   polyester, 35   cotton Combat Jackets Size 42, XLarge</v>
      </c>
      <c r="C32" s="7" t="str">
        <f>[6]Jackets!C16</f>
        <v>Each</v>
      </c>
      <c r="D32" s="9">
        <v>16</v>
      </c>
      <c r="E32" s="10"/>
      <c r="F32" s="10">
        <f t="shared" si="1"/>
        <v>0</v>
      </c>
      <c r="G32" s="11" t="b">
        <f>F32=[6]Jackets!H16</f>
        <v>0</v>
      </c>
    </row>
    <row r="33" spans="1:7" x14ac:dyDescent="0.35">
      <c r="A33" s="7"/>
      <c r="B33" s="12" t="str">
        <f>[6]Jackets!B17</f>
        <v>Navy blue; T53, 65   polyester, 35   cotton Combat Jackets Size 44, 2XLarge</v>
      </c>
      <c r="C33" s="7" t="str">
        <f>[6]Jackets!C17</f>
        <v>Each</v>
      </c>
      <c r="D33" s="9">
        <v>2</v>
      </c>
      <c r="E33" s="10"/>
      <c r="F33" s="10">
        <f t="shared" si="1"/>
        <v>0</v>
      </c>
      <c r="G33" s="11" t="b">
        <f>F33=[6]Jackets!H17</f>
        <v>0</v>
      </c>
    </row>
    <row r="34" spans="1:7" x14ac:dyDescent="0.35">
      <c r="A34" s="7"/>
      <c r="B34" s="12" t="str">
        <f>[6]Jackets!B18</f>
        <v>Navy blue; T53, 65   polyester, 35   cotton Combat Jackets Size 46, 3XLarge</v>
      </c>
      <c r="C34" s="7" t="str">
        <f>[6]Jackets!C18</f>
        <v>Each</v>
      </c>
      <c r="D34" s="9">
        <v>0</v>
      </c>
      <c r="E34" s="10"/>
      <c r="F34" s="10">
        <f t="shared" si="1"/>
        <v>0</v>
      </c>
      <c r="G34" s="11" t="b">
        <f>F34=[6]Jackets!H18</f>
        <v>0</v>
      </c>
    </row>
    <row r="35" spans="1:7" x14ac:dyDescent="0.35">
      <c r="A35" s="7"/>
      <c r="B35" s="12" t="str">
        <f>[6]Jackets!B19</f>
        <v>Navy blue; T53, 65   polyester, 35   cotton Combat Jackets Size 48, 4XLarge</v>
      </c>
      <c r="C35" s="7" t="str">
        <f>[6]Jackets!C19</f>
        <v>Each</v>
      </c>
      <c r="D35" s="9">
        <v>0</v>
      </c>
      <c r="E35" s="10"/>
      <c r="F35" s="10">
        <f t="shared" si="1"/>
        <v>0</v>
      </c>
      <c r="G35" s="11" t="b">
        <f>F35=[6]Jackets!H19</f>
        <v>0</v>
      </c>
    </row>
    <row r="36" spans="1:7" x14ac:dyDescent="0.35">
      <c r="A36" s="7"/>
      <c r="B36" s="12" t="str">
        <f>[6]Jackets!B20</f>
        <v>Navy blue; T53, 65   polyester, 35   cotton Combat Jackets Size 48, 5XLarge</v>
      </c>
      <c r="C36" s="7" t="str">
        <f>[6]Jackets!C20</f>
        <v>Each</v>
      </c>
      <c r="D36" s="9">
        <v>0</v>
      </c>
      <c r="E36" s="10"/>
      <c r="F36" s="10">
        <f t="shared" si="1"/>
        <v>0</v>
      </c>
      <c r="G36" s="11" t="b">
        <f>F36=[6]Jackets!H20</f>
        <v>0</v>
      </c>
    </row>
    <row r="37" spans="1:7" x14ac:dyDescent="0.35">
      <c r="A37" s="7"/>
      <c r="B37" s="12" t="str">
        <f>[6]Jackets!B21</f>
        <v>Navy blue; 65   polyester, 35   cotton blend Combat Trousers Size 30/62</v>
      </c>
      <c r="C37" s="7" t="str">
        <f>[6]Jackets!C21</f>
        <v>Each</v>
      </c>
      <c r="D37" s="9">
        <v>8</v>
      </c>
      <c r="E37" s="10"/>
      <c r="F37" s="10">
        <f t="shared" si="1"/>
        <v>0</v>
      </c>
      <c r="G37" s="11" t="b">
        <f>F37=[6]Jackets!H21</f>
        <v>0</v>
      </c>
    </row>
    <row r="38" spans="1:7" x14ac:dyDescent="0.35">
      <c r="A38" s="7"/>
      <c r="B38" s="12" t="str">
        <f>[6]Jackets!B22</f>
        <v>Navy blue; 65   polyester, 35   cotton blend Combat Trousers Size 32/67</v>
      </c>
      <c r="C38" s="7" t="str">
        <f>[6]Jackets!C22</f>
        <v>Each</v>
      </c>
      <c r="D38" s="9">
        <v>14</v>
      </c>
      <c r="E38" s="10"/>
      <c r="F38" s="10">
        <f t="shared" si="1"/>
        <v>0</v>
      </c>
      <c r="G38" s="11" t="b">
        <f>F38=[6]Jackets!H22</f>
        <v>0</v>
      </c>
    </row>
    <row r="39" spans="1:7" x14ac:dyDescent="0.35">
      <c r="A39" s="7"/>
      <c r="B39" s="12" t="str">
        <f>[6]Jackets!B23</f>
        <v>Navy blue; 65   polyester, 35   cotton blend Combat Trousers Size 34/72</v>
      </c>
      <c r="C39" s="7" t="str">
        <f>[6]Jackets!C23</f>
        <v>Each</v>
      </c>
      <c r="D39" s="9">
        <v>14</v>
      </c>
      <c r="E39" s="10"/>
      <c r="F39" s="10">
        <f t="shared" si="1"/>
        <v>0</v>
      </c>
      <c r="G39" s="11" t="b">
        <f>F39=[6]Jackets!H23</f>
        <v>0</v>
      </c>
    </row>
    <row r="40" spans="1:7" x14ac:dyDescent="0.35">
      <c r="A40" s="7"/>
      <c r="B40" s="12" t="str">
        <f>[6]Jackets!B24</f>
        <v>Navy blue; 65   polyester, 35   cotton blend Combat Trousers Size 36/77</v>
      </c>
      <c r="C40" s="7" t="str">
        <f>[6]Jackets!C24</f>
        <v>Each</v>
      </c>
      <c r="D40" s="9">
        <v>20</v>
      </c>
      <c r="E40" s="10"/>
      <c r="F40" s="10">
        <f>D40*E40</f>
        <v>0</v>
      </c>
      <c r="G40" s="11" t="b">
        <f>F40=[6]Jackets!H24</f>
        <v>0</v>
      </c>
    </row>
    <row r="41" spans="1:7" x14ac:dyDescent="0.35">
      <c r="A41" s="7"/>
      <c r="B41" s="12" t="str">
        <f>[6]Jackets!B25</f>
        <v>Navy blue; 65   polyester, 35   cotton blend Combat Trousers Size 38/82</v>
      </c>
      <c r="C41" s="7" t="str">
        <f>[6]Jackets!C25</f>
        <v>Each</v>
      </c>
      <c r="D41" s="9">
        <v>2</v>
      </c>
      <c r="E41" s="10"/>
      <c r="F41" s="10">
        <f t="shared" si="1"/>
        <v>0</v>
      </c>
      <c r="G41" s="11" t="b">
        <f>F41=[6]Jackets!H25</f>
        <v>0</v>
      </c>
    </row>
    <row r="42" spans="1:7" x14ac:dyDescent="0.35">
      <c r="A42" s="7"/>
      <c r="B42" s="12" t="str">
        <f>[6]Jackets!B26</f>
        <v>Navy blue; 65   polyester, 35   cotton blend Combat Trousers Size 40/87</v>
      </c>
      <c r="C42" s="7" t="str">
        <f>[6]Jackets!C26</f>
        <v>Each</v>
      </c>
      <c r="D42" s="9">
        <v>2</v>
      </c>
      <c r="E42" s="10"/>
      <c r="F42" s="10">
        <f t="shared" si="1"/>
        <v>0</v>
      </c>
      <c r="G42" s="11" t="b">
        <f>F42=[6]Jackets!H26</f>
        <v>0</v>
      </c>
    </row>
    <row r="43" spans="1:7" x14ac:dyDescent="0.35">
      <c r="A43" s="7"/>
      <c r="B43" s="12" t="str">
        <f>[6]Jackets!B27</f>
        <v>Navy blue; 65   polyester, 35   cotton blend Combat Trousers Size 42/92</v>
      </c>
      <c r="C43" s="7" t="str">
        <f>[6]Jackets!C27</f>
        <v>Each</v>
      </c>
      <c r="D43" s="9">
        <v>4</v>
      </c>
      <c r="E43" s="10"/>
      <c r="F43" s="10">
        <f t="shared" si="1"/>
        <v>0</v>
      </c>
      <c r="G43" s="11" t="b">
        <f>F43=[6]Jackets!H27</f>
        <v>0</v>
      </c>
    </row>
    <row r="44" spans="1:7" x14ac:dyDescent="0.35">
      <c r="A44" s="7"/>
      <c r="B44" s="12" t="str">
        <f>[6]Jackets!B28</f>
        <v>Navy blue; 65   polyester, 35   cotton blend Combat Trousers Size 44/97</v>
      </c>
      <c r="C44" s="7" t="str">
        <f>[6]Jackets!C28</f>
        <v>Each</v>
      </c>
      <c r="D44" s="9">
        <v>0</v>
      </c>
      <c r="E44" s="10"/>
      <c r="F44" s="10">
        <f t="shared" si="1"/>
        <v>0</v>
      </c>
      <c r="G44" s="11" t="b">
        <f>F44=[6]Jackets!H28</f>
        <v>0</v>
      </c>
    </row>
    <row r="45" spans="1:7" x14ac:dyDescent="0.35">
      <c r="A45" s="7">
        <v>3</v>
      </c>
      <c r="B45" s="8" t="str">
        <f>[6]Jerseys!A1</f>
        <v>JERSEYS</v>
      </c>
      <c r="C45" s="7"/>
      <c r="D45" s="9"/>
      <c r="E45" s="10"/>
      <c r="F45" s="10"/>
    </row>
    <row r="46" spans="1:7" x14ac:dyDescent="0.35">
      <c r="A46" s="7"/>
      <c r="B46" s="8" t="str">
        <f>[6]Jerseys!A4</f>
        <v>MEN JERSEYS</v>
      </c>
      <c r="C46" s="7"/>
      <c r="D46" s="9"/>
      <c r="E46" s="10"/>
      <c r="F46" s="10"/>
    </row>
    <row r="47" spans="1:7" x14ac:dyDescent="0.35">
      <c r="A47" s="7"/>
      <c r="B47" s="12" t="str">
        <f>[6]Jerseys!B5</f>
        <v>Navy Blue Jerseys (Flat Stitch) with Eskom Corporate Colours on the rib and sleeves  Size Small</v>
      </c>
      <c r="C47" s="7" t="str">
        <f>[6]Jerseys!C5</f>
        <v>Each</v>
      </c>
      <c r="D47" s="9">
        <v>8</v>
      </c>
      <c r="E47" s="10"/>
      <c r="F47" s="10">
        <f t="shared" ref="F47:F63" si="2">D47*E47</f>
        <v>0</v>
      </c>
      <c r="G47" s="11" t="b">
        <f>F47=[6]Jerseys!H5</f>
        <v>0</v>
      </c>
    </row>
    <row r="48" spans="1:7" x14ac:dyDescent="0.35">
      <c r="A48" s="7"/>
      <c r="B48" s="12" t="str">
        <f>[6]Jerseys!B6</f>
        <v>Navy Blue Jerseys (Flat Stitch) with Eskom Corporate Colours on the rib and sleeves Size Medium</v>
      </c>
      <c r="C48" s="7" t="str">
        <f>[6]Jerseys!C6</f>
        <v>Each</v>
      </c>
      <c r="D48" s="9">
        <v>14</v>
      </c>
      <c r="E48" s="10"/>
      <c r="F48" s="10">
        <f t="shared" si="2"/>
        <v>0</v>
      </c>
      <c r="G48" s="11" t="b">
        <f>F48=[6]Jerseys!H6</f>
        <v>0</v>
      </c>
    </row>
    <row r="49" spans="1:7" x14ac:dyDescent="0.35">
      <c r="A49" s="7"/>
      <c r="B49" s="12" t="str">
        <f>[6]Jerseys!B7</f>
        <v>Navy Blue Jerseys (Flat Stitch) with Eskom Corporate Colours on the rib and sleeves Size Large</v>
      </c>
      <c r="C49" s="7" t="str">
        <f>[6]Jerseys!C7</f>
        <v>Each</v>
      </c>
      <c r="D49" s="9">
        <v>18</v>
      </c>
      <c r="E49" s="10"/>
      <c r="F49" s="10">
        <f t="shared" si="2"/>
        <v>0</v>
      </c>
      <c r="G49" s="11" t="b">
        <f>F49=[6]Jerseys!H7</f>
        <v>0</v>
      </c>
    </row>
    <row r="50" spans="1:7" x14ac:dyDescent="0.35">
      <c r="A50" s="7"/>
      <c r="B50" s="12" t="str">
        <f>[6]Jerseys!B8</f>
        <v>Navy Blue Jerseys (Flat Stitch) with Eskom Corporate Colours on the rib and sleevesSize XLarge</v>
      </c>
      <c r="C50" s="7" t="str">
        <f>[6]Jerseys!C8</f>
        <v>Each</v>
      </c>
      <c r="D50" s="9">
        <v>14</v>
      </c>
      <c r="E50" s="10"/>
      <c r="F50" s="10">
        <f t="shared" si="2"/>
        <v>0</v>
      </c>
      <c r="G50" s="11" t="b">
        <f>F50=[6]Jerseys!H8</f>
        <v>0</v>
      </c>
    </row>
    <row r="51" spans="1:7" x14ac:dyDescent="0.35">
      <c r="A51" s="7"/>
      <c r="B51" s="12" t="str">
        <f>[6]Jerseys!B9</f>
        <v>Navy Blue Jerseys (Flat Stitch) with Eskom Corporate Colours on the rib and sleevesSize 2XLarge</v>
      </c>
      <c r="C51" s="7" t="str">
        <f>[6]Jerseys!C9</f>
        <v>Each</v>
      </c>
      <c r="D51" s="9">
        <v>2</v>
      </c>
      <c r="E51" s="10"/>
      <c r="F51" s="10">
        <f t="shared" si="2"/>
        <v>0</v>
      </c>
      <c r="G51" s="11" t="b">
        <f>F51=[6]Jerseys!H9</f>
        <v>0</v>
      </c>
    </row>
    <row r="52" spans="1:7" x14ac:dyDescent="0.35">
      <c r="A52" s="7"/>
      <c r="B52" s="12" t="str">
        <f>[6]Jerseys!B10</f>
        <v>Navy Blue Jerseys (Flat Stitch) with Eskom Corporate Colours on the rib and sleeves Size 3XLarge</v>
      </c>
      <c r="C52" s="7" t="str">
        <f>[6]Jerseys!C10</f>
        <v>Each</v>
      </c>
      <c r="D52" s="9">
        <v>0</v>
      </c>
      <c r="E52" s="10"/>
      <c r="F52" s="10">
        <f t="shared" si="2"/>
        <v>0</v>
      </c>
      <c r="G52" s="11" t="b">
        <f>F52=[6]Jerseys!H10</f>
        <v>0</v>
      </c>
    </row>
    <row r="53" spans="1:7" x14ac:dyDescent="0.35">
      <c r="A53" s="7"/>
      <c r="B53" s="12" t="str">
        <f>[6]Jerseys!B11</f>
        <v>Navy Blue Jerseys (Flat Stitch) with Eskom Corporate Colours on the rib and sleeves Size 4XLarge</v>
      </c>
      <c r="C53" s="7" t="str">
        <f>[6]Jerseys!C11</f>
        <v>Each</v>
      </c>
      <c r="D53" s="9">
        <v>0</v>
      </c>
      <c r="E53" s="10"/>
      <c r="F53" s="10">
        <f t="shared" si="2"/>
        <v>0</v>
      </c>
      <c r="G53" s="11" t="b">
        <f>F53=[6]Jerseys!H11</f>
        <v>0</v>
      </c>
    </row>
    <row r="54" spans="1:7" x14ac:dyDescent="0.35">
      <c r="A54" s="7">
        <v>4</v>
      </c>
      <c r="B54" s="8" t="s">
        <v>7</v>
      </c>
      <c r="C54" s="7"/>
      <c r="D54" s="9"/>
      <c r="E54" s="10"/>
      <c r="F54" s="10"/>
    </row>
    <row r="55" spans="1:7" x14ac:dyDescent="0.35">
      <c r="A55" s="7"/>
      <c r="B55" s="8" t="str">
        <f>[6]Jerseys!A13</f>
        <v>MEN PULLOVERS</v>
      </c>
      <c r="C55" s="7"/>
      <c r="D55" s="9"/>
      <c r="E55" s="10"/>
      <c r="F55" s="10"/>
    </row>
    <row r="56" spans="1:7" x14ac:dyDescent="0.35">
      <c r="A56" s="7"/>
      <c r="B56" s="12" t="str">
        <f>[6]Jerseys!B14</f>
        <v>Navy Blue Men's Pullovers 2 x 1 Rib trim double, 2 x 1 Rib-specila Milano body  Size 36, Small</v>
      </c>
      <c r="C56" s="7" t="str">
        <f>[6]Jerseys!C14</f>
        <v>Each</v>
      </c>
      <c r="D56" s="9">
        <v>4</v>
      </c>
      <c r="E56" s="10"/>
      <c r="F56" s="10">
        <f t="shared" si="2"/>
        <v>0</v>
      </c>
      <c r="G56" s="11" t="b">
        <f>F56=[6]Jerseys!H14</f>
        <v>0</v>
      </c>
    </row>
    <row r="57" spans="1:7" x14ac:dyDescent="0.35">
      <c r="A57" s="7"/>
      <c r="B57" s="12" t="str">
        <f>[6]Jerseys!B15</f>
        <v>Navy Blue Men's Pullovers 2 x 1 Rib trim double, 2 x 1 Rib-specila Milano body  Size 38, Medium</v>
      </c>
      <c r="C57" s="7" t="str">
        <f>[6]Jerseys!C15</f>
        <v>Each</v>
      </c>
      <c r="D57" s="9">
        <v>22</v>
      </c>
      <c r="E57" s="10"/>
      <c r="F57" s="10">
        <f t="shared" si="2"/>
        <v>0</v>
      </c>
      <c r="G57" s="11" t="b">
        <f>F57=[6]Jerseys!H15</f>
        <v>0</v>
      </c>
    </row>
    <row r="58" spans="1:7" x14ac:dyDescent="0.35">
      <c r="A58" s="7"/>
      <c r="B58" s="12" t="str">
        <f>[6]Jerseys!B16</f>
        <v>Navy Blue Men's Pullovers 2 x 1 Rib trim double, 2 x 1 Rib-specila Milano body  Size 40, Large</v>
      </c>
      <c r="C58" s="7" t="str">
        <f>[6]Jerseys!C16</f>
        <v>Each</v>
      </c>
      <c r="D58" s="9">
        <v>24</v>
      </c>
      <c r="E58" s="10"/>
      <c r="F58" s="10">
        <f t="shared" si="2"/>
        <v>0</v>
      </c>
      <c r="G58" s="11" t="b">
        <f>F58=[6]Jerseys!H16</f>
        <v>0</v>
      </c>
    </row>
    <row r="59" spans="1:7" x14ac:dyDescent="0.35">
      <c r="A59" s="7"/>
      <c r="B59" s="12" t="str">
        <f>[6]Jerseys!B17</f>
        <v>Navy Blue Men's Pullovers 2 x 1 Rib trim double, 2 x 1 Rib-specila Milano body  Size 42, XLarge</v>
      </c>
      <c r="C59" s="7" t="str">
        <f>[6]Jerseys!C17</f>
        <v>Each</v>
      </c>
      <c r="D59" s="9">
        <v>4</v>
      </c>
      <c r="E59" s="10"/>
      <c r="F59" s="10">
        <f t="shared" si="2"/>
        <v>0</v>
      </c>
      <c r="G59" s="11" t="b">
        <f>F59=[6]Jerseys!H17</f>
        <v>0</v>
      </c>
    </row>
    <row r="60" spans="1:7" x14ac:dyDescent="0.35">
      <c r="A60" s="7"/>
      <c r="B60" s="12" t="str">
        <f>[6]Jerseys!B18</f>
        <v>Navy Blue Men's Pullovers 2 x 1 Rib trim double, 2 x 1 Rib-specila Milano body  Size 44, 2XLarge</v>
      </c>
      <c r="C60" s="7" t="str">
        <f>[6]Jerseys!C18</f>
        <v>Each</v>
      </c>
      <c r="D60" s="9">
        <v>2</v>
      </c>
      <c r="E60" s="10"/>
      <c r="F60" s="10">
        <f t="shared" si="2"/>
        <v>0</v>
      </c>
      <c r="G60" s="11" t="b">
        <f>F60=[6]Jerseys!H18</f>
        <v>0</v>
      </c>
    </row>
    <row r="61" spans="1:7" x14ac:dyDescent="0.35">
      <c r="A61" s="7"/>
      <c r="B61" s="12" t="str">
        <f>[6]Jerseys!B19</f>
        <v>Navy Blue Men's Pullovers 2 x 1 Rib trim double, 2 x 1 Rib-specila Milano body  Size 46, 3XLarge</v>
      </c>
      <c r="C61" s="7" t="str">
        <f>[6]Jerseys!C19</f>
        <v>Each</v>
      </c>
      <c r="D61" s="9">
        <v>2</v>
      </c>
      <c r="E61" s="10"/>
      <c r="F61" s="10">
        <f t="shared" si="2"/>
        <v>0</v>
      </c>
      <c r="G61" s="11" t="b">
        <f>F61=[6]Jerseys!H19</f>
        <v>0</v>
      </c>
    </row>
    <row r="62" spans="1:7" x14ac:dyDescent="0.35">
      <c r="A62" s="7"/>
      <c r="B62" s="12" t="str">
        <f>[6]Jerseys!B20</f>
        <v>Navy Blue Men's Pullovers 2 x 1 Rib trim double, 2 x 1 Rib-specila Milano body  Size 48, 4XLarge</v>
      </c>
      <c r="C62" s="7" t="str">
        <f>[6]Jerseys!C20</f>
        <v>Each</v>
      </c>
      <c r="D62" s="9">
        <v>0</v>
      </c>
      <c r="E62" s="10"/>
      <c r="F62" s="10">
        <f t="shared" si="2"/>
        <v>0</v>
      </c>
      <c r="G62" s="11" t="b">
        <f>F62=[6]Jerseys!H20</f>
        <v>0</v>
      </c>
    </row>
    <row r="63" spans="1:7" x14ac:dyDescent="0.35">
      <c r="A63" s="7"/>
      <c r="B63" s="12" t="str">
        <f>[6]Jerseys!B21</f>
        <v>Navy Blue Men's Pullovers 2 x 1 Rib trim double, 2 x 1 Rib-specila Milano body   Size 50, 5XLarge</v>
      </c>
      <c r="C63" s="7" t="str">
        <f>[6]Jerseys!C21</f>
        <v>Each</v>
      </c>
      <c r="D63" s="9">
        <v>0</v>
      </c>
      <c r="E63" s="10"/>
      <c r="F63" s="10">
        <f t="shared" si="2"/>
        <v>0</v>
      </c>
      <c r="G63" s="11" t="b">
        <f>F63=[6]Jerseys!H21</f>
        <v>0</v>
      </c>
    </row>
    <row r="64" spans="1:7" x14ac:dyDescent="0.35">
      <c r="A64" s="7"/>
      <c r="B64" s="8" t="str">
        <f>[6]Jerseys!A23</f>
        <v>LADIES PULLOVERS</v>
      </c>
      <c r="C64" s="7"/>
      <c r="D64" s="9"/>
      <c r="E64" s="10"/>
      <c r="F64" s="10"/>
    </row>
    <row r="65" spans="1:7" x14ac:dyDescent="0.35">
      <c r="A65" s="7"/>
      <c r="B65" s="12" t="str">
        <f>[6]Jerseys!B24</f>
        <v>Navy blue  with  Eskom  Eskom  corporate colours Ladies Cardigans/ Pullovers Size 36,Sml</v>
      </c>
      <c r="C65" s="7" t="str">
        <f>[6]Jerseys!C24</f>
        <v>Each</v>
      </c>
      <c r="D65" s="9">
        <v>4</v>
      </c>
      <c r="E65" s="10"/>
      <c r="F65" s="10">
        <f t="shared" ref="F65:F80" si="3">D65*E65</f>
        <v>0</v>
      </c>
      <c r="G65" s="11" t="b">
        <f>'Tender BOQ.'!F65=[6]Jerseys!H24</f>
        <v>0</v>
      </c>
    </row>
    <row r="66" spans="1:7" x14ac:dyDescent="0.35">
      <c r="A66" s="7"/>
      <c r="B66" s="12" t="str">
        <f>[6]Jerseys!B25</f>
        <v>Navy blue  with  Eskom  Eskom  corporate colour Ladies Cardigans / Pullovers Size 38,Med</v>
      </c>
      <c r="C66" s="7" t="str">
        <f>[6]Jerseys!C25</f>
        <v>Each</v>
      </c>
      <c r="D66" s="9">
        <v>4</v>
      </c>
      <c r="E66" s="10"/>
      <c r="F66" s="10">
        <f t="shared" si="3"/>
        <v>0</v>
      </c>
      <c r="G66" s="11" t="b">
        <f>'Tender BOQ.'!F66=[6]Jerseys!H25</f>
        <v>0</v>
      </c>
    </row>
    <row r="67" spans="1:7" x14ac:dyDescent="0.35">
      <c r="A67" s="7"/>
      <c r="B67" s="12" t="str">
        <f>[6]Jerseys!B26</f>
        <v>Navy blue  with  Eskom  Eskom  corporate colour Ladies Cardigans / Pullovers Size 40,Lar</v>
      </c>
      <c r="C67" s="7" t="str">
        <f>[6]Jerseys!C26</f>
        <v>Each</v>
      </c>
      <c r="D67" s="9">
        <v>0</v>
      </c>
      <c r="E67" s="10"/>
      <c r="F67" s="10">
        <f t="shared" si="3"/>
        <v>0</v>
      </c>
      <c r="G67" s="11" t="b">
        <f>'Tender BOQ.'!F67=[6]Jerseys!H26</f>
        <v>0</v>
      </c>
    </row>
    <row r="68" spans="1:7" x14ac:dyDescent="0.35">
      <c r="A68" s="7"/>
      <c r="B68" s="12" t="str">
        <f>[6]Jerseys!B27</f>
        <v>Navy blue  with  Eskom  Eskom  corporate colour Ladies Cardigans / Pullovers Size 42,XL</v>
      </c>
      <c r="C68" s="7" t="str">
        <f>[6]Jerseys!C27</f>
        <v>Each</v>
      </c>
      <c r="D68" s="9">
        <v>2</v>
      </c>
      <c r="E68" s="10"/>
      <c r="F68" s="10">
        <f t="shared" si="3"/>
        <v>0</v>
      </c>
      <c r="G68" s="11" t="b">
        <f>'Tender BOQ.'!F68=[6]Jerseys!H27</f>
        <v>0</v>
      </c>
    </row>
    <row r="69" spans="1:7" x14ac:dyDescent="0.35">
      <c r="A69" s="7"/>
      <c r="B69" s="12" t="str">
        <f>[6]Jerseys!B28</f>
        <v>Navy blue  with  Eskom  Eskom  corporate colour Ladies Cardigans / Pullovers Size 44,2XL</v>
      </c>
      <c r="C69" s="7" t="str">
        <f>[6]Jerseys!C28</f>
        <v>Each</v>
      </c>
      <c r="D69" s="9">
        <v>0</v>
      </c>
      <c r="E69" s="10"/>
      <c r="F69" s="10">
        <f t="shared" si="3"/>
        <v>0</v>
      </c>
      <c r="G69" s="11" t="b">
        <f>'Tender BOQ.'!F69=[6]Jerseys!H28</f>
        <v>0</v>
      </c>
    </row>
    <row r="70" spans="1:7" x14ac:dyDescent="0.35">
      <c r="A70" s="7"/>
      <c r="B70" s="12" t="str">
        <f>[6]Jerseys!B29</f>
        <v>Navy blue  with  Eskom  Eskom  corporate colour Ladies Cardigans / Pullovers Size 46,3XL</v>
      </c>
      <c r="C70" s="7" t="str">
        <f>[6]Jerseys!C29</f>
        <v>Each</v>
      </c>
      <c r="D70" s="9">
        <v>0</v>
      </c>
      <c r="E70" s="10"/>
      <c r="F70" s="10">
        <f t="shared" si="3"/>
        <v>0</v>
      </c>
      <c r="G70" s="11" t="b">
        <f>'Tender BOQ.'!F70=[6]Jerseys!H29</f>
        <v>0</v>
      </c>
    </row>
    <row r="71" spans="1:7" x14ac:dyDescent="0.35">
      <c r="A71" s="7"/>
      <c r="B71" s="12" t="str">
        <f>[6]Jerseys!B30</f>
        <v>Navy blue  with  Eskom  Eskom  corporate colour Ladies Cardigans / Pullovers Size 48,4XL</v>
      </c>
      <c r="C71" s="7" t="str">
        <f>[6]Jerseys!C30</f>
        <v>Each</v>
      </c>
      <c r="D71" s="9">
        <v>0</v>
      </c>
      <c r="E71" s="10"/>
      <c r="F71" s="10">
        <f t="shared" si="3"/>
        <v>0</v>
      </c>
      <c r="G71" s="11" t="b">
        <f>'Tender BOQ.'!F71=[6]Jerseys!H30</f>
        <v>0</v>
      </c>
    </row>
    <row r="72" spans="1:7" x14ac:dyDescent="0.35">
      <c r="A72" s="7">
        <v>5</v>
      </c>
      <c r="B72" s="8" t="str">
        <f>[6]Jerseys!A32</f>
        <v>REACTION/OPERATIONAL COMBAT JERSEYS</v>
      </c>
      <c r="C72" s="7"/>
      <c r="D72" s="9"/>
      <c r="E72" s="10"/>
      <c r="F72" s="10"/>
    </row>
    <row r="73" spans="1:7" x14ac:dyDescent="0.35">
      <c r="A73" s="7"/>
      <c r="B73" s="13" t="str">
        <f>[6]Jerseys!B33</f>
        <v>V-neck, three-two rib, reinforced polyester shoulders, epaulettes, and elbow patcheshigh-bulk acrylic, machine-washable; Navy Blue Combat Jerseys Size Small</v>
      </c>
      <c r="C73" s="7" t="str">
        <f>[6]Jerseys!C33</f>
        <v>Each</v>
      </c>
      <c r="D73" s="9">
        <v>8</v>
      </c>
      <c r="E73" s="14"/>
      <c r="F73" s="14">
        <f t="shared" si="3"/>
        <v>0</v>
      </c>
      <c r="G73" s="11" t="b">
        <f>'Tender BOQ.'!F73=[6]Jerseys!H33</f>
        <v>0</v>
      </c>
    </row>
    <row r="74" spans="1:7" x14ac:dyDescent="0.35">
      <c r="A74" s="7"/>
      <c r="B74" s="13" t="str">
        <f>[6]Jerseys!B34</f>
        <v>V-neck, three-two rib, reinforced polyester shoulders, epaulettes, and elbow patcheshigh-bulk acrylic, machine-washable; Navy Blue Combat Jerseys Size Medium</v>
      </c>
      <c r="C74" s="7" t="str">
        <f>[6]Jerseys!C34</f>
        <v>Each</v>
      </c>
      <c r="D74" s="9">
        <v>18</v>
      </c>
      <c r="E74" s="14"/>
      <c r="F74" s="14">
        <f t="shared" si="3"/>
        <v>0</v>
      </c>
      <c r="G74" s="11" t="b">
        <f>'Tender BOQ.'!F74=[6]Jerseys!H34</f>
        <v>0</v>
      </c>
    </row>
    <row r="75" spans="1:7" x14ac:dyDescent="0.35">
      <c r="A75" s="7"/>
      <c r="B75" s="13" t="str">
        <f>[6]Jerseys!B35</f>
        <v>V-neck, three-two rib, reinforced polyester shoulders, epaulettes, and elbow patcheshigh-bulk acrylic, machine-washable; Navy Blue Combat Jerseys Size Large</v>
      </c>
      <c r="C75" s="7" t="str">
        <f>[6]Jerseys!C35</f>
        <v>Each</v>
      </c>
      <c r="D75" s="9">
        <v>18</v>
      </c>
      <c r="E75" s="14"/>
      <c r="F75" s="14">
        <f t="shared" si="3"/>
        <v>0</v>
      </c>
      <c r="G75" s="11" t="b">
        <f>'Tender BOQ.'!F75=[6]Jerseys!H35</f>
        <v>0</v>
      </c>
    </row>
    <row r="76" spans="1:7" x14ac:dyDescent="0.35">
      <c r="A76" s="7"/>
      <c r="B76" s="13" t="str">
        <f>[6]Jerseys!B36</f>
        <v>V-neck, three-two rib, reinforced polyester shoulders, epaulettes, and elbow patcheshigh-bulk acrylic, machine-washable; Navy Blue Combat Jerseys Size X Large</v>
      </c>
      <c r="C76" s="7" t="str">
        <f>[6]Jerseys!C36</f>
        <v>Each</v>
      </c>
      <c r="D76" s="9">
        <v>16</v>
      </c>
      <c r="E76" s="14"/>
      <c r="F76" s="14">
        <f t="shared" si="3"/>
        <v>0</v>
      </c>
      <c r="G76" s="11" t="b">
        <f>'Tender BOQ.'!F76=[6]Jerseys!H36</f>
        <v>0</v>
      </c>
    </row>
    <row r="77" spans="1:7" x14ac:dyDescent="0.35">
      <c r="A77" s="7"/>
      <c r="B77" s="13" t="str">
        <f>[6]Jerseys!B37</f>
        <v>V-neck, three-two rib, reinforced polyester shoulders, epaulettes, and elbow patcheshigh-bulk acrylic, machine-washable; Navy Blue Combat Jerseys Size XX Large</v>
      </c>
      <c r="C77" s="7" t="str">
        <f>[6]Jerseys!C37</f>
        <v>Each</v>
      </c>
      <c r="D77" s="9">
        <v>2</v>
      </c>
      <c r="E77" s="14"/>
      <c r="F77" s="14">
        <f t="shared" si="3"/>
        <v>0</v>
      </c>
      <c r="G77" s="11" t="b">
        <f>'Tender BOQ.'!F77=[6]Jerseys!H37</f>
        <v>0</v>
      </c>
    </row>
    <row r="78" spans="1:7" x14ac:dyDescent="0.35">
      <c r="A78" s="7"/>
      <c r="B78" s="13" t="str">
        <f>[6]Jerseys!B38</f>
        <v>V-neck, three-two rib, reinforced polyester shoulders, epaulettes, and elbow patcheshigh-bulk acrylic, machine-washable; Navy Blue Combat Jerseys Size XXX Large</v>
      </c>
      <c r="C78" s="7" t="str">
        <f>[6]Jerseys!C38</f>
        <v>Each</v>
      </c>
      <c r="D78" s="9">
        <v>0</v>
      </c>
      <c r="E78" s="14"/>
      <c r="F78" s="14">
        <f t="shared" si="3"/>
        <v>0</v>
      </c>
      <c r="G78" s="11" t="b">
        <f>'Tender BOQ.'!F78=[6]Jerseys!H38</f>
        <v>0</v>
      </c>
    </row>
    <row r="79" spans="1:7" x14ac:dyDescent="0.35">
      <c r="A79" s="7"/>
      <c r="B79" s="13" t="str">
        <f>[6]Jerseys!B39</f>
        <v>V-neck, three-two rib, reinforced polyester shoulders, epaulettes, and elbow patcheshigh-bulk acrylic, machine-washable; Navy Blue Combat Jerseys Size 4 XL</v>
      </c>
      <c r="C79" s="7" t="str">
        <f>[6]Jerseys!C39</f>
        <v>Each</v>
      </c>
      <c r="D79" s="9">
        <v>0</v>
      </c>
      <c r="E79" s="14"/>
      <c r="F79" s="14">
        <f t="shared" si="3"/>
        <v>0</v>
      </c>
      <c r="G79" s="11" t="b">
        <f>'Tender BOQ.'!F79=[6]Jerseys!H39</f>
        <v>0</v>
      </c>
    </row>
    <row r="80" spans="1:7" x14ac:dyDescent="0.35">
      <c r="A80" s="7"/>
      <c r="B80" s="13" t="str">
        <f>[6]Jerseys!B40</f>
        <v>V-neck, three-two rib, reinforced polyester shoulders, epaulettes, and elbow patcheshigh-bulk acrylic, machine-washable; Navy Blue Combat Jerseys Size 5 XL</v>
      </c>
      <c r="C80" s="7" t="str">
        <f>[6]Jerseys!C40</f>
        <v>Each</v>
      </c>
      <c r="D80" s="9">
        <v>0</v>
      </c>
      <c r="E80" s="14"/>
      <c r="F80" s="14">
        <f t="shared" si="3"/>
        <v>0</v>
      </c>
      <c r="G80" s="11" t="b">
        <f>'Tender BOQ.'!F80=[6]Jerseys!H40</f>
        <v>0</v>
      </c>
    </row>
    <row r="81" spans="1:7" x14ac:dyDescent="0.35">
      <c r="A81" s="7">
        <v>6</v>
      </c>
      <c r="B81" s="8" t="str">
        <f>'[6]Trousers &amp; Skirts'!A1</f>
        <v>TROUSERS</v>
      </c>
      <c r="C81" s="7"/>
      <c r="D81" s="9"/>
      <c r="E81" s="10"/>
      <c r="F81" s="10"/>
    </row>
    <row r="82" spans="1:7" x14ac:dyDescent="0.35">
      <c r="A82" s="7"/>
      <c r="B82" s="8" t="str">
        <f>'[6]Trousers &amp; Skirts'!A4</f>
        <v>MEN TROUSERS</v>
      </c>
      <c r="C82" s="7"/>
      <c r="D82" s="9"/>
      <c r="E82" s="10"/>
      <c r="F82" s="10"/>
    </row>
    <row r="83" spans="1:7" x14ac:dyDescent="0.35">
      <c r="A83" s="7"/>
      <c r="B83" s="12" t="str">
        <f>'[6]Trousers &amp; Skirts'!B5</f>
        <v>Men's Trousers Size 30/62</v>
      </c>
      <c r="C83" s="7" t="str">
        <f>'[6]Trousers &amp; Skirts'!C5</f>
        <v>Each</v>
      </c>
      <c r="D83" s="9">
        <v>8</v>
      </c>
      <c r="E83" s="10"/>
      <c r="F83" s="10">
        <f t="shared" ref="F83:F90" si="4">D83*E83</f>
        <v>0</v>
      </c>
      <c r="G83" s="11" t="b">
        <f>F83='[6]Trousers &amp; Skirts'!H5</f>
        <v>0</v>
      </c>
    </row>
    <row r="84" spans="1:7" x14ac:dyDescent="0.35">
      <c r="A84" s="7"/>
      <c r="B84" s="12" t="str">
        <f>'[6]Trousers &amp; Skirts'!B6</f>
        <v>Men's Trousers Size 32/67</v>
      </c>
      <c r="C84" s="7" t="str">
        <f>'[6]Trousers &amp; Skirts'!C6</f>
        <v>Each</v>
      </c>
      <c r="D84" s="9">
        <v>14</v>
      </c>
      <c r="E84" s="10"/>
      <c r="F84" s="10">
        <f t="shared" si="4"/>
        <v>0</v>
      </c>
      <c r="G84" s="11" t="b">
        <f>F84='[6]Trousers &amp; Skirts'!H6</f>
        <v>0</v>
      </c>
    </row>
    <row r="85" spans="1:7" x14ac:dyDescent="0.35">
      <c r="A85" s="7"/>
      <c r="B85" s="12" t="str">
        <f>'[6]Trousers &amp; Skirts'!B7</f>
        <v>Men's Trousers Size 34/72</v>
      </c>
      <c r="C85" s="7" t="str">
        <f>'[6]Trousers &amp; Skirts'!C7</f>
        <v>Each</v>
      </c>
      <c r="D85" s="9">
        <v>16</v>
      </c>
      <c r="E85" s="10"/>
      <c r="F85" s="10">
        <f t="shared" si="4"/>
        <v>0</v>
      </c>
      <c r="G85" s="11" t="b">
        <f>F85='[6]Trousers &amp; Skirts'!H7</f>
        <v>0</v>
      </c>
    </row>
    <row r="86" spans="1:7" x14ac:dyDescent="0.35">
      <c r="A86" s="7"/>
      <c r="B86" s="12" t="str">
        <f>'[6]Trousers &amp; Skirts'!B8</f>
        <v>Men's Trousers Size 36/77</v>
      </c>
      <c r="C86" s="7" t="str">
        <f>'[6]Trousers &amp; Skirts'!C8</f>
        <v>Each</v>
      </c>
      <c r="D86" s="9">
        <v>14</v>
      </c>
      <c r="E86" s="10"/>
      <c r="F86" s="10">
        <f t="shared" si="4"/>
        <v>0</v>
      </c>
      <c r="G86" s="11" t="b">
        <f>F86='[6]Trousers &amp; Skirts'!H8</f>
        <v>0</v>
      </c>
    </row>
    <row r="87" spans="1:7" x14ac:dyDescent="0.35">
      <c r="A87" s="7"/>
      <c r="B87" s="12" t="str">
        <f>'[6]Trousers &amp; Skirts'!B9</f>
        <v>Men's Trousers Size 38/82</v>
      </c>
      <c r="C87" s="7" t="str">
        <f>'[6]Trousers &amp; Skirts'!C9</f>
        <v>Each</v>
      </c>
      <c r="D87" s="9">
        <v>2</v>
      </c>
      <c r="E87" s="10"/>
      <c r="F87" s="10">
        <f t="shared" si="4"/>
        <v>0</v>
      </c>
      <c r="G87" s="11" t="b">
        <f>F87='[6]Trousers &amp; Skirts'!H9</f>
        <v>0</v>
      </c>
    </row>
    <row r="88" spans="1:7" x14ac:dyDescent="0.35">
      <c r="A88" s="7"/>
      <c r="B88" s="12" t="str">
        <f>'[6]Trousers &amp; Skirts'!B10</f>
        <v>Men's Trousers Size 40/87</v>
      </c>
      <c r="C88" s="7" t="str">
        <f>'[6]Trousers &amp; Skirts'!C10</f>
        <v>Each</v>
      </c>
      <c r="D88" s="9">
        <v>0</v>
      </c>
      <c r="E88" s="10"/>
      <c r="F88" s="10">
        <f t="shared" si="4"/>
        <v>0</v>
      </c>
      <c r="G88" s="11" t="b">
        <f>F88='[6]Trousers &amp; Skirts'!H10</f>
        <v>0</v>
      </c>
    </row>
    <row r="89" spans="1:7" x14ac:dyDescent="0.35">
      <c r="A89" s="7"/>
      <c r="B89" s="12" t="str">
        <f>'[6]Trousers &amp; Skirts'!B11</f>
        <v>Men's Trousers Size 42/92</v>
      </c>
      <c r="C89" s="7" t="str">
        <f>'[6]Trousers &amp; Skirts'!C11</f>
        <v>Each</v>
      </c>
      <c r="D89" s="9">
        <v>4</v>
      </c>
      <c r="E89" s="10"/>
      <c r="F89" s="10">
        <f t="shared" si="4"/>
        <v>0</v>
      </c>
      <c r="G89" s="11" t="b">
        <f>F89='[6]Trousers &amp; Skirts'!H11</f>
        <v>0</v>
      </c>
    </row>
    <row r="90" spans="1:7" x14ac:dyDescent="0.35">
      <c r="A90" s="7"/>
      <c r="B90" s="12" t="str">
        <f>'[6]Trousers &amp; Skirts'!B12</f>
        <v>Men's Trousers Size 44/97</v>
      </c>
      <c r="C90" s="7" t="str">
        <f>'[6]Trousers &amp; Skirts'!C12</f>
        <v>Each</v>
      </c>
      <c r="D90" s="9">
        <v>0</v>
      </c>
      <c r="E90" s="10"/>
      <c r="F90" s="10">
        <f t="shared" si="4"/>
        <v>0</v>
      </c>
      <c r="G90" s="11" t="b">
        <f>F90='[6]Trousers &amp; Skirts'!H12</f>
        <v>0</v>
      </c>
    </row>
    <row r="91" spans="1:7" x14ac:dyDescent="0.35">
      <c r="A91" s="7"/>
      <c r="B91" s="8" t="str">
        <f>'[6]Trousers &amp; Skirts'!A14</f>
        <v>WOMEN TROUSERS</v>
      </c>
      <c r="C91" s="7"/>
      <c r="D91" s="9"/>
      <c r="E91" s="10"/>
      <c r="F91" s="10"/>
    </row>
    <row r="92" spans="1:7" x14ac:dyDescent="0.35">
      <c r="A92" s="7"/>
      <c r="B92" s="12" t="str">
        <f>'[6]Trousers &amp; Skirts'!B15</f>
        <v>Navy blue; 55% ployster; 45% cotton  Ladies Trousers Size 30/62</v>
      </c>
      <c r="C92" s="7" t="str">
        <f>'[6]Trousers &amp; Skirts'!C15</f>
        <v>Each</v>
      </c>
      <c r="D92" s="9">
        <v>0</v>
      </c>
      <c r="E92" s="10"/>
      <c r="F92" s="10">
        <f>D92*E92</f>
        <v>0</v>
      </c>
      <c r="G92" s="11" t="b">
        <f>F92='[6]Trousers &amp; Skirts'!H15</f>
        <v>0</v>
      </c>
    </row>
    <row r="93" spans="1:7" x14ac:dyDescent="0.35">
      <c r="A93" s="7"/>
      <c r="B93" s="12" t="str">
        <f>'[6]Trousers &amp; Skirts'!B16</f>
        <v>Navy blue; 55% ployster; 45% cotton  Ladies Trousers Size 32/67</v>
      </c>
      <c r="C93" s="7" t="str">
        <f>'[6]Trousers &amp; Skirts'!C16</f>
        <v>Each</v>
      </c>
      <c r="D93" s="9">
        <v>0</v>
      </c>
      <c r="E93" s="10"/>
      <c r="F93" s="10">
        <f t="shared" ref="F93:F153" si="5">D93*E93</f>
        <v>0</v>
      </c>
      <c r="G93" s="11" t="b">
        <f>F93='[6]Trousers &amp; Skirts'!H16</f>
        <v>0</v>
      </c>
    </row>
    <row r="94" spans="1:7" x14ac:dyDescent="0.35">
      <c r="A94" s="7"/>
      <c r="B94" s="12" t="str">
        <f>'[6]Trousers &amp; Skirts'!B17</f>
        <v>Navy blue; 55% ployster; 45% cotton  Ladies Trousers Size 34/72</v>
      </c>
      <c r="C94" s="7" t="str">
        <f>'[6]Trousers &amp; Skirts'!C17</f>
        <v>Each</v>
      </c>
      <c r="D94" s="9">
        <v>0</v>
      </c>
      <c r="E94" s="10"/>
      <c r="F94" s="10">
        <f t="shared" si="5"/>
        <v>0</v>
      </c>
      <c r="G94" s="11" t="b">
        <f>F94='[6]Trousers &amp; Skirts'!H17</f>
        <v>0</v>
      </c>
    </row>
    <row r="95" spans="1:7" x14ac:dyDescent="0.35">
      <c r="A95" s="7"/>
      <c r="B95" s="12" t="str">
        <f>'[6]Trousers &amp; Skirts'!B18</f>
        <v>Navy blue; 55% ployster; 45% cotton  Ladies Trousers Size 36/77</v>
      </c>
      <c r="C95" s="7" t="str">
        <f>'[6]Trousers &amp; Skirts'!C18</f>
        <v>Each</v>
      </c>
      <c r="D95" s="9">
        <v>2</v>
      </c>
      <c r="E95" s="10"/>
      <c r="F95" s="10">
        <f t="shared" si="5"/>
        <v>0</v>
      </c>
      <c r="G95" s="11" t="b">
        <f>F95='[6]Trousers &amp; Skirts'!H18</f>
        <v>0</v>
      </c>
    </row>
    <row r="96" spans="1:7" x14ac:dyDescent="0.35">
      <c r="A96" s="7"/>
      <c r="B96" s="12" t="str">
        <f>'[6]Trousers &amp; Skirts'!B19</f>
        <v>Navy blue; 55% ployster; 45% cotton  Ladies Trousers Size 38/82</v>
      </c>
      <c r="C96" s="7" t="str">
        <f>'[6]Trousers &amp; Skirts'!C19</f>
        <v>Each</v>
      </c>
      <c r="D96" s="9">
        <v>0</v>
      </c>
      <c r="E96" s="10"/>
      <c r="F96" s="10">
        <f t="shared" si="5"/>
        <v>0</v>
      </c>
      <c r="G96" s="11" t="b">
        <f>F96='[6]Trousers &amp; Skirts'!H19</f>
        <v>0</v>
      </c>
    </row>
    <row r="97" spans="1:7" x14ac:dyDescent="0.35">
      <c r="A97" s="7"/>
      <c r="B97" s="12" t="str">
        <f>'[6]Trousers &amp; Skirts'!B20</f>
        <v>Navy blue; 55% ployster; 45% cotton  Ladies Trousers Size 40/92</v>
      </c>
      <c r="C97" s="7" t="str">
        <f>'[6]Trousers &amp; Skirts'!C20</f>
        <v>Each</v>
      </c>
      <c r="D97" s="9">
        <v>1</v>
      </c>
      <c r="E97" s="10"/>
      <c r="F97" s="10">
        <f t="shared" si="5"/>
        <v>0</v>
      </c>
      <c r="G97" s="11" t="b">
        <f>F97='[6]Trousers &amp; Skirts'!H20</f>
        <v>0</v>
      </c>
    </row>
    <row r="98" spans="1:7" x14ac:dyDescent="0.35">
      <c r="A98" s="7"/>
      <c r="B98" s="12" t="str">
        <f>'[6]Trousers &amp; Skirts'!B21</f>
        <v>Navy blue; 55% ployster; 45% cotton  Ladies Trousers Size 42/97</v>
      </c>
      <c r="C98" s="7" t="str">
        <f>'[6]Trousers &amp; Skirts'!C21</f>
        <v>Each</v>
      </c>
      <c r="D98" s="9">
        <v>0</v>
      </c>
      <c r="E98" s="10"/>
      <c r="F98" s="10">
        <f t="shared" si="5"/>
        <v>0</v>
      </c>
      <c r="G98" s="11" t="b">
        <f>F98='[6]Trousers &amp; Skirts'!H21</f>
        <v>0</v>
      </c>
    </row>
    <row r="99" spans="1:7" x14ac:dyDescent="0.35">
      <c r="A99" s="7"/>
      <c r="B99" s="12" t="str">
        <f>'[6]Trousers &amp; Skirts'!B22</f>
        <v>Navy blue; 55% ployster; 45% cotton  Ladies Trousers Size 44/107</v>
      </c>
      <c r="C99" s="7" t="str">
        <f>'[6]Trousers &amp; Skirts'!C22</f>
        <v>Each</v>
      </c>
      <c r="D99" s="9">
        <v>0</v>
      </c>
      <c r="E99" s="10"/>
      <c r="F99" s="10">
        <f t="shared" si="5"/>
        <v>0</v>
      </c>
      <c r="G99" s="11" t="b">
        <f>F99='[6]Trousers &amp; Skirts'!H22</f>
        <v>0</v>
      </c>
    </row>
    <row r="100" spans="1:7" x14ac:dyDescent="0.35">
      <c r="A100" s="7"/>
      <c r="B100" s="12" t="str">
        <f>'[6]Trousers &amp; Skirts'!B23</f>
        <v>Navy blue; 55% ployster; 45% cotton  Ladies Trousers Size 46/122</v>
      </c>
      <c r="C100" s="7" t="str">
        <f>'[6]Trousers &amp; Skirts'!C23</f>
        <v>Each</v>
      </c>
      <c r="D100" s="9">
        <v>0</v>
      </c>
      <c r="E100" s="10"/>
      <c r="F100" s="10">
        <f t="shared" si="5"/>
        <v>0</v>
      </c>
      <c r="G100" s="11" t="b">
        <f>F100='[6]Trousers &amp; Skirts'!H23</f>
        <v>0</v>
      </c>
    </row>
    <row r="101" spans="1:7" x14ac:dyDescent="0.35">
      <c r="A101" s="7"/>
      <c r="B101" s="8" t="str">
        <f>'[6]Trousers &amp; Skirts'!A25</f>
        <v>WOMEN PENCIL SKIRTS</v>
      </c>
      <c r="C101" s="7"/>
      <c r="D101" s="9"/>
      <c r="E101" s="10"/>
      <c r="F101" s="10"/>
    </row>
    <row r="102" spans="1:7" x14ac:dyDescent="0.35">
      <c r="A102" s="7"/>
      <c r="B102" s="12" t="str">
        <f>'[6]Trousers &amp; Skirts'!B26</f>
        <v>Navy Blue Lined Pencil Ladies Skirts Size 36</v>
      </c>
      <c r="C102" s="7" t="str">
        <f>'[6]Trousers &amp; Skirts'!C26</f>
        <v>Each</v>
      </c>
      <c r="D102" s="9">
        <v>2</v>
      </c>
      <c r="E102" s="10"/>
      <c r="F102" s="10">
        <f t="shared" si="5"/>
        <v>0</v>
      </c>
      <c r="G102" s="11" t="b">
        <f>F102='[6]Trousers &amp; Skirts'!H26</f>
        <v>0</v>
      </c>
    </row>
    <row r="103" spans="1:7" x14ac:dyDescent="0.35">
      <c r="A103" s="7"/>
      <c r="B103" s="12" t="str">
        <f>'[6]Trousers &amp; Skirts'!B27</f>
        <v>Navy Blue Lined Pencil Ladies Skirts Size 38</v>
      </c>
      <c r="C103" s="7" t="str">
        <f>'[6]Trousers &amp; Skirts'!C27</f>
        <v>Each</v>
      </c>
      <c r="D103" s="9">
        <v>0</v>
      </c>
      <c r="E103" s="10"/>
      <c r="F103" s="10">
        <f t="shared" si="5"/>
        <v>0</v>
      </c>
      <c r="G103" s="11" t="b">
        <f>F103='[6]Trousers &amp; Skirts'!H27</f>
        <v>0</v>
      </c>
    </row>
    <row r="104" spans="1:7" x14ac:dyDescent="0.35">
      <c r="A104" s="7"/>
      <c r="B104" s="12" t="str">
        <f>'[6]Trousers &amp; Skirts'!B28</f>
        <v>Navy Blue Lined Pencil Ladies Skirts Size 40</v>
      </c>
      <c r="C104" s="7" t="str">
        <f>'[6]Trousers &amp; Skirts'!C28</f>
        <v>Each</v>
      </c>
      <c r="D104" s="9">
        <v>1</v>
      </c>
      <c r="E104" s="10"/>
      <c r="F104" s="10">
        <f t="shared" si="5"/>
        <v>0</v>
      </c>
      <c r="G104" s="11" t="b">
        <f>F104='[6]Trousers &amp; Skirts'!H28</f>
        <v>0</v>
      </c>
    </row>
    <row r="105" spans="1:7" x14ac:dyDescent="0.35">
      <c r="A105" s="7"/>
      <c r="B105" s="12" t="str">
        <f>'[6]Trousers &amp; Skirts'!B29</f>
        <v>Navy Blue Lined Pencil Ladies Skirts Size 42</v>
      </c>
      <c r="C105" s="7" t="str">
        <f>'[6]Trousers &amp; Skirts'!C29</f>
        <v>Each</v>
      </c>
      <c r="D105" s="9">
        <v>0</v>
      </c>
      <c r="E105" s="10"/>
      <c r="F105" s="10">
        <f t="shared" si="5"/>
        <v>0</v>
      </c>
      <c r="G105" s="11" t="b">
        <f>F105='[6]Trousers &amp; Skirts'!H29</f>
        <v>0</v>
      </c>
    </row>
    <row r="106" spans="1:7" x14ac:dyDescent="0.35">
      <c r="A106" s="7"/>
      <c r="B106" s="12" t="str">
        <f>'[6]Trousers &amp; Skirts'!B30</f>
        <v>Navy Blue Lined Pencil Ladies Skirts Size 44</v>
      </c>
      <c r="C106" s="7" t="str">
        <f>'[6]Trousers &amp; Skirts'!C30</f>
        <v>Each</v>
      </c>
      <c r="D106" s="9">
        <v>0</v>
      </c>
      <c r="E106" s="10"/>
      <c r="F106" s="10">
        <f t="shared" si="5"/>
        <v>0</v>
      </c>
      <c r="G106" s="11" t="b">
        <f>F106='[6]Trousers &amp; Skirts'!H30</f>
        <v>0</v>
      </c>
    </row>
    <row r="107" spans="1:7" x14ac:dyDescent="0.35">
      <c r="A107" s="7"/>
      <c r="B107" s="12" t="str">
        <f>'[6]Trousers &amp; Skirts'!B31</f>
        <v>Navy Blue Lined Pencil Ladies Skirts Size 46</v>
      </c>
      <c r="C107" s="7" t="str">
        <f>'[6]Trousers &amp; Skirts'!C31</f>
        <v>Each</v>
      </c>
      <c r="D107" s="9">
        <v>0</v>
      </c>
      <c r="E107" s="10"/>
      <c r="F107" s="10">
        <f t="shared" si="5"/>
        <v>0</v>
      </c>
      <c r="G107" s="11" t="b">
        <f>F107='[6]Trousers &amp; Skirts'!H31</f>
        <v>0</v>
      </c>
    </row>
    <row r="108" spans="1:7" x14ac:dyDescent="0.35">
      <c r="A108" s="7"/>
      <c r="B108" s="12" t="str">
        <f>'[6]Trousers &amp; Skirts'!B32</f>
        <v>Navy Blue Lined Pencil Ladies Skirts Size 48</v>
      </c>
      <c r="C108" s="7" t="str">
        <f>'[6]Trousers &amp; Skirts'!C32</f>
        <v>Each</v>
      </c>
      <c r="D108" s="9">
        <v>0</v>
      </c>
      <c r="E108" s="10"/>
      <c r="F108" s="10">
        <f t="shared" si="5"/>
        <v>0</v>
      </c>
      <c r="G108" s="11" t="b">
        <f>F108='[6]Trousers &amp; Skirts'!H32</f>
        <v>0</v>
      </c>
    </row>
    <row r="109" spans="1:7" x14ac:dyDescent="0.35">
      <c r="A109" s="7"/>
      <c r="B109" s="12" t="str">
        <f>'[6]Trousers &amp; Skirts'!B33</f>
        <v>Navy Blue Lined Pencil Ladies Skirts Size 50</v>
      </c>
      <c r="C109" s="7" t="str">
        <f>'[6]Trousers &amp; Skirts'!C33</f>
        <v>Each</v>
      </c>
      <c r="D109" s="9">
        <v>0</v>
      </c>
      <c r="E109" s="10"/>
      <c r="F109" s="10">
        <f t="shared" si="5"/>
        <v>0</v>
      </c>
      <c r="G109" s="11" t="b">
        <f>F109='[6]Trousers &amp; Skirts'!H33</f>
        <v>0</v>
      </c>
    </row>
    <row r="110" spans="1:7" x14ac:dyDescent="0.35">
      <c r="A110" s="7">
        <v>7</v>
      </c>
      <c r="B110" s="8" t="str">
        <f>[6]Shirts!A1</f>
        <v>SHIRTS</v>
      </c>
      <c r="C110" s="7"/>
      <c r="D110" s="9"/>
      <c r="E110" s="10"/>
      <c r="F110" s="10"/>
    </row>
    <row r="111" spans="1:7" x14ac:dyDescent="0.35">
      <c r="A111" s="7"/>
      <c r="B111" s="12" t="str">
        <f>[6]Shirts!B4</f>
        <v>Eskom Blue single breast with white buttons; 65% polyster; 35% cotton  Men's Long-Sleeved Shirts XSmall</v>
      </c>
      <c r="C111" s="7" t="str">
        <f>[6]Shirts!C4</f>
        <v>Each</v>
      </c>
      <c r="D111" s="9">
        <v>3</v>
      </c>
      <c r="E111" s="10"/>
      <c r="F111" s="10">
        <f t="shared" si="5"/>
        <v>0</v>
      </c>
      <c r="G111" s="11" t="b">
        <f>F111=[6]Shirts!H4</f>
        <v>0</v>
      </c>
    </row>
    <row r="112" spans="1:7" x14ac:dyDescent="0.35">
      <c r="A112" s="7"/>
      <c r="B112" s="12" t="str">
        <f>[6]Shirts!B10</f>
        <v>Eskom Blue single breast with white buttons; 65% polyster; 35% cotton Men's Long-Sleeved Shirts Medium</v>
      </c>
      <c r="C112" s="7" t="str">
        <f>[6]Shirts!C10</f>
        <v>Each</v>
      </c>
      <c r="D112" s="9">
        <v>8</v>
      </c>
      <c r="E112" s="10"/>
      <c r="F112" s="10">
        <f t="shared" si="5"/>
        <v>0</v>
      </c>
      <c r="G112" s="11" t="b">
        <f>F112=[6]Shirts!H10</f>
        <v>0</v>
      </c>
    </row>
    <row r="113" spans="1:7" x14ac:dyDescent="0.35">
      <c r="A113" s="7"/>
      <c r="B113" s="12" t="str">
        <f>[6]Shirts!B11</f>
        <v>Eskom Blue single breast with white buttons; 65% polyster; 35% cotton  Men's Long-Sleeved Shirts Large</v>
      </c>
      <c r="C113" s="7" t="str">
        <f>[6]Shirts!C11</f>
        <v>Each</v>
      </c>
      <c r="D113" s="9">
        <v>11</v>
      </c>
      <c r="E113" s="10"/>
      <c r="F113" s="10">
        <f t="shared" si="5"/>
        <v>0</v>
      </c>
      <c r="G113" s="11" t="b">
        <f>F113=[6]Shirts!H11</f>
        <v>0</v>
      </c>
    </row>
    <row r="114" spans="1:7" x14ac:dyDescent="0.35">
      <c r="A114" s="7"/>
      <c r="B114" s="12" t="str">
        <f>[6]Shirts!B12</f>
        <v>Eskom Blue single breast with white buttons; 65% polyster; 35% cotton Men's Long-Sleeved Shirts XLarge</v>
      </c>
      <c r="C114" s="7" t="str">
        <f>[6]Shirts!C12</f>
        <v>Each</v>
      </c>
      <c r="D114" s="9">
        <v>6</v>
      </c>
      <c r="E114" s="10"/>
      <c r="F114" s="10">
        <f t="shared" si="5"/>
        <v>0</v>
      </c>
      <c r="G114" s="11" t="b">
        <f>F114=[6]Shirts!H12</f>
        <v>0</v>
      </c>
    </row>
    <row r="115" spans="1:7" x14ac:dyDescent="0.35">
      <c r="A115" s="7"/>
      <c r="B115" s="12" t="str">
        <f>[6]Shirts!B13</f>
        <v>Eskom Blue single breast with white buttons; 65% polyster; 35% cotton Men's Long-Sleeved Shirts 2XLarge</v>
      </c>
      <c r="C115" s="7" t="str">
        <f>[6]Shirts!C13</f>
        <v>Each</v>
      </c>
      <c r="D115" s="9">
        <v>1</v>
      </c>
      <c r="E115" s="10"/>
      <c r="F115" s="10">
        <f t="shared" si="5"/>
        <v>0</v>
      </c>
      <c r="G115" s="11" t="b">
        <f>F115=[6]Shirts!H13</f>
        <v>0</v>
      </c>
    </row>
    <row r="116" spans="1:7" x14ac:dyDescent="0.35">
      <c r="A116" s="7"/>
      <c r="B116" s="12" t="str">
        <f>[6]Shirts!B19</f>
        <v>Eskom Blue single breast with white buttons; 65% polyster; 35% cotton Men's Short Sleeved Shirts Size 36/77</v>
      </c>
      <c r="C116" s="7" t="str">
        <f>[6]Shirts!C19</f>
        <v>Each</v>
      </c>
      <c r="D116" s="9">
        <v>4</v>
      </c>
      <c r="E116" s="10"/>
      <c r="F116" s="10">
        <f t="shared" si="5"/>
        <v>0</v>
      </c>
      <c r="G116" s="11" t="b">
        <f>F116=[6]Shirts!H19</f>
        <v>0</v>
      </c>
    </row>
    <row r="117" spans="1:7" x14ac:dyDescent="0.35">
      <c r="A117" s="7"/>
      <c r="B117" s="12" t="str">
        <f>[6]Shirts!B20</f>
        <v>Eskom Blue single breast with white buttons; 65% polyster; 35% cotton Men's Short Sleeved Shirts Size 38/82</v>
      </c>
      <c r="C117" s="7" t="str">
        <f>[6]Shirts!C20</f>
        <v>Each</v>
      </c>
      <c r="D117" s="9">
        <v>8</v>
      </c>
      <c r="E117" s="10"/>
      <c r="F117" s="10">
        <f>D117*E117</f>
        <v>0</v>
      </c>
      <c r="G117" s="11" t="b">
        <f>F117=[6]Shirts!H20</f>
        <v>0</v>
      </c>
    </row>
    <row r="118" spans="1:7" x14ac:dyDescent="0.35">
      <c r="A118" s="7"/>
      <c r="B118" s="12" t="str">
        <f>[6]Shirts!B21</f>
        <v>Eskom Blue single breast with white buttons; 65% polyster; 35% cotton Men's Short Sleeved Shirts Size 40/87</v>
      </c>
      <c r="C118" s="7" t="str">
        <f>[6]Shirts!C21</f>
        <v>Each</v>
      </c>
      <c r="D118" s="9">
        <v>11</v>
      </c>
      <c r="E118" s="10"/>
      <c r="F118" s="10">
        <f>D118*E118</f>
        <v>0</v>
      </c>
      <c r="G118" s="11" t="b">
        <f>F118=[6]Shirts!H21</f>
        <v>0</v>
      </c>
    </row>
    <row r="119" spans="1:7" x14ac:dyDescent="0.35">
      <c r="A119" s="7"/>
      <c r="B119" s="12" t="str">
        <f>[6]Shirts!B22</f>
        <v>Eskom Blue single breast with white buttons; 65% polyster; 35% cotton Men's Short Sleeved Shirts Size 42/92</v>
      </c>
      <c r="C119" s="7" t="str">
        <f>[6]Shirts!C22</f>
        <v>Each</v>
      </c>
      <c r="D119" s="9">
        <v>5</v>
      </c>
      <c r="E119" s="10"/>
      <c r="F119" s="10">
        <f t="shared" si="5"/>
        <v>0</v>
      </c>
      <c r="G119" s="11" t="b">
        <f>F119=[6]Shirts!H22</f>
        <v>0</v>
      </c>
    </row>
    <row r="120" spans="1:7" x14ac:dyDescent="0.35">
      <c r="A120" s="7"/>
      <c r="B120" s="12" t="str">
        <f>[6]Shirts!B23</f>
        <v>Eskom Blue single breast with white buttons; 65% polyster; 35% cotton Men's Short Sleeved Shirts Size 44/97</v>
      </c>
      <c r="C120" s="7" t="str">
        <f>[6]Shirts!C23</f>
        <v>Each</v>
      </c>
      <c r="D120" s="9">
        <v>1</v>
      </c>
      <c r="E120" s="10"/>
      <c r="F120" s="10">
        <f t="shared" si="5"/>
        <v>0</v>
      </c>
      <c r="G120" s="11" t="b">
        <f>F120=[6]Shirts!H23</f>
        <v>0</v>
      </c>
    </row>
    <row r="121" spans="1:7" x14ac:dyDescent="0.35">
      <c r="A121" s="7"/>
      <c r="B121" s="8" t="str">
        <f>[6]Shirts!A26</f>
        <v>WOMANS BLOUSES</v>
      </c>
      <c r="C121" s="7"/>
      <c r="D121" s="9"/>
      <c r="E121" s="10"/>
      <c r="F121" s="10"/>
    </row>
    <row r="122" spans="1:7" x14ac:dyDescent="0.35">
      <c r="A122" s="7"/>
      <c r="B122" s="12" t="str">
        <f>[6]Shirts!B27</f>
        <v>Eskom Blue single breast with white buttons; 65% polyster; 35% cotton ladies Long Sleeved Blouses Size 72, 10/34</v>
      </c>
      <c r="C122" s="7" t="str">
        <f>[6]Shirts!C27</f>
        <v>Each</v>
      </c>
      <c r="D122" s="9">
        <v>1</v>
      </c>
      <c r="E122" s="10"/>
      <c r="F122" s="10">
        <f t="shared" si="5"/>
        <v>0</v>
      </c>
      <c r="G122" s="11" t="b">
        <f>F122=[6]Shirts!H27</f>
        <v>0</v>
      </c>
    </row>
    <row r="123" spans="1:7" x14ac:dyDescent="0.35">
      <c r="A123" s="7"/>
      <c r="B123" s="12" t="str">
        <f>[6]Shirts!B28</f>
        <v>Eskom Blue single breast with white buttons; 65% polyster; 35% cotton ladies Long Sleeved Blouses Size 77, 12/36</v>
      </c>
      <c r="C123" s="7" t="str">
        <f>[6]Shirts!C28</f>
        <v>Each</v>
      </c>
      <c r="D123" s="9">
        <v>1</v>
      </c>
      <c r="E123" s="10"/>
      <c r="F123" s="10">
        <f t="shared" si="5"/>
        <v>0</v>
      </c>
      <c r="G123" s="11" t="b">
        <f>F123=[6]Shirts!H28</f>
        <v>0</v>
      </c>
    </row>
    <row r="124" spans="1:7" x14ac:dyDescent="0.35">
      <c r="A124" s="7"/>
      <c r="B124" s="12" t="str">
        <f>[6]Shirts!B29</f>
        <v>Eskom Blue single breast with white buttons; 65% polyster; 35% cotton ladies Long Sleeved Blouses Size 82, 14/38</v>
      </c>
      <c r="C124" s="7" t="str">
        <f>[6]Shirts!C29</f>
        <v>Each</v>
      </c>
      <c r="D124" s="9">
        <v>0</v>
      </c>
      <c r="E124" s="10"/>
      <c r="F124" s="10">
        <f t="shared" si="5"/>
        <v>0</v>
      </c>
      <c r="G124" s="11" t="b">
        <f>F124=[6]Shirts!H29</f>
        <v>0</v>
      </c>
    </row>
    <row r="125" spans="1:7" x14ac:dyDescent="0.35">
      <c r="A125" s="7"/>
      <c r="B125" s="12" t="str">
        <f>[6]Shirts!B30</f>
        <v>Eskom Blue single breast with white buttons; 65% polyster; 35% cotton ladies Long Sleeved Blouses Size 87, 16/40</v>
      </c>
      <c r="C125" s="7" t="str">
        <f>[6]Shirts!C30</f>
        <v>Each</v>
      </c>
      <c r="D125" s="9">
        <v>1</v>
      </c>
      <c r="E125" s="10"/>
      <c r="F125" s="10">
        <f t="shared" si="5"/>
        <v>0</v>
      </c>
      <c r="G125" s="11" t="b">
        <f>F125=[6]Shirts!H30</f>
        <v>0</v>
      </c>
    </row>
    <row r="126" spans="1:7" x14ac:dyDescent="0.35">
      <c r="A126" s="7"/>
      <c r="B126" s="12" t="str">
        <f>[6]Shirts!B31</f>
        <v xml:space="preserve"> Eskom Blue single breast with white buttons; 65% polyster; 35% cotton ladies Long Sleeved Blouses Size 92, 18/42</v>
      </c>
      <c r="C126" s="7" t="str">
        <f>[6]Shirts!C31</f>
        <v>Each</v>
      </c>
      <c r="D126" s="9">
        <v>0</v>
      </c>
      <c r="E126" s="10"/>
      <c r="F126" s="10">
        <f t="shared" si="5"/>
        <v>0</v>
      </c>
      <c r="G126" s="11" t="b">
        <f>F126=[6]Shirts!H31</f>
        <v>0</v>
      </c>
    </row>
    <row r="127" spans="1:7" x14ac:dyDescent="0.35">
      <c r="A127" s="7"/>
      <c r="B127" s="12" t="str">
        <f>[6]Shirts!B32</f>
        <v>Eskom Blue single breast with white buttons; 65% polyster; 35% cotton ladies Long Sleeved Blouses Size 97, 20/44</v>
      </c>
      <c r="C127" s="7" t="str">
        <f>[6]Shirts!C32</f>
        <v>Each</v>
      </c>
      <c r="D127" s="9">
        <v>0</v>
      </c>
      <c r="E127" s="10"/>
      <c r="F127" s="10">
        <f t="shared" si="5"/>
        <v>0</v>
      </c>
      <c r="G127" s="11" t="b">
        <f>F127=[6]Shirts!H32</f>
        <v>0</v>
      </c>
    </row>
    <row r="128" spans="1:7" x14ac:dyDescent="0.35">
      <c r="A128" s="7"/>
      <c r="B128" s="12" t="str">
        <f>[6]Shirts!B33</f>
        <v>Eskom Blue single breast with white buttons; 65% polyster; 35% cotton ladies Long Sleeved Blouses Size 102, 22/46</v>
      </c>
      <c r="C128" s="7" t="str">
        <f>[6]Shirts!C33</f>
        <v>Each</v>
      </c>
      <c r="D128" s="9"/>
      <c r="E128" s="10"/>
      <c r="F128" s="10">
        <f t="shared" si="5"/>
        <v>0</v>
      </c>
      <c r="G128" s="11" t="b">
        <f>F128=[6]Shirts!H33</f>
        <v>0</v>
      </c>
    </row>
    <row r="129" spans="1:7" x14ac:dyDescent="0.35">
      <c r="A129" s="7"/>
      <c r="B129" s="12" t="str">
        <f>[6]Shirts!B34</f>
        <v>Eskom Blue single breast with white buttons; 65% polyster; 35% cotton ladies Short Sleeved Blouses Size 72, 10/34</v>
      </c>
      <c r="C129" s="7" t="str">
        <f>[6]Shirts!C34</f>
        <v>Each</v>
      </c>
      <c r="D129" s="9">
        <v>1</v>
      </c>
      <c r="E129" s="10"/>
      <c r="F129" s="10">
        <f t="shared" si="5"/>
        <v>0</v>
      </c>
      <c r="G129" s="11" t="b">
        <f>F129=[6]Shirts!H34</f>
        <v>0</v>
      </c>
    </row>
    <row r="130" spans="1:7" x14ac:dyDescent="0.35">
      <c r="A130" s="7"/>
      <c r="B130" s="12" t="str">
        <f>[6]Shirts!B35</f>
        <v>Eskom Blue single breast with white buttons; 65% polyster; 35% cotton ladies Short Sleeved Blouses 77, 12/36</v>
      </c>
      <c r="C130" s="7" t="str">
        <f>[6]Shirts!C35</f>
        <v>Each</v>
      </c>
      <c r="D130" s="9">
        <v>1</v>
      </c>
      <c r="E130" s="10"/>
      <c r="F130" s="10">
        <f t="shared" si="5"/>
        <v>0</v>
      </c>
      <c r="G130" s="11" t="b">
        <f>F130=[6]Shirts!H35</f>
        <v>0</v>
      </c>
    </row>
    <row r="131" spans="1:7" x14ac:dyDescent="0.35">
      <c r="A131" s="7"/>
      <c r="B131" s="12" t="str">
        <f>[6]Shirts!B36</f>
        <v>Eskom Blue single breast with white buttons; 65% polyster; 35% cotton ladies Short Sleeved Blouses 82, 14/38</v>
      </c>
      <c r="C131" s="7" t="str">
        <f>[6]Shirts!C36</f>
        <v>Each</v>
      </c>
      <c r="D131" s="9">
        <v>0</v>
      </c>
      <c r="E131" s="10"/>
      <c r="F131" s="10">
        <f t="shared" si="5"/>
        <v>0</v>
      </c>
      <c r="G131" s="11" t="b">
        <f>F131=[6]Shirts!H36</f>
        <v>0</v>
      </c>
    </row>
    <row r="132" spans="1:7" x14ac:dyDescent="0.35">
      <c r="A132" s="7"/>
      <c r="B132" s="12" t="str">
        <f>[6]Shirts!B37</f>
        <v>Eskom Blue single breast with white buttons; 65% polyster; 35% cotton ladies Short Sleeved Blouses 87, 16/40</v>
      </c>
      <c r="C132" s="7" t="str">
        <f>[6]Shirts!C37</f>
        <v>Each</v>
      </c>
      <c r="D132" s="9">
        <v>1</v>
      </c>
      <c r="E132" s="10"/>
      <c r="F132" s="10">
        <f t="shared" si="5"/>
        <v>0</v>
      </c>
      <c r="G132" s="11" t="b">
        <f>F132=[6]Shirts!H37</f>
        <v>0</v>
      </c>
    </row>
    <row r="133" spans="1:7" x14ac:dyDescent="0.35">
      <c r="A133" s="7"/>
      <c r="B133" s="12" t="str">
        <f>[6]Shirts!B38</f>
        <v>Eskom Blue single breast with white buttons; 65% polyster; 35% cotton ladies Short Sleeved Blouses 92, 18/42</v>
      </c>
      <c r="C133" s="7" t="str">
        <f>[6]Shirts!C38</f>
        <v>Each</v>
      </c>
      <c r="D133" s="9">
        <v>0</v>
      </c>
      <c r="E133" s="10"/>
      <c r="F133" s="10">
        <f t="shared" si="5"/>
        <v>0</v>
      </c>
      <c r="G133" s="11" t="b">
        <f>F133=[6]Shirts!H38</f>
        <v>0</v>
      </c>
    </row>
    <row r="134" spans="1:7" x14ac:dyDescent="0.35">
      <c r="A134" s="7"/>
      <c r="B134" s="12" t="str">
        <f>[6]Shirts!B39</f>
        <v>Eskom Blue single breast with white buttons; 65% polyster; 35% cotton ladies Short Sleeved Blouses 97, 20/44</v>
      </c>
      <c r="C134" s="7" t="str">
        <f>[6]Shirts!C39</f>
        <v>Each</v>
      </c>
      <c r="D134" s="9">
        <v>0</v>
      </c>
      <c r="E134" s="10"/>
      <c r="F134" s="10">
        <f t="shared" si="5"/>
        <v>0</v>
      </c>
      <c r="G134" s="11" t="b">
        <f>F134=[6]Shirts!H39</f>
        <v>0</v>
      </c>
    </row>
    <row r="135" spans="1:7" x14ac:dyDescent="0.35">
      <c r="B135" s="12" t="str">
        <f>[6]Shirts!B40</f>
        <v>Eskom Blue single breast with white buttons; 65% polyster; 35% cotton ladies Short Sleeved Blouses 102, 22/46</v>
      </c>
      <c r="C135" s="7" t="str">
        <f>[6]Shirts!C40</f>
        <v>Each</v>
      </c>
      <c r="D135" s="9">
        <v>0</v>
      </c>
      <c r="E135" s="10"/>
      <c r="F135" s="10">
        <f t="shared" si="5"/>
        <v>0</v>
      </c>
      <c r="G135" s="11" t="b">
        <f>F135=[6]Shirts!H40</f>
        <v>0</v>
      </c>
    </row>
    <row r="136" spans="1:7" x14ac:dyDescent="0.35">
      <c r="A136" s="7"/>
      <c r="B136" s="12" t="str">
        <f>[6]Shirts!B41</f>
        <v>Eskom Blue single breast with white buttons; 65% polyster; 35% cotton Ladies Short Sleeved Blouses 107, 24/48</v>
      </c>
      <c r="C136" s="7" t="str">
        <f>[6]Shirts!C41</f>
        <v>Each</v>
      </c>
      <c r="D136" s="9">
        <v>0</v>
      </c>
      <c r="E136" s="10"/>
      <c r="F136" s="10">
        <f t="shared" si="5"/>
        <v>0</v>
      </c>
      <c r="G136" s="11" t="b">
        <f>F136=[6]Shirts!H41</f>
        <v>0</v>
      </c>
    </row>
    <row r="137" spans="1:7" x14ac:dyDescent="0.35">
      <c r="A137" s="7"/>
      <c r="B137" s="8" t="str">
        <f>[6]Shirts!A43</f>
        <v>REACTION OR OPERATIONAL COMBAT SHIRTS</v>
      </c>
      <c r="C137" s="7"/>
      <c r="D137" s="9"/>
      <c r="E137" s="10"/>
      <c r="F137" s="10"/>
    </row>
    <row r="138" spans="1:7" x14ac:dyDescent="0.35">
      <c r="A138" s="7"/>
      <c r="B138" s="12" t="str">
        <f>[6]Shirts!B44</f>
        <v>Navy blue; military style glad-neck, epaulettes; : 65% polyester, 35% cotton blend Combat Long-Sleeved Shirts Size XSmall</v>
      </c>
      <c r="C138" s="7" t="str">
        <f>[6]Shirts!C44</f>
        <v>Each</v>
      </c>
      <c r="D138" s="16">
        <v>1</v>
      </c>
      <c r="E138" s="10"/>
      <c r="F138" s="10">
        <f>D138*E138</f>
        <v>0</v>
      </c>
      <c r="G138" s="11" t="b">
        <f>F138=[6]Shirts!H44</f>
        <v>0</v>
      </c>
    </row>
    <row r="139" spans="1:7" x14ac:dyDescent="0.35">
      <c r="A139" s="7"/>
      <c r="B139" s="12" t="str">
        <f>[6]Shirts!B45</f>
        <v>Navy blue; military style glad-neck, epaulettes; : 65% polyester, 35% cotton blend  Combat Long-Sleeved Shirts Size Small</v>
      </c>
      <c r="C139" s="7" t="str">
        <f>[6]Shirts!C45</f>
        <v>Each</v>
      </c>
      <c r="D139" s="9">
        <v>6</v>
      </c>
      <c r="E139" s="10"/>
      <c r="F139" s="10">
        <f t="shared" ref="F139:F146" si="6">D139*E139</f>
        <v>0</v>
      </c>
      <c r="G139" s="11" t="b">
        <f>F139=[6]Shirts!H45</f>
        <v>0</v>
      </c>
    </row>
    <row r="140" spans="1:7" x14ac:dyDescent="0.35">
      <c r="A140" s="7"/>
      <c r="B140" s="12" t="str">
        <f>[6]Shirts!B46</f>
        <v>Navy blue; military style glad-neck, epaulettes; : 65% polyester, 35% cotton blend  Combat Long-Sleeved Shirts Size Medium</v>
      </c>
      <c r="C140" s="7" t="str">
        <f>[6]Shirts!C46</f>
        <v>Each</v>
      </c>
      <c r="D140" s="9">
        <v>8</v>
      </c>
      <c r="E140" s="10"/>
      <c r="F140" s="10">
        <f t="shared" si="6"/>
        <v>0</v>
      </c>
      <c r="G140" s="11" t="b">
        <f>F140=[6]Shirts!H46</f>
        <v>0</v>
      </c>
    </row>
    <row r="141" spans="1:7" x14ac:dyDescent="0.35">
      <c r="A141" s="7"/>
      <c r="B141" s="12" t="str">
        <f>[6]Shirts!B47</f>
        <v>Navy blue; military style glad-neck, epaulettes; : 65% polyester, 35% cotton blend  Combat Long-Sleeved Shirts Size Large</v>
      </c>
      <c r="C141" s="7" t="str">
        <f>[6]Shirts!C47</f>
        <v>Each</v>
      </c>
      <c r="D141" s="9">
        <v>12</v>
      </c>
      <c r="E141" s="10"/>
      <c r="F141" s="10">
        <f t="shared" si="6"/>
        <v>0</v>
      </c>
      <c r="G141" s="11" t="b">
        <f>F141=[6]Shirts!H47</f>
        <v>0</v>
      </c>
    </row>
    <row r="142" spans="1:7" x14ac:dyDescent="0.35">
      <c r="A142" s="7"/>
      <c r="B142" s="12" t="str">
        <f>[6]Shirts!B48</f>
        <v>Navy blue; military style glad-neck, epaulettes; : 65% polyester, 35% cotton blend  Combat Long-Sleeved Shirts Size XLarge</v>
      </c>
      <c r="C142" s="7" t="str">
        <f>[6]Shirts!C48</f>
        <v>Each</v>
      </c>
      <c r="D142" s="9">
        <v>4</v>
      </c>
      <c r="E142" s="10"/>
      <c r="F142" s="10">
        <f t="shared" si="6"/>
        <v>0</v>
      </c>
      <c r="G142" s="11" t="b">
        <f>F142=[6]Shirts!H48</f>
        <v>0</v>
      </c>
    </row>
    <row r="143" spans="1:7" x14ac:dyDescent="0.35">
      <c r="A143" s="7"/>
      <c r="B143" s="12" t="str">
        <f>[6]Shirts!B49</f>
        <v>Navy blue; military style glad-neck, epaulettes; : 65% polyester, 35% cotton blend  Combat Long-Sleeved Shirts Size 2XLarge</v>
      </c>
      <c r="C143" s="7" t="str">
        <f>[6]Shirts!C49</f>
        <v>Each</v>
      </c>
      <c r="D143" s="9">
        <v>1</v>
      </c>
      <c r="E143" s="10"/>
      <c r="F143" s="10">
        <f t="shared" si="6"/>
        <v>0</v>
      </c>
      <c r="G143" s="11" t="b">
        <f>F143=[6]Shirts!H49</f>
        <v>0</v>
      </c>
    </row>
    <row r="144" spans="1:7" x14ac:dyDescent="0.35">
      <c r="A144" s="7"/>
      <c r="B144" s="12" t="str">
        <f>[6]Shirts!B50</f>
        <v>Navy blue; military style glad-neck, epaulettes; : 65% polyester, 35% cotton blend  Combat Long-Sleeved Shirts Size 3XLarge</v>
      </c>
      <c r="C144" s="7" t="str">
        <f>[6]Shirts!C50</f>
        <v>Each</v>
      </c>
      <c r="D144" s="9">
        <v>0</v>
      </c>
      <c r="E144" s="10"/>
      <c r="F144" s="10">
        <f t="shared" si="6"/>
        <v>0</v>
      </c>
      <c r="G144" s="11" t="b">
        <f>F144=[6]Shirts!H50</f>
        <v>0</v>
      </c>
    </row>
    <row r="145" spans="1:7" x14ac:dyDescent="0.35">
      <c r="A145" s="7"/>
      <c r="B145" s="12" t="str">
        <f>[6]Shirts!B51</f>
        <v>Navy blue; military style glad-neck, epaulettes; : 65% polyester, 35% cotton blend  Combat Long-Sleeved Shirts Size 4XLarge</v>
      </c>
      <c r="C145" s="7" t="str">
        <f>[6]Shirts!C51</f>
        <v>Each</v>
      </c>
      <c r="D145" s="9">
        <v>0</v>
      </c>
      <c r="E145" s="10"/>
      <c r="F145" s="10">
        <f t="shared" si="6"/>
        <v>0</v>
      </c>
      <c r="G145" s="11" t="b">
        <f>F145=[6]Shirts!H51</f>
        <v>0</v>
      </c>
    </row>
    <row r="146" spans="1:7" x14ac:dyDescent="0.35">
      <c r="A146" s="7"/>
      <c r="B146" s="12" t="str">
        <f>[6]Shirts!B52</f>
        <v>Navy blue; military style glad-neck, epaulettes; : 65% polyester, 35% cotton blend Combat Short-Sleeved Shirts Size Xsmall</v>
      </c>
      <c r="C146" s="7" t="str">
        <f>[6]Shirts!C52</f>
        <v>Each</v>
      </c>
      <c r="D146" s="16">
        <v>1</v>
      </c>
      <c r="E146" s="10"/>
      <c r="F146" s="10">
        <f t="shared" si="6"/>
        <v>0</v>
      </c>
      <c r="G146" s="11" t="b">
        <f>F146=[6]Shirts!H52</f>
        <v>0</v>
      </c>
    </row>
    <row r="147" spans="1:7" x14ac:dyDescent="0.35">
      <c r="A147" s="7"/>
      <c r="B147" s="12" t="str">
        <f>[6]Shirts!B53</f>
        <v>Navy blue; military style glad-neck, epaulettes; : 65% polyester, 35% cotton blend  Combat Short-Sleeved Shirts Size Small</v>
      </c>
      <c r="C147" s="7" t="str">
        <f>[6]Shirts!C53</f>
        <v>Each</v>
      </c>
      <c r="D147" s="9">
        <v>6</v>
      </c>
      <c r="E147" s="10"/>
      <c r="F147" s="10">
        <f>D147*E147</f>
        <v>0</v>
      </c>
      <c r="G147" s="11" t="b">
        <f>F147=[6]Shirts!H53</f>
        <v>0</v>
      </c>
    </row>
    <row r="148" spans="1:7" x14ac:dyDescent="0.35">
      <c r="A148" s="7"/>
      <c r="B148" s="12" t="str">
        <f>[6]Shirts!B54</f>
        <v xml:space="preserve">Navy blue; military style glad-neck, epaulettes; : 65% polyester, 35% cotton blend Combat Short-Sleeved Shirts Size Medium </v>
      </c>
      <c r="C148" s="7" t="str">
        <f>[6]Shirts!C54</f>
        <v>Each</v>
      </c>
      <c r="D148" s="9">
        <v>8</v>
      </c>
      <c r="E148" s="10"/>
      <c r="F148" s="10">
        <f t="shared" si="5"/>
        <v>0</v>
      </c>
      <c r="G148" s="11" t="b">
        <f>F148=[6]Shirts!H54</f>
        <v>0</v>
      </c>
    </row>
    <row r="149" spans="1:7" x14ac:dyDescent="0.35">
      <c r="A149" s="7"/>
      <c r="B149" s="12" t="str">
        <f>[6]Shirts!B55</f>
        <v>Navy blue; military style glad-neck, epaulettes; : 65% polyester, 35% cotton blend Combat Short-Sleeved Shirts Size Large</v>
      </c>
      <c r="C149" s="7" t="str">
        <f>[6]Shirts!C55</f>
        <v>Each</v>
      </c>
      <c r="D149" s="9">
        <v>12</v>
      </c>
      <c r="E149" s="10"/>
      <c r="F149" s="10">
        <f t="shared" si="5"/>
        <v>0</v>
      </c>
      <c r="G149" s="11" t="b">
        <f>F149=[6]Shirts!H55</f>
        <v>0</v>
      </c>
    </row>
    <row r="150" spans="1:7" x14ac:dyDescent="0.35">
      <c r="A150" s="7"/>
      <c r="B150" s="12" t="str">
        <f>[6]Shirts!B56</f>
        <v>Navy blue; military style glad-neck, epaulettes; : 65% polyester, 35% cotton blend Combat Short-Sleeved Shirts Size Xlarge</v>
      </c>
      <c r="C150" s="7" t="str">
        <f>[6]Shirts!C56</f>
        <v>Each</v>
      </c>
      <c r="D150" s="9">
        <v>4</v>
      </c>
      <c r="E150" s="10"/>
      <c r="F150" s="10">
        <f t="shared" si="5"/>
        <v>0</v>
      </c>
      <c r="G150" s="11" t="b">
        <f>F150=[6]Shirts!H56</f>
        <v>0</v>
      </c>
    </row>
    <row r="151" spans="1:7" x14ac:dyDescent="0.35">
      <c r="A151" s="7"/>
      <c r="B151" s="12" t="str">
        <f>[6]Shirts!B57</f>
        <v xml:space="preserve">Navy blue; military style glad-neck, epaulettes; : 65% polyester, 35% cotton blend Combat Short-Sleeved Shirts Size XX Large </v>
      </c>
      <c r="C151" s="7" t="str">
        <f>[6]Shirts!C57</f>
        <v>Each</v>
      </c>
      <c r="D151" s="9">
        <v>1</v>
      </c>
      <c r="E151" s="10"/>
      <c r="F151" s="10">
        <f t="shared" si="5"/>
        <v>0</v>
      </c>
      <c r="G151" s="11" t="b">
        <f>F151=[6]Shirts!H57</f>
        <v>0</v>
      </c>
    </row>
    <row r="152" spans="1:7" x14ac:dyDescent="0.35">
      <c r="A152" s="7"/>
      <c r="B152" s="12" t="str">
        <f>[6]Shirts!B58</f>
        <v>Navy blue; military style glad-neck, epaulettes; : 65% polyester, 35% cotton blend Combat Short-Sleeved Shirts Size XXX Large</v>
      </c>
      <c r="C152" s="7" t="str">
        <f>[6]Shirts!C58</f>
        <v>Each</v>
      </c>
      <c r="D152" s="9">
        <v>0</v>
      </c>
      <c r="E152" s="10"/>
      <c r="F152" s="10">
        <f t="shared" si="5"/>
        <v>0</v>
      </c>
      <c r="G152" s="11" t="b">
        <f>F152=[6]Shirts!H58</f>
        <v>0</v>
      </c>
    </row>
    <row r="153" spans="1:7" x14ac:dyDescent="0.35">
      <c r="A153" s="7"/>
      <c r="B153" s="12" t="str">
        <f>[6]Shirts!B59</f>
        <v>Navy blue; military style glad-neck, epaulettes; : 65% polyester, 35% cotton blend Combat Short-Sleeved Shirts Size 4 XL</v>
      </c>
      <c r="C153" s="7" t="str">
        <f>[6]Shirts!C59</f>
        <v>Each</v>
      </c>
      <c r="D153" s="9">
        <v>0</v>
      </c>
      <c r="E153" s="10"/>
      <c r="F153" s="10">
        <f t="shared" si="5"/>
        <v>0</v>
      </c>
      <c r="G153" s="11" t="b">
        <f>F153=[6]Shirts!H59</f>
        <v>0</v>
      </c>
    </row>
    <row r="154" spans="1:7" x14ac:dyDescent="0.35">
      <c r="A154" s="7">
        <v>8</v>
      </c>
      <c r="B154" s="8" t="s">
        <v>8</v>
      </c>
      <c r="C154" s="7"/>
      <c r="D154" s="9"/>
      <c r="E154" s="10"/>
      <c r="F154" s="10"/>
    </row>
    <row r="155" spans="1:7" x14ac:dyDescent="0.35">
      <c r="B155" s="8" t="str">
        <f>[6]Belts!A4</f>
        <v>MEN'S BELT</v>
      </c>
      <c r="C155" s="7"/>
      <c r="D155" s="9"/>
      <c r="E155" s="10"/>
      <c r="F155" s="10"/>
    </row>
    <row r="156" spans="1:7" x14ac:dyDescent="0.35">
      <c r="A156" s="7"/>
      <c r="B156" s="12" t="str">
        <f>[6]Belts!B5</f>
        <v>Black high grain  leather belt, 40mm wide Men's Belts Size Small</v>
      </c>
      <c r="C156" s="7" t="str">
        <f>[6]Belts!C5</f>
        <v>Each</v>
      </c>
      <c r="D156" s="9">
        <v>12</v>
      </c>
      <c r="E156" s="10"/>
      <c r="F156" s="10">
        <f>D156*E156</f>
        <v>0</v>
      </c>
      <c r="G156" s="11" t="b">
        <f>F156=[6]Belts!H5</f>
        <v>0</v>
      </c>
    </row>
    <row r="157" spans="1:7" x14ac:dyDescent="0.35">
      <c r="A157" s="7"/>
      <c r="B157" s="12" t="str">
        <f>[6]Belts!B6</f>
        <v>Black high grain  leather belt, 40mm wide Men's Belts Size Medium</v>
      </c>
      <c r="C157" s="7" t="str">
        <f>[6]Belts!C6</f>
        <v>Each</v>
      </c>
      <c r="D157" s="9">
        <v>28</v>
      </c>
      <c r="E157" s="10"/>
      <c r="F157" s="10">
        <f t="shared" ref="F157:F170" si="7">D157*E157</f>
        <v>0</v>
      </c>
      <c r="G157" s="11" t="b">
        <f>F157=[6]Belts!H6</f>
        <v>0</v>
      </c>
    </row>
    <row r="158" spans="1:7" x14ac:dyDescent="0.35">
      <c r="A158" s="7"/>
      <c r="B158" s="12" t="str">
        <f>[6]Belts!B7</f>
        <v>Black high grain  leather belt, 40mm wide Men's Belts Size Large</v>
      </c>
      <c r="C158" s="7" t="str">
        <f>[6]Belts!C7</f>
        <v>Each</v>
      </c>
      <c r="D158" s="9">
        <v>12</v>
      </c>
      <c r="E158" s="10"/>
      <c r="F158" s="10">
        <f t="shared" si="7"/>
        <v>0</v>
      </c>
      <c r="G158" s="11" t="b">
        <f>F158=[6]Belts!H7</f>
        <v>0</v>
      </c>
    </row>
    <row r="159" spans="1:7" x14ac:dyDescent="0.35">
      <c r="A159" s="7"/>
      <c r="B159" s="12" t="str">
        <f>[6]Belts!B8</f>
        <v>Black high grain  leather belt, 40mm wide Men's Belts Size XLarge</v>
      </c>
      <c r="C159" s="7" t="str">
        <f>[6]Belts!C8</f>
        <v>Each</v>
      </c>
      <c r="D159" s="9">
        <v>6</v>
      </c>
      <c r="E159" s="10"/>
      <c r="F159" s="10">
        <f t="shared" si="7"/>
        <v>0</v>
      </c>
      <c r="G159" s="11" t="b">
        <f>F159=[6]Belts!H8</f>
        <v>0</v>
      </c>
    </row>
    <row r="160" spans="1:7" x14ac:dyDescent="0.35">
      <c r="A160" s="7"/>
      <c r="B160" s="12" t="str">
        <f>[6]Belts!B9</f>
        <v>Black high grain  leather belt, 40mm wide Men's Belts Size 2XLarge</v>
      </c>
      <c r="C160" s="7" t="str">
        <f>[6]Belts!C9</f>
        <v>Each</v>
      </c>
      <c r="D160" s="9">
        <v>0</v>
      </c>
      <c r="E160" s="10"/>
      <c r="F160" s="10">
        <f t="shared" si="7"/>
        <v>0</v>
      </c>
      <c r="G160" s="11" t="b">
        <f>F160=[6]Belts!H9</f>
        <v>0</v>
      </c>
    </row>
    <row r="161" spans="1:7" x14ac:dyDescent="0.35">
      <c r="A161" s="7"/>
      <c r="B161" s="12" t="str">
        <f>[6]Belts!B10</f>
        <v>Black high grain  leather belt, 40mm wide Men's Belts Size 3XLarge</v>
      </c>
      <c r="C161" s="7" t="str">
        <f>[6]Belts!C10</f>
        <v>Each</v>
      </c>
      <c r="D161" s="9">
        <v>0</v>
      </c>
      <c r="E161" s="10"/>
      <c r="F161" s="10">
        <f t="shared" si="7"/>
        <v>0</v>
      </c>
      <c r="G161" s="11" t="b">
        <f>F161=[6]Belts!H10</f>
        <v>0</v>
      </c>
    </row>
    <row r="162" spans="1:7" x14ac:dyDescent="0.35">
      <c r="A162" s="7"/>
      <c r="B162" s="12" t="str">
        <f>[6]Belts!B11</f>
        <v>Black high grain  leather belt, 40mm wide Men's Belts Size 4XLarge</v>
      </c>
      <c r="C162" s="7" t="str">
        <f>[6]Belts!C11</f>
        <v>Each</v>
      </c>
      <c r="D162" s="9">
        <v>0</v>
      </c>
      <c r="E162" s="10"/>
      <c r="F162" s="10">
        <f t="shared" si="7"/>
        <v>0</v>
      </c>
      <c r="G162" s="11" t="b">
        <f>F162=[6]Belts!H11</f>
        <v>0</v>
      </c>
    </row>
    <row r="163" spans="1:7" x14ac:dyDescent="0.35">
      <c r="A163" s="7"/>
      <c r="B163" s="8" t="str">
        <f>[6]Belts!A13</f>
        <v>WOMEN'S BELT</v>
      </c>
      <c r="C163" s="7"/>
      <c r="D163" s="9"/>
      <c r="E163" s="10"/>
      <c r="F163" s="10"/>
    </row>
    <row r="164" spans="1:7" x14ac:dyDescent="0.35">
      <c r="A164" s="7"/>
      <c r="B164" s="12" t="str">
        <f>[6]Belts!B14</f>
        <v>Navy blue/black high-grain leather belt, pressed edge, nickel-plated buckle with single prong, 40 mm wide, 4 mm thick Ladies Belt: Size Small</v>
      </c>
      <c r="C164" s="7" t="str">
        <f>[6]Belts!C14</f>
        <v>Each</v>
      </c>
      <c r="D164" s="9">
        <v>0</v>
      </c>
      <c r="E164" s="10"/>
      <c r="F164" s="10">
        <f t="shared" si="7"/>
        <v>0</v>
      </c>
      <c r="G164" s="11" t="b">
        <f>F164=[6]Belts!H14</f>
        <v>0</v>
      </c>
    </row>
    <row r="165" spans="1:7" x14ac:dyDescent="0.35">
      <c r="A165" s="7"/>
      <c r="B165" s="12" t="str">
        <f>[6]Belts!B15</f>
        <v>Navy blue/black high-grain leather belt, pressed edge, nickel-plated buckle with single prong, 40 mm wide, 4 mm thick Ladies Belt: Size Medium</v>
      </c>
      <c r="C165" s="7" t="str">
        <f>[6]Belts!C15</f>
        <v>Each</v>
      </c>
      <c r="D165" s="9">
        <v>4</v>
      </c>
      <c r="E165" s="10"/>
      <c r="F165" s="10">
        <f t="shared" si="7"/>
        <v>0</v>
      </c>
      <c r="G165" s="11" t="b">
        <f>F165=[6]Belts!H15</f>
        <v>0</v>
      </c>
    </row>
    <row r="166" spans="1:7" x14ac:dyDescent="0.35">
      <c r="A166" s="7"/>
      <c r="B166" s="12" t="str">
        <f>[6]Belts!B16</f>
        <v>Navy blue/black high-grain leather belt, pressed edge, nickel-plated buckle with single prong, 40 mm wide, 4 mm thick Ladies Belt:  Size Large</v>
      </c>
      <c r="C166" s="7" t="str">
        <f>[6]Belts!C16</f>
        <v>Each</v>
      </c>
      <c r="D166" s="9">
        <v>2</v>
      </c>
      <c r="E166" s="10"/>
      <c r="F166" s="10">
        <f t="shared" si="7"/>
        <v>0</v>
      </c>
      <c r="G166" s="11" t="b">
        <f>F166=[6]Belts!H16</f>
        <v>0</v>
      </c>
    </row>
    <row r="167" spans="1:7" x14ac:dyDescent="0.35">
      <c r="A167" s="7"/>
      <c r="B167" s="12" t="str">
        <f>[6]Belts!B17</f>
        <v>Navy blue/black high-grain leather belt, pressed edge, nickel-plated buckle with single prong, 40 mm wide, 4 mm thick Ladies Belt:  Size XLarge</v>
      </c>
      <c r="C167" s="7" t="str">
        <f>[6]Belts!C17</f>
        <v>Each</v>
      </c>
      <c r="D167" s="9">
        <v>0</v>
      </c>
      <c r="E167" s="10"/>
      <c r="F167" s="10">
        <f t="shared" si="7"/>
        <v>0</v>
      </c>
      <c r="G167" s="11" t="b">
        <f>F167=[6]Belts!H17</f>
        <v>0</v>
      </c>
    </row>
    <row r="168" spans="1:7" x14ac:dyDescent="0.35">
      <c r="A168" s="7"/>
      <c r="B168" s="12" t="str">
        <f>[6]Belts!B18</f>
        <v>Navy blue/black high-grain leather belt, pressed edge, nickel-plated buckle with single prong, 40 mm wide, 4 mm thick Ladies Belt:  Size 2XLarge</v>
      </c>
      <c r="C168" s="7" t="str">
        <f>[6]Belts!C18</f>
        <v>Each</v>
      </c>
      <c r="D168" s="9">
        <v>0</v>
      </c>
      <c r="E168" s="10"/>
      <c r="F168" s="10">
        <f t="shared" si="7"/>
        <v>0</v>
      </c>
      <c r="G168" s="11" t="b">
        <f>F168=[6]Belts!H18</f>
        <v>0</v>
      </c>
    </row>
    <row r="169" spans="1:7" x14ac:dyDescent="0.35">
      <c r="A169" s="7"/>
      <c r="B169" s="12" t="str">
        <f>[6]Belts!B19</f>
        <v>Navy blue/black high-grain leather belt, pressed edge, nickel-plated buckle with single prong, 40 mm wide, 4 mm thick Ladies Belt:  Size 3XLarge</v>
      </c>
      <c r="C169" s="7" t="str">
        <f>[6]Belts!C19</f>
        <v>Each</v>
      </c>
      <c r="D169" s="9">
        <v>0</v>
      </c>
      <c r="E169" s="10"/>
      <c r="F169" s="10">
        <f t="shared" si="7"/>
        <v>0</v>
      </c>
      <c r="G169" s="11" t="b">
        <f>F169=[6]Belts!H19</f>
        <v>0</v>
      </c>
    </row>
    <row r="170" spans="1:7" x14ac:dyDescent="0.35">
      <c r="A170" s="7"/>
      <c r="B170" s="12" t="str">
        <f>[6]Belts!B20</f>
        <v>Navy blue/black high-grain leather belt, pressed edge, nickel-plated buckle with single prong, 40 mm wide, 4 mm thick Ladies Belt: Size 4XLarge</v>
      </c>
      <c r="C170" s="7" t="str">
        <f>[6]Belts!C20</f>
        <v>Each</v>
      </c>
      <c r="D170" s="9">
        <v>0</v>
      </c>
      <c r="E170" s="10"/>
      <c r="F170" s="10">
        <f t="shared" si="7"/>
        <v>0</v>
      </c>
      <c r="G170" s="11" t="b">
        <f>F170=[6]Belts!H20</f>
        <v>0</v>
      </c>
    </row>
    <row r="171" spans="1:7" x14ac:dyDescent="0.35">
      <c r="A171" s="7"/>
      <c r="B171" s="8" t="str">
        <f>[6]Belts!A22</f>
        <v>REACTION/OPERATIONAL COMBAT BELTS</v>
      </c>
      <c r="C171" s="7"/>
      <c r="D171" s="9"/>
      <c r="E171" s="10"/>
      <c r="F171" s="10"/>
    </row>
    <row r="172" spans="1:7" x14ac:dyDescent="0.35">
      <c r="A172" s="7"/>
      <c r="B172" s="12" t="str">
        <f>[6]Belts!B23</f>
        <v>Navy blue/black webbing type 7 with tensile strength of 275 kg, regular stiffness Combat Belts Size Small</v>
      </c>
      <c r="C172" s="7" t="str">
        <f>[6]Belts!C23</f>
        <v>Each</v>
      </c>
      <c r="D172" s="9">
        <v>12</v>
      </c>
      <c r="E172" s="10"/>
      <c r="F172" s="10">
        <f t="shared" ref="F172:F173" si="8">D172*E172</f>
        <v>0</v>
      </c>
      <c r="G172" s="11" t="b">
        <f>F172=[6]Belts!H23</f>
        <v>0</v>
      </c>
    </row>
    <row r="173" spans="1:7" x14ac:dyDescent="0.35">
      <c r="A173" s="7"/>
      <c r="B173" s="12" t="str">
        <f>[6]Belts!B24</f>
        <v>Navy blue/black webbing type 7 with tensile strength of 275 kg, regular stiffness Combat Belts Size Medium</v>
      </c>
      <c r="C173" s="7" t="str">
        <f>[6]Belts!C24</f>
        <v>Each</v>
      </c>
      <c r="D173" s="9">
        <v>32</v>
      </c>
      <c r="E173" s="10"/>
      <c r="F173" s="10">
        <f t="shared" si="8"/>
        <v>0</v>
      </c>
      <c r="G173" s="11" t="b">
        <f>F173=[6]Belts!H24</f>
        <v>0</v>
      </c>
    </row>
    <row r="174" spans="1:7" x14ac:dyDescent="0.35">
      <c r="A174" s="7"/>
      <c r="B174" s="12" t="str">
        <f>[6]Belts!B25</f>
        <v>Navy blue/black webbing type 7 with tensile strength of 275 kg, regular stiffness Combat Belts Size Large</v>
      </c>
      <c r="C174" s="7" t="str">
        <f>[6]Belts!C25</f>
        <v>Each</v>
      </c>
      <c r="D174" s="9">
        <v>14</v>
      </c>
      <c r="E174" s="10"/>
      <c r="F174" s="10">
        <f>D174*E174</f>
        <v>0</v>
      </c>
      <c r="G174" s="11" t="b">
        <f>F174=[6]Belts!H25</f>
        <v>0</v>
      </c>
    </row>
    <row r="175" spans="1:7" x14ac:dyDescent="0.35">
      <c r="A175" s="7"/>
      <c r="B175" s="12" t="str">
        <f>[6]Belts!B26</f>
        <v>Navy blue/black webbing type 7 with tensile strength of 275 kg, regular stiffness Combat Belts Size XLarge</v>
      </c>
      <c r="C175" s="7" t="str">
        <f>[6]Belts!C26</f>
        <v>Each</v>
      </c>
      <c r="D175" s="9">
        <v>6</v>
      </c>
      <c r="E175" s="10"/>
      <c r="F175" s="10">
        <f t="shared" ref="F175:F179" si="9">D175*E175</f>
        <v>0</v>
      </c>
      <c r="G175" s="11" t="b">
        <f>F175=[6]Belts!H26</f>
        <v>0</v>
      </c>
    </row>
    <row r="176" spans="1:7" x14ac:dyDescent="0.35">
      <c r="A176" s="7"/>
      <c r="B176" s="12" t="str">
        <f>[6]Belts!B27</f>
        <v>Navy blue/black webbing type 7 with tensile strength of 275 kg, regular stiffness Combat Belts Size 2XLarge</v>
      </c>
      <c r="C176" s="7" t="str">
        <f>[6]Belts!C27</f>
        <v>Each</v>
      </c>
      <c r="D176" s="9">
        <v>0</v>
      </c>
      <c r="E176" s="10"/>
      <c r="F176" s="10">
        <f t="shared" si="9"/>
        <v>0</v>
      </c>
      <c r="G176" s="11" t="b">
        <f>F176=[6]Belts!H27</f>
        <v>0</v>
      </c>
    </row>
    <row r="177" spans="1:7" x14ac:dyDescent="0.35">
      <c r="A177" s="7"/>
      <c r="B177" s="12" t="str">
        <f>[6]Belts!B28</f>
        <v>Navy blue/black webbing type 7 with tensile strength of 275 kg, regular stiffnessCombat Belts Size 3XLarge</v>
      </c>
      <c r="C177" s="7" t="str">
        <f>[6]Belts!C28</f>
        <v>Each</v>
      </c>
      <c r="D177" s="9">
        <v>0</v>
      </c>
      <c r="E177" s="10"/>
      <c r="F177" s="10">
        <f t="shared" si="9"/>
        <v>0</v>
      </c>
      <c r="G177" s="11" t="b">
        <f>F177=[6]Belts!H28</f>
        <v>0</v>
      </c>
    </row>
    <row r="178" spans="1:7" x14ac:dyDescent="0.35">
      <c r="A178" s="7"/>
      <c r="B178" s="12" t="str">
        <f>[6]Belts!B29</f>
        <v>Navy blue/black webbing type 7 with tensile strength of 275 kg, regular stiffness Combat Belts Size 4XLarge</v>
      </c>
      <c r="C178" s="7" t="str">
        <f>[6]Belts!C29</f>
        <v>Each</v>
      </c>
      <c r="D178" s="9">
        <v>0</v>
      </c>
      <c r="E178" s="10"/>
      <c r="F178" s="10">
        <f t="shared" si="9"/>
        <v>0</v>
      </c>
      <c r="G178" s="11" t="b">
        <f>F178=[6]Belts!H29</f>
        <v>0</v>
      </c>
    </row>
    <row r="179" spans="1:7" x14ac:dyDescent="0.35">
      <c r="A179" s="7"/>
      <c r="B179" s="12" t="str">
        <f>[6]Belts!B30</f>
        <v>Navy blue/black webbing type 7 with tensile strength of 275 kg, regular stiffness Combat Belts Size 5XLarge</v>
      </c>
      <c r="C179" s="7" t="str">
        <f>[6]Belts!C30</f>
        <v>Each</v>
      </c>
      <c r="D179" s="9">
        <v>0</v>
      </c>
      <c r="E179" s="10"/>
      <c r="F179" s="10">
        <f t="shared" si="9"/>
        <v>0</v>
      </c>
      <c r="G179" s="11" t="b">
        <f>F179=[6]Belts!H30</f>
        <v>0</v>
      </c>
    </row>
    <row r="180" spans="1:7" x14ac:dyDescent="0.35">
      <c r="A180" s="7">
        <v>9</v>
      </c>
      <c r="B180" s="8" t="str">
        <f>[6]Boots!A4</f>
        <v>REACTION/OPERATIONAL COMBAT BOOTS</v>
      </c>
      <c r="C180" s="7"/>
      <c r="D180" s="9"/>
      <c r="E180" s="10"/>
      <c r="F180" s="10"/>
    </row>
    <row r="181" spans="1:7" x14ac:dyDescent="0.35">
      <c r="A181" s="7"/>
      <c r="B181" s="12" t="str">
        <f>[6]Boots!B5</f>
        <v xml:space="preserve">
Men's Combat Boots (Magnum) Size 5</v>
      </c>
      <c r="C181" s="7" t="str">
        <f>[6]Boots!C5</f>
        <v>Pair</v>
      </c>
      <c r="D181" s="9">
        <v>0</v>
      </c>
      <c r="E181" s="10"/>
      <c r="F181" s="10">
        <f>D181*E181</f>
        <v>0</v>
      </c>
      <c r="G181" s="11" t="b">
        <f>F181=[6]Boots!H5</f>
        <v>0</v>
      </c>
    </row>
    <row r="182" spans="1:7" x14ac:dyDescent="0.35">
      <c r="A182" s="7"/>
      <c r="B182" s="12" t="str">
        <f>[6]Boots!B6</f>
        <v xml:space="preserve">
Men's Combat Boots (Magnum) Size 6</v>
      </c>
      <c r="C182" s="7" t="str">
        <f>[6]Boots!C6</f>
        <v>Pair</v>
      </c>
      <c r="D182" s="9">
        <v>4</v>
      </c>
      <c r="E182" s="10"/>
      <c r="F182" s="10">
        <f t="shared" ref="F182:F193" si="10">D182*E182</f>
        <v>0</v>
      </c>
      <c r="G182" s="11" t="b">
        <f>F182=[6]Boots!H6</f>
        <v>0</v>
      </c>
    </row>
    <row r="183" spans="1:7" x14ac:dyDescent="0.35">
      <c r="A183" s="7"/>
      <c r="B183" s="12" t="str">
        <f>[6]Boots!B7</f>
        <v xml:space="preserve">
Men's Combat Boots (Magnum) Size 7</v>
      </c>
      <c r="C183" s="7" t="str">
        <f>[6]Boots!C7</f>
        <v>Pair</v>
      </c>
      <c r="D183" s="9">
        <v>24</v>
      </c>
      <c r="E183" s="10"/>
      <c r="F183" s="10">
        <f t="shared" si="10"/>
        <v>0</v>
      </c>
      <c r="G183" s="11" t="b">
        <f>F183=[6]Boots!H7</f>
        <v>0</v>
      </c>
    </row>
    <row r="184" spans="1:7" x14ac:dyDescent="0.35">
      <c r="A184" s="7"/>
      <c r="B184" s="12" t="str">
        <f>[6]Boots!B8</f>
        <v xml:space="preserve">
Men's Combat Boots (Magnum) Size 8</v>
      </c>
      <c r="C184" s="7" t="str">
        <f>[6]Boots!C8</f>
        <v>Pair</v>
      </c>
      <c r="D184" s="9">
        <v>14</v>
      </c>
      <c r="E184" s="10"/>
      <c r="F184" s="10">
        <f t="shared" si="10"/>
        <v>0</v>
      </c>
      <c r="G184" s="11" t="b">
        <f>F184=[6]Boots!H8</f>
        <v>0</v>
      </c>
    </row>
    <row r="185" spans="1:7" x14ac:dyDescent="0.35">
      <c r="A185" s="7"/>
      <c r="B185" s="12" t="str">
        <f>[6]Boots!B9</f>
        <v xml:space="preserve">
Men's Combat Boots (Magnum) Size 9</v>
      </c>
      <c r="C185" s="7" t="str">
        <f>[6]Boots!C9</f>
        <v>Pair</v>
      </c>
      <c r="D185" s="9">
        <v>10</v>
      </c>
      <c r="E185" s="10"/>
      <c r="F185" s="10">
        <f t="shared" si="10"/>
        <v>0</v>
      </c>
      <c r="G185" s="11" t="b">
        <f>F185=[6]Boots!H9</f>
        <v>0</v>
      </c>
    </row>
    <row r="186" spans="1:7" x14ac:dyDescent="0.35">
      <c r="A186" s="7"/>
      <c r="B186" s="12" t="str">
        <f>[6]Boots!B10</f>
        <v>Men's Combat Boots (Magnum) Size 10</v>
      </c>
      <c r="C186" s="7" t="str">
        <f>[6]Boots!C10</f>
        <v>Pair</v>
      </c>
      <c r="D186" s="9">
        <v>4</v>
      </c>
      <c r="E186" s="10"/>
      <c r="F186" s="10">
        <f t="shared" si="10"/>
        <v>0</v>
      </c>
      <c r="G186" s="11" t="b">
        <f>F186=[6]Boots!H10</f>
        <v>0</v>
      </c>
    </row>
    <row r="187" spans="1:7" x14ac:dyDescent="0.35">
      <c r="A187" s="7"/>
      <c r="B187" s="12" t="str">
        <f>[6]Boots!B11</f>
        <v>Men's Combat Boots (Magnum) Size 11</v>
      </c>
      <c r="C187" s="7" t="str">
        <f>[6]Boots!C11</f>
        <v>Pair</v>
      </c>
      <c r="D187" s="9">
        <v>0</v>
      </c>
      <c r="E187" s="10"/>
      <c r="F187" s="10">
        <f t="shared" si="10"/>
        <v>0</v>
      </c>
      <c r="G187" s="11" t="b">
        <f>F187=[6]Boots!H11</f>
        <v>0</v>
      </c>
    </row>
    <row r="188" spans="1:7" x14ac:dyDescent="0.35">
      <c r="A188" s="7"/>
      <c r="B188" s="12" t="str">
        <f>[6]Boots!B12</f>
        <v>Men's Combat Boots (Magnum) Size 12</v>
      </c>
      <c r="C188" s="7" t="str">
        <f>[6]Boots!C12</f>
        <v>Pair</v>
      </c>
      <c r="D188" s="9">
        <v>2</v>
      </c>
      <c r="E188" s="10"/>
      <c r="F188" s="10">
        <f t="shared" si="10"/>
        <v>0</v>
      </c>
      <c r="G188" s="11" t="b">
        <f>F188=[6]Boots!H12</f>
        <v>0</v>
      </c>
    </row>
    <row r="189" spans="1:7" x14ac:dyDescent="0.35">
      <c r="A189" s="7"/>
      <c r="B189" s="12" t="str">
        <f>[6]Boots!B13</f>
        <v>Women's Combat Boots (Magnum) Size 4</v>
      </c>
      <c r="C189" s="7" t="str">
        <f>[6]Boots!C13</f>
        <v>Pair</v>
      </c>
      <c r="D189" s="9">
        <v>0</v>
      </c>
      <c r="E189" s="10"/>
      <c r="F189" s="10">
        <f t="shared" si="10"/>
        <v>0</v>
      </c>
      <c r="G189" s="11" t="b">
        <f>F189=[6]Boots!H13</f>
        <v>0</v>
      </c>
    </row>
    <row r="190" spans="1:7" x14ac:dyDescent="0.35">
      <c r="A190" s="7"/>
      <c r="B190" s="12" t="str">
        <f>[6]Boots!B14</f>
        <v>Women's Combat Boots (Magnum) Size 5</v>
      </c>
      <c r="C190" s="7" t="str">
        <f>[6]Boots!C14</f>
        <v>Pair</v>
      </c>
      <c r="D190" s="9">
        <v>4</v>
      </c>
      <c r="E190" s="10"/>
      <c r="F190" s="10">
        <f t="shared" si="10"/>
        <v>0</v>
      </c>
      <c r="G190" s="11" t="b">
        <f>F190=[6]Boots!H14</f>
        <v>0</v>
      </c>
    </row>
    <row r="191" spans="1:7" x14ac:dyDescent="0.35">
      <c r="A191" s="7"/>
      <c r="B191" s="12" t="str">
        <f>[6]Boots!B15</f>
        <v>Women's Combat Boots (Magnum) Size 6</v>
      </c>
      <c r="C191" s="7" t="str">
        <f>[6]Boots!C15</f>
        <v>Pair</v>
      </c>
      <c r="D191" s="9">
        <v>0</v>
      </c>
      <c r="E191" s="10"/>
      <c r="F191" s="10">
        <f t="shared" si="10"/>
        <v>0</v>
      </c>
      <c r="G191" s="11" t="b">
        <f>F191=[6]Boots!H15</f>
        <v>0</v>
      </c>
    </row>
    <row r="192" spans="1:7" x14ac:dyDescent="0.35">
      <c r="A192" s="7"/>
      <c r="B192" s="12" t="str">
        <f>[6]Boots!B16</f>
        <v>Women's Combat Boots (Magnum) Size 7</v>
      </c>
      <c r="C192" s="7" t="str">
        <f>[6]Boots!C16</f>
        <v>Pair</v>
      </c>
      <c r="D192" s="9">
        <v>0</v>
      </c>
      <c r="E192" s="10"/>
      <c r="F192" s="10">
        <f>D192*E192</f>
        <v>0</v>
      </c>
      <c r="G192" s="11" t="b">
        <f>F192=[6]Boots!H16</f>
        <v>0</v>
      </c>
    </row>
    <row r="193" spans="1:7" x14ac:dyDescent="0.35">
      <c r="A193" s="7"/>
      <c r="B193" s="12" t="str">
        <f>[6]Boots!B17</f>
        <v>Women's Combat Boots (Magnum) Size 8</v>
      </c>
      <c r="C193" s="7" t="str">
        <f>[6]Boots!C17</f>
        <v>Pair</v>
      </c>
      <c r="D193" s="9">
        <v>2</v>
      </c>
      <c r="E193" s="10"/>
      <c r="F193" s="10">
        <f t="shared" si="10"/>
        <v>0</v>
      </c>
      <c r="G193" s="11" t="b">
        <f>F193=[6]Boots!H17</f>
        <v>0</v>
      </c>
    </row>
    <row r="194" spans="1:7" x14ac:dyDescent="0.35">
      <c r="A194" s="7">
        <v>10</v>
      </c>
      <c r="B194" s="8" t="str">
        <f>'[6]Rain Wear'!A1</f>
        <v>RAINWEAR SUITS</v>
      </c>
      <c r="C194" s="7"/>
      <c r="D194" s="9"/>
      <c r="E194" s="10"/>
      <c r="F194" s="10"/>
    </row>
    <row r="195" spans="1:7" x14ac:dyDescent="0.35">
      <c r="A195" s="7"/>
      <c r="B195" s="12" t="str">
        <f>'[6]Rain Wear'!B4</f>
        <v>Raincoats Size Small</v>
      </c>
      <c r="C195" s="7" t="str">
        <f>'[6]Rain Wear'!C4</f>
        <v>Each</v>
      </c>
      <c r="D195" s="9">
        <v>2</v>
      </c>
      <c r="E195" s="10"/>
      <c r="F195" s="10">
        <f>D195*E195</f>
        <v>0</v>
      </c>
      <c r="G195" s="11" t="b">
        <f>'Tender BOQ.'!F195='[6]Rain Wear'!H4</f>
        <v>0</v>
      </c>
    </row>
    <row r="196" spans="1:7" x14ac:dyDescent="0.35">
      <c r="A196" s="7"/>
      <c r="B196" s="12" t="str">
        <f>'[6]Rain Wear'!B5</f>
        <v>Raincoats Size Medium</v>
      </c>
      <c r="C196" s="7" t="str">
        <f>'[6]Rain Wear'!C5</f>
        <v>Each</v>
      </c>
      <c r="D196" s="9">
        <v>16</v>
      </c>
      <c r="E196" s="10"/>
      <c r="F196" s="10">
        <f t="shared" ref="F196:F202" si="11">D196*E196</f>
        <v>0</v>
      </c>
      <c r="G196" s="11" t="b">
        <f>'Tender BOQ.'!F196='[6]Rain Wear'!H5</f>
        <v>0</v>
      </c>
    </row>
    <row r="197" spans="1:7" x14ac:dyDescent="0.35">
      <c r="A197" s="7"/>
      <c r="B197" s="12" t="str">
        <f>'[6]Rain Wear'!B6</f>
        <v>Raincoats Size Large</v>
      </c>
      <c r="C197" s="7" t="str">
        <f>'[6]Rain Wear'!C6</f>
        <v>Each</v>
      </c>
      <c r="D197" s="9">
        <v>24</v>
      </c>
      <c r="E197" s="10"/>
      <c r="F197" s="10">
        <f t="shared" si="11"/>
        <v>0</v>
      </c>
      <c r="G197" s="11" t="b">
        <f>'Tender BOQ.'!F197='[6]Rain Wear'!H6</f>
        <v>0</v>
      </c>
    </row>
    <row r="198" spans="1:7" x14ac:dyDescent="0.35">
      <c r="A198" s="7"/>
      <c r="B198" s="12" t="str">
        <f>'[6]Rain Wear'!B7</f>
        <v>Raincoats Size XLarge</v>
      </c>
      <c r="C198" s="7" t="str">
        <f>'[6]Rain Wear'!C7</f>
        <v>Each</v>
      </c>
      <c r="D198" s="9">
        <v>18</v>
      </c>
      <c r="E198" s="10"/>
      <c r="F198" s="10">
        <f t="shared" si="11"/>
        <v>0</v>
      </c>
      <c r="G198" s="11" t="b">
        <f>'Tender BOQ.'!F198='[6]Rain Wear'!H7</f>
        <v>0</v>
      </c>
    </row>
    <row r="199" spans="1:7" x14ac:dyDescent="0.35">
      <c r="A199" s="7"/>
      <c r="B199" s="12" t="str">
        <f>'[6]Rain Wear'!B8</f>
        <v>Raincoats Size 2XLarge</v>
      </c>
      <c r="C199" s="7" t="str">
        <f>'[6]Rain Wear'!C8</f>
        <v>Each</v>
      </c>
      <c r="D199" s="9">
        <v>4</v>
      </c>
      <c r="E199" s="10"/>
      <c r="F199" s="10">
        <f t="shared" si="11"/>
        <v>0</v>
      </c>
      <c r="G199" s="11" t="b">
        <f>'Tender BOQ.'!F199='[6]Rain Wear'!H8</f>
        <v>0</v>
      </c>
    </row>
    <row r="200" spans="1:7" x14ac:dyDescent="0.35">
      <c r="A200" s="7"/>
      <c r="B200" s="12" t="str">
        <f>'[6]Rain Wear'!B9</f>
        <v>Raincoats Size 3XLarge</v>
      </c>
      <c r="C200" s="7" t="str">
        <f>'[6]Rain Wear'!C9</f>
        <v>Each</v>
      </c>
      <c r="D200" s="9">
        <v>0</v>
      </c>
      <c r="E200" s="10"/>
      <c r="F200" s="10">
        <f t="shared" si="11"/>
        <v>0</v>
      </c>
      <c r="G200" s="11" t="b">
        <f>'Tender BOQ.'!F200='[6]Rain Wear'!H9</f>
        <v>0</v>
      </c>
    </row>
    <row r="201" spans="1:7" x14ac:dyDescent="0.35">
      <c r="A201" s="7"/>
      <c r="B201" s="12" t="str">
        <f>'[6]Rain Wear'!B10</f>
        <v>Raincoats Size 4XLarge</v>
      </c>
      <c r="C201" s="7" t="str">
        <f>'[6]Rain Wear'!C10</f>
        <v>Each</v>
      </c>
      <c r="D201" s="9">
        <v>0</v>
      </c>
      <c r="E201" s="10"/>
      <c r="F201" s="10">
        <f t="shared" si="11"/>
        <v>0</v>
      </c>
      <c r="G201" s="11" t="b">
        <f>'Tender BOQ.'!F201='[6]Rain Wear'!H10</f>
        <v>0</v>
      </c>
    </row>
    <row r="202" spans="1:7" x14ac:dyDescent="0.35">
      <c r="A202" s="7"/>
      <c r="B202" s="12" t="str">
        <f>'[6]Rain Wear'!B11</f>
        <v>Raincoats Size 5XLarge</v>
      </c>
      <c r="C202" s="7" t="str">
        <f>'[6]Rain Wear'!C11</f>
        <v>Each</v>
      </c>
      <c r="D202" s="9">
        <v>0</v>
      </c>
      <c r="E202" s="10"/>
      <c r="F202" s="10">
        <f t="shared" si="11"/>
        <v>0</v>
      </c>
      <c r="G202" s="11" t="b">
        <f>'Tender BOQ.'!F202='[6]Rain Wear'!H11</f>
        <v>0</v>
      </c>
    </row>
    <row r="203" spans="1:7" x14ac:dyDescent="0.35">
      <c r="A203" s="7">
        <v>11</v>
      </c>
      <c r="B203" s="8" t="str">
        <f>[6]Headwear!A1</f>
        <v>HEADWEAR</v>
      </c>
      <c r="C203" s="7"/>
      <c r="D203" s="9"/>
      <c r="E203" s="10"/>
      <c r="F203" s="10"/>
    </row>
    <row r="204" spans="1:7" x14ac:dyDescent="0.35">
      <c r="A204" s="7"/>
      <c r="B204" s="12" t="str">
        <f>[6]Headwear!B4</f>
        <v>Navy Blue; wool acrlic blend Baseball Caps Size Small</v>
      </c>
      <c r="C204" s="7" t="str">
        <f>[6]Headwear!C4</f>
        <v>Each</v>
      </c>
      <c r="D204" s="9">
        <v>6</v>
      </c>
      <c r="E204" s="10"/>
      <c r="F204" s="10">
        <f>D204*E204</f>
        <v>0</v>
      </c>
      <c r="G204" s="11" t="b">
        <f>F204=[6]Headwear!H4</f>
        <v>0</v>
      </c>
    </row>
    <row r="205" spans="1:7" x14ac:dyDescent="0.35">
      <c r="A205" s="7"/>
      <c r="B205" s="12" t="str">
        <f>[6]Headwear!B5</f>
        <v>Navy Blue; wool acrlic blend Baseball Caps Size Medium</v>
      </c>
      <c r="C205" s="7" t="str">
        <f>[6]Headwear!C5</f>
        <v>Each</v>
      </c>
      <c r="D205" s="9">
        <v>30</v>
      </c>
      <c r="E205" s="10"/>
      <c r="F205" s="10">
        <f t="shared" ref="F205:F218" si="12">D205*E205</f>
        <v>0</v>
      </c>
      <c r="G205" s="11" t="b">
        <f>F205=[6]Headwear!H5</f>
        <v>0</v>
      </c>
    </row>
    <row r="206" spans="1:7" x14ac:dyDescent="0.35">
      <c r="A206" s="7"/>
      <c r="B206" s="12" t="str">
        <f>[6]Headwear!B6</f>
        <v>Navy Blue; wool acrlic blend Baseball Caps Size Large</v>
      </c>
      <c r="C206" s="7" t="str">
        <f>[6]Headwear!C6</f>
        <v>Each</v>
      </c>
      <c r="D206" s="9">
        <v>18</v>
      </c>
      <c r="E206" s="10"/>
      <c r="F206" s="10">
        <f t="shared" si="12"/>
        <v>0</v>
      </c>
      <c r="G206" s="11" t="b">
        <f>F206=[6]Headwear!H6</f>
        <v>0</v>
      </c>
    </row>
    <row r="207" spans="1:7" x14ac:dyDescent="0.35">
      <c r="A207" s="7"/>
      <c r="B207" s="12" t="str">
        <f>[6]Headwear!B7</f>
        <v>Navy Blue; wool acrlic blend Baseball Caps Size XLarge</v>
      </c>
      <c r="C207" s="7" t="str">
        <f>[6]Headwear!C7</f>
        <v>Each</v>
      </c>
      <c r="D207" s="9">
        <v>10</v>
      </c>
      <c r="E207" s="10"/>
      <c r="F207" s="10">
        <f t="shared" si="12"/>
        <v>0</v>
      </c>
      <c r="G207" s="11" t="b">
        <f>F207=[6]Headwear!H7</f>
        <v>0</v>
      </c>
    </row>
    <row r="208" spans="1:7" x14ac:dyDescent="0.35">
      <c r="A208" s="7"/>
      <c r="B208" s="12" t="str">
        <f>[6]Headwear!B8</f>
        <v>Navy Blue; wool acrlic blend Baseball Caps Size 2XLarge</v>
      </c>
      <c r="C208" s="7" t="str">
        <f>[6]Headwear!C8</f>
        <v>Each</v>
      </c>
      <c r="D208" s="9">
        <v>0</v>
      </c>
      <c r="E208" s="10"/>
      <c r="F208" s="10">
        <f t="shared" si="12"/>
        <v>0</v>
      </c>
      <c r="G208" s="11" t="b">
        <f>F208=[6]Headwear!H8</f>
        <v>0</v>
      </c>
    </row>
    <row r="209" spans="1:7" x14ac:dyDescent="0.35">
      <c r="A209" s="7"/>
      <c r="B209" s="12" t="str">
        <f>[6]Headwear!B9</f>
        <v>Navy Blue; wool acrlic blend Baseball Caps Size 3XLarge</v>
      </c>
      <c r="C209" s="7" t="str">
        <f>[6]Headwear!C9</f>
        <v>Each</v>
      </c>
      <c r="D209" s="9">
        <v>0</v>
      </c>
      <c r="E209" s="10"/>
      <c r="F209" s="10">
        <f t="shared" si="12"/>
        <v>0</v>
      </c>
      <c r="G209" s="11" t="b">
        <f>F209=[6]Headwear!H9</f>
        <v>0</v>
      </c>
    </row>
    <row r="210" spans="1:7" hidden="1" x14ac:dyDescent="0.35">
      <c r="A210" s="7"/>
      <c r="B210" s="12" t="str">
        <f>[6]Headwear!A11</f>
        <v>BEANIES</v>
      </c>
      <c r="C210" s="7"/>
      <c r="D210" s="9"/>
      <c r="E210" s="10"/>
      <c r="F210" s="10"/>
    </row>
    <row r="211" spans="1:7" hidden="1" x14ac:dyDescent="0.35">
      <c r="A211" s="7"/>
      <c r="B211" s="12" t="str">
        <f>[6]Headwear!B12</f>
        <v>Polar fleece; 6 panels unstrsucted  Beanies</v>
      </c>
      <c r="C211" s="7" t="str">
        <f>[6]Headwear!C12</f>
        <v>Each</v>
      </c>
      <c r="D211" s="9"/>
      <c r="E211" s="10"/>
      <c r="F211" s="10">
        <f t="shared" si="12"/>
        <v>0</v>
      </c>
      <c r="G211" s="11" t="b">
        <f>F211=[6]Headwear!H12</f>
        <v>0</v>
      </c>
    </row>
    <row r="212" spans="1:7" x14ac:dyDescent="0.35">
      <c r="A212" s="7"/>
      <c r="B212" s="8" t="str">
        <f>[6]Headwear!A14</f>
        <v>BUSH HATS</v>
      </c>
      <c r="C212" s="7"/>
      <c r="D212" s="9"/>
      <c r="E212" s="10"/>
      <c r="F212" s="10"/>
    </row>
    <row r="213" spans="1:7" x14ac:dyDescent="0.35">
      <c r="A213" s="7"/>
      <c r="B213" s="12" t="str">
        <f>[6]Headwear!B15</f>
        <v>Navy blue, cotton twill, brass eyelets, and studs cord with slide toggle Bush Hats Size Small</v>
      </c>
      <c r="C213" s="7" t="str">
        <f>[6]Headwear!C15</f>
        <v>Each</v>
      </c>
      <c r="D213" s="9">
        <v>6</v>
      </c>
      <c r="E213" s="10"/>
      <c r="F213" s="10">
        <f t="shared" si="12"/>
        <v>0</v>
      </c>
      <c r="G213" s="11" t="b">
        <f>F213=[6]Headwear!H15</f>
        <v>0</v>
      </c>
    </row>
    <row r="214" spans="1:7" x14ac:dyDescent="0.35">
      <c r="A214" s="7"/>
      <c r="B214" s="12" t="str">
        <f>[6]Headwear!B16</f>
        <v>Navy blue, cotton twill, brass eyelets, and studs cord with slide toggle Bush Hats Size Medium</v>
      </c>
      <c r="C214" s="7" t="str">
        <f>[6]Headwear!C16</f>
        <v>Each</v>
      </c>
      <c r="D214" s="9">
        <v>30</v>
      </c>
      <c r="E214" s="10"/>
      <c r="F214" s="10">
        <f t="shared" si="12"/>
        <v>0</v>
      </c>
      <c r="G214" s="11" t="b">
        <f>F214=[6]Headwear!H16</f>
        <v>0</v>
      </c>
    </row>
    <row r="215" spans="1:7" x14ac:dyDescent="0.35">
      <c r="A215" s="7"/>
      <c r="B215" s="12" t="str">
        <f>[6]Headwear!B17</f>
        <v>Navy blue, cotton twill, brass eyelets, and studs cord with slide toggle Bush Hats Size Large</v>
      </c>
      <c r="C215" s="7" t="str">
        <f>[6]Headwear!C17</f>
        <v>Each</v>
      </c>
      <c r="D215" s="9">
        <v>18</v>
      </c>
      <c r="E215" s="10"/>
      <c r="F215" s="10">
        <f t="shared" si="12"/>
        <v>0</v>
      </c>
      <c r="G215" s="11" t="b">
        <f>F215=[6]Headwear!H17</f>
        <v>0</v>
      </c>
    </row>
    <row r="216" spans="1:7" x14ac:dyDescent="0.35">
      <c r="A216" s="7"/>
      <c r="B216" s="12" t="str">
        <f>[6]Headwear!B18</f>
        <v>Navy blue, cotton twill, brass eyelets, and studs cord with slide toggle Bush Hats Size XLarge</v>
      </c>
      <c r="C216" s="7" t="str">
        <f>[6]Headwear!C18</f>
        <v>Each</v>
      </c>
      <c r="D216" s="9">
        <v>10</v>
      </c>
      <c r="E216" s="10"/>
      <c r="F216" s="10">
        <f t="shared" si="12"/>
        <v>0</v>
      </c>
      <c r="G216" s="11" t="b">
        <f>F216=[6]Headwear!H18</f>
        <v>0</v>
      </c>
    </row>
    <row r="217" spans="1:7" x14ac:dyDescent="0.35">
      <c r="A217" s="7"/>
      <c r="B217" s="12" t="str">
        <f>[6]Headwear!B19</f>
        <v>Navy blue, cotton twill, brass eyelets, and studs cord with slide toggle Bush Hats Size 2XLarge</v>
      </c>
      <c r="C217" s="7" t="str">
        <f>[6]Headwear!C19</f>
        <v>Each</v>
      </c>
      <c r="D217" s="9">
        <v>0</v>
      </c>
      <c r="E217" s="10"/>
      <c r="F217" s="10">
        <f t="shared" si="12"/>
        <v>0</v>
      </c>
      <c r="G217" s="11" t="b">
        <f>F217=[6]Headwear!H19</f>
        <v>0</v>
      </c>
    </row>
    <row r="218" spans="1:7" x14ac:dyDescent="0.35">
      <c r="A218" s="7"/>
      <c r="B218" s="12" t="str">
        <f>[6]Headwear!B20</f>
        <v>Navy blue, cotton twill, brass eyelets, and studs cord with slide toggle Bush Hats Size 3XLarge</v>
      </c>
      <c r="C218" s="7" t="str">
        <f>[6]Headwear!C20</f>
        <v>Each</v>
      </c>
      <c r="D218" s="9">
        <v>0</v>
      </c>
      <c r="E218" s="10"/>
      <c r="F218" s="10">
        <f t="shared" si="12"/>
        <v>0</v>
      </c>
      <c r="G218" s="11" t="b">
        <f>F218=[6]Headwear!H20</f>
        <v>0</v>
      </c>
    </row>
    <row r="219" spans="1:7" x14ac:dyDescent="0.35">
      <c r="A219" s="7">
        <v>12</v>
      </c>
      <c r="B219" s="8" t="str">
        <f>[6]Overalls!A1</f>
        <v>OVERALLS</v>
      </c>
      <c r="C219" s="7"/>
      <c r="D219" s="9"/>
      <c r="E219" s="10"/>
      <c r="F219" s="10"/>
    </row>
    <row r="220" spans="1:7" x14ac:dyDescent="0.35">
      <c r="A220" s="7"/>
      <c r="B220" s="12" t="str">
        <f>[6]Overalls!B4</f>
        <v>Two Piece Overalls Size 102</v>
      </c>
      <c r="C220" s="7" t="str">
        <f>[6]Overalls!C4</f>
        <v>Each</v>
      </c>
      <c r="D220" s="9">
        <v>14</v>
      </c>
      <c r="E220" s="10"/>
      <c r="F220" s="10">
        <f>E220*D220</f>
        <v>0</v>
      </c>
      <c r="G220" s="11" t="b">
        <f>F220=[6]Overalls!H4</f>
        <v>0</v>
      </c>
    </row>
    <row r="221" spans="1:7" x14ac:dyDescent="0.35">
      <c r="A221" s="7"/>
      <c r="B221" s="12" t="str">
        <f>[6]Overalls!B5</f>
        <v>Two Piece Overalls Size 107</v>
      </c>
      <c r="C221" s="7" t="str">
        <f>[6]Overalls!C5</f>
        <v>Each</v>
      </c>
      <c r="D221" s="9">
        <v>26</v>
      </c>
      <c r="E221" s="10"/>
      <c r="F221" s="10">
        <f t="shared" ref="F221:F227" si="13">E221*D221</f>
        <v>0</v>
      </c>
      <c r="G221" s="11" t="b">
        <f>F221=[6]Overalls!H5</f>
        <v>0</v>
      </c>
    </row>
    <row r="222" spans="1:7" x14ac:dyDescent="0.35">
      <c r="A222" s="7"/>
      <c r="B222" s="12" t="str">
        <f>[6]Overalls!B6</f>
        <v>Two Piece Overalls Size 112</v>
      </c>
      <c r="C222" s="7" t="str">
        <f>[6]Overalls!C6</f>
        <v>Each</v>
      </c>
      <c r="D222" s="9">
        <v>18</v>
      </c>
      <c r="E222" s="10"/>
      <c r="F222" s="10">
        <f t="shared" si="13"/>
        <v>0</v>
      </c>
      <c r="G222" s="11" t="b">
        <f>F222=[6]Overalls!H6</f>
        <v>0</v>
      </c>
    </row>
    <row r="223" spans="1:7" x14ac:dyDescent="0.35">
      <c r="A223" s="7"/>
      <c r="B223" s="12" t="str">
        <f>[6]Overalls!B7</f>
        <v>Two Piece Overalls Size 117</v>
      </c>
      <c r="C223" s="7" t="str">
        <f>[6]Overalls!C7</f>
        <v>Each</v>
      </c>
      <c r="D223" s="9">
        <v>6</v>
      </c>
      <c r="E223" s="10"/>
      <c r="F223" s="10">
        <f t="shared" si="13"/>
        <v>0</v>
      </c>
      <c r="G223" s="11" t="b">
        <f>F223=[6]Overalls!H7</f>
        <v>0</v>
      </c>
    </row>
    <row r="224" spans="1:7" x14ac:dyDescent="0.35">
      <c r="A224" s="7"/>
      <c r="B224" s="12" t="str">
        <f>[6]Overalls!B8</f>
        <v>Two Piece Overalls Size 122</v>
      </c>
      <c r="C224" s="7" t="str">
        <f>[6]Overalls!C8</f>
        <v>Each</v>
      </c>
      <c r="D224" s="9">
        <v>0</v>
      </c>
      <c r="E224" s="10"/>
      <c r="F224" s="10">
        <f t="shared" si="13"/>
        <v>0</v>
      </c>
      <c r="G224" s="11" t="b">
        <f>F224=[6]Overalls!H8</f>
        <v>0</v>
      </c>
    </row>
    <row r="225" spans="1:7" x14ac:dyDescent="0.35">
      <c r="A225" s="7"/>
      <c r="B225" s="12" t="str">
        <f>[6]Overalls!B9</f>
        <v>Two Piece Overalls Size 127</v>
      </c>
      <c r="C225" s="7" t="str">
        <f>[6]Overalls!C9</f>
        <v>Each</v>
      </c>
      <c r="D225" s="9">
        <v>0</v>
      </c>
      <c r="E225" s="10"/>
      <c r="F225" s="10">
        <f t="shared" si="13"/>
        <v>0</v>
      </c>
      <c r="G225" s="11" t="b">
        <f>F225=[6]Overalls!H9</f>
        <v>0</v>
      </c>
    </row>
    <row r="226" spans="1:7" x14ac:dyDescent="0.35">
      <c r="A226" s="7"/>
      <c r="B226" s="12" t="str">
        <f>[6]Overalls!B10</f>
        <v>Two Piece Overalls Size 132</v>
      </c>
      <c r="C226" s="7" t="str">
        <f>[6]Overalls!C10</f>
        <v>Each</v>
      </c>
      <c r="D226" s="9">
        <v>0</v>
      </c>
      <c r="E226" s="10"/>
      <c r="F226" s="10">
        <f t="shared" si="13"/>
        <v>0</v>
      </c>
      <c r="G226" s="11" t="b">
        <f>F226=[6]Overalls!H10</f>
        <v>0</v>
      </c>
    </row>
    <row r="227" spans="1:7" x14ac:dyDescent="0.35">
      <c r="A227" s="7"/>
      <c r="B227" s="12" t="str">
        <f>[6]Overalls!B11</f>
        <v>Two Piece Overalls Size 137</v>
      </c>
      <c r="C227" s="7" t="str">
        <f>[6]Overalls!C11</f>
        <v>Each</v>
      </c>
      <c r="D227" s="9">
        <v>0</v>
      </c>
      <c r="E227" s="10"/>
      <c r="F227" s="10">
        <f t="shared" si="13"/>
        <v>0</v>
      </c>
      <c r="G227" s="11" t="b">
        <f>F227=[6]Overalls!H11</f>
        <v>0</v>
      </c>
    </row>
    <row r="228" spans="1:7" x14ac:dyDescent="0.35">
      <c r="A228" s="7">
        <v>13</v>
      </c>
      <c r="B228" s="8" t="str">
        <f>[6]Shoes!A4</f>
        <v>SHOES</v>
      </c>
      <c r="C228" s="7"/>
      <c r="D228" s="9"/>
      <c r="E228" s="10"/>
      <c r="F228" s="10"/>
    </row>
    <row r="229" spans="1:7" x14ac:dyDescent="0.35">
      <c r="A229" s="7"/>
      <c r="B229" s="12" t="str">
        <f>[6]Shoes!B5</f>
        <v>Black leather Service non-steel toe cap; acid, oil, fuel and water resistance Shoes Size 4</v>
      </c>
      <c r="C229" s="7" t="str">
        <f>[6]Shoes!C5</f>
        <v>PAIR</v>
      </c>
      <c r="D229" s="9">
        <v>0</v>
      </c>
      <c r="E229" s="10"/>
      <c r="F229" s="10">
        <f>D229*E229</f>
        <v>0</v>
      </c>
      <c r="G229" s="11" t="b">
        <f>F229=[6]Shoes!H5</f>
        <v>0</v>
      </c>
    </row>
    <row r="230" spans="1:7" x14ac:dyDescent="0.35">
      <c r="A230" s="7"/>
      <c r="B230" s="12" t="str">
        <f>[6]Shoes!B6</f>
        <v>Black leather Service non-steel toe cap; acid, oil, fuel and water resistance Shoes Shoes Size 5</v>
      </c>
      <c r="C230" s="7" t="str">
        <f>[6]Shoes!C6</f>
        <v>PAIR</v>
      </c>
      <c r="D230" s="9">
        <v>6</v>
      </c>
      <c r="E230" s="10"/>
      <c r="F230" s="10">
        <f t="shared" ref="F230:F247" si="14">D230*E230</f>
        <v>0</v>
      </c>
      <c r="G230" s="11" t="b">
        <f>F230=[6]Shoes!H6</f>
        <v>0</v>
      </c>
    </row>
    <row r="231" spans="1:7" x14ac:dyDescent="0.35">
      <c r="A231" s="7"/>
      <c r="B231" s="12" t="str">
        <f>[6]Shoes!B7</f>
        <v>Black leather Service non-steel toe cap; acid, oil, fuel and water resistance Shoes Shoes Size 6</v>
      </c>
      <c r="C231" s="7" t="str">
        <f>[6]Shoes!C7</f>
        <v>PAIR</v>
      </c>
      <c r="D231" s="9">
        <v>6</v>
      </c>
      <c r="E231" s="10"/>
      <c r="F231" s="10">
        <f t="shared" si="14"/>
        <v>0</v>
      </c>
      <c r="G231" s="11" t="b">
        <f>F231=[6]Shoes!H7</f>
        <v>0</v>
      </c>
    </row>
    <row r="232" spans="1:7" x14ac:dyDescent="0.35">
      <c r="A232" s="7"/>
      <c r="B232" s="12" t="str">
        <f>[6]Shoes!B8</f>
        <v>Black leather Service non-steel toe cap; acid, oil, fuel and water resistance Shoes Shoes Size 7</v>
      </c>
      <c r="C232" s="7" t="str">
        <f>[6]Shoes!C8</f>
        <v>PAIR</v>
      </c>
      <c r="D232" s="9">
        <v>22</v>
      </c>
      <c r="E232" s="10"/>
      <c r="F232" s="10">
        <f t="shared" si="14"/>
        <v>0</v>
      </c>
      <c r="G232" s="11" t="b">
        <f>F232=[6]Shoes!H8</f>
        <v>0</v>
      </c>
    </row>
    <row r="233" spans="1:7" x14ac:dyDescent="0.35">
      <c r="A233" s="7"/>
      <c r="B233" s="12" t="str">
        <f>[6]Shoes!B9</f>
        <v>Black leather Service non-steel toe cap; acid, oil, fuel and water resistance Shoes Shoes Size 8</v>
      </c>
      <c r="C233" s="7" t="str">
        <f>[6]Shoes!C9</f>
        <v>PAIR</v>
      </c>
      <c r="D233" s="9">
        <v>16</v>
      </c>
      <c r="E233" s="10"/>
      <c r="F233" s="10">
        <f t="shared" si="14"/>
        <v>0</v>
      </c>
      <c r="G233" s="11" t="b">
        <f>F233=[6]Shoes!H9</f>
        <v>0</v>
      </c>
    </row>
    <row r="234" spans="1:7" x14ac:dyDescent="0.35">
      <c r="A234" s="7"/>
      <c r="B234" s="12" t="str">
        <f>[6]Shoes!B10</f>
        <v>Black leather Service non-steel toe cap; acid, oil, fuel and water resistance Shoes Shoes Size 9</v>
      </c>
      <c r="C234" s="7" t="str">
        <f>[6]Shoes!C10</f>
        <v>PAIR</v>
      </c>
      <c r="D234" s="9">
        <v>8</v>
      </c>
      <c r="E234" s="10"/>
      <c r="F234" s="10">
        <f t="shared" si="14"/>
        <v>0</v>
      </c>
      <c r="G234" s="11" t="b">
        <f>F234=[6]Shoes!H10</f>
        <v>0</v>
      </c>
    </row>
    <row r="235" spans="1:7" x14ac:dyDescent="0.35">
      <c r="A235" s="7"/>
      <c r="B235" s="12" t="str">
        <f>[6]Shoes!B11</f>
        <v>Black leather Service non-steel toe cap; acid, oil, fuel and water resistance Shoes Shoes Size 10</v>
      </c>
      <c r="C235" s="7" t="str">
        <f>[6]Shoes!C11</f>
        <v>PAIR</v>
      </c>
      <c r="D235" s="9">
        <v>4</v>
      </c>
      <c r="E235" s="10"/>
      <c r="F235" s="10">
        <f t="shared" si="14"/>
        <v>0</v>
      </c>
      <c r="G235" s="11" t="b">
        <f>F235=[6]Shoes!H11</f>
        <v>0</v>
      </c>
    </row>
    <row r="236" spans="1:7" x14ac:dyDescent="0.35">
      <c r="A236" s="7"/>
      <c r="B236" s="12" t="str">
        <f>[6]Shoes!B12</f>
        <v>Black leather Service non-steel toe cap; acid, oil, fuel and water resistance Shoes Shoes Size 11</v>
      </c>
      <c r="C236" s="7" t="str">
        <f>[6]Shoes!C12</f>
        <v>PAIR</v>
      </c>
      <c r="D236" s="9">
        <v>0</v>
      </c>
      <c r="E236" s="10"/>
      <c r="F236" s="10">
        <f t="shared" si="14"/>
        <v>0</v>
      </c>
      <c r="G236" s="11" t="b">
        <f>F236=[6]Shoes!H12</f>
        <v>0</v>
      </c>
    </row>
    <row r="237" spans="1:7" x14ac:dyDescent="0.35">
      <c r="A237" s="7"/>
      <c r="B237" s="12" t="str">
        <f>[6]Shoes!B13</f>
        <v>Black leather Service non-steel toe cap; acid, oil, fuel and water resistance Shoes Shoes Size 12</v>
      </c>
      <c r="C237" s="7" t="str">
        <f>[6]Shoes!C13</f>
        <v>PAIR</v>
      </c>
      <c r="D237" s="9">
        <v>2</v>
      </c>
      <c r="E237" s="10"/>
      <c r="F237" s="10">
        <f t="shared" si="14"/>
        <v>0</v>
      </c>
      <c r="G237" s="11" t="b">
        <f>F237=[6]Shoes!H13</f>
        <v>0</v>
      </c>
    </row>
    <row r="238" spans="1:7" x14ac:dyDescent="0.35">
      <c r="A238" s="7"/>
      <c r="B238" s="12" t="str">
        <f>[6]Shoes!B14</f>
        <v>Black leather Service non-steel toe cap; acid, oil, fuel and water resistance Shoes Shoes Size 13</v>
      </c>
      <c r="C238" s="7" t="str">
        <f>[6]Shoes!C14</f>
        <v>PAIR</v>
      </c>
      <c r="D238" s="9">
        <v>0</v>
      </c>
      <c r="E238" s="10"/>
      <c r="F238" s="10">
        <f>D238*E238</f>
        <v>0</v>
      </c>
      <c r="G238" s="11" t="b">
        <f>F238=[6]Shoes!H14</f>
        <v>0</v>
      </c>
    </row>
    <row r="239" spans="1:7" x14ac:dyDescent="0.35">
      <c r="A239" s="7"/>
      <c r="B239" s="8" t="str">
        <f>[6]Shoes!A16</f>
        <v>SOCKS</v>
      </c>
      <c r="C239" s="7"/>
      <c r="D239" s="9"/>
      <c r="E239" s="10"/>
      <c r="F239" s="10"/>
    </row>
    <row r="240" spans="1:7" x14ac:dyDescent="0.35">
      <c r="A240" s="7"/>
      <c r="B240" s="12" t="str">
        <f>[6]Shoes!B17</f>
        <v>Navy blue heavy weight cushion foot with grren stripe Half Hose Men’s Socks</v>
      </c>
      <c r="C240" s="7" t="str">
        <f>[6]Shoes!C17</f>
        <v>PAIR</v>
      </c>
      <c r="D240" s="9">
        <v>32</v>
      </c>
      <c r="E240" s="10"/>
      <c r="F240" s="10">
        <f>D240*E240</f>
        <v>0</v>
      </c>
      <c r="G240" s="11" t="b">
        <f>F240=[6]Shoes!H17</f>
        <v>0</v>
      </c>
    </row>
    <row r="241" spans="1:7" x14ac:dyDescent="0.35">
      <c r="A241" s="7"/>
      <c r="B241" s="12" t="str">
        <f>[6]Shoes!B18</f>
        <v>Half Hose Men's Socks One Size Fits All</v>
      </c>
      <c r="C241" s="7" t="str">
        <f>[6]Shoes!C18</f>
        <v>PAIR</v>
      </c>
      <c r="D241" s="9">
        <v>32</v>
      </c>
      <c r="E241" s="10"/>
      <c r="F241" s="10">
        <f t="shared" si="14"/>
        <v>0</v>
      </c>
      <c r="G241" s="11" t="b">
        <f>F241=[6]Shoes!H18</f>
        <v>0</v>
      </c>
    </row>
    <row r="242" spans="1:7" x14ac:dyDescent="0.35">
      <c r="A242" s="7"/>
      <c r="B242" s="8" t="str">
        <f>[6]Shoes!A20</f>
        <v>WOMANS SHOES</v>
      </c>
      <c r="C242" s="7"/>
      <c r="D242" s="9"/>
      <c r="E242" s="10"/>
      <c r="F242" s="10"/>
    </row>
    <row r="243" spans="1:7" x14ac:dyDescent="0.35">
      <c r="A243" s="7"/>
      <c r="B243" s="12" t="str">
        <f>[6]Shoes!B21</f>
        <v>Black/Navy Blu; leather; Service non-steel Ladies Shoes Size 4</v>
      </c>
      <c r="C243" s="7" t="str">
        <f>[6]Shoes!C21</f>
        <v>PAIR</v>
      </c>
      <c r="D243" s="9">
        <v>0</v>
      </c>
      <c r="E243" s="10"/>
      <c r="F243" s="10">
        <f t="shared" si="14"/>
        <v>0</v>
      </c>
      <c r="G243" s="11" t="b">
        <f>F243=[6]Shoes!H21</f>
        <v>0</v>
      </c>
    </row>
    <row r="244" spans="1:7" x14ac:dyDescent="0.35">
      <c r="A244" s="7"/>
      <c r="B244" s="12" t="str">
        <f>[6]Shoes!B22</f>
        <v>Black/Navy Blu; leather; Service non-steel Ladies Shoes Size 5</v>
      </c>
      <c r="C244" s="7" t="str">
        <f>[6]Shoes!C22</f>
        <v>PAIR</v>
      </c>
      <c r="D244" s="9">
        <v>2</v>
      </c>
      <c r="E244" s="10"/>
      <c r="F244" s="10">
        <f t="shared" si="14"/>
        <v>0</v>
      </c>
      <c r="G244" s="11" t="b">
        <f>F244=[6]Shoes!H22</f>
        <v>0</v>
      </c>
    </row>
    <row r="245" spans="1:7" x14ac:dyDescent="0.35">
      <c r="A245" s="7"/>
      <c r="B245" s="12" t="str">
        <f>[6]Shoes!B23</f>
        <v>Black/Navy Blu; leather; Service non-steel Ladies Shoes Size 6</v>
      </c>
      <c r="C245" s="7" t="str">
        <f>[6]Shoes!C23</f>
        <v>PAIR</v>
      </c>
      <c r="D245" s="9">
        <v>0</v>
      </c>
      <c r="E245" s="10"/>
      <c r="F245" s="10">
        <f t="shared" si="14"/>
        <v>0</v>
      </c>
      <c r="G245" s="11" t="b">
        <f>F245=[6]Shoes!H23</f>
        <v>0</v>
      </c>
    </row>
    <row r="246" spans="1:7" x14ac:dyDescent="0.35">
      <c r="A246" s="7"/>
      <c r="B246" s="12" t="str">
        <f>[6]Shoes!B24</f>
        <v>Black/Navy Blu; leather; Service non-steel Ladies Shoes Size 7</v>
      </c>
      <c r="C246" s="7" t="str">
        <f>[6]Shoes!C24</f>
        <v>PAIR</v>
      </c>
      <c r="D246" s="9">
        <v>0</v>
      </c>
      <c r="E246" s="10"/>
      <c r="F246" s="10">
        <f t="shared" si="14"/>
        <v>0</v>
      </c>
      <c r="G246" s="11" t="b">
        <f>F246=[6]Shoes!H24</f>
        <v>0</v>
      </c>
    </row>
    <row r="247" spans="1:7" x14ac:dyDescent="0.35">
      <c r="A247" s="7"/>
      <c r="B247" s="12" t="str">
        <f>[6]Shoes!B25</f>
        <v>Black/Navy Blu; leather; Service non-steel Ladies Shoes Size 8</v>
      </c>
      <c r="C247" s="7" t="str">
        <f>[6]Shoes!C25</f>
        <v>PAIR</v>
      </c>
      <c r="D247" s="9">
        <v>1</v>
      </c>
      <c r="E247" s="10"/>
      <c r="F247" s="10">
        <f t="shared" si="14"/>
        <v>0</v>
      </c>
      <c r="G247" s="11" t="b">
        <f>F247=[6]Shoes!H25</f>
        <v>0</v>
      </c>
    </row>
    <row r="248" spans="1:7" x14ac:dyDescent="0.35">
      <c r="A248" s="7">
        <v>14</v>
      </c>
      <c r="B248" s="8" t="str">
        <f>'[6]Miscellenous Items'!A1</f>
        <v>MISCELLANEOUS ITEM</v>
      </c>
      <c r="C248" s="7"/>
      <c r="D248" s="9"/>
      <c r="E248" s="10"/>
      <c r="F248" s="10"/>
    </row>
    <row r="249" spans="1:7" x14ac:dyDescent="0.35">
      <c r="A249" s="7"/>
      <c r="B249" s="12" t="str">
        <f>'[6]Miscellenous Items'!B4</f>
        <v>Eskom Ties</v>
      </c>
      <c r="C249" s="7" t="str">
        <f>'[6]Miscellenous Items'!C4</f>
        <v>Each</v>
      </c>
      <c r="D249" s="9">
        <v>64</v>
      </c>
      <c r="E249" s="10"/>
      <c r="F249" s="10">
        <f>D249*E249</f>
        <v>0</v>
      </c>
      <c r="G249" s="11" t="b">
        <f>F249='[6]Miscellenous Items'!H4</f>
        <v>0</v>
      </c>
    </row>
    <row r="250" spans="1:7" x14ac:dyDescent="0.35">
      <c r="A250" s="7"/>
      <c r="B250" s="12" t="str">
        <f>'[6]Miscellenous Items'!B5</f>
        <v>Pasadena holster.</v>
      </c>
      <c r="C250" s="7" t="str">
        <f>'[6]Miscellenous Items'!C5</f>
        <v>Each</v>
      </c>
      <c r="D250" s="9">
        <v>64</v>
      </c>
      <c r="E250" s="10"/>
      <c r="F250" s="10">
        <f t="shared" ref="F250:F257" si="15">D250*E250</f>
        <v>0</v>
      </c>
      <c r="G250" s="11" t="b">
        <f>F250='[6]Miscellenous Items'!H5</f>
        <v>0</v>
      </c>
    </row>
    <row r="251" spans="1:7" x14ac:dyDescent="0.35">
      <c r="A251" s="7"/>
      <c r="B251" s="12" t="str">
        <f>'[6]Miscellenous Items'!B6</f>
        <v>Ploar Fllece ; with  fringe Scarfs (winter)</v>
      </c>
      <c r="C251" s="7" t="str">
        <f>'[6]Miscellenous Items'!C6</f>
        <v>Each</v>
      </c>
      <c r="D251" s="9">
        <v>64</v>
      </c>
      <c r="E251" s="10"/>
      <c r="F251" s="10">
        <f t="shared" si="15"/>
        <v>0</v>
      </c>
      <c r="G251" s="11" t="b">
        <f>F251='[6]Miscellenous Items'!H6</f>
        <v>0</v>
      </c>
    </row>
    <row r="252" spans="1:7" x14ac:dyDescent="0.35">
      <c r="A252" s="7"/>
      <c r="B252" s="12" t="str">
        <f>'[6]Miscellenous Items'!B7</f>
        <v>Leather touch ; black /navy Gloves</v>
      </c>
      <c r="C252" s="7" t="str">
        <f>'[6]Miscellenous Items'!C7</f>
        <v>Each</v>
      </c>
      <c r="D252" s="9">
        <v>64</v>
      </c>
      <c r="E252" s="10"/>
      <c r="F252" s="10">
        <f t="shared" si="15"/>
        <v>0</v>
      </c>
      <c r="G252" s="11" t="b">
        <f>F252='[6]Miscellenous Items'!H7</f>
        <v>0</v>
      </c>
    </row>
    <row r="253" spans="1:7" x14ac:dyDescent="0.35">
      <c r="A253" s="7"/>
      <c r="B253" s="12" t="str">
        <f>'[6]Miscellenous Items'!B8</f>
        <v>Polar fleece; 6 panels unstrsucted  Beanies</v>
      </c>
      <c r="C253" s="7" t="str">
        <f>'[6]Miscellenous Items'!C8</f>
        <v>Each</v>
      </c>
      <c r="D253" s="9">
        <v>64</v>
      </c>
      <c r="E253" s="10"/>
      <c r="F253" s="10">
        <f t="shared" si="15"/>
        <v>0</v>
      </c>
      <c r="G253" s="11" t="b">
        <f>F253='[6]Miscellenous Items'!H8</f>
        <v>0</v>
      </c>
    </row>
    <row r="254" spans="1:7" x14ac:dyDescent="0.35">
      <c r="A254" s="7"/>
      <c r="B254" s="12" t="str">
        <f>'[6]Miscellenous Items'!B9</f>
        <v>Leather touch Size: 40 cm x 30 cm with two compartments Ladies Handbags</v>
      </c>
      <c r="C254" s="7" t="str">
        <f>'[6]Miscellenous Items'!C9</f>
        <v>Each</v>
      </c>
      <c r="D254" s="9">
        <v>6</v>
      </c>
      <c r="E254" s="10"/>
      <c r="F254" s="10">
        <f t="shared" si="15"/>
        <v>0</v>
      </c>
      <c r="G254" s="11" t="b">
        <f>F254='[6]Miscellenous Items'!H9</f>
        <v>0</v>
      </c>
    </row>
    <row r="255" spans="1:7" x14ac:dyDescent="0.35">
      <c r="A255" s="7"/>
      <c r="B255" s="12" t="str">
        <f>'[6]Miscellenous Items'!B10</f>
        <v xml:space="preserve">Ladies Eskom Patterns Satin Scarf; 165 cm x 25 cm
</v>
      </c>
      <c r="C255" s="7" t="str">
        <f>'[6]Miscellenous Items'!C10</f>
        <v>Each</v>
      </c>
      <c r="D255" s="9">
        <v>6</v>
      </c>
      <c r="E255" s="10"/>
      <c r="F255" s="10">
        <f t="shared" si="15"/>
        <v>0</v>
      </c>
      <c r="G255" s="11" t="b">
        <f>F255='[6]Miscellenous Items'!H10</f>
        <v>0</v>
      </c>
    </row>
    <row r="256" spans="1:7" x14ac:dyDescent="0.35">
      <c r="A256" s="7"/>
      <c r="B256" s="12" t="str">
        <f>'[6]Miscellenous Items'!B11</f>
        <v>Double magazine pouch</v>
      </c>
      <c r="C256" s="7" t="str">
        <f>'[6]Miscellenous Items'!C11</f>
        <v>Each</v>
      </c>
      <c r="D256" s="9">
        <v>64</v>
      </c>
      <c r="E256" s="10"/>
      <c r="F256" s="10">
        <f t="shared" si="15"/>
        <v>0</v>
      </c>
      <c r="G256" s="11" t="b">
        <f>F256='[6]Miscellenous Items'!H11</f>
        <v>0</v>
      </c>
    </row>
    <row r="257" spans="1:7" x14ac:dyDescent="0.35">
      <c r="A257" s="7"/>
      <c r="B257" s="12" t="str">
        <f>'[6]Miscellenous Items'!B12</f>
        <v>Name Plates (gold)</v>
      </c>
      <c r="C257" s="7" t="str">
        <f>'[6]Miscellenous Items'!C12</f>
        <v>Each</v>
      </c>
      <c r="D257" s="9">
        <v>32</v>
      </c>
      <c r="E257" s="10"/>
      <c r="F257" s="10">
        <f t="shared" si="15"/>
        <v>0</v>
      </c>
      <c r="G257" s="11" t="b">
        <f>F257='[6]Miscellenous Items'!H12</f>
        <v>0</v>
      </c>
    </row>
    <row r="258" spans="1:7" x14ac:dyDescent="0.35">
      <c r="A258" s="7"/>
      <c r="B258" s="12"/>
      <c r="C258" s="7"/>
      <c r="D258" s="9"/>
      <c r="E258" s="10"/>
      <c r="F258" s="10"/>
    </row>
    <row r="259" spans="1:7" x14ac:dyDescent="0.35">
      <c r="A259" s="7"/>
      <c r="B259" s="17" t="s">
        <v>9</v>
      </c>
      <c r="C259" s="7"/>
      <c r="D259" s="9"/>
      <c r="E259" s="10"/>
      <c r="F259" s="18">
        <f>SUM(F5:F258)</f>
        <v>0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BOQ.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Thato Sithole</dc:creator>
  <cp:lastModifiedBy>Pam Nolutshungu</cp:lastModifiedBy>
  <dcterms:created xsi:type="dcterms:W3CDTF">2026-03-30T08:20:24Z</dcterms:created>
  <dcterms:modified xsi:type="dcterms:W3CDTF">2026-03-30T08:34:18Z</dcterms:modified>
</cp:coreProperties>
</file>