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-my.sharepoint.com/personal/cphiri1_csir_co_za/Documents/Documents/Procurement Projects/Work in Progress Projects/2026_2027/FM &amp; SS/Sibongile/FGS/"/>
    </mc:Choice>
  </mc:AlternateContent>
  <xr:revisionPtr revIDLastSave="0" documentId="8_{8AF59E27-81D2-44BA-9B86-B5776A658B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Year Fire Detection Contract" sheetId="3" r:id="rId1"/>
    <sheet name="Year Fire Detection Contr Rates" sheetId="4" r:id="rId2"/>
  </sheets>
  <definedNames>
    <definedName name="_xlnm.Print_Area" localSheetId="0">'5 Year Fire Detection Contract'!$A$2:$T$106</definedName>
    <definedName name="_xlnm.Print_Area" localSheetId="1">'Year Fire Detection Contr Rates'!$A$2:$H$22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9" i="3" l="1"/>
  <c r="R89" i="3"/>
  <c r="P89" i="3"/>
  <c r="N89" i="3"/>
  <c r="L89" i="3"/>
  <c r="T88" i="3"/>
  <c r="R88" i="3"/>
  <c r="P88" i="3"/>
  <c r="N88" i="3"/>
  <c r="L88" i="3"/>
  <c r="L59" i="3"/>
  <c r="N59" i="3"/>
  <c r="P59" i="3"/>
  <c r="R59" i="3"/>
  <c r="T59" i="3"/>
  <c r="L18" i="3"/>
  <c r="N18" i="3"/>
  <c r="P18" i="3"/>
  <c r="R18" i="3"/>
  <c r="T18" i="3"/>
  <c r="T34" i="3"/>
  <c r="R34" i="3"/>
  <c r="P34" i="3"/>
  <c r="N34" i="3"/>
  <c r="L34" i="3"/>
  <c r="T84" i="3"/>
  <c r="R84" i="3"/>
  <c r="P84" i="3"/>
  <c r="N84" i="3"/>
  <c r="L84" i="3"/>
  <c r="T83" i="3"/>
  <c r="R83" i="3"/>
  <c r="P83" i="3"/>
  <c r="N83" i="3"/>
  <c r="L83" i="3"/>
  <c r="T82" i="3"/>
  <c r="R82" i="3"/>
  <c r="P82" i="3"/>
  <c r="N82" i="3"/>
  <c r="L82" i="3"/>
  <c r="T81" i="3"/>
  <c r="R81" i="3"/>
  <c r="P81" i="3"/>
  <c r="N81" i="3"/>
  <c r="L81" i="3"/>
  <c r="T79" i="3"/>
  <c r="R79" i="3"/>
  <c r="P79" i="3"/>
  <c r="N79" i="3"/>
  <c r="L79" i="3"/>
  <c r="T78" i="3"/>
  <c r="R78" i="3"/>
  <c r="P78" i="3"/>
  <c r="N78" i="3"/>
  <c r="L78" i="3"/>
  <c r="T77" i="3"/>
  <c r="R77" i="3"/>
  <c r="P77" i="3"/>
  <c r="N77" i="3"/>
  <c r="L77" i="3"/>
  <c r="T76" i="3"/>
  <c r="R76" i="3"/>
  <c r="P76" i="3"/>
  <c r="N76" i="3"/>
  <c r="L76" i="3"/>
  <c r="T72" i="3"/>
  <c r="R72" i="3"/>
  <c r="P72" i="3"/>
  <c r="N72" i="3"/>
  <c r="L72" i="3"/>
  <c r="T8" i="3"/>
  <c r="T9" i="3"/>
  <c r="T10" i="3"/>
  <c r="T11" i="3"/>
  <c r="T12" i="3"/>
  <c r="T13" i="3"/>
  <c r="T14" i="3"/>
  <c r="T15" i="3"/>
  <c r="T16" i="3"/>
  <c r="T17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5" i="3"/>
  <c r="T36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60" i="3"/>
  <c r="T61" i="3"/>
  <c r="T62" i="3"/>
  <c r="T63" i="3"/>
  <c r="T64" i="3"/>
  <c r="T65" i="3"/>
  <c r="T66" i="3"/>
  <c r="T67" i="3"/>
  <c r="R8" i="3"/>
  <c r="R9" i="3"/>
  <c r="R10" i="3"/>
  <c r="R11" i="3"/>
  <c r="R12" i="3"/>
  <c r="R13" i="3"/>
  <c r="R14" i="3"/>
  <c r="R15" i="3"/>
  <c r="R16" i="3"/>
  <c r="R17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5" i="3"/>
  <c r="R36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60" i="3"/>
  <c r="R61" i="3"/>
  <c r="R62" i="3"/>
  <c r="R63" i="3"/>
  <c r="R64" i="3"/>
  <c r="R65" i="3"/>
  <c r="R66" i="3"/>
  <c r="R67" i="3"/>
  <c r="P8" i="3"/>
  <c r="P9" i="3"/>
  <c r="P10" i="3"/>
  <c r="P11" i="3"/>
  <c r="P12" i="3"/>
  <c r="P13" i="3"/>
  <c r="P14" i="3"/>
  <c r="P15" i="3"/>
  <c r="P16" i="3"/>
  <c r="P17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5" i="3"/>
  <c r="P36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60" i="3"/>
  <c r="P61" i="3"/>
  <c r="P62" i="3"/>
  <c r="P63" i="3"/>
  <c r="P64" i="3"/>
  <c r="P65" i="3"/>
  <c r="P66" i="3"/>
  <c r="P67" i="3"/>
  <c r="N8" i="3"/>
  <c r="N9" i="3"/>
  <c r="N10" i="3"/>
  <c r="N11" i="3"/>
  <c r="N12" i="3"/>
  <c r="N13" i="3"/>
  <c r="N14" i="3"/>
  <c r="N15" i="3"/>
  <c r="N16" i="3"/>
  <c r="N17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5" i="3"/>
  <c r="N36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60" i="3"/>
  <c r="N61" i="3"/>
  <c r="N62" i="3"/>
  <c r="N63" i="3"/>
  <c r="N64" i="3"/>
  <c r="N65" i="3"/>
  <c r="N66" i="3"/>
  <c r="N67" i="3"/>
  <c r="T7" i="3"/>
  <c r="R7" i="3"/>
  <c r="P7" i="3"/>
  <c r="N7" i="3"/>
  <c r="L8" i="3"/>
  <c r="L9" i="3"/>
  <c r="L10" i="3"/>
  <c r="L11" i="3"/>
  <c r="L12" i="3"/>
  <c r="L13" i="3"/>
  <c r="L14" i="3"/>
  <c r="L15" i="3"/>
  <c r="L16" i="3"/>
  <c r="L17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5" i="3"/>
  <c r="L36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60" i="3"/>
  <c r="L61" i="3"/>
  <c r="L62" i="3"/>
  <c r="L63" i="3"/>
  <c r="L64" i="3"/>
  <c r="L65" i="3"/>
  <c r="L66" i="3"/>
  <c r="L67" i="3"/>
  <c r="L7" i="3"/>
  <c r="T93" i="3" l="1"/>
  <c r="A7" i="4"/>
  <c r="A8" i="4" s="1"/>
  <c r="A9" i="4" s="1"/>
  <c r="A10" i="4" s="1"/>
  <c r="A11" i="4" s="1"/>
  <c r="A12" i="4" s="1"/>
  <c r="A15" i="4" s="1"/>
  <c r="A16" i="4" s="1"/>
  <c r="A17" i="4" s="1"/>
  <c r="A18" i="4" s="1"/>
  <c r="A19" i="4" s="1"/>
  <c r="A20" i="4" s="1"/>
  <c r="A21" i="4" s="1"/>
  <c r="L93" i="3"/>
  <c r="N93" i="3"/>
  <c r="P93" i="3"/>
  <c r="R93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l="1"/>
  <c r="L96" i="3"/>
  <c r="A56" i="3" l="1"/>
  <c r="A57" i="3" s="1"/>
  <c r="A58" i="3" s="1"/>
  <c r="A59" i="3" s="1"/>
  <c r="L98" i="3"/>
  <c r="N96" i="3"/>
  <c r="N98" i="3" s="1"/>
  <c r="A60" i="3" l="1"/>
  <c r="A61" i="3" s="1"/>
  <c r="A62" i="3" s="1"/>
  <c r="A63" i="3" s="1"/>
  <c r="A64" i="3" s="1"/>
  <c r="A65" i="3" s="1"/>
  <c r="A66" i="3" s="1"/>
  <c r="A67" i="3" s="1"/>
  <c r="A72" i="3" s="1"/>
  <c r="A76" i="3" s="1"/>
  <c r="A77" i="3" s="1"/>
  <c r="A78" i="3" s="1"/>
  <c r="A79" i="3" s="1"/>
  <c r="A80" i="3" s="1"/>
  <c r="A81" i="3" s="1"/>
  <c r="A82" i="3" s="1"/>
  <c r="A83" i="3" s="1"/>
  <c r="A84" i="3" s="1"/>
  <c r="A88" i="3" s="1"/>
  <c r="A89" i="3" s="1"/>
  <c r="P96" i="3"/>
  <c r="P98" i="3" s="1"/>
  <c r="T96" i="3" l="1"/>
  <c r="T98" i="3" s="1"/>
  <c r="R96" i="3"/>
  <c r="R98" i="3" s="1"/>
  <c r="T100" i="3" l="1"/>
</calcChain>
</file>

<file path=xl/sharedStrings.xml><?xml version="1.0" encoding="utf-8"?>
<sst xmlns="http://schemas.openxmlformats.org/spreadsheetml/2006/main" count="278" uniqueCount="139">
  <si>
    <t>ITEM NO</t>
  </si>
  <si>
    <t>DESCRIPTION</t>
  </si>
  <si>
    <t>UNIT</t>
  </si>
  <si>
    <t>RATE</t>
  </si>
  <si>
    <t>No</t>
  </si>
  <si>
    <t xml:space="preserve"> SUB-TOTAL 1 (Excl. VAT)</t>
  </si>
  <si>
    <t>ADD 15% VAT</t>
  </si>
  <si>
    <t>TOTAL YEAR 1</t>
  </si>
  <si>
    <t>TOTAL YEAR 2</t>
  </si>
  <si>
    <t>TOTAL YEAR 3</t>
  </si>
  <si>
    <t>TOTAL YEAR 4</t>
  </si>
  <si>
    <t>TOTAL YEAR 5</t>
  </si>
  <si>
    <t>GRAND TOTAL</t>
  </si>
  <si>
    <t>SUB-TOTAL 2 (INCL VAT)</t>
  </si>
  <si>
    <t>Building 15</t>
  </si>
  <si>
    <t>Building 1</t>
  </si>
  <si>
    <t>Building 2</t>
  </si>
  <si>
    <t xml:space="preserve">Building 3 </t>
  </si>
  <si>
    <t>Building 3 Archives</t>
  </si>
  <si>
    <t>Building 4</t>
  </si>
  <si>
    <t>Building 5</t>
  </si>
  <si>
    <t>Building 6</t>
  </si>
  <si>
    <t>Building 7</t>
  </si>
  <si>
    <t>Building 8</t>
  </si>
  <si>
    <t>Building 9</t>
  </si>
  <si>
    <t>Building 9 Data Centre</t>
  </si>
  <si>
    <t>Building 10</t>
  </si>
  <si>
    <t>Building 11</t>
  </si>
  <si>
    <t>QUATERLY SCHEDULE MAINTENANCE</t>
  </si>
  <si>
    <t>Item</t>
  </si>
  <si>
    <t>Building 12</t>
  </si>
  <si>
    <t>Building 13</t>
  </si>
  <si>
    <t>Building 14</t>
  </si>
  <si>
    <t>Building 16</t>
  </si>
  <si>
    <t>Building 17A</t>
  </si>
  <si>
    <t>Building 17 B</t>
  </si>
  <si>
    <t>Building 18</t>
  </si>
  <si>
    <t>Building 19</t>
  </si>
  <si>
    <t>Building 19C</t>
  </si>
  <si>
    <t>Building 20</t>
  </si>
  <si>
    <t>Building 22</t>
  </si>
  <si>
    <t>Building 22 Archives North</t>
  </si>
  <si>
    <t>Building 23</t>
  </si>
  <si>
    <t>Building 26</t>
  </si>
  <si>
    <t>Building 33</t>
  </si>
  <si>
    <t>Building 34</t>
  </si>
  <si>
    <t>Building 35</t>
  </si>
  <si>
    <t>Building 36</t>
  </si>
  <si>
    <t>Building 36 Data Centre</t>
  </si>
  <si>
    <t>Building 37</t>
  </si>
  <si>
    <t>Building 38</t>
  </si>
  <si>
    <t>Building 39</t>
  </si>
  <si>
    <t>Building 40</t>
  </si>
  <si>
    <t>Building 41</t>
  </si>
  <si>
    <t>Building 43</t>
  </si>
  <si>
    <t>Building 44</t>
  </si>
  <si>
    <t>Building 45</t>
  </si>
  <si>
    <t>Building 46 A/B/C/D</t>
  </si>
  <si>
    <t>Building 46 E</t>
  </si>
  <si>
    <t>Building 46 F</t>
  </si>
  <si>
    <t>Building 50</t>
  </si>
  <si>
    <t>Ziton 2-loop addressable fire alarm panel</t>
  </si>
  <si>
    <t>Aritech FP2000 2 Loop adressable panel,expandable to 4 Loops</t>
  </si>
  <si>
    <t>Aritech , Conventional</t>
  </si>
  <si>
    <t>Ziton, Conventional</t>
  </si>
  <si>
    <t>Aritech, Conventional</t>
  </si>
  <si>
    <t>Pyroshield gas suppression</t>
  </si>
  <si>
    <t>Ziton/Aritech 2-loop addressable fire alarm panel</t>
  </si>
  <si>
    <t>Ziton 4-loop addressable fire alarm panel</t>
  </si>
  <si>
    <t>Thefirebeam</t>
  </si>
  <si>
    <t>Aritech, Addressable</t>
  </si>
  <si>
    <t xml:space="preserve">Aritech, Addressable/Ziton addressable </t>
  </si>
  <si>
    <t>Fire beams</t>
  </si>
  <si>
    <t>Aritech addressable /2 x Ziton Conventional</t>
  </si>
  <si>
    <t>HFC 227 gas suppression system</t>
  </si>
  <si>
    <t>Technoswitch Conventional</t>
  </si>
  <si>
    <t>Aritech Addressable</t>
  </si>
  <si>
    <t>Aritech addressable &amp; TC804 Conventional</t>
  </si>
  <si>
    <t>Gas suppression system</t>
  </si>
  <si>
    <t>TYPES OF FIRE CONTROL PANELS/SYSTEMS</t>
  </si>
  <si>
    <t>NUMBER OF DETECTORS</t>
  </si>
  <si>
    <t>C-Tec Panel - gas suppresssion system</t>
  </si>
  <si>
    <t>NUMBER OF BEAM DETECTORS</t>
  </si>
  <si>
    <t>NUMBER OF MANUAL CALL POINTS</t>
  </si>
  <si>
    <t>Safety File</t>
  </si>
  <si>
    <t>Sum</t>
  </si>
  <si>
    <t>PAARDENFONTEIN</t>
  </si>
  <si>
    <t>PRETORIA</t>
  </si>
  <si>
    <t>Technoswicth conventional</t>
  </si>
  <si>
    <t>Conduct inspections and maintenance of sprinkler system at building 9 (Data Centre) as per SANS10287 requirements</t>
  </si>
  <si>
    <t>JOHANNESBURG</t>
  </si>
  <si>
    <t>Cottesloe admin building</t>
  </si>
  <si>
    <t>Cottesloe mechanical workshop</t>
  </si>
  <si>
    <t>Cottesloe corrosion test lab</t>
  </si>
  <si>
    <t>Cottesloe rope test lab</t>
  </si>
  <si>
    <t>Carlow Road building 1</t>
  </si>
  <si>
    <t>Carlow Road building 2</t>
  </si>
  <si>
    <t>Carlow Road building 3</t>
  </si>
  <si>
    <t>Carlow Road building 4</t>
  </si>
  <si>
    <t>Ziton addressable panel</t>
  </si>
  <si>
    <t>NUMBER OF SOUNDERS</t>
  </si>
  <si>
    <t>Building 21</t>
  </si>
  <si>
    <t>Building 9 SANREN Server room</t>
  </si>
  <si>
    <t>Basement archive room gas suppression system</t>
  </si>
  <si>
    <t>Block D server room gas suppression system</t>
  </si>
  <si>
    <t>Building 42 North/South</t>
  </si>
  <si>
    <t>Aritech, Technoswitch Addressable &amp; Ziton</t>
  </si>
  <si>
    <t>NUMBER OF PANELS</t>
  </si>
  <si>
    <t>Vesda system X 4 VENUES</t>
  </si>
  <si>
    <t>Kiddy x 1 &amp; Ziton ZP2 x 3 &amp; 1 x conventional Technoswitch</t>
  </si>
  <si>
    <t>KWAZULU NATAL</t>
  </si>
  <si>
    <t>BIDF</t>
  </si>
  <si>
    <t>Ziton ZP3 2-4-loop addressable fire alarm panel</t>
  </si>
  <si>
    <t>AD-HOC SERVICES</t>
  </si>
  <si>
    <t>Call out fee during normal hour working hours (Monday to Friday, 08:00 to 16:30)</t>
  </si>
  <si>
    <t>Call out fee during weekends and public holidays</t>
  </si>
  <si>
    <t>Supervisor
Total cost per hour to supervise and manage crafts perform fire systems repairs during normal working hours</t>
  </si>
  <si>
    <t>Supervisor
Total cost per hour to supervise and manage crafts perform fire systems repairs during weekends and public holidays</t>
  </si>
  <si>
    <t>Artisan
Total cost per hour per artisan to perform fire systems repairs during weekends and public holidays</t>
  </si>
  <si>
    <t>Artisan
Total cost per hour per artisan to perform fire systems repairs during normal working hours</t>
  </si>
  <si>
    <t>Rate per hour</t>
  </si>
  <si>
    <t>YEAR 1</t>
  </si>
  <si>
    <t>YEAR 2</t>
  </si>
  <si>
    <t>YEAR 3</t>
  </si>
  <si>
    <t>YEAR 4</t>
  </si>
  <si>
    <t>YEAR 5</t>
  </si>
  <si>
    <t>Assistant Artisan
Total cost per hour per artisan to perform fire systems repairs during weekends and public holidays</t>
  </si>
  <si>
    <t>Assistant Artisan
Total cost per hour per artisan to perform fire systems repairs during normal working hours</t>
  </si>
  <si>
    <t>Laborer
Total cost per hour per artisan to perform fire systems repairs during weekends and public holidays</t>
  </si>
  <si>
    <t>Laborer
Total cost per hour per artisan to perform fire systems repairs during normal working hours</t>
  </si>
  <si>
    <t>Transport costs light vehicle</t>
  </si>
  <si>
    <t>Transport costs heavy vehicle</t>
  </si>
  <si>
    <t>Spare parts, materials, goods, services, large equipment hire and other general costs not made up by the contract</t>
  </si>
  <si>
    <t>Rigging equiment (Crane, Scaffolding, Cherry Picker)</t>
  </si>
  <si>
    <t>Rate per kilometer</t>
  </si>
  <si>
    <t>Mark up (percentage)</t>
  </si>
  <si>
    <t>%</t>
  </si>
  <si>
    <t>Aritec/Kidde ZP2 2-4-loop addressable fire alarm panel</t>
  </si>
  <si>
    <t>CSIR RFQ No: 3733/31/07/2026 For the Provision of  Fire Detection, Gas Fire Suppression Systems and Sprinkler Systems, for a period of five (5) years at the CSIR Gauteng &amp; KwaZulu Natal Sites.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</si>
</sst>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0;[Red]0"/>
    <numFmt numFmtId="168" formatCode="0.000"/>
  </numFmts>
  <fonts count="29" x14ac:knownFonts="1"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26">
    <xf numFmtId="0" fontId="0" fillId="0" borderId="0" xfId="0"/>
    <xf numFmtId="0" fontId="20" fillId="0" borderId="0" xfId="0" applyFont="1"/>
    <xf numFmtId="0" fontId="20" fillId="24" borderId="0" xfId="0" applyFont="1" applyFill="1"/>
    <xf numFmtId="0" fontId="21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1" fillId="0" borderId="0" xfId="0" applyFont="1"/>
    <xf numFmtId="16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11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164" fontId="23" fillId="0" borderId="16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/>
    </xf>
    <xf numFmtId="164" fontId="2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64" fontId="21" fillId="0" borderId="10" xfId="29" applyFont="1" applyFill="1" applyBorder="1" applyAlignment="1">
      <alignment horizontal="right"/>
    </xf>
    <xf numFmtId="164" fontId="26" fillId="0" borderId="0" xfId="0" applyNumberFormat="1" applyFont="1"/>
    <xf numFmtId="164" fontId="21" fillId="0" borderId="0" xfId="0" applyNumberFormat="1" applyFont="1" applyAlignment="1">
      <alignment horizontal="center" vertical="center" wrapText="1"/>
    </xf>
    <xf numFmtId="164" fontId="21" fillId="0" borderId="0" xfId="29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166" fontId="21" fillId="0" borderId="0" xfId="29" applyNumberFormat="1" applyFont="1" applyFill="1" applyBorder="1"/>
    <xf numFmtId="0" fontId="26" fillId="0" borderId="0" xfId="0" applyFont="1" applyAlignment="1">
      <alignment horizontal="center" vertical="center" wrapText="1"/>
    </xf>
    <xf numFmtId="166" fontId="23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4" fontId="23" fillId="0" borderId="19" xfId="0" applyNumberFormat="1" applyFont="1" applyBorder="1" applyAlignment="1">
      <alignment horizontal="center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164" fontId="23" fillId="0" borderId="20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164" fontId="21" fillId="0" borderId="12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64" fontId="21" fillId="0" borderId="18" xfId="0" applyNumberFormat="1" applyFont="1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/>
    </xf>
    <xf numFmtId="164" fontId="21" fillId="0" borderId="15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vertical="center" wrapText="1"/>
    </xf>
    <xf numFmtId="164" fontId="23" fillId="0" borderId="13" xfId="30" applyFont="1" applyFill="1" applyBorder="1" applyAlignment="1">
      <alignment horizontal="center" vertical="center" wrapText="1"/>
    </xf>
    <xf numFmtId="165" fontId="23" fillId="0" borderId="13" xfId="28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/>
    </xf>
    <xf numFmtId="164" fontId="23" fillId="0" borderId="21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left" wrapText="1"/>
    </xf>
    <xf numFmtId="0" fontId="23" fillId="25" borderId="21" xfId="0" applyFont="1" applyFill="1" applyBorder="1" applyAlignment="1">
      <alignment horizontal="center" vertical="center" textRotation="90" wrapText="1"/>
    </xf>
    <xf numFmtId="0" fontId="23" fillId="25" borderId="21" xfId="0" applyFont="1" applyFill="1" applyBorder="1" applyAlignment="1">
      <alignment vertical="center" wrapText="1"/>
    </xf>
    <xf numFmtId="164" fontId="23" fillId="25" borderId="21" xfId="30" applyFont="1" applyFill="1" applyBorder="1" applyAlignment="1">
      <alignment horizontal="center" vertical="center" wrapText="1"/>
    </xf>
    <xf numFmtId="165" fontId="23" fillId="25" borderId="21" xfId="28" applyFont="1" applyFill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left" vertical="center" wrapText="1"/>
    </xf>
    <xf numFmtId="0" fontId="24" fillId="0" borderId="10" xfId="0" applyFont="1" applyBorder="1" applyAlignment="1">
      <alignment vertical="center" wrapText="1"/>
    </xf>
    <xf numFmtId="164" fontId="21" fillId="0" borderId="21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168" fontId="21" fillId="0" borderId="17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164" fontId="21" fillId="0" borderId="10" xfId="30" applyFont="1" applyFill="1" applyBorder="1" applyAlignment="1">
      <alignment horizontal="left" vertical="center" wrapText="1"/>
    </xf>
    <xf numFmtId="164" fontId="21" fillId="0" borderId="18" xfId="30" applyFont="1" applyFill="1" applyBorder="1" applyAlignment="1">
      <alignment horizontal="left" vertical="center" wrapText="1"/>
    </xf>
    <xf numFmtId="164" fontId="21" fillId="0" borderId="10" xfId="29" applyFont="1" applyFill="1" applyBorder="1" applyAlignment="1">
      <alignment horizontal="right" vertical="center"/>
    </xf>
    <xf numFmtId="0" fontId="21" fillId="0" borderId="10" xfId="0" applyFont="1" applyBorder="1" applyAlignment="1">
      <alignment wrapText="1"/>
    </xf>
    <xf numFmtId="164" fontId="21" fillId="0" borderId="10" xfId="29" applyFont="1" applyFill="1" applyBorder="1" applyAlignment="1" applyProtection="1">
      <alignment horizontal="right"/>
      <protection locked="0"/>
    </xf>
    <xf numFmtId="168" fontId="21" fillId="25" borderId="17" xfId="0" applyNumberFormat="1" applyFont="1" applyFill="1" applyBorder="1" applyAlignment="1">
      <alignment horizontal="center" vertical="center"/>
    </xf>
    <xf numFmtId="0" fontId="23" fillId="25" borderId="10" xfId="0" applyFont="1" applyFill="1" applyBorder="1"/>
    <xf numFmtId="164" fontId="21" fillId="25" borderId="18" xfId="30" applyFont="1" applyFill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center" vertical="center" wrapText="1"/>
    </xf>
    <xf numFmtId="164" fontId="21" fillId="25" borderId="10" xfId="29" applyFont="1" applyFill="1" applyBorder="1" applyAlignment="1">
      <alignment horizontal="right"/>
    </xf>
    <xf numFmtId="0" fontId="23" fillId="25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164" fontId="23" fillId="0" borderId="18" xfId="30" applyFont="1" applyFill="1" applyBorder="1" applyAlignment="1">
      <alignment horizontal="center" vertical="center" wrapText="1"/>
    </xf>
    <xf numFmtId="164" fontId="23" fillId="0" borderId="10" xfId="30" applyFont="1" applyFill="1" applyBorder="1" applyAlignment="1">
      <alignment horizontal="center" vertical="center" wrapText="1"/>
    </xf>
    <xf numFmtId="165" fontId="23" fillId="0" borderId="10" xfId="28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top" wrapText="1"/>
    </xf>
    <xf numFmtId="164" fontId="21" fillId="0" borderId="10" xfId="29" applyFont="1" applyFill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vertical="center" wrapText="1"/>
    </xf>
    <xf numFmtId="168" fontId="21" fillId="25" borderId="17" xfId="0" applyNumberFormat="1" applyFont="1" applyFill="1" applyBorder="1" applyAlignment="1">
      <alignment horizontal="center" vertical="top"/>
    </xf>
    <xf numFmtId="0" fontId="23" fillId="25" borderId="10" xfId="0" applyFont="1" applyFill="1" applyBorder="1" applyAlignment="1">
      <alignment vertical="top"/>
    </xf>
    <xf numFmtId="0" fontId="23" fillId="25" borderId="10" xfId="0" applyFont="1" applyFill="1" applyBorder="1" applyAlignment="1">
      <alignment vertical="top" wrapText="1"/>
    </xf>
    <xf numFmtId="0" fontId="20" fillId="24" borderId="0" xfId="0" applyFont="1" applyFill="1" applyAlignment="1">
      <alignment vertical="top"/>
    </xf>
    <xf numFmtId="164" fontId="23" fillId="25" borderId="10" xfId="29" applyFont="1" applyFill="1" applyBorder="1" applyAlignment="1">
      <alignment horizontal="left" vertical="top"/>
    </xf>
    <xf numFmtId="0" fontId="23" fillId="0" borderId="10" xfId="0" applyFont="1" applyBorder="1" applyAlignment="1">
      <alignment horizontal="center" vertical="center" textRotation="90" wrapText="1"/>
    </xf>
    <xf numFmtId="164" fontId="21" fillId="0" borderId="20" xfId="30" applyFont="1" applyFill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4" fontId="21" fillId="0" borderId="16" xfId="29" applyFont="1" applyFill="1" applyBorder="1" applyAlignment="1">
      <alignment horizontal="right" vertical="center"/>
    </xf>
    <xf numFmtId="164" fontId="21" fillId="0" borderId="16" xfId="0" applyNumberFormat="1" applyFont="1" applyBorder="1" applyAlignment="1">
      <alignment horizontal="left" vertical="center" wrapText="1"/>
    </xf>
    <xf numFmtId="164" fontId="21" fillId="0" borderId="16" xfId="3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164" fontId="21" fillId="0" borderId="13" xfId="30" applyFont="1" applyFill="1" applyBorder="1" applyAlignment="1">
      <alignment horizontal="left" vertical="center" wrapText="1"/>
    </xf>
    <xf numFmtId="164" fontId="21" fillId="0" borderId="19" xfId="30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164" fontId="21" fillId="0" borderId="13" xfId="29" applyFont="1" applyFill="1" applyBorder="1" applyAlignment="1">
      <alignment horizontal="right" vertical="center"/>
    </xf>
    <xf numFmtId="164" fontId="21" fillId="0" borderId="13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21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167" fontId="21" fillId="0" borderId="0" xfId="0" applyNumberFormat="1" applyFont="1" applyAlignment="1">
      <alignment horizontal="center" vertical="center" wrapText="1"/>
    </xf>
    <xf numFmtId="164" fontId="25" fillId="0" borderId="0" xfId="0" applyNumberFormat="1" applyFont="1" applyAlignment="1">
      <alignment horizontal="left"/>
    </xf>
    <xf numFmtId="0" fontId="26" fillId="0" borderId="0" xfId="0" applyFont="1" applyAlignment="1">
      <alignment vertical="center" wrapText="1"/>
    </xf>
    <xf numFmtId="164" fontId="25" fillId="0" borderId="0" xfId="0" applyNumberFormat="1" applyFont="1" applyAlignment="1">
      <alignment horizontal="left" wrapText="1"/>
    </xf>
    <xf numFmtId="164" fontId="20" fillId="0" borderId="0" xfId="0" applyNumberFormat="1" applyFont="1"/>
    <xf numFmtId="0" fontId="20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wrapText="1"/>
    </xf>
    <xf numFmtId="0" fontId="21" fillId="0" borderId="16" xfId="0" applyFont="1" applyBorder="1" applyAlignment="1">
      <alignment vertical="center" wrapText="1"/>
    </xf>
    <xf numFmtId="164" fontId="21" fillId="0" borderId="16" xfId="29" applyFont="1" applyFill="1" applyBorder="1" applyAlignment="1" applyProtection="1">
      <alignment horizontal="right"/>
      <protection locked="0"/>
    </xf>
    <xf numFmtId="164" fontId="21" fillId="0" borderId="10" xfId="29" applyFont="1" applyFill="1" applyBorder="1" applyAlignment="1" applyProtection="1">
      <alignment horizontal="left"/>
      <protection locked="0"/>
    </xf>
    <xf numFmtId="168" fontId="21" fillId="0" borderId="14" xfId="0" applyNumberFormat="1" applyFont="1" applyBorder="1" applyAlignment="1">
      <alignment horizontal="center" vertical="center"/>
    </xf>
    <xf numFmtId="164" fontId="21" fillId="0" borderId="16" xfId="29" applyFont="1" applyFill="1" applyBorder="1" applyAlignment="1" applyProtection="1">
      <alignment horizontal="right" vertical="center"/>
      <protection locked="0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 xr:uid="{00000000-0005-0000-0000-00001C000000}"/>
    <cellStyle name="Comma0" xfId="47" xr:uid="{00000000-0005-0000-0000-00001D000000}"/>
    <cellStyle name="Currency" xfId="29" builtinId="4"/>
    <cellStyle name="Currency 2" xfId="30" xr:uid="{00000000-0005-0000-0000-00001F000000}"/>
    <cellStyle name="Currency 3" xfId="48" xr:uid="{00000000-0005-0000-0000-000020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B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0"/>
  <sheetViews>
    <sheetView tabSelected="1" view="pageBreakPreview" zoomScale="70" zoomScaleNormal="100" zoomScaleSheetLayoutView="70" zoomScalePageLayoutView="50" workbookViewId="0">
      <selection activeCell="C89" sqref="C89"/>
    </sheetView>
  </sheetViews>
  <sheetFormatPr defaultColWidth="9.109375" defaultRowHeight="13.2" x14ac:dyDescent="0.25"/>
  <cols>
    <col min="1" max="1" width="9.109375" style="18"/>
    <col min="2" max="2" width="27.109375" style="17" bestFit="1" customWidth="1"/>
    <col min="3" max="3" width="29.5546875" style="17" customWidth="1"/>
    <col min="4" max="4" width="14.33203125" style="17" customWidth="1"/>
    <col min="5" max="5" width="10.33203125" style="17" customWidth="1"/>
    <col min="6" max="9" width="13.5546875" style="22" customWidth="1"/>
    <col min="10" max="10" width="19.33203125" style="22" customWidth="1"/>
    <col min="11" max="11" width="14.6640625" style="32" customWidth="1"/>
    <col min="12" max="12" width="15.33203125" style="17" customWidth="1"/>
    <col min="13" max="13" width="12.88671875" style="17" bestFit="1" customWidth="1"/>
    <col min="14" max="14" width="15.109375" style="17" customWidth="1"/>
    <col min="15" max="15" width="12.5546875" style="17" customWidth="1"/>
    <col min="16" max="16" width="15.5546875" style="17" customWidth="1"/>
    <col min="17" max="17" width="12" style="17" customWidth="1"/>
    <col min="18" max="18" width="14.88671875" style="17" customWidth="1"/>
    <col min="19" max="19" width="12" style="17" customWidth="1"/>
    <col min="20" max="20" width="15.5546875" style="17" customWidth="1"/>
    <col min="21" max="16384" width="9.109375" style="17"/>
  </cols>
  <sheetData>
    <row r="1" spans="1:20" ht="13.8" thickBot="1" x14ac:dyDescent="0.3"/>
    <row r="2" spans="1:20" ht="16.5" customHeight="1" thickBot="1" x14ac:dyDescent="0.3">
      <c r="A2" s="119" t="s">
        <v>138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1"/>
    </row>
    <row r="3" spans="1:20" s="1" customFormat="1" ht="55.8" thickBot="1" x14ac:dyDescent="0.3">
      <c r="A3" s="55" t="s">
        <v>0</v>
      </c>
      <c r="B3" s="56" t="s">
        <v>1</v>
      </c>
      <c r="C3" s="56" t="s">
        <v>79</v>
      </c>
      <c r="D3" s="56" t="s">
        <v>2</v>
      </c>
      <c r="E3" s="56" t="s">
        <v>107</v>
      </c>
      <c r="F3" s="57" t="s">
        <v>80</v>
      </c>
      <c r="G3" s="57" t="s">
        <v>82</v>
      </c>
      <c r="H3" s="57" t="s">
        <v>100</v>
      </c>
      <c r="I3" s="57" t="s">
        <v>83</v>
      </c>
      <c r="J3" s="57" t="s">
        <v>28</v>
      </c>
      <c r="K3" s="58" t="s">
        <v>3</v>
      </c>
      <c r="L3" s="57" t="s">
        <v>7</v>
      </c>
      <c r="M3" s="58" t="s">
        <v>3</v>
      </c>
      <c r="N3" s="57" t="s">
        <v>8</v>
      </c>
      <c r="O3" s="58" t="s">
        <v>3</v>
      </c>
      <c r="P3" s="57" t="s">
        <v>9</v>
      </c>
      <c r="Q3" s="58" t="s">
        <v>3</v>
      </c>
      <c r="R3" s="57" t="s">
        <v>10</v>
      </c>
      <c r="S3" s="58" t="s">
        <v>3</v>
      </c>
      <c r="T3" s="57" t="s">
        <v>11</v>
      </c>
    </row>
    <row r="4" spans="1:20" s="2" customFormat="1" ht="13.8" x14ac:dyDescent="0.25">
      <c r="A4" s="48"/>
      <c r="B4" s="49"/>
      <c r="C4" s="49"/>
      <c r="D4" s="49"/>
      <c r="E4" s="49"/>
      <c r="F4" s="50"/>
      <c r="G4" s="50"/>
      <c r="H4" s="50"/>
      <c r="I4" s="50"/>
      <c r="J4" s="50"/>
      <c r="K4" s="51"/>
      <c r="L4" s="50"/>
      <c r="M4" s="51"/>
      <c r="N4" s="50"/>
      <c r="O4" s="51"/>
      <c r="P4" s="50"/>
      <c r="Q4" s="51"/>
      <c r="R4" s="50"/>
      <c r="S4" s="51"/>
      <c r="T4" s="50"/>
    </row>
    <row r="5" spans="1:20" s="2" customFormat="1" ht="13.8" x14ac:dyDescent="0.25">
      <c r="A5" s="70"/>
      <c r="B5" s="71" t="s">
        <v>87</v>
      </c>
      <c r="C5" s="72"/>
      <c r="D5" s="72"/>
      <c r="E5" s="72"/>
      <c r="F5" s="75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s="2" customFormat="1" ht="13.8" x14ac:dyDescent="0.25">
      <c r="A6" s="89"/>
      <c r="B6" s="76"/>
      <c r="C6" s="76"/>
      <c r="D6" s="77"/>
      <c r="E6" s="77"/>
      <c r="F6" s="78"/>
      <c r="G6" s="78"/>
      <c r="H6" s="78"/>
      <c r="I6" s="78"/>
      <c r="J6" s="79"/>
      <c r="K6" s="80"/>
      <c r="L6" s="79"/>
      <c r="M6" s="80"/>
      <c r="N6" s="79"/>
      <c r="O6" s="80"/>
      <c r="P6" s="79"/>
      <c r="Q6" s="80"/>
      <c r="R6" s="79"/>
      <c r="S6" s="80"/>
      <c r="T6" s="79"/>
    </row>
    <row r="7" spans="1:20" s="2" customFormat="1" ht="27.6" x14ac:dyDescent="0.25">
      <c r="A7" s="3">
        <v>1</v>
      </c>
      <c r="B7" s="65" t="s">
        <v>15</v>
      </c>
      <c r="C7" s="65" t="s">
        <v>61</v>
      </c>
      <c r="D7" s="66" t="s">
        <v>4</v>
      </c>
      <c r="E7" s="64">
        <v>1</v>
      </c>
      <c r="F7" s="64">
        <v>3</v>
      </c>
      <c r="G7" s="64">
        <v>0</v>
      </c>
      <c r="H7" s="64">
        <v>2</v>
      </c>
      <c r="I7" s="64">
        <v>2</v>
      </c>
      <c r="J7" s="3">
        <v>4</v>
      </c>
      <c r="K7" s="67">
        <v>0</v>
      </c>
      <c r="L7" s="59">
        <f t="shared" ref="L7:L41" si="0">(F7+G7+I7)*J7*K7</f>
        <v>0</v>
      </c>
      <c r="M7" s="67">
        <v>0</v>
      </c>
      <c r="N7" s="59">
        <f t="shared" ref="N7:N41" si="1">(F7+G7+I7)*J7*M7</f>
        <v>0</v>
      </c>
      <c r="O7" s="67">
        <v>0</v>
      </c>
      <c r="P7" s="59">
        <f t="shared" ref="P7:P41" si="2">(F7+G7+I7)*J7*O7</f>
        <v>0</v>
      </c>
      <c r="Q7" s="67">
        <v>0</v>
      </c>
      <c r="R7" s="59">
        <f t="shared" ref="R7:R41" si="3">(F7+G7+I7)*J7*Q7</f>
        <v>0</v>
      </c>
      <c r="S7" s="67">
        <v>0</v>
      </c>
      <c r="T7" s="59">
        <f t="shared" ref="T7:T41" si="4">(F7+G7+I7)*J7*S7</f>
        <v>0</v>
      </c>
    </row>
    <row r="8" spans="1:20" s="2" customFormat="1" ht="27.6" x14ac:dyDescent="0.25">
      <c r="A8" s="3">
        <f>A7+1</f>
        <v>2</v>
      </c>
      <c r="B8" s="65" t="s">
        <v>16</v>
      </c>
      <c r="C8" s="65" t="s">
        <v>61</v>
      </c>
      <c r="D8" s="66" t="s">
        <v>4</v>
      </c>
      <c r="E8" s="64">
        <v>1</v>
      </c>
      <c r="F8" s="64">
        <v>119</v>
      </c>
      <c r="G8" s="64">
        <v>1</v>
      </c>
      <c r="H8" s="64">
        <v>38</v>
      </c>
      <c r="I8" s="64">
        <v>40</v>
      </c>
      <c r="J8" s="3">
        <v>4</v>
      </c>
      <c r="K8" s="67">
        <v>0</v>
      </c>
      <c r="L8" s="59">
        <f t="shared" si="0"/>
        <v>0</v>
      </c>
      <c r="M8" s="67">
        <v>0</v>
      </c>
      <c r="N8" s="59">
        <f t="shared" si="1"/>
        <v>0</v>
      </c>
      <c r="O8" s="67">
        <v>0</v>
      </c>
      <c r="P8" s="59">
        <f t="shared" si="2"/>
        <v>0</v>
      </c>
      <c r="Q8" s="67">
        <v>0</v>
      </c>
      <c r="R8" s="59">
        <f t="shared" si="3"/>
        <v>0</v>
      </c>
      <c r="S8" s="67">
        <v>0</v>
      </c>
      <c r="T8" s="59">
        <f t="shared" si="4"/>
        <v>0</v>
      </c>
    </row>
    <row r="9" spans="1:20" s="2" customFormat="1" ht="27.6" x14ac:dyDescent="0.25">
      <c r="A9" s="3">
        <f t="shared" ref="A9:A67" si="5">A8+1</f>
        <v>3</v>
      </c>
      <c r="B9" s="65" t="s">
        <v>17</v>
      </c>
      <c r="C9" s="65" t="s">
        <v>61</v>
      </c>
      <c r="D9" s="66" t="s">
        <v>4</v>
      </c>
      <c r="E9" s="64">
        <v>1</v>
      </c>
      <c r="F9" s="64">
        <v>110</v>
      </c>
      <c r="G9" s="64">
        <v>0</v>
      </c>
      <c r="H9" s="64">
        <v>30</v>
      </c>
      <c r="I9" s="64">
        <v>25</v>
      </c>
      <c r="J9" s="3">
        <v>4</v>
      </c>
      <c r="K9" s="67">
        <v>0</v>
      </c>
      <c r="L9" s="59">
        <f t="shared" si="0"/>
        <v>0</v>
      </c>
      <c r="M9" s="67">
        <v>0</v>
      </c>
      <c r="N9" s="59">
        <f t="shared" si="1"/>
        <v>0</v>
      </c>
      <c r="O9" s="67">
        <v>0</v>
      </c>
      <c r="P9" s="59">
        <f t="shared" si="2"/>
        <v>0</v>
      </c>
      <c r="Q9" s="67">
        <v>0</v>
      </c>
      <c r="R9" s="59">
        <f t="shared" si="3"/>
        <v>0</v>
      </c>
      <c r="S9" s="67">
        <v>0</v>
      </c>
      <c r="T9" s="59">
        <f t="shared" si="4"/>
        <v>0</v>
      </c>
    </row>
    <row r="10" spans="1:20" s="2" customFormat="1" ht="27.6" x14ac:dyDescent="0.25">
      <c r="A10" s="3">
        <f t="shared" si="5"/>
        <v>4</v>
      </c>
      <c r="B10" s="65" t="s">
        <v>18</v>
      </c>
      <c r="C10" s="65" t="s">
        <v>81</v>
      </c>
      <c r="D10" s="66" t="s">
        <v>4</v>
      </c>
      <c r="E10" s="64">
        <v>2</v>
      </c>
      <c r="F10" s="64">
        <v>16</v>
      </c>
      <c r="G10" s="64">
        <v>0</v>
      </c>
      <c r="H10" s="64">
        <v>4</v>
      </c>
      <c r="I10" s="64">
        <v>4</v>
      </c>
      <c r="J10" s="3">
        <v>4</v>
      </c>
      <c r="K10" s="67">
        <v>0</v>
      </c>
      <c r="L10" s="59">
        <f t="shared" si="0"/>
        <v>0</v>
      </c>
      <c r="M10" s="67">
        <v>0</v>
      </c>
      <c r="N10" s="59">
        <f t="shared" si="1"/>
        <v>0</v>
      </c>
      <c r="O10" s="67">
        <v>0</v>
      </c>
      <c r="P10" s="59">
        <f t="shared" si="2"/>
        <v>0</v>
      </c>
      <c r="Q10" s="67">
        <v>0</v>
      </c>
      <c r="R10" s="59">
        <f t="shared" si="3"/>
        <v>0</v>
      </c>
      <c r="S10" s="67">
        <v>0</v>
      </c>
      <c r="T10" s="59">
        <f t="shared" si="4"/>
        <v>0</v>
      </c>
    </row>
    <row r="11" spans="1:20" s="2" customFormat="1" ht="41.4" x14ac:dyDescent="0.25">
      <c r="A11" s="3">
        <f t="shared" si="5"/>
        <v>5</v>
      </c>
      <c r="B11" s="65" t="s">
        <v>19</v>
      </c>
      <c r="C11" s="65" t="s">
        <v>62</v>
      </c>
      <c r="D11" s="66" t="s">
        <v>4</v>
      </c>
      <c r="E11" s="64">
        <v>1</v>
      </c>
      <c r="F11" s="64">
        <v>96</v>
      </c>
      <c r="G11" s="64">
        <v>0</v>
      </c>
      <c r="H11" s="64">
        <v>34</v>
      </c>
      <c r="I11" s="64">
        <v>37</v>
      </c>
      <c r="J11" s="3">
        <v>4</v>
      </c>
      <c r="K11" s="67">
        <v>0</v>
      </c>
      <c r="L11" s="59">
        <f t="shared" si="0"/>
        <v>0</v>
      </c>
      <c r="M11" s="67">
        <v>0</v>
      </c>
      <c r="N11" s="59">
        <f t="shared" si="1"/>
        <v>0</v>
      </c>
      <c r="O11" s="67">
        <v>0</v>
      </c>
      <c r="P11" s="59">
        <f t="shared" si="2"/>
        <v>0</v>
      </c>
      <c r="Q11" s="67">
        <v>0</v>
      </c>
      <c r="R11" s="59">
        <f t="shared" si="3"/>
        <v>0</v>
      </c>
      <c r="S11" s="67">
        <v>0</v>
      </c>
      <c r="T11" s="59">
        <f t="shared" si="4"/>
        <v>0</v>
      </c>
    </row>
    <row r="12" spans="1:20" s="2" customFormat="1" ht="13.8" x14ac:dyDescent="0.25">
      <c r="A12" s="3">
        <f t="shared" si="5"/>
        <v>6</v>
      </c>
      <c r="B12" s="65" t="s">
        <v>20</v>
      </c>
      <c r="C12" s="65" t="s">
        <v>63</v>
      </c>
      <c r="D12" s="66" t="s">
        <v>4</v>
      </c>
      <c r="E12" s="64">
        <v>1</v>
      </c>
      <c r="F12" s="64">
        <v>140</v>
      </c>
      <c r="G12" s="64">
        <v>0</v>
      </c>
      <c r="H12" s="64">
        <v>15</v>
      </c>
      <c r="I12" s="64">
        <v>12</v>
      </c>
      <c r="J12" s="3">
        <v>4</v>
      </c>
      <c r="K12" s="67">
        <v>0</v>
      </c>
      <c r="L12" s="59">
        <f t="shared" si="0"/>
        <v>0</v>
      </c>
      <c r="M12" s="67">
        <v>0</v>
      </c>
      <c r="N12" s="59">
        <f t="shared" si="1"/>
        <v>0</v>
      </c>
      <c r="O12" s="67">
        <v>0</v>
      </c>
      <c r="P12" s="59">
        <f t="shared" si="2"/>
        <v>0</v>
      </c>
      <c r="Q12" s="67">
        <v>0</v>
      </c>
      <c r="R12" s="59">
        <f t="shared" si="3"/>
        <v>0</v>
      </c>
      <c r="S12" s="67">
        <v>0</v>
      </c>
      <c r="T12" s="59">
        <f t="shared" si="4"/>
        <v>0</v>
      </c>
    </row>
    <row r="13" spans="1:20" s="2" customFormat="1" ht="13.8" x14ac:dyDescent="0.25">
      <c r="A13" s="3">
        <f t="shared" si="5"/>
        <v>7</v>
      </c>
      <c r="B13" s="65" t="s">
        <v>21</v>
      </c>
      <c r="C13" s="65" t="s">
        <v>64</v>
      </c>
      <c r="D13" s="66" t="s">
        <v>4</v>
      </c>
      <c r="E13" s="64">
        <v>1</v>
      </c>
      <c r="F13" s="64">
        <v>82</v>
      </c>
      <c r="G13" s="64">
        <v>0</v>
      </c>
      <c r="H13" s="64">
        <v>7</v>
      </c>
      <c r="I13" s="64">
        <v>6</v>
      </c>
      <c r="J13" s="3">
        <v>4</v>
      </c>
      <c r="K13" s="67">
        <v>0</v>
      </c>
      <c r="L13" s="59">
        <f t="shared" si="0"/>
        <v>0</v>
      </c>
      <c r="M13" s="67">
        <v>0</v>
      </c>
      <c r="N13" s="59">
        <f t="shared" si="1"/>
        <v>0</v>
      </c>
      <c r="O13" s="67">
        <v>0</v>
      </c>
      <c r="P13" s="59">
        <f t="shared" si="2"/>
        <v>0</v>
      </c>
      <c r="Q13" s="67">
        <v>0</v>
      </c>
      <c r="R13" s="59">
        <f t="shared" si="3"/>
        <v>0</v>
      </c>
      <c r="S13" s="67">
        <v>0</v>
      </c>
      <c r="T13" s="59">
        <f t="shared" si="4"/>
        <v>0</v>
      </c>
    </row>
    <row r="14" spans="1:20" s="2" customFormat="1" ht="13.8" x14ac:dyDescent="0.25">
      <c r="A14" s="3">
        <f t="shared" si="5"/>
        <v>8</v>
      </c>
      <c r="B14" s="65" t="s">
        <v>22</v>
      </c>
      <c r="C14" s="65" t="s">
        <v>65</v>
      </c>
      <c r="D14" s="66" t="s">
        <v>4</v>
      </c>
      <c r="E14" s="64">
        <v>1</v>
      </c>
      <c r="F14" s="64">
        <v>31</v>
      </c>
      <c r="G14" s="64">
        <v>0</v>
      </c>
      <c r="H14" s="64">
        <v>8</v>
      </c>
      <c r="I14" s="64">
        <v>5</v>
      </c>
      <c r="J14" s="3">
        <v>4</v>
      </c>
      <c r="K14" s="67">
        <v>0</v>
      </c>
      <c r="L14" s="59">
        <f t="shared" si="0"/>
        <v>0</v>
      </c>
      <c r="M14" s="67">
        <v>0</v>
      </c>
      <c r="N14" s="59">
        <f t="shared" si="1"/>
        <v>0</v>
      </c>
      <c r="O14" s="67">
        <v>0</v>
      </c>
      <c r="P14" s="59">
        <f t="shared" si="2"/>
        <v>0</v>
      </c>
      <c r="Q14" s="67">
        <v>0</v>
      </c>
      <c r="R14" s="59">
        <f t="shared" si="3"/>
        <v>0</v>
      </c>
      <c r="S14" s="67">
        <v>0</v>
      </c>
      <c r="T14" s="59">
        <f t="shared" si="4"/>
        <v>0</v>
      </c>
    </row>
    <row r="15" spans="1:20" s="2" customFormat="1" ht="27.6" x14ac:dyDescent="0.25">
      <c r="A15" s="3">
        <f t="shared" si="5"/>
        <v>9</v>
      </c>
      <c r="B15" s="65" t="s">
        <v>23</v>
      </c>
      <c r="C15" s="65" t="s">
        <v>61</v>
      </c>
      <c r="D15" s="66" t="s">
        <v>4</v>
      </c>
      <c r="E15" s="64">
        <v>1</v>
      </c>
      <c r="F15" s="64">
        <v>30</v>
      </c>
      <c r="G15" s="64">
        <v>0</v>
      </c>
      <c r="H15" s="64">
        <v>10</v>
      </c>
      <c r="I15" s="64">
        <v>11</v>
      </c>
      <c r="J15" s="3">
        <v>4</v>
      </c>
      <c r="K15" s="67">
        <v>0</v>
      </c>
      <c r="L15" s="59">
        <f t="shared" si="0"/>
        <v>0</v>
      </c>
      <c r="M15" s="67">
        <v>0</v>
      </c>
      <c r="N15" s="59">
        <f t="shared" si="1"/>
        <v>0</v>
      </c>
      <c r="O15" s="67">
        <v>0</v>
      </c>
      <c r="P15" s="59">
        <f t="shared" si="2"/>
        <v>0</v>
      </c>
      <c r="Q15" s="67">
        <v>0</v>
      </c>
      <c r="R15" s="59">
        <f t="shared" si="3"/>
        <v>0</v>
      </c>
      <c r="S15" s="67">
        <v>0</v>
      </c>
      <c r="T15" s="59">
        <f t="shared" si="4"/>
        <v>0</v>
      </c>
    </row>
    <row r="16" spans="1:20" s="2" customFormat="1" ht="41.4" x14ac:dyDescent="0.25">
      <c r="A16" s="3">
        <f t="shared" si="5"/>
        <v>10</v>
      </c>
      <c r="B16" s="65" t="s">
        <v>24</v>
      </c>
      <c r="C16" s="65" t="s">
        <v>62</v>
      </c>
      <c r="D16" s="66" t="s">
        <v>4</v>
      </c>
      <c r="E16" s="64">
        <v>1</v>
      </c>
      <c r="F16" s="64">
        <v>70</v>
      </c>
      <c r="G16" s="64">
        <v>0</v>
      </c>
      <c r="H16" s="64">
        <v>8</v>
      </c>
      <c r="I16" s="64">
        <v>8</v>
      </c>
      <c r="J16" s="3">
        <v>4</v>
      </c>
      <c r="K16" s="67">
        <v>0</v>
      </c>
      <c r="L16" s="59">
        <f t="shared" si="0"/>
        <v>0</v>
      </c>
      <c r="M16" s="67">
        <v>0</v>
      </c>
      <c r="N16" s="59">
        <f t="shared" si="1"/>
        <v>0</v>
      </c>
      <c r="O16" s="67">
        <v>0</v>
      </c>
      <c r="P16" s="59">
        <f t="shared" si="2"/>
        <v>0</v>
      </c>
      <c r="Q16" s="67">
        <v>0</v>
      </c>
      <c r="R16" s="59">
        <f t="shared" si="3"/>
        <v>0</v>
      </c>
      <c r="S16" s="67">
        <v>0</v>
      </c>
      <c r="T16" s="59">
        <f t="shared" si="4"/>
        <v>0</v>
      </c>
    </row>
    <row r="17" spans="1:20" s="2" customFormat="1" ht="13.8" x14ac:dyDescent="0.25">
      <c r="A17" s="3">
        <f t="shared" si="5"/>
        <v>11</v>
      </c>
      <c r="B17" s="65" t="s">
        <v>25</v>
      </c>
      <c r="C17" s="65" t="s">
        <v>66</v>
      </c>
      <c r="D17" s="66" t="s">
        <v>4</v>
      </c>
      <c r="E17" s="64">
        <v>3</v>
      </c>
      <c r="F17" s="64">
        <v>42</v>
      </c>
      <c r="G17" s="64">
        <v>0</v>
      </c>
      <c r="H17" s="64">
        <v>6</v>
      </c>
      <c r="I17" s="64">
        <v>4</v>
      </c>
      <c r="J17" s="3">
        <v>4</v>
      </c>
      <c r="K17" s="67">
        <v>0</v>
      </c>
      <c r="L17" s="59">
        <f t="shared" si="0"/>
        <v>0</v>
      </c>
      <c r="M17" s="67">
        <v>0</v>
      </c>
      <c r="N17" s="59">
        <f t="shared" si="1"/>
        <v>0</v>
      </c>
      <c r="O17" s="67">
        <v>0</v>
      </c>
      <c r="P17" s="59">
        <f t="shared" si="2"/>
        <v>0</v>
      </c>
      <c r="Q17" s="67">
        <v>0</v>
      </c>
      <c r="R17" s="59">
        <f t="shared" si="3"/>
        <v>0</v>
      </c>
      <c r="S17" s="67">
        <v>0</v>
      </c>
      <c r="T17" s="59">
        <f t="shared" si="4"/>
        <v>0</v>
      </c>
    </row>
    <row r="18" spans="1:20" s="2" customFormat="1" ht="27.6" x14ac:dyDescent="0.25">
      <c r="A18" s="3">
        <f t="shared" si="5"/>
        <v>12</v>
      </c>
      <c r="B18" s="65" t="s">
        <v>102</v>
      </c>
      <c r="C18" s="65" t="s">
        <v>81</v>
      </c>
      <c r="D18" s="66" t="s">
        <v>4</v>
      </c>
      <c r="E18" s="64">
        <v>1</v>
      </c>
      <c r="F18" s="64">
        <v>8</v>
      </c>
      <c r="G18" s="64">
        <v>0</v>
      </c>
      <c r="H18" s="64">
        <v>1</v>
      </c>
      <c r="I18" s="64">
        <v>1</v>
      </c>
      <c r="J18" s="3">
        <v>4</v>
      </c>
      <c r="K18" s="67">
        <v>0</v>
      </c>
      <c r="L18" s="59">
        <f t="shared" ref="L18" si="6">(F18+G18+I18)*J18*K18</f>
        <v>0</v>
      </c>
      <c r="M18" s="67">
        <v>0</v>
      </c>
      <c r="N18" s="59">
        <f t="shared" ref="N18" si="7">(F18+G18+I18)*J18*M18</f>
        <v>0</v>
      </c>
      <c r="O18" s="67">
        <v>0</v>
      </c>
      <c r="P18" s="59">
        <f t="shared" ref="P18" si="8">(F18+G18+I18)*J18*O18</f>
        <v>0</v>
      </c>
      <c r="Q18" s="67">
        <v>0</v>
      </c>
      <c r="R18" s="59">
        <f t="shared" ref="R18" si="9">(F18+G18+I18)*J18*Q18</f>
        <v>0</v>
      </c>
      <c r="S18" s="67">
        <v>0</v>
      </c>
      <c r="T18" s="59">
        <f t="shared" ref="T18" si="10">(F18+G18+I18)*J18*S18</f>
        <v>0</v>
      </c>
    </row>
    <row r="19" spans="1:20" s="2" customFormat="1" ht="27.6" x14ac:dyDescent="0.25">
      <c r="A19" s="3">
        <f>A18+1</f>
        <v>13</v>
      </c>
      <c r="B19" s="65" t="s">
        <v>26</v>
      </c>
      <c r="C19" s="65" t="s">
        <v>67</v>
      </c>
      <c r="D19" s="66" t="s">
        <v>4</v>
      </c>
      <c r="E19" s="64">
        <v>2</v>
      </c>
      <c r="F19" s="64">
        <v>146</v>
      </c>
      <c r="G19" s="64">
        <v>0</v>
      </c>
      <c r="H19" s="64">
        <v>34</v>
      </c>
      <c r="I19" s="64">
        <v>43</v>
      </c>
      <c r="J19" s="3">
        <v>4</v>
      </c>
      <c r="K19" s="67">
        <v>0</v>
      </c>
      <c r="L19" s="59">
        <f t="shared" si="0"/>
        <v>0</v>
      </c>
      <c r="M19" s="67">
        <v>0</v>
      </c>
      <c r="N19" s="59">
        <f t="shared" si="1"/>
        <v>0</v>
      </c>
      <c r="O19" s="67">
        <v>0</v>
      </c>
      <c r="P19" s="59">
        <f t="shared" si="2"/>
        <v>0</v>
      </c>
      <c r="Q19" s="67">
        <v>0</v>
      </c>
      <c r="R19" s="59">
        <f t="shared" si="3"/>
        <v>0</v>
      </c>
      <c r="S19" s="67">
        <v>0</v>
      </c>
      <c r="T19" s="59">
        <f t="shared" si="4"/>
        <v>0</v>
      </c>
    </row>
    <row r="20" spans="1:20" s="2" customFormat="1" ht="27.6" x14ac:dyDescent="0.25">
      <c r="A20" s="3">
        <f t="shared" si="5"/>
        <v>14</v>
      </c>
      <c r="B20" s="65" t="s">
        <v>27</v>
      </c>
      <c r="C20" s="65" t="s">
        <v>68</v>
      </c>
      <c r="D20" s="66" t="s">
        <v>4</v>
      </c>
      <c r="E20" s="64">
        <v>1</v>
      </c>
      <c r="F20" s="64">
        <v>123</v>
      </c>
      <c r="G20" s="64">
        <v>0</v>
      </c>
      <c r="H20" s="64">
        <v>18</v>
      </c>
      <c r="I20" s="64">
        <v>18</v>
      </c>
      <c r="J20" s="3">
        <v>4</v>
      </c>
      <c r="K20" s="67">
        <v>0</v>
      </c>
      <c r="L20" s="59">
        <f t="shared" si="0"/>
        <v>0</v>
      </c>
      <c r="M20" s="67">
        <v>0</v>
      </c>
      <c r="N20" s="59">
        <f t="shared" si="1"/>
        <v>0</v>
      </c>
      <c r="O20" s="67">
        <v>0</v>
      </c>
      <c r="P20" s="59">
        <f t="shared" si="2"/>
        <v>0</v>
      </c>
      <c r="Q20" s="67">
        <v>0</v>
      </c>
      <c r="R20" s="59">
        <f t="shared" si="3"/>
        <v>0</v>
      </c>
      <c r="S20" s="67">
        <v>0</v>
      </c>
      <c r="T20" s="59">
        <f t="shared" si="4"/>
        <v>0</v>
      </c>
    </row>
    <row r="21" spans="1:20" s="2" customFormat="1" ht="13.8" x14ac:dyDescent="0.25">
      <c r="A21" s="3">
        <f t="shared" si="5"/>
        <v>15</v>
      </c>
      <c r="B21" s="65" t="s">
        <v>27</v>
      </c>
      <c r="C21" s="65" t="s">
        <v>69</v>
      </c>
      <c r="D21" s="66" t="s">
        <v>4</v>
      </c>
      <c r="E21" s="64">
        <v>1</v>
      </c>
      <c r="F21" s="64">
        <v>0</v>
      </c>
      <c r="G21" s="64">
        <v>2</v>
      </c>
      <c r="H21" s="64">
        <v>7</v>
      </c>
      <c r="I21" s="64">
        <v>2</v>
      </c>
      <c r="J21" s="3">
        <v>4</v>
      </c>
      <c r="K21" s="67">
        <v>0</v>
      </c>
      <c r="L21" s="59">
        <f t="shared" si="0"/>
        <v>0</v>
      </c>
      <c r="M21" s="67">
        <v>0</v>
      </c>
      <c r="N21" s="59">
        <f t="shared" si="1"/>
        <v>0</v>
      </c>
      <c r="O21" s="67">
        <v>0</v>
      </c>
      <c r="P21" s="59">
        <f t="shared" si="2"/>
        <v>0</v>
      </c>
      <c r="Q21" s="67">
        <v>0</v>
      </c>
      <c r="R21" s="59">
        <f t="shared" si="3"/>
        <v>0</v>
      </c>
      <c r="S21" s="67">
        <v>0</v>
      </c>
      <c r="T21" s="59">
        <f t="shared" si="4"/>
        <v>0</v>
      </c>
    </row>
    <row r="22" spans="1:20" s="2" customFormat="1" ht="27.6" x14ac:dyDescent="0.25">
      <c r="A22" s="3">
        <f t="shared" si="5"/>
        <v>16</v>
      </c>
      <c r="B22" s="65" t="s">
        <v>30</v>
      </c>
      <c r="C22" s="65" t="s">
        <v>68</v>
      </c>
      <c r="D22" s="66" t="s">
        <v>4</v>
      </c>
      <c r="E22" s="64">
        <v>1</v>
      </c>
      <c r="F22" s="64">
        <v>135</v>
      </c>
      <c r="G22" s="64">
        <v>0</v>
      </c>
      <c r="H22" s="64">
        <v>20</v>
      </c>
      <c r="I22" s="64">
        <v>12</v>
      </c>
      <c r="J22" s="3">
        <v>4</v>
      </c>
      <c r="K22" s="67">
        <v>0</v>
      </c>
      <c r="L22" s="59">
        <f t="shared" si="0"/>
        <v>0</v>
      </c>
      <c r="M22" s="67">
        <v>0</v>
      </c>
      <c r="N22" s="59">
        <f t="shared" si="1"/>
        <v>0</v>
      </c>
      <c r="O22" s="67">
        <v>0</v>
      </c>
      <c r="P22" s="59">
        <f t="shared" si="2"/>
        <v>0</v>
      </c>
      <c r="Q22" s="67">
        <v>0</v>
      </c>
      <c r="R22" s="59">
        <f t="shared" si="3"/>
        <v>0</v>
      </c>
      <c r="S22" s="67">
        <v>0</v>
      </c>
      <c r="T22" s="59">
        <f t="shared" si="4"/>
        <v>0</v>
      </c>
    </row>
    <row r="23" spans="1:20" s="2" customFormat="1" ht="13.8" x14ac:dyDescent="0.25">
      <c r="A23" s="3">
        <f t="shared" si="5"/>
        <v>17</v>
      </c>
      <c r="B23" s="65" t="s">
        <v>31</v>
      </c>
      <c r="C23" s="65" t="s">
        <v>65</v>
      </c>
      <c r="D23" s="66" t="s">
        <v>4</v>
      </c>
      <c r="E23" s="64">
        <v>1</v>
      </c>
      <c r="F23" s="64">
        <v>25</v>
      </c>
      <c r="G23" s="64">
        <v>0</v>
      </c>
      <c r="H23" s="64">
        <v>3</v>
      </c>
      <c r="I23" s="64">
        <v>4</v>
      </c>
      <c r="J23" s="3">
        <v>4</v>
      </c>
      <c r="K23" s="67">
        <v>0</v>
      </c>
      <c r="L23" s="59">
        <f t="shared" si="0"/>
        <v>0</v>
      </c>
      <c r="M23" s="67">
        <v>0</v>
      </c>
      <c r="N23" s="59">
        <f t="shared" si="1"/>
        <v>0</v>
      </c>
      <c r="O23" s="67">
        <v>0</v>
      </c>
      <c r="P23" s="59">
        <f t="shared" si="2"/>
        <v>0</v>
      </c>
      <c r="Q23" s="67">
        <v>0</v>
      </c>
      <c r="R23" s="59">
        <f t="shared" si="3"/>
        <v>0</v>
      </c>
      <c r="S23" s="67">
        <v>0</v>
      </c>
      <c r="T23" s="59">
        <f t="shared" si="4"/>
        <v>0</v>
      </c>
    </row>
    <row r="24" spans="1:20" s="2" customFormat="1" ht="13.8" x14ac:dyDescent="0.25">
      <c r="A24" s="3">
        <f t="shared" si="5"/>
        <v>18</v>
      </c>
      <c r="B24" s="65" t="s">
        <v>32</v>
      </c>
      <c r="C24" s="65" t="s">
        <v>65</v>
      </c>
      <c r="D24" s="66" t="s">
        <v>4</v>
      </c>
      <c r="E24" s="64">
        <v>2</v>
      </c>
      <c r="F24" s="64">
        <v>380</v>
      </c>
      <c r="G24" s="64">
        <v>0</v>
      </c>
      <c r="H24" s="64">
        <v>30</v>
      </c>
      <c r="I24" s="64">
        <v>20</v>
      </c>
      <c r="J24" s="3">
        <v>4</v>
      </c>
      <c r="K24" s="67">
        <v>0</v>
      </c>
      <c r="L24" s="59">
        <f t="shared" si="0"/>
        <v>0</v>
      </c>
      <c r="M24" s="67">
        <v>0</v>
      </c>
      <c r="N24" s="59">
        <f t="shared" si="1"/>
        <v>0</v>
      </c>
      <c r="O24" s="67">
        <v>0</v>
      </c>
      <c r="P24" s="59">
        <f t="shared" si="2"/>
        <v>0</v>
      </c>
      <c r="Q24" s="67">
        <v>0</v>
      </c>
      <c r="R24" s="59">
        <f t="shared" si="3"/>
        <v>0</v>
      </c>
      <c r="S24" s="67">
        <v>0</v>
      </c>
      <c r="T24" s="59">
        <f t="shared" si="4"/>
        <v>0</v>
      </c>
    </row>
    <row r="25" spans="1:20" s="2" customFormat="1" ht="13.8" x14ac:dyDescent="0.25">
      <c r="A25" s="3">
        <f t="shared" si="5"/>
        <v>19</v>
      </c>
      <c r="B25" s="65" t="s">
        <v>14</v>
      </c>
      <c r="C25" s="65" t="s">
        <v>70</v>
      </c>
      <c r="D25" s="66" t="s">
        <v>4</v>
      </c>
      <c r="E25" s="64">
        <v>1</v>
      </c>
      <c r="F25" s="64">
        <v>58</v>
      </c>
      <c r="G25" s="64">
        <v>0</v>
      </c>
      <c r="H25" s="64">
        <v>12</v>
      </c>
      <c r="I25" s="64">
        <v>14</v>
      </c>
      <c r="J25" s="3">
        <v>4</v>
      </c>
      <c r="K25" s="67">
        <v>0</v>
      </c>
      <c r="L25" s="59">
        <f t="shared" si="0"/>
        <v>0</v>
      </c>
      <c r="M25" s="67">
        <v>0</v>
      </c>
      <c r="N25" s="59">
        <f t="shared" si="1"/>
        <v>0</v>
      </c>
      <c r="O25" s="67">
        <v>0</v>
      </c>
      <c r="P25" s="59">
        <f t="shared" si="2"/>
        <v>0</v>
      </c>
      <c r="Q25" s="67">
        <v>0</v>
      </c>
      <c r="R25" s="59">
        <f t="shared" si="3"/>
        <v>0</v>
      </c>
      <c r="S25" s="67">
        <v>0</v>
      </c>
      <c r="T25" s="59">
        <f t="shared" si="4"/>
        <v>0</v>
      </c>
    </row>
    <row r="26" spans="1:20" s="2" customFormat="1" ht="27.6" x14ac:dyDescent="0.25">
      <c r="A26" s="3">
        <f t="shared" si="5"/>
        <v>20</v>
      </c>
      <c r="B26" s="65" t="s">
        <v>33</v>
      </c>
      <c r="C26" s="65" t="s">
        <v>61</v>
      </c>
      <c r="D26" s="66" t="s">
        <v>4</v>
      </c>
      <c r="E26" s="64">
        <v>1</v>
      </c>
      <c r="F26" s="64">
        <v>21</v>
      </c>
      <c r="G26" s="64">
        <v>0</v>
      </c>
      <c r="H26" s="64">
        <v>15</v>
      </c>
      <c r="I26" s="64">
        <v>8</v>
      </c>
      <c r="J26" s="3">
        <v>4</v>
      </c>
      <c r="K26" s="67">
        <v>0</v>
      </c>
      <c r="L26" s="59">
        <f t="shared" si="0"/>
        <v>0</v>
      </c>
      <c r="M26" s="67">
        <v>0</v>
      </c>
      <c r="N26" s="59">
        <f t="shared" si="1"/>
        <v>0</v>
      </c>
      <c r="O26" s="67">
        <v>0</v>
      </c>
      <c r="P26" s="59">
        <f t="shared" si="2"/>
        <v>0</v>
      </c>
      <c r="Q26" s="67">
        <v>0</v>
      </c>
      <c r="R26" s="59">
        <f t="shared" si="3"/>
        <v>0</v>
      </c>
      <c r="S26" s="67">
        <v>0</v>
      </c>
      <c r="T26" s="59">
        <f t="shared" si="4"/>
        <v>0</v>
      </c>
    </row>
    <row r="27" spans="1:20" s="2" customFormat="1" ht="13.8" x14ac:dyDescent="0.25">
      <c r="A27" s="3">
        <f t="shared" si="5"/>
        <v>21</v>
      </c>
      <c r="B27" s="65" t="s">
        <v>34</v>
      </c>
      <c r="C27" s="65" t="s">
        <v>70</v>
      </c>
      <c r="D27" s="66" t="s">
        <v>4</v>
      </c>
      <c r="E27" s="64">
        <v>1</v>
      </c>
      <c r="F27" s="64">
        <v>69</v>
      </c>
      <c r="G27" s="64">
        <v>0</v>
      </c>
      <c r="H27" s="64">
        <v>7</v>
      </c>
      <c r="I27" s="64">
        <v>7</v>
      </c>
      <c r="J27" s="3">
        <v>4</v>
      </c>
      <c r="K27" s="67">
        <v>0</v>
      </c>
      <c r="L27" s="59">
        <f t="shared" si="0"/>
        <v>0</v>
      </c>
      <c r="M27" s="67">
        <v>0</v>
      </c>
      <c r="N27" s="59">
        <f t="shared" si="1"/>
        <v>0</v>
      </c>
      <c r="O27" s="67">
        <v>0</v>
      </c>
      <c r="P27" s="59">
        <f t="shared" si="2"/>
        <v>0</v>
      </c>
      <c r="Q27" s="67">
        <v>0</v>
      </c>
      <c r="R27" s="59">
        <f t="shared" si="3"/>
        <v>0</v>
      </c>
      <c r="S27" s="67">
        <v>0</v>
      </c>
      <c r="T27" s="59">
        <f t="shared" si="4"/>
        <v>0</v>
      </c>
    </row>
    <row r="28" spans="1:20" s="2" customFormat="1" ht="13.8" x14ac:dyDescent="0.25">
      <c r="A28" s="3">
        <f t="shared" si="5"/>
        <v>22</v>
      </c>
      <c r="B28" s="65" t="s">
        <v>34</v>
      </c>
      <c r="C28" s="65" t="s">
        <v>69</v>
      </c>
      <c r="D28" s="66" t="s">
        <v>4</v>
      </c>
      <c r="E28" s="64">
        <v>1</v>
      </c>
      <c r="F28" s="64">
        <v>0</v>
      </c>
      <c r="G28" s="64">
        <v>2</v>
      </c>
      <c r="H28" s="64">
        <v>2</v>
      </c>
      <c r="I28" s="64">
        <v>0</v>
      </c>
      <c r="J28" s="3">
        <v>4</v>
      </c>
      <c r="K28" s="67">
        <v>0</v>
      </c>
      <c r="L28" s="59">
        <f t="shared" si="0"/>
        <v>0</v>
      </c>
      <c r="M28" s="67">
        <v>0</v>
      </c>
      <c r="N28" s="59">
        <f t="shared" si="1"/>
        <v>0</v>
      </c>
      <c r="O28" s="67">
        <v>0</v>
      </c>
      <c r="P28" s="59">
        <f t="shared" si="2"/>
        <v>0</v>
      </c>
      <c r="Q28" s="67">
        <v>0</v>
      </c>
      <c r="R28" s="59">
        <f t="shared" si="3"/>
        <v>0</v>
      </c>
      <c r="S28" s="67">
        <v>0</v>
      </c>
      <c r="T28" s="59">
        <f t="shared" si="4"/>
        <v>0</v>
      </c>
    </row>
    <row r="29" spans="1:20" s="2" customFormat="1" ht="13.8" x14ac:dyDescent="0.25">
      <c r="A29" s="3">
        <f t="shared" si="5"/>
        <v>23</v>
      </c>
      <c r="B29" s="65" t="s">
        <v>35</v>
      </c>
      <c r="C29" s="65" t="s">
        <v>70</v>
      </c>
      <c r="D29" s="66" t="s">
        <v>4</v>
      </c>
      <c r="E29" s="64">
        <v>1</v>
      </c>
      <c r="F29" s="64">
        <v>53</v>
      </c>
      <c r="G29" s="64">
        <v>0</v>
      </c>
      <c r="H29" s="64">
        <v>7</v>
      </c>
      <c r="I29" s="64">
        <v>8</v>
      </c>
      <c r="J29" s="3">
        <v>4</v>
      </c>
      <c r="K29" s="67">
        <v>0</v>
      </c>
      <c r="L29" s="59">
        <f t="shared" si="0"/>
        <v>0</v>
      </c>
      <c r="M29" s="67">
        <v>0</v>
      </c>
      <c r="N29" s="59">
        <f t="shared" si="1"/>
        <v>0</v>
      </c>
      <c r="O29" s="67">
        <v>0</v>
      </c>
      <c r="P29" s="59">
        <f t="shared" si="2"/>
        <v>0</v>
      </c>
      <c r="Q29" s="67">
        <v>0</v>
      </c>
      <c r="R29" s="59">
        <f t="shared" si="3"/>
        <v>0</v>
      </c>
      <c r="S29" s="67">
        <v>0</v>
      </c>
      <c r="T29" s="59">
        <f t="shared" si="4"/>
        <v>0</v>
      </c>
    </row>
    <row r="30" spans="1:20" s="2" customFormat="1" ht="27.6" x14ac:dyDescent="0.25">
      <c r="A30" s="3">
        <f t="shared" si="5"/>
        <v>24</v>
      </c>
      <c r="B30" s="65" t="s">
        <v>36</v>
      </c>
      <c r="C30" s="65" t="s">
        <v>106</v>
      </c>
      <c r="D30" s="66" t="s">
        <v>4</v>
      </c>
      <c r="E30" s="64">
        <v>3</v>
      </c>
      <c r="F30" s="64">
        <v>125</v>
      </c>
      <c r="G30" s="64">
        <v>0</v>
      </c>
      <c r="H30" s="64">
        <v>15</v>
      </c>
      <c r="I30" s="64">
        <v>15</v>
      </c>
      <c r="J30" s="3">
        <v>4</v>
      </c>
      <c r="K30" s="67">
        <v>0</v>
      </c>
      <c r="L30" s="59">
        <f t="shared" si="0"/>
        <v>0</v>
      </c>
      <c r="M30" s="67">
        <v>0</v>
      </c>
      <c r="N30" s="59">
        <f t="shared" si="1"/>
        <v>0</v>
      </c>
      <c r="O30" s="67">
        <v>0</v>
      </c>
      <c r="P30" s="59">
        <f t="shared" si="2"/>
        <v>0</v>
      </c>
      <c r="Q30" s="67">
        <v>0</v>
      </c>
      <c r="R30" s="59">
        <f t="shared" si="3"/>
        <v>0</v>
      </c>
      <c r="S30" s="67">
        <v>0</v>
      </c>
      <c r="T30" s="59">
        <f t="shared" si="4"/>
        <v>0</v>
      </c>
    </row>
    <row r="31" spans="1:20" s="2" customFormat="1" ht="27.6" x14ac:dyDescent="0.25">
      <c r="A31" s="3">
        <f t="shared" si="5"/>
        <v>25</v>
      </c>
      <c r="B31" s="65" t="s">
        <v>37</v>
      </c>
      <c r="C31" s="65" t="s">
        <v>71</v>
      </c>
      <c r="D31" s="66" t="s">
        <v>4</v>
      </c>
      <c r="E31" s="64">
        <v>2</v>
      </c>
      <c r="F31" s="64">
        <v>161</v>
      </c>
      <c r="G31" s="64">
        <v>0</v>
      </c>
      <c r="H31" s="64">
        <v>15</v>
      </c>
      <c r="I31" s="64">
        <v>15</v>
      </c>
      <c r="J31" s="3">
        <v>4</v>
      </c>
      <c r="K31" s="67">
        <v>0</v>
      </c>
      <c r="L31" s="59">
        <f t="shared" si="0"/>
        <v>0</v>
      </c>
      <c r="M31" s="67">
        <v>0</v>
      </c>
      <c r="N31" s="59">
        <f t="shared" si="1"/>
        <v>0</v>
      </c>
      <c r="O31" s="67">
        <v>0</v>
      </c>
      <c r="P31" s="59">
        <f t="shared" si="2"/>
        <v>0</v>
      </c>
      <c r="Q31" s="67">
        <v>0</v>
      </c>
      <c r="R31" s="59">
        <f t="shared" si="3"/>
        <v>0</v>
      </c>
      <c r="S31" s="67">
        <v>0</v>
      </c>
      <c r="T31" s="59">
        <f t="shared" si="4"/>
        <v>0</v>
      </c>
    </row>
    <row r="32" spans="1:20" s="2" customFormat="1" ht="13.8" x14ac:dyDescent="0.25">
      <c r="A32" s="3">
        <f t="shared" si="5"/>
        <v>26</v>
      </c>
      <c r="B32" s="65" t="s">
        <v>38</v>
      </c>
      <c r="C32" s="65" t="s">
        <v>72</v>
      </c>
      <c r="D32" s="66" t="s">
        <v>4</v>
      </c>
      <c r="E32" s="64">
        <v>1</v>
      </c>
      <c r="F32" s="64">
        <v>0</v>
      </c>
      <c r="G32" s="64">
        <v>2</v>
      </c>
      <c r="H32" s="64">
        <v>4</v>
      </c>
      <c r="I32" s="64">
        <v>0</v>
      </c>
      <c r="J32" s="3">
        <v>4</v>
      </c>
      <c r="K32" s="67">
        <v>0</v>
      </c>
      <c r="L32" s="59">
        <f t="shared" si="0"/>
        <v>0</v>
      </c>
      <c r="M32" s="67">
        <v>0</v>
      </c>
      <c r="N32" s="59">
        <f t="shared" si="1"/>
        <v>0</v>
      </c>
      <c r="O32" s="67">
        <v>0</v>
      </c>
      <c r="P32" s="59">
        <f t="shared" si="2"/>
        <v>0</v>
      </c>
      <c r="Q32" s="67">
        <v>0</v>
      </c>
      <c r="R32" s="59">
        <f t="shared" si="3"/>
        <v>0</v>
      </c>
      <c r="S32" s="67">
        <v>0</v>
      </c>
      <c r="T32" s="59">
        <f t="shared" si="4"/>
        <v>0</v>
      </c>
    </row>
    <row r="33" spans="1:20" s="2" customFormat="1" ht="27.6" x14ac:dyDescent="0.25">
      <c r="A33" s="3">
        <f t="shared" si="5"/>
        <v>27</v>
      </c>
      <c r="B33" s="65" t="s">
        <v>39</v>
      </c>
      <c r="C33" s="65" t="s">
        <v>73</v>
      </c>
      <c r="D33" s="66" t="s">
        <v>4</v>
      </c>
      <c r="E33" s="64">
        <v>1</v>
      </c>
      <c r="F33" s="64">
        <v>105</v>
      </c>
      <c r="G33" s="64">
        <v>0</v>
      </c>
      <c r="H33" s="64">
        <v>22</v>
      </c>
      <c r="I33" s="64">
        <v>20</v>
      </c>
      <c r="J33" s="3">
        <v>4</v>
      </c>
      <c r="K33" s="67">
        <v>0</v>
      </c>
      <c r="L33" s="59">
        <f t="shared" si="0"/>
        <v>0</v>
      </c>
      <c r="M33" s="67">
        <v>0</v>
      </c>
      <c r="N33" s="59">
        <f t="shared" si="1"/>
        <v>0</v>
      </c>
      <c r="O33" s="67">
        <v>0</v>
      </c>
      <c r="P33" s="59">
        <f t="shared" si="2"/>
        <v>0</v>
      </c>
      <c r="Q33" s="67">
        <v>0</v>
      </c>
      <c r="R33" s="59">
        <f t="shared" si="3"/>
        <v>0</v>
      </c>
      <c r="S33" s="67">
        <v>0</v>
      </c>
      <c r="T33" s="59">
        <f t="shared" si="4"/>
        <v>0</v>
      </c>
    </row>
    <row r="34" spans="1:20" s="2" customFormat="1" ht="27.6" x14ac:dyDescent="0.25">
      <c r="A34" s="3">
        <f t="shared" si="5"/>
        <v>28</v>
      </c>
      <c r="B34" s="65" t="s">
        <v>101</v>
      </c>
      <c r="C34" s="65" t="s">
        <v>61</v>
      </c>
      <c r="D34" s="66" t="s">
        <v>4</v>
      </c>
      <c r="E34" s="64">
        <v>1</v>
      </c>
      <c r="F34" s="64">
        <v>70</v>
      </c>
      <c r="G34" s="64">
        <v>0</v>
      </c>
      <c r="H34" s="64">
        <v>14</v>
      </c>
      <c r="I34" s="64">
        <v>13</v>
      </c>
      <c r="J34" s="3">
        <v>4</v>
      </c>
      <c r="K34" s="67">
        <v>0</v>
      </c>
      <c r="L34" s="59">
        <f t="shared" si="0"/>
        <v>0</v>
      </c>
      <c r="M34" s="67">
        <v>0</v>
      </c>
      <c r="N34" s="59">
        <f t="shared" si="1"/>
        <v>0</v>
      </c>
      <c r="O34" s="67">
        <v>0</v>
      </c>
      <c r="P34" s="59">
        <f t="shared" si="2"/>
        <v>0</v>
      </c>
      <c r="Q34" s="67">
        <v>0</v>
      </c>
      <c r="R34" s="59">
        <f t="shared" si="3"/>
        <v>0</v>
      </c>
      <c r="S34" s="67">
        <v>0</v>
      </c>
      <c r="T34" s="59">
        <f t="shared" si="4"/>
        <v>0</v>
      </c>
    </row>
    <row r="35" spans="1:20" s="2" customFormat="1" ht="27.6" x14ac:dyDescent="0.25">
      <c r="A35" s="3">
        <f>A34+1</f>
        <v>29</v>
      </c>
      <c r="B35" s="65" t="s">
        <v>40</v>
      </c>
      <c r="C35" s="65" t="s">
        <v>61</v>
      </c>
      <c r="D35" s="66" t="s">
        <v>4</v>
      </c>
      <c r="E35" s="64">
        <v>1</v>
      </c>
      <c r="F35" s="64">
        <v>165</v>
      </c>
      <c r="G35" s="64">
        <v>0</v>
      </c>
      <c r="H35" s="64">
        <v>20</v>
      </c>
      <c r="I35" s="64">
        <v>23</v>
      </c>
      <c r="J35" s="3">
        <v>4</v>
      </c>
      <c r="K35" s="67">
        <v>0</v>
      </c>
      <c r="L35" s="59">
        <f t="shared" si="0"/>
        <v>0</v>
      </c>
      <c r="M35" s="67">
        <v>0</v>
      </c>
      <c r="N35" s="59">
        <f t="shared" si="1"/>
        <v>0</v>
      </c>
      <c r="O35" s="67">
        <v>0</v>
      </c>
      <c r="P35" s="59">
        <f t="shared" si="2"/>
        <v>0</v>
      </c>
      <c r="Q35" s="67">
        <v>0</v>
      </c>
      <c r="R35" s="59">
        <f t="shared" si="3"/>
        <v>0</v>
      </c>
      <c r="S35" s="67">
        <v>0</v>
      </c>
      <c r="T35" s="59">
        <f t="shared" si="4"/>
        <v>0</v>
      </c>
    </row>
    <row r="36" spans="1:20" s="2" customFormat="1" ht="27.6" x14ac:dyDescent="0.25">
      <c r="A36" s="3">
        <f t="shared" si="5"/>
        <v>30</v>
      </c>
      <c r="B36" s="65" t="s">
        <v>41</v>
      </c>
      <c r="C36" s="65" t="s">
        <v>74</v>
      </c>
      <c r="D36" s="66" t="s">
        <v>4</v>
      </c>
      <c r="E36" s="64">
        <v>2</v>
      </c>
      <c r="F36" s="64">
        <v>24</v>
      </c>
      <c r="G36" s="64">
        <v>0</v>
      </c>
      <c r="H36" s="64">
        <v>6</v>
      </c>
      <c r="I36" s="64">
        <v>4</v>
      </c>
      <c r="J36" s="3">
        <v>4</v>
      </c>
      <c r="K36" s="67">
        <v>0</v>
      </c>
      <c r="L36" s="59">
        <f t="shared" si="0"/>
        <v>0</v>
      </c>
      <c r="M36" s="67">
        <v>0</v>
      </c>
      <c r="N36" s="59">
        <f t="shared" si="1"/>
        <v>0</v>
      </c>
      <c r="O36" s="67">
        <v>0</v>
      </c>
      <c r="P36" s="59">
        <f t="shared" si="2"/>
        <v>0</v>
      </c>
      <c r="Q36" s="67">
        <v>0</v>
      </c>
      <c r="R36" s="59">
        <f t="shared" si="3"/>
        <v>0</v>
      </c>
      <c r="S36" s="67">
        <v>0</v>
      </c>
      <c r="T36" s="59">
        <f t="shared" si="4"/>
        <v>0</v>
      </c>
    </row>
    <row r="37" spans="1:20" s="2" customFormat="1" ht="14.4" thickBot="1" x14ac:dyDescent="0.3">
      <c r="A37" s="92"/>
      <c r="B37" s="95"/>
      <c r="C37" s="95"/>
      <c r="D37" s="90"/>
      <c r="E37" s="91"/>
      <c r="F37" s="91"/>
      <c r="G37" s="91"/>
      <c r="H37" s="91"/>
      <c r="I37" s="91"/>
      <c r="J37" s="92"/>
      <c r="K37" s="93"/>
      <c r="L37" s="94"/>
      <c r="M37" s="93"/>
      <c r="N37" s="94"/>
      <c r="O37" s="93"/>
      <c r="P37" s="94"/>
      <c r="Q37" s="93"/>
      <c r="R37" s="94"/>
      <c r="S37" s="93"/>
      <c r="T37" s="94"/>
    </row>
    <row r="38" spans="1:20" s="2" customFormat="1" ht="13.8" x14ac:dyDescent="0.25">
      <c r="A38" s="96"/>
      <c r="B38" s="97"/>
      <c r="C38" s="97"/>
      <c r="D38" s="98"/>
      <c r="E38" s="99"/>
      <c r="F38" s="99"/>
      <c r="G38" s="99"/>
      <c r="H38" s="99"/>
      <c r="I38" s="99"/>
      <c r="J38" s="96"/>
      <c r="K38" s="100"/>
      <c r="L38" s="101"/>
      <c r="M38" s="100"/>
      <c r="N38" s="101"/>
      <c r="O38" s="100"/>
      <c r="P38" s="101"/>
      <c r="Q38" s="100"/>
      <c r="R38" s="101"/>
      <c r="S38" s="100"/>
      <c r="T38" s="101"/>
    </row>
    <row r="39" spans="1:20" s="2" customFormat="1" ht="27.6" x14ac:dyDescent="0.25">
      <c r="A39" s="3">
        <f>A36+1</f>
        <v>31</v>
      </c>
      <c r="B39" s="65" t="s">
        <v>42</v>
      </c>
      <c r="C39" s="65" t="s">
        <v>61</v>
      </c>
      <c r="D39" s="66" t="s">
        <v>4</v>
      </c>
      <c r="E39" s="64">
        <v>1</v>
      </c>
      <c r="F39" s="64">
        <v>85</v>
      </c>
      <c r="G39" s="64">
        <v>0</v>
      </c>
      <c r="H39" s="64">
        <v>30</v>
      </c>
      <c r="I39" s="64">
        <v>30</v>
      </c>
      <c r="J39" s="3">
        <v>4</v>
      </c>
      <c r="K39" s="67">
        <v>0</v>
      </c>
      <c r="L39" s="59">
        <f t="shared" si="0"/>
        <v>0</v>
      </c>
      <c r="M39" s="67">
        <v>0</v>
      </c>
      <c r="N39" s="59">
        <f t="shared" si="1"/>
        <v>0</v>
      </c>
      <c r="O39" s="67">
        <v>0</v>
      </c>
      <c r="P39" s="59">
        <f t="shared" si="2"/>
        <v>0</v>
      </c>
      <c r="Q39" s="67">
        <v>0</v>
      </c>
      <c r="R39" s="59">
        <f t="shared" si="3"/>
        <v>0</v>
      </c>
      <c r="S39" s="67">
        <v>0</v>
      </c>
      <c r="T39" s="59">
        <f t="shared" si="4"/>
        <v>0</v>
      </c>
    </row>
    <row r="40" spans="1:20" s="2" customFormat="1" ht="13.8" x14ac:dyDescent="0.25">
      <c r="A40" s="3">
        <f t="shared" si="5"/>
        <v>32</v>
      </c>
      <c r="B40" s="65" t="s">
        <v>42</v>
      </c>
      <c r="C40" s="65" t="s">
        <v>72</v>
      </c>
      <c r="D40" s="66" t="s">
        <v>4</v>
      </c>
      <c r="E40" s="64">
        <v>0</v>
      </c>
      <c r="F40" s="64">
        <v>0</v>
      </c>
      <c r="G40" s="64">
        <v>2</v>
      </c>
      <c r="H40" s="64">
        <v>2</v>
      </c>
      <c r="I40" s="64">
        <v>0</v>
      </c>
      <c r="J40" s="3">
        <v>4</v>
      </c>
      <c r="K40" s="67">
        <v>0</v>
      </c>
      <c r="L40" s="59">
        <f t="shared" si="0"/>
        <v>0</v>
      </c>
      <c r="M40" s="67">
        <v>0</v>
      </c>
      <c r="N40" s="59">
        <f t="shared" si="1"/>
        <v>0</v>
      </c>
      <c r="O40" s="67">
        <v>0</v>
      </c>
      <c r="P40" s="59">
        <f t="shared" si="2"/>
        <v>0</v>
      </c>
      <c r="Q40" s="67">
        <v>0</v>
      </c>
      <c r="R40" s="59">
        <f t="shared" si="3"/>
        <v>0</v>
      </c>
      <c r="S40" s="67">
        <v>0</v>
      </c>
      <c r="T40" s="59">
        <f t="shared" si="4"/>
        <v>0</v>
      </c>
    </row>
    <row r="41" spans="1:20" s="2" customFormat="1" ht="13.8" x14ac:dyDescent="0.25">
      <c r="A41" s="3">
        <f t="shared" si="5"/>
        <v>33</v>
      </c>
      <c r="B41" s="65" t="s">
        <v>43</v>
      </c>
      <c r="C41" s="65" t="s">
        <v>75</v>
      </c>
      <c r="D41" s="66" t="s">
        <v>4</v>
      </c>
      <c r="E41" s="64">
        <v>1</v>
      </c>
      <c r="F41" s="64">
        <v>5</v>
      </c>
      <c r="G41" s="64">
        <v>0</v>
      </c>
      <c r="H41" s="64">
        <v>1</v>
      </c>
      <c r="I41" s="64">
        <v>1</v>
      </c>
      <c r="J41" s="3">
        <v>4</v>
      </c>
      <c r="K41" s="67">
        <v>0</v>
      </c>
      <c r="L41" s="59">
        <f t="shared" si="0"/>
        <v>0</v>
      </c>
      <c r="M41" s="67">
        <v>0</v>
      </c>
      <c r="N41" s="59">
        <f t="shared" si="1"/>
        <v>0</v>
      </c>
      <c r="O41" s="67">
        <v>0</v>
      </c>
      <c r="P41" s="59">
        <f t="shared" si="2"/>
        <v>0</v>
      </c>
      <c r="Q41" s="67">
        <v>0</v>
      </c>
      <c r="R41" s="59">
        <f t="shared" si="3"/>
        <v>0</v>
      </c>
      <c r="S41" s="67">
        <v>0</v>
      </c>
      <c r="T41" s="59">
        <f t="shared" si="4"/>
        <v>0</v>
      </c>
    </row>
    <row r="42" spans="1:20" s="2" customFormat="1" ht="27.6" x14ac:dyDescent="0.25">
      <c r="A42" s="3">
        <f t="shared" si="5"/>
        <v>34</v>
      </c>
      <c r="B42" s="65" t="s">
        <v>44</v>
      </c>
      <c r="C42" s="65" t="s">
        <v>61</v>
      </c>
      <c r="D42" s="66" t="s">
        <v>4</v>
      </c>
      <c r="E42" s="64">
        <v>1</v>
      </c>
      <c r="F42" s="64">
        <v>67</v>
      </c>
      <c r="G42" s="64">
        <v>0</v>
      </c>
      <c r="H42" s="64">
        <v>30</v>
      </c>
      <c r="I42" s="64">
        <v>30</v>
      </c>
      <c r="J42" s="3">
        <v>4</v>
      </c>
      <c r="K42" s="67">
        <v>0</v>
      </c>
      <c r="L42" s="59">
        <f t="shared" ref="L42:L67" si="11">(F42+G42+I42)*J42*K42</f>
        <v>0</v>
      </c>
      <c r="M42" s="67">
        <v>0</v>
      </c>
      <c r="N42" s="59">
        <f t="shared" ref="N42:N67" si="12">(F42+G42+I42)*J42*M42</f>
        <v>0</v>
      </c>
      <c r="O42" s="67">
        <v>0</v>
      </c>
      <c r="P42" s="59">
        <f t="shared" ref="P42:P67" si="13">(F42+G42+I42)*J42*O42</f>
        <v>0</v>
      </c>
      <c r="Q42" s="67">
        <v>0</v>
      </c>
      <c r="R42" s="59">
        <f t="shared" ref="R42:R67" si="14">(F42+G42+I42)*J42*Q42</f>
        <v>0</v>
      </c>
      <c r="S42" s="67">
        <v>0</v>
      </c>
      <c r="T42" s="59">
        <f t="shared" ref="T42:T67" si="15">(F42+G42+I42)*J42*S42</f>
        <v>0</v>
      </c>
    </row>
    <row r="43" spans="1:20" s="2" customFormat="1" ht="27.6" x14ac:dyDescent="0.25">
      <c r="A43" s="3">
        <f t="shared" si="5"/>
        <v>35</v>
      </c>
      <c r="B43" s="65" t="s">
        <v>45</v>
      </c>
      <c r="C43" s="65" t="s">
        <v>61</v>
      </c>
      <c r="D43" s="66" t="s">
        <v>4</v>
      </c>
      <c r="E43" s="64">
        <v>1</v>
      </c>
      <c r="F43" s="64">
        <v>18</v>
      </c>
      <c r="G43" s="64">
        <v>0</v>
      </c>
      <c r="H43" s="64">
        <v>5</v>
      </c>
      <c r="I43" s="64">
        <v>8</v>
      </c>
      <c r="J43" s="3">
        <v>4</v>
      </c>
      <c r="K43" s="67">
        <v>0</v>
      </c>
      <c r="L43" s="59">
        <f t="shared" si="11"/>
        <v>0</v>
      </c>
      <c r="M43" s="67">
        <v>0</v>
      </c>
      <c r="N43" s="59">
        <f t="shared" si="12"/>
        <v>0</v>
      </c>
      <c r="O43" s="67">
        <v>0</v>
      </c>
      <c r="P43" s="59">
        <f t="shared" si="13"/>
        <v>0</v>
      </c>
      <c r="Q43" s="67">
        <v>0</v>
      </c>
      <c r="R43" s="59">
        <f t="shared" si="14"/>
        <v>0</v>
      </c>
      <c r="S43" s="67">
        <v>0</v>
      </c>
      <c r="T43" s="59">
        <f t="shared" si="15"/>
        <v>0</v>
      </c>
    </row>
    <row r="44" spans="1:20" s="2" customFormat="1" ht="27.6" x14ac:dyDescent="0.25">
      <c r="A44" s="3">
        <f t="shared" si="5"/>
        <v>36</v>
      </c>
      <c r="B44" s="65" t="s">
        <v>46</v>
      </c>
      <c r="C44" s="65" t="s">
        <v>61</v>
      </c>
      <c r="D44" s="66" t="s">
        <v>4</v>
      </c>
      <c r="E44" s="64">
        <v>1</v>
      </c>
      <c r="F44" s="64">
        <v>16</v>
      </c>
      <c r="G44" s="64">
        <v>0</v>
      </c>
      <c r="H44" s="64">
        <v>6</v>
      </c>
      <c r="I44" s="64">
        <v>6</v>
      </c>
      <c r="J44" s="3">
        <v>4</v>
      </c>
      <c r="K44" s="67">
        <v>0</v>
      </c>
      <c r="L44" s="59">
        <f t="shared" si="11"/>
        <v>0</v>
      </c>
      <c r="M44" s="67">
        <v>0</v>
      </c>
      <c r="N44" s="59">
        <f t="shared" si="12"/>
        <v>0</v>
      </c>
      <c r="O44" s="67">
        <v>0</v>
      </c>
      <c r="P44" s="59">
        <f t="shared" si="13"/>
        <v>0</v>
      </c>
      <c r="Q44" s="67">
        <v>0</v>
      </c>
      <c r="R44" s="59">
        <f t="shared" si="14"/>
        <v>0</v>
      </c>
      <c r="S44" s="67">
        <v>0</v>
      </c>
      <c r="T44" s="59">
        <f t="shared" si="15"/>
        <v>0</v>
      </c>
    </row>
    <row r="45" spans="1:20" s="2" customFormat="1" ht="27.6" x14ac:dyDescent="0.25">
      <c r="A45" s="3">
        <f t="shared" si="5"/>
        <v>37</v>
      </c>
      <c r="B45" s="65" t="s">
        <v>47</v>
      </c>
      <c r="C45" s="65" t="s">
        <v>61</v>
      </c>
      <c r="D45" s="66" t="s">
        <v>4</v>
      </c>
      <c r="E45" s="64">
        <v>1</v>
      </c>
      <c r="F45" s="64">
        <v>12</v>
      </c>
      <c r="G45" s="64">
        <v>0</v>
      </c>
      <c r="H45" s="64">
        <v>5</v>
      </c>
      <c r="I45" s="64">
        <v>7</v>
      </c>
      <c r="J45" s="3">
        <v>4</v>
      </c>
      <c r="K45" s="67">
        <v>0</v>
      </c>
      <c r="L45" s="59">
        <f t="shared" si="11"/>
        <v>0</v>
      </c>
      <c r="M45" s="67">
        <v>0</v>
      </c>
      <c r="N45" s="59">
        <f t="shared" si="12"/>
        <v>0</v>
      </c>
      <c r="O45" s="67">
        <v>0</v>
      </c>
      <c r="P45" s="59">
        <f t="shared" si="13"/>
        <v>0</v>
      </c>
      <c r="Q45" s="67">
        <v>0</v>
      </c>
      <c r="R45" s="59">
        <f t="shared" si="14"/>
        <v>0</v>
      </c>
      <c r="S45" s="67">
        <v>0</v>
      </c>
      <c r="T45" s="59">
        <f t="shared" si="15"/>
        <v>0</v>
      </c>
    </row>
    <row r="46" spans="1:20" s="2" customFormat="1" ht="13.8" x14ac:dyDescent="0.25">
      <c r="A46" s="3">
        <f t="shared" si="5"/>
        <v>38</v>
      </c>
      <c r="B46" s="65" t="s">
        <v>48</v>
      </c>
      <c r="C46" s="65" t="s">
        <v>66</v>
      </c>
      <c r="D46" s="66" t="s">
        <v>4</v>
      </c>
      <c r="E46" s="64">
        <v>1</v>
      </c>
      <c r="F46" s="64">
        <v>4</v>
      </c>
      <c r="G46" s="64">
        <v>0</v>
      </c>
      <c r="H46" s="64">
        <v>2</v>
      </c>
      <c r="I46" s="64">
        <v>2</v>
      </c>
      <c r="J46" s="3">
        <v>4</v>
      </c>
      <c r="K46" s="67">
        <v>0</v>
      </c>
      <c r="L46" s="59">
        <f t="shared" si="11"/>
        <v>0</v>
      </c>
      <c r="M46" s="67">
        <v>0</v>
      </c>
      <c r="N46" s="59">
        <f t="shared" si="12"/>
        <v>0</v>
      </c>
      <c r="O46" s="67">
        <v>0</v>
      </c>
      <c r="P46" s="59">
        <f t="shared" si="13"/>
        <v>0</v>
      </c>
      <c r="Q46" s="67">
        <v>0</v>
      </c>
      <c r="R46" s="59">
        <f t="shared" si="14"/>
        <v>0</v>
      </c>
      <c r="S46" s="67">
        <v>0</v>
      </c>
      <c r="T46" s="59">
        <f t="shared" si="15"/>
        <v>0</v>
      </c>
    </row>
    <row r="47" spans="1:20" s="2" customFormat="1" ht="13.8" x14ac:dyDescent="0.25">
      <c r="A47" s="3">
        <f t="shared" si="5"/>
        <v>39</v>
      </c>
      <c r="B47" s="65" t="s">
        <v>49</v>
      </c>
      <c r="C47" s="65" t="s">
        <v>76</v>
      </c>
      <c r="D47" s="66" t="s">
        <v>4</v>
      </c>
      <c r="E47" s="64">
        <v>1</v>
      </c>
      <c r="F47" s="64">
        <v>27</v>
      </c>
      <c r="G47" s="64">
        <v>0</v>
      </c>
      <c r="H47" s="64">
        <v>4</v>
      </c>
      <c r="I47" s="64">
        <v>6</v>
      </c>
      <c r="J47" s="3">
        <v>4</v>
      </c>
      <c r="K47" s="67">
        <v>0</v>
      </c>
      <c r="L47" s="59">
        <f t="shared" si="11"/>
        <v>0</v>
      </c>
      <c r="M47" s="67">
        <v>0</v>
      </c>
      <c r="N47" s="59">
        <f t="shared" si="12"/>
        <v>0</v>
      </c>
      <c r="O47" s="67">
        <v>0</v>
      </c>
      <c r="P47" s="59">
        <f t="shared" si="13"/>
        <v>0</v>
      </c>
      <c r="Q47" s="67">
        <v>0</v>
      </c>
      <c r="R47" s="59">
        <f t="shared" si="14"/>
        <v>0</v>
      </c>
      <c r="S47" s="67">
        <v>0</v>
      </c>
      <c r="T47" s="59">
        <f t="shared" si="15"/>
        <v>0</v>
      </c>
    </row>
    <row r="48" spans="1:20" s="2" customFormat="1" ht="27.6" x14ac:dyDescent="0.25">
      <c r="A48" s="3">
        <f t="shared" si="5"/>
        <v>40</v>
      </c>
      <c r="B48" s="65" t="s">
        <v>50</v>
      </c>
      <c r="C48" s="65" t="s">
        <v>61</v>
      </c>
      <c r="D48" s="66" t="s">
        <v>4</v>
      </c>
      <c r="E48" s="64">
        <v>1</v>
      </c>
      <c r="F48" s="64">
        <v>13</v>
      </c>
      <c r="G48" s="64">
        <v>0</v>
      </c>
      <c r="H48" s="64">
        <v>7</v>
      </c>
      <c r="I48" s="64">
        <v>7</v>
      </c>
      <c r="J48" s="3">
        <v>4</v>
      </c>
      <c r="K48" s="67">
        <v>0</v>
      </c>
      <c r="L48" s="59">
        <f t="shared" si="11"/>
        <v>0</v>
      </c>
      <c r="M48" s="67">
        <v>0</v>
      </c>
      <c r="N48" s="59">
        <f t="shared" si="12"/>
        <v>0</v>
      </c>
      <c r="O48" s="67">
        <v>0</v>
      </c>
      <c r="P48" s="59">
        <f t="shared" si="13"/>
        <v>0</v>
      </c>
      <c r="Q48" s="67">
        <v>0</v>
      </c>
      <c r="R48" s="59">
        <f t="shared" si="14"/>
        <v>0</v>
      </c>
      <c r="S48" s="67">
        <v>0</v>
      </c>
      <c r="T48" s="59">
        <f t="shared" si="15"/>
        <v>0</v>
      </c>
    </row>
    <row r="49" spans="1:20" s="2" customFormat="1" ht="13.8" x14ac:dyDescent="0.25">
      <c r="A49" s="3">
        <f t="shared" si="5"/>
        <v>41</v>
      </c>
      <c r="B49" s="65" t="s">
        <v>50</v>
      </c>
      <c r="C49" s="65" t="s">
        <v>72</v>
      </c>
      <c r="D49" s="66" t="s">
        <v>4</v>
      </c>
      <c r="E49" s="64">
        <v>1</v>
      </c>
      <c r="F49" s="64">
        <v>0</v>
      </c>
      <c r="G49" s="64">
        <v>1</v>
      </c>
      <c r="H49" s="64">
        <v>1</v>
      </c>
      <c r="I49" s="64">
        <v>1</v>
      </c>
      <c r="J49" s="3">
        <v>4</v>
      </c>
      <c r="K49" s="67">
        <v>0</v>
      </c>
      <c r="L49" s="59">
        <f t="shared" si="11"/>
        <v>0</v>
      </c>
      <c r="M49" s="67">
        <v>0</v>
      </c>
      <c r="N49" s="59">
        <f t="shared" si="12"/>
        <v>0</v>
      </c>
      <c r="O49" s="67">
        <v>0</v>
      </c>
      <c r="P49" s="59">
        <f t="shared" si="13"/>
        <v>0</v>
      </c>
      <c r="Q49" s="67">
        <v>0</v>
      </c>
      <c r="R49" s="59">
        <f t="shared" si="14"/>
        <v>0</v>
      </c>
      <c r="S49" s="67">
        <v>0</v>
      </c>
      <c r="T49" s="59">
        <f t="shared" si="15"/>
        <v>0</v>
      </c>
    </row>
    <row r="50" spans="1:20" s="2" customFormat="1" ht="13.8" x14ac:dyDescent="0.25">
      <c r="A50" s="3">
        <f t="shared" si="5"/>
        <v>42</v>
      </c>
      <c r="B50" s="65" t="s">
        <v>51</v>
      </c>
      <c r="C50" s="65" t="s">
        <v>76</v>
      </c>
      <c r="D50" s="66" t="s">
        <v>4</v>
      </c>
      <c r="E50" s="64">
        <v>1</v>
      </c>
      <c r="F50" s="64">
        <v>142</v>
      </c>
      <c r="G50" s="64">
        <v>5</v>
      </c>
      <c r="H50" s="64">
        <v>18</v>
      </c>
      <c r="I50" s="64">
        <v>12</v>
      </c>
      <c r="J50" s="3">
        <v>4</v>
      </c>
      <c r="K50" s="67">
        <v>0</v>
      </c>
      <c r="L50" s="59">
        <f t="shared" si="11"/>
        <v>0</v>
      </c>
      <c r="M50" s="67">
        <v>0</v>
      </c>
      <c r="N50" s="59">
        <f t="shared" si="12"/>
        <v>0</v>
      </c>
      <c r="O50" s="67">
        <v>0</v>
      </c>
      <c r="P50" s="59">
        <f t="shared" si="13"/>
        <v>0</v>
      </c>
      <c r="Q50" s="67">
        <v>0</v>
      </c>
      <c r="R50" s="59">
        <f t="shared" si="14"/>
        <v>0</v>
      </c>
      <c r="S50" s="67">
        <v>0</v>
      </c>
      <c r="T50" s="59">
        <f t="shared" si="15"/>
        <v>0</v>
      </c>
    </row>
    <row r="51" spans="1:20" s="2" customFormat="1" ht="13.8" x14ac:dyDescent="0.25">
      <c r="A51" s="3">
        <f t="shared" si="5"/>
        <v>43</v>
      </c>
      <c r="B51" s="65" t="s">
        <v>51</v>
      </c>
      <c r="C51" s="65" t="s">
        <v>108</v>
      </c>
      <c r="D51" s="66" t="s">
        <v>85</v>
      </c>
      <c r="E51" s="64">
        <v>1</v>
      </c>
      <c r="F51" s="64">
        <v>1</v>
      </c>
      <c r="G51" s="64">
        <v>1</v>
      </c>
      <c r="H51" s="64">
        <v>1</v>
      </c>
      <c r="I51" s="64">
        <v>1</v>
      </c>
      <c r="J51" s="3">
        <v>4</v>
      </c>
      <c r="K51" s="67">
        <v>0</v>
      </c>
      <c r="L51" s="59">
        <f t="shared" si="11"/>
        <v>0</v>
      </c>
      <c r="M51" s="67">
        <v>0</v>
      </c>
      <c r="N51" s="59">
        <f t="shared" si="12"/>
        <v>0</v>
      </c>
      <c r="O51" s="67">
        <v>0</v>
      </c>
      <c r="P51" s="59">
        <f t="shared" si="13"/>
        <v>0</v>
      </c>
      <c r="Q51" s="67">
        <v>0</v>
      </c>
      <c r="R51" s="59">
        <f t="shared" si="14"/>
        <v>0</v>
      </c>
      <c r="S51" s="67">
        <v>0</v>
      </c>
      <c r="T51" s="59">
        <f t="shared" si="15"/>
        <v>0</v>
      </c>
    </row>
    <row r="52" spans="1:20" s="2" customFormat="1" ht="27.6" x14ac:dyDescent="0.25">
      <c r="A52" s="3">
        <f t="shared" si="5"/>
        <v>44</v>
      </c>
      <c r="B52" s="65" t="s">
        <v>52</v>
      </c>
      <c r="C52" s="65" t="s">
        <v>61</v>
      </c>
      <c r="D52" s="66" t="s">
        <v>4</v>
      </c>
      <c r="E52" s="64">
        <v>1</v>
      </c>
      <c r="F52" s="64">
        <v>8</v>
      </c>
      <c r="G52" s="64">
        <v>0</v>
      </c>
      <c r="H52" s="64">
        <v>2</v>
      </c>
      <c r="I52" s="64">
        <v>2</v>
      </c>
      <c r="J52" s="3">
        <v>4</v>
      </c>
      <c r="K52" s="67">
        <v>0</v>
      </c>
      <c r="L52" s="59">
        <f t="shared" si="11"/>
        <v>0</v>
      </c>
      <c r="M52" s="67">
        <v>0</v>
      </c>
      <c r="N52" s="59">
        <f t="shared" si="12"/>
        <v>0</v>
      </c>
      <c r="O52" s="67">
        <v>0</v>
      </c>
      <c r="P52" s="59">
        <f t="shared" si="13"/>
        <v>0</v>
      </c>
      <c r="Q52" s="67">
        <v>0</v>
      </c>
      <c r="R52" s="59">
        <f t="shared" si="14"/>
        <v>0</v>
      </c>
      <c r="S52" s="67">
        <v>0</v>
      </c>
      <c r="T52" s="59">
        <f t="shared" si="15"/>
        <v>0</v>
      </c>
    </row>
    <row r="53" spans="1:20" s="2" customFormat="1" ht="27.6" x14ac:dyDescent="0.25">
      <c r="A53" s="3">
        <f t="shared" si="5"/>
        <v>45</v>
      </c>
      <c r="B53" s="65" t="s">
        <v>53</v>
      </c>
      <c r="C53" s="65" t="s">
        <v>61</v>
      </c>
      <c r="D53" s="66" t="s">
        <v>4</v>
      </c>
      <c r="E53" s="64">
        <v>1</v>
      </c>
      <c r="F53" s="64">
        <v>29</v>
      </c>
      <c r="G53" s="64">
        <v>0</v>
      </c>
      <c r="H53" s="64">
        <v>10</v>
      </c>
      <c r="I53" s="64">
        <v>8</v>
      </c>
      <c r="J53" s="3">
        <v>4</v>
      </c>
      <c r="K53" s="67">
        <v>0</v>
      </c>
      <c r="L53" s="59">
        <f t="shared" si="11"/>
        <v>0</v>
      </c>
      <c r="M53" s="67">
        <v>0</v>
      </c>
      <c r="N53" s="59">
        <f t="shared" si="12"/>
        <v>0</v>
      </c>
      <c r="O53" s="67">
        <v>0</v>
      </c>
      <c r="P53" s="59">
        <f t="shared" si="13"/>
        <v>0</v>
      </c>
      <c r="Q53" s="67">
        <v>0</v>
      </c>
      <c r="R53" s="59">
        <f t="shared" si="14"/>
        <v>0</v>
      </c>
      <c r="S53" s="67">
        <v>0</v>
      </c>
      <c r="T53" s="59">
        <f t="shared" si="15"/>
        <v>0</v>
      </c>
    </row>
    <row r="54" spans="1:20" s="2" customFormat="1" ht="27.6" x14ac:dyDescent="0.25">
      <c r="A54" s="3">
        <f t="shared" si="5"/>
        <v>46</v>
      </c>
      <c r="B54" s="65" t="s">
        <v>105</v>
      </c>
      <c r="C54" s="65" t="s">
        <v>61</v>
      </c>
      <c r="D54" s="66" t="s">
        <v>4</v>
      </c>
      <c r="E54" s="64">
        <v>1</v>
      </c>
      <c r="F54" s="64">
        <v>49</v>
      </c>
      <c r="G54" s="64">
        <v>0</v>
      </c>
      <c r="H54" s="64">
        <v>12</v>
      </c>
      <c r="I54" s="64">
        <v>14</v>
      </c>
      <c r="J54" s="3">
        <v>4</v>
      </c>
      <c r="K54" s="67">
        <v>0</v>
      </c>
      <c r="L54" s="59">
        <f t="shared" si="11"/>
        <v>0</v>
      </c>
      <c r="M54" s="67">
        <v>0</v>
      </c>
      <c r="N54" s="59">
        <f t="shared" si="12"/>
        <v>0</v>
      </c>
      <c r="O54" s="67">
        <v>0</v>
      </c>
      <c r="P54" s="59">
        <f t="shared" si="13"/>
        <v>0</v>
      </c>
      <c r="Q54" s="67">
        <v>0</v>
      </c>
      <c r="R54" s="59">
        <f t="shared" si="14"/>
        <v>0</v>
      </c>
      <c r="S54" s="67">
        <v>0</v>
      </c>
      <c r="T54" s="59">
        <f t="shared" si="15"/>
        <v>0</v>
      </c>
    </row>
    <row r="55" spans="1:20" s="2" customFormat="1" ht="27.6" x14ac:dyDescent="0.25">
      <c r="A55" s="3">
        <f>A54+1</f>
        <v>47</v>
      </c>
      <c r="B55" s="65" t="s">
        <v>54</v>
      </c>
      <c r="C55" s="65" t="s">
        <v>77</v>
      </c>
      <c r="D55" s="66" t="s">
        <v>4</v>
      </c>
      <c r="E55" s="64">
        <v>2</v>
      </c>
      <c r="F55" s="64">
        <v>310</v>
      </c>
      <c r="G55" s="64">
        <v>0</v>
      </c>
      <c r="H55" s="64">
        <v>40</v>
      </c>
      <c r="I55" s="64">
        <v>25</v>
      </c>
      <c r="J55" s="3">
        <v>4</v>
      </c>
      <c r="K55" s="67">
        <v>0</v>
      </c>
      <c r="L55" s="59">
        <f t="shared" si="11"/>
        <v>0</v>
      </c>
      <c r="M55" s="67">
        <v>0</v>
      </c>
      <c r="N55" s="59">
        <f t="shared" si="12"/>
        <v>0</v>
      </c>
      <c r="O55" s="67">
        <v>0</v>
      </c>
      <c r="P55" s="59">
        <f t="shared" si="13"/>
        <v>0</v>
      </c>
      <c r="Q55" s="67">
        <v>0</v>
      </c>
      <c r="R55" s="59">
        <f t="shared" si="14"/>
        <v>0</v>
      </c>
      <c r="S55" s="67">
        <v>0</v>
      </c>
      <c r="T55" s="59">
        <f t="shared" si="15"/>
        <v>0</v>
      </c>
    </row>
    <row r="56" spans="1:20" s="2" customFormat="1" ht="13.8" x14ac:dyDescent="0.25">
      <c r="A56" s="3">
        <f t="shared" si="5"/>
        <v>48</v>
      </c>
      <c r="B56" s="65" t="s">
        <v>54</v>
      </c>
      <c r="C56" s="65" t="s">
        <v>78</v>
      </c>
      <c r="D56" s="66" t="s">
        <v>4</v>
      </c>
      <c r="E56" s="64">
        <v>3</v>
      </c>
      <c r="F56" s="64">
        <v>16</v>
      </c>
      <c r="G56" s="64">
        <v>0</v>
      </c>
      <c r="H56" s="64">
        <v>3</v>
      </c>
      <c r="I56" s="64">
        <v>3</v>
      </c>
      <c r="J56" s="3">
        <v>4</v>
      </c>
      <c r="K56" s="67">
        <v>0</v>
      </c>
      <c r="L56" s="59">
        <f t="shared" si="11"/>
        <v>0</v>
      </c>
      <c r="M56" s="67">
        <v>0</v>
      </c>
      <c r="N56" s="59">
        <f t="shared" si="12"/>
        <v>0</v>
      </c>
      <c r="O56" s="67">
        <v>0</v>
      </c>
      <c r="P56" s="59">
        <f t="shared" si="13"/>
        <v>0</v>
      </c>
      <c r="Q56" s="67">
        <v>0</v>
      </c>
      <c r="R56" s="59">
        <f t="shared" si="14"/>
        <v>0</v>
      </c>
      <c r="S56" s="67">
        <v>0</v>
      </c>
      <c r="T56" s="59">
        <f t="shared" si="15"/>
        <v>0</v>
      </c>
    </row>
    <row r="57" spans="1:20" s="2" customFormat="1" ht="27.6" x14ac:dyDescent="0.25">
      <c r="A57" s="3">
        <f t="shared" si="5"/>
        <v>49</v>
      </c>
      <c r="B57" s="65" t="s">
        <v>55</v>
      </c>
      <c r="C57" s="65" t="s">
        <v>109</v>
      </c>
      <c r="D57" s="66" t="s">
        <v>4</v>
      </c>
      <c r="E57" s="64">
        <v>4</v>
      </c>
      <c r="F57" s="64">
        <v>1150</v>
      </c>
      <c r="G57" s="64">
        <v>0</v>
      </c>
      <c r="H57" s="64">
        <v>68</v>
      </c>
      <c r="I57" s="64">
        <v>30</v>
      </c>
      <c r="J57" s="3">
        <v>4</v>
      </c>
      <c r="K57" s="67">
        <v>0</v>
      </c>
      <c r="L57" s="59">
        <f t="shared" si="11"/>
        <v>0</v>
      </c>
      <c r="M57" s="67">
        <v>0</v>
      </c>
      <c r="N57" s="59">
        <f t="shared" si="12"/>
        <v>0</v>
      </c>
      <c r="O57" s="67">
        <v>0</v>
      </c>
      <c r="P57" s="59">
        <f t="shared" si="13"/>
        <v>0</v>
      </c>
      <c r="Q57" s="67">
        <v>0</v>
      </c>
      <c r="R57" s="59">
        <f t="shared" si="14"/>
        <v>0</v>
      </c>
      <c r="S57" s="67">
        <v>0</v>
      </c>
      <c r="T57" s="59">
        <f t="shared" si="15"/>
        <v>0</v>
      </c>
    </row>
    <row r="58" spans="1:20" s="2" customFormat="1" ht="27.6" x14ac:dyDescent="0.25">
      <c r="A58" s="3">
        <f t="shared" si="5"/>
        <v>50</v>
      </c>
      <c r="B58" s="65" t="s">
        <v>55</v>
      </c>
      <c r="C58" s="65" t="s">
        <v>103</v>
      </c>
      <c r="D58" s="66" t="s">
        <v>4</v>
      </c>
      <c r="E58" s="64">
        <v>4</v>
      </c>
      <c r="F58" s="64">
        <v>22</v>
      </c>
      <c r="G58" s="64">
        <v>0</v>
      </c>
      <c r="H58" s="64">
        <v>3</v>
      </c>
      <c r="I58" s="64">
        <v>6</v>
      </c>
      <c r="J58" s="3">
        <v>4</v>
      </c>
      <c r="K58" s="67">
        <v>0</v>
      </c>
      <c r="L58" s="59">
        <f t="shared" si="11"/>
        <v>0</v>
      </c>
      <c r="M58" s="67">
        <v>0</v>
      </c>
      <c r="N58" s="59">
        <f t="shared" si="12"/>
        <v>0</v>
      </c>
      <c r="O58" s="67">
        <v>0</v>
      </c>
      <c r="P58" s="59">
        <f t="shared" si="13"/>
        <v>0</v>
      </c>
      <c r="Q58" s="67">
        <v>0</v>
      </c>
      <c r="R58" s="59">
        <f t="shared" si="14"/>
        <v>0</v>
      </c>
      <c r="S58" s="67">
        <v>0</v>
      </c>
      <c r="T58" s="59">
        <f t="shared" si="15"/>
        <v>0</v>
      </c>
    </row>
    <row r="59" spans="1:20" s="2" customFormat="1" ht="27.6" x14ac:dyDescent="0.25">
      <c r="A59" s="3">
        <f t="shared" si="5"/>
        <v>51</v>
      </c>
      <c r="B59" s="65" t="s">
        <v>55</v>
      </c>
      <c r="C59" s="65" t="s">
        <v>104</v>
      </c>
      <c r="D59" s="66" t="s">
        <v>4</v>
      </c>
      <c r="E59" s="64">
        <v>1</v>
      </c>
      <c r="F59" s="64">
        <v>6</v>
      </c>
      <c r="G59" s="64">
        <v>0</v>
      </c>
      <c r="H59" s="64">
        <v>2</v>
      </c>
      <c r="I59" s="64">
        <v>2</v>
      </c>
      <c r="J59" s="3">
        <v>4</v>
      </c>
      <c r="K59" s="67">
        <v>0</v>
      </c>
      <c r="L59" s="59">
        <f t="shared" ref="L59" si="16">(F59+G59+I59)*J59*K59</f>
        <v>0</v>
      </c>
      <c r="M59" s="67">
        <v>0</v>
      </c>
      <c r="N59" s="59">
        <f t="shared" ref="N59" si="17">(F59+G59+I59)*J59*M59</f>
        <v>0</v>
      </c>
      <c r="O59" s="67">
        <v>0</v>
      </c>
      <c r="P59" s="59">
        <f t="shared" ref="P59" si="18">(F59+G59+I59)*J59*O59</f>
        <v>0</v>
      </c>
      <c r="Q59" s="67">
        <v>0</v>
      </c>
      <c r="R59" s="59">
        <f t="shared" ref="R59" si="19">(F59+G59+I59)*J59*Q59</f>
        <v>0</v>
      </c>
      <c r="S59" s="67">
        <v>0</v>
      </c>
      <c r="T59" s="59">
        <f t="shared" ref="T59" si="20">(F59+G59+I59)*J59*S59</f>
        <v>0</v>
      </c>
    </row>
    <row r="60" spans="1:20" s="2" customFormat="1" ht="41.4" x14ac:dyDescent="0.25">
      <c r="A60" s="3">
        <f>A57+1</f>
        <v>50</v>
      </c>
      <c r="B60" s="65" t="s">
        <v>56</v>
      </c>
      <c r="C60" s="65" t="s">
        <v>62</v>
      </c>
      <c r="D60" s="66" t="s">
        <v>4</v>
      </c>
      <c r="E60" s="64">
        <v>1</v>
      </c>
      <c r="F60" s="64">
        <v>86</v>
      </c>
      <c r="G60" s="64">
        <v>2</v>
      </c>
      <c r="H60" s="64">
        <v>12</v>
      </c>
      <c r="I60" s="64">
        <v>9</v>
      </c>
      <c r="J60" s="3">
        <v>4</v>
      </c>
      <c r="K60" s="67">
        <v>0</v>
      </c>
      <c r="L60" s="59">
        <f t="shared" si="11"/>
        <v>0</v>
      </c>
      <c r="M60" s="67">
        <v>0</v>
      </c>
      <c r="N60" s="59">
        <f t="shared" si="12"/>
        <v>0</v>
      </c>
      <c r="O60" s="67">
        <v>0</v>
      </c>
      <c r="P60" s="59">
        <f t="shared" si="13"/>
        <v>0</v>
      </c>
      <c r="Q60" s="67">
        <v>0</v>
      </c>
      <c r="R60" s="59">
        <f t="shared" si="14"/>
        <v>0</v>
      </c>
      <c r="S60" s="67">
        <v>0</v>
      </c>
      <c r="T60" s="59">
        <f t="shared" si="15"/>
        <v>0</v>
      </c>
    </row>
    <row r="61" spans="1:20" s="2" customFormat="1" ht="27.6" x14ac:dyDescent="0.25">
      <c r="A61" s="3">
        <f t="shared" si="5"/>
        <v>51</v>
      </c>
      <c r="B61" s="65" t="s">
        <v>57</v>
      </c>
      <c r="C61" s="65" t="s">
        <v>61</v>
      </c>
      <c r="D61" s="66" t="s">
        <v>4</v>
      </c>
      <c r="E61" s="64">
        <v>1</v>
      </c>
      <c r="F61" s="64">
        <v>125</v>
      </c>
      <c r="G61" s="64">
        <v>0</v>
      </c>
      <c r="H61" s="64">
        <v>30</v>
      </c>
      <c r="I61" s="64">
        <v>32</v>
      </c>
      <c r="J61" s="3">
        <v>4</v>
      </c>
      <c r="K61" s="67">
        <v>0</v>
      </c>
      <c r="L61" s="59">
        <f t="shared" si="11"/>
        <v>0</v>
      </c>
      <c r="M61" s="67">
        <v>0</v>
      </c>
      <c r="N61" s="59">
        <f t="shared" si="12"/>
        <v>0</v>
      </c>
      <c r="O61" s="67">
        <v>0</v>
      </c>
      <c r="P61" s="59">
        <f t="shared" si="13"/>
        <v>0</v>
      </c>
      <c r="Q61" s="67">
        <v>0</v>
      </c>
      <c r="R61" s="59">
        <f t="shared" si="14"/>
        <v>0</v>
      </c>
      <c r="S61" s="67">
        <v>0</v>
      </c>
      <c r="T61" s="59">
        <f t="shared" si="15"/>
        <v>0</v>
      </c>
    </row>
    <row r="62" spans="1:20" s="2" customFormat="1" ht="27.6" x14ac:dyDescent="0.25">
      <c r="A62" s="3">
        <f t="shared" si="5"/>
        <v>52</v>
      </c>
      <c r="B62" s="65" t="s">
        <v>58</v>
      </c>
      <c r="C62" s="65" t="s">
        <v>61</v>
      </c>
      <c r="D62" s="66" t="s">
        <v>4</v>
      </c>
      <c r="E62" s="64">
        <v>1</v>
      </c>
      <c r="F62" s="64">
        <v>18</v>
      </c>
      <c r="G62" s="64">
        <v>0</v>
      </c>
      <c r="H62" s="64">
        <v>3</v>
      </c>
      <c r="I62" s="64">
        <v>6</v>
      </c>
      <c r="J62" s="3">
        <v>4</v>
      </c>
      <c r="K62" s="67">
        <v>0</v>
      </c>
      <c r="L62" s="59">
        <f t="shared" si="11"/>
        <v>0</v>
      </c>
      <c r="M62" s="67">
        <v>0</v>
      </c>
      <c r="N62" s="59">
        <f t="shared" si="12"/>
        <v>0</v>
      </c>
      <c r="O62" s="67">
        <v>0</v>
      </c>
      <c r="P62" s="59">
        <f t="shared" si="13"/>
        <v>0</v>
      </c>
      <c r="Q62" s="67">
        <v>0</v>
      </c>
      <c r="R62" s="59">
        <f t="shared" si="14"/>
        <v>0</v>
      </c>
      <c r="S62" s="67">
        <v>0</v>
      </c>
      <c r="T62" s="59">
        <f t="shared" si="15"/>
        <v>0</v>
      </c>
    </row>
    <row r="63" spans="1:20" s="2" customFormat="1" ht="13.8" x14ac:dyDescent="0.25">
      <c r="A63" s="3">
        <f t="shared" si="5"/>
        <v>53</v>
      </c>
      <c r="B63" s="65" t="s">
        <v>59</v>
      </c>
      <c r="C63" s="65" t="s">
        <v>76</v>
      </c>
      <c r="D63" s="66" t="s">
        <v>4</v>
      </c>
      <c r="E63" s="64">
        <v>1</v>
      </c>
      <c r="F63" s="64">
        <v>111</v>
      </c>
      <c r="G63" s="64">
        <v>0</v>
      </c>
      <c r="H63" s="64">
        <v>28</v>
      </c>
      <c r="I63" s="64">
        <v>18</v>
      </c>
      <c r="J63" s="3">
        <v>4</v>
      </c>
      <c r="K63" s="67">
        <v>0</v>
      </c>
      <c r="L63" s="59">
        <f t="shared" si="11"/>
        <v>0</v>
      </c>
      <c r="M63" s="67">
        <v>0</v>
      </c>
      <c r="N63" s="59">
        <f t="shared" si="12"/>
        <v>0</v>
      </c>
      <c r="O63" s="67">
        <v>0</v>
      </c>
      <c r="P63" s="59">
        <f t="shared" si="13"/>
        <v>0</v>
      </c>
      <c r="Q63" s="67">
        <v>0</v>
      </c>
      <c r="R63" s="59">
        <f t="shared" si="14"/>
        <v>0</v>
      </c>
      <c r="S63" s="67">
        <v>0</v>
      </c>
      <c r="T63" s="59">
        <f t="shared" si="15"/>
        <v>0</v>
      </c>
    </row>
    <row r="64" spans="1:20" s="2" customFormat="1" ht="13.8" x14ac:dyDescent="0.25">
      <c r="A64" s="3">
        <f t="shared" si="5"/>
        <v>54</v>
      </c>
      <c r="B64" s="65" t="s">
        <v>59</v>
      </c>
      <c r="C64" s="65" t="s">
        <v>72</v>
      </c>
      <c r="D64" s="66" t="s">
        <v>4</v>
      </c>
      <c r="E64" s="64">
        <v>2</v>
      </c>
      <c r="F64" s="64">
        <v>0</v>
      </c>
      <c r="G64" s="64">
        <v>4</v>
      </c>
      <c r="H64" s="64">
        <v>3</v>
      </c>
      <c r="I64" s="64">
        <v>4</v>
      </c>
      <c r="J64" s="3">
        <v>4</v>
      </c>
      <c r="K64" s="67">
        <v>0</v>
      </c>
      <c r="L64" s="59">
        <f t="shared" si="11"/>
        <v>0</v>
      </c>
      <c r="M64" s="67">
        <v>0</v>
      </c>
      <c r="N64" s="59">
        <f t="shared" si="12"/>
        <v>0</v>
      </c>
      <c r="O64" s="67">
        <v>0</v>
      </c>
      <c r="P64" s="59">
        <f t="shared" si="13"/>
        <v>0</v>
      </c>
      <c r="Q64" s="67">
        <v>0</v>
      </c>
      <c r="R64" s="59">
        <f t="shared" si="14"/>
        <v>0</v>
      </c>
      <c r="S64" s="67">
        <v>0</v>
      </c>
      <c r="T64" s="59">
        <f t="shared" si="15"/>
        <v>0</v>
      </c>
    </row>
    <row r="65" spans="1:20" s="2" customFormat="1" ht="13.8" x14ac:dyDescent="0.25">
      <c r="A65" s="3">
        <f t="shared" si="5"/>
        <v>55</v>
      </c>
      <c r="B65" s="65" t="s">
        <v>60</v>
      </c>
      <c r="C65" s="65" t="s">
        <v>76</v>
      </c>
      <c r="D65" s="66" t="s">
        <v>4</v>
      </c>
      <c r="E65" s="64">
        <v>1</v>
      </c>
      <c r="F65" s="64">
        <v>20</v>
      </c>
      <c r="G65" s="64">
        <v>1</v>
      </c>
      <c r="H65" s="64">
        <v>8</v>
      </c>
      <c r="I65" s="64">
        <v>6</v>
      </c>
      <c r="J65" s="3">
        <v>4</v>
      </c>
      <c r="K65" s="67">
        <v>0</v>
      </c>
      <c r="L65" s="59">
        <f t="shared" si="11"/>
        <v>0</v>
      </c>
      <c r="M65" s="67">
        <v>0</v>
      </c>
      <c r="N65" s="59">
        <f t="shared" si="12"/>
        <v>0</v>
      </c>
      <c r="O65" s="67">
        <v>0</v>
      </c>
      <c r="P65" s="59">
        <f t="shared" si="13"/>
        <v>0</v>
      </c>
      <c r="Q65" s="67">
        <v>0</v>
      </c>
      <c r="R65" s="59">
        <f t="shared" si="14"/>
        <v>0</v>
      </c>
      <c r="S65" s="67">
        <v>0</v>
      </c>
      <c r="T65" s="59">
        <f t="shared" si="15"/>
        <v>0</v>
      </c>
    </row>
    <row r="66" spans="1:20" s="2" customFormat="1" ht="13.8" x14ac:dyDescent="0.25">
      <c r="A66" s="3">
        <f t="shared" si="5"/>
        <v>56</v>
      </c>
      <c r="B66" s="68" t="s">
        <v>84</v>
      </c>
      <c r="C66" s="66"/>
      <c r="D66" s="66" t="s">
        <v>29</v>
      </c>
      <c r="E66" s="66"/>
      <c r="F66" s="3"/>
      <c r="G66" s="64"/>
      <c r="H66" s="64"/>
      <c r="I66" s="3"/>
      <c r="J66" s="3"/>
      <c r="K66" s="67">
        <v>0</v>
      </c>
      <c r="L66" s="59">
        <f t="shared" si="11"/>
        <v>0</v>
      </c>
      <c r="M66" s="67">
        <v>0</v>
      </c>
      <c r="N66" s="59">
        <f t="shared" si="12"/>
        <v>0</v>
      </c>
      <c r="O66" s="67">
        <v>0</v>
      </c>
      <c r="P66" s="59">
        <f t="shared" si="13"/>
        <v>0</v>
      </c>
      <c r="Q66" s="67">
        <v>0</v>
      </c>
      <c r="R66" s="59">
        <f t="shared" si="14"/>
        <v>0</v>
      </c>
      <c r="S66" s="67">
        <v>0</v>
      </c>
      <c r="T66" s="59">
        <f t="shared" si="15"/>
        <v>0</v>
      </c>
    </row>
    <row r="67" spans="1:20" s="2" customFormat="1" ht="69" x14ac:dyDescent="0.25">
      <c r="A67" s="3">
        <f t="shared" si="5"/>
        <v>57</v>
      </c>
      <c r="B67" s="68" t="s">
        <v>89</v>
      </c>
      <c r="C67" s="66"/>
      <c r="D67" s="66" t="s">
        <v>85</v>
      </c>
      <c r="E67" s="66"/>
      <c r="F67" s="3"/>
      <c r="G67" s="64"/>
      <c r="H67" s="64"/>
      <c r="I67" s="3"/>
      <c r="J67" s="3"/>
      <c r="K67" s="67">
        <v>0</v>
      </c>
      <c r="L67" s="59">
        <f t="shared" si="11"/>
        <v>0</v>
      </c>
      <c r="M67" s="67">
        <v>0</v>
      </c>
      <c r="N67" s="59">
        <f t="shared" si="12"/>
        <v>0</v>
      </c>
      <c r="O67" s="67">
        <v>0</v>
      </c>
      <c r="P67" s="59">
        <f t="shared" si="13"/>
        <v>0</v>
      </c>
      <c r="Q67" s="67">
        <v>0</v>
      </c>
      <c r="R67" s="59">
        <f t="shared" si="14"/>
        <v>0</v>
      </c>
      <c r="S67" s="67">
        <v>0</v>
      </c>
      <c r="T67" s="59">
        <f t="shared" si="15"/>
        <v>0</v>
      </c>
    </row>
    <row r="68" spans="1:20" s="2" customFormat="1" ht="14.4" thickBot="1" x14ac:dyDescent="0.3">
      <c r="A68" s="41"/>
      <c r="B68" s="68"/>
      <c r="C68" s="66"/>
      <c r="D68" s="66"/>
      <c r="E68" s="66"/>
      <c r="F68" s="3"/>
      <c r="G68" s="64"/>
      <c r="H68" s="64"/>
      <c r="I68" s="3"/>
      <c r="J68" s="3"/>
      <c r="K68" s="67"/>
      <c r="L68" s="59"/>
      <c r="M68" s="67"/>
      <c r="N68" s="59"/>
      <c r="O68" s="67"/>
      <c r="P68" s="59"/>
      <c r="Q68" s="67"/>
      <c r="R68" s="59"/>
      <c r="S68" s="67"/>
      <c r="T68" s="59"/>
    </row>
    <row r="69" spans="1:20" s="2" customFormat="1" ht="13.8" x14ac:dyDescent="0.25">
      <c r="A69" s="112"/>
      <c r="B69" s="113"/>
      <c r="C69" s="98"/>
      <c r="D69" s="98"/>
      <c r="E69" s="98"/>
      <c r="F69" s="96"/>
      <c r="G69" s="99"/>
      <c r="H69" s="99"/>
      <c r="I69" s="96"/>
      <c r="J69" s="96"/>
      <c r="K69" s="100"/>
      <c r="L69" s="101"/>
      <c r="M69" s="100"/>
      <c r="N69" s="101"/>
      <c r="O69" s="100"/>
      <c r="P69" s="101"/>
      <c r="Q69" s="100"/>
      <c r="R69" s="101"/>
      <c r="S69" s="100"/>
      <c r="T69" s="101"/>
    </row>
    <row r="70" spans="1:20" s="2" customFormat="1" ht="13.8" x14ac:dyDescent="0.25">
      <c r="A70" s="70"/>
      <c r="B70" s="71" t="s">
        <v>86</v>
      </c>
      <c r="C70" s="72"/>
      <c r="D70" s="72"/>
      <c r="E70" s="72"/>
      <c r="F70" s="75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</row>
    <row r="71" spans="1:20" s="2" customFormat="1" ht="13.8" x14ac:dyDescent="0.25">
      <c r="A71" s="41"/>
      <c r="B71" s="68"/>
      <c r="C71" s="66"/>
      <c r="D71" s="66"/>
      <c r="E71" s="66"/>
      <c r="F71" s="3"/>
      <c r="G71" s="64"/>
      <c r="H71" s="64"/>
      <c r="I71" s="3"/>
      <c r="J71" s="3"/>
      <c r="K71" s="67"/>
      <c r="L71" s="59"/>
      <c r="M71" s="67"/>
      <c r="N71" s="59"/>
      <c r="O71" s="67"/>
      <c r="P71" s="59"/>
      <c r="Q71" s="67"/>
      <c r="R71" s="59"/>
      <c r="S71" s="67"/>
      <c r="T71" s="59"/>
    </row>
    <row r="72" spans="1:20" s="2" customFormat="1" ht="13.8" x14ac:dyDescent="0.25">
      <c r="A72" s="3">
        <f>A67+1</f>
        <v>58</v>
      </c>
      <c r="B72" s="68" t="s">
        <v>16</v>
      </c>
      <c r="C72" s="66" t="s">
        <v>88</v>
      </c>
      <c r="D72" s="66" t="s">
        <v>4</v>
      </c>
      <c r="E72" s="64">
        <v>1</v>
      </c>
      <c r="F72" s="64">
        <v>12</v>
      </c>
      <c r="G72" s="64">
        <v>0</v>
      </c>
      <c r="H72" s="64">
        <v>4</v>
      </c>
      <c r="I72" s="64">
        <v>3</v>
      </c>
      <c r="J72" s="3">
        <v>4</v>
      </c>
      <c r="K72" s="67">
        <v>0</v>
      </c>
      <c r="L72" s="59">
        <f t="shared" ref="L72" si="21">(F72+G72+I72)*J72*K72</f>
        <v>0</v>
      </c>
      <c r="M72" s="67">
        <v>0</v>
      </c>
      <c r="N72" s="59">
        <f t="shared" ref="N72" si="22">(F72+G72+I72)*J72*M72</f>
        <v>0</v>
      </c>
      <c r="O72" s="67">
        <v>0</v>
      </c>
      <c r="P72" s="59">
        <f t="shared" ref="P72" si="23">(F72+G72+I72)*J72*O72</f>
        <v>0</v>
      </c>
      <c r="Q72" s="67">
        <v>0</v>
      </c>
      <c r="R72" s="59">
        <f t="shared" ref="R72" si="24">(F72+G72+I72)*J72*Q72</f>
        <v>0</v>
      </c>
      <c r="S72" s="67">
        <v>0</v>
      </c>
      <c r="T72" s="59">
        <f t="shared" ref="T72" si="25">(F72+G72+I72)*J72*S72</f>
        <v>0</v>
      </c>
    </row>
    <row r="73" spans="1:20" s="2" customFormat="1" ht="13.8" x14ac:dyDescent="0.25">
      <c r="A73" s="41"/>
      <c r="B73" s="68"/>
      <c r="C73" s="66"/>
      <c r="D73" s="66"/>
      <c r="E73" s="66"/>
      <c r="F73" s="3"/>
      <c r="G73" s="64"/>
      <c r="H73" s="64"/>
      <c r="I73" s="3"/>
      <c r="J73" s="3"/>
      <c r="K73" s="67"/>
      <c r="L73" s="59"/>
      <c r="M73" s="67"/>
      <c r="N73" s="59"/>
      <c r="O73" s="67"/>
      <c r="P73" s="59"/>
      <c r="Q73" s="67"/>
      <c r="R73" s="59"/>
      <c r="S73" s="67"/>
      <c r="T73" s="59"/>
    </row>
    <row r="74" spans="1:20" s="2" customFormat="1" ht="13.8" x14ac:dyDescent="0.25">
      <c r="A74" s="70"/>
      <c r="B74" s="71" t="s">
        <v>90</v>
      </c>
      <c r="C74" s="72"/>
      <c r="D74" s="72"/>
      <c r="E74" s="72"/>
      <c r="F74" s="75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</row>
    <row r="75" spans="1:20" s="2" customFormat="1" ht="13.8" x14ac:dyDescent="0.25">
      <c r="A75" s="41"/>
      <c r="B75" s="68"/>
      <c r="C75" s="66"/>
      <c r="D75" s="66"/>
      <c r="E75" s="66"/>
      <c r="F75" s="3"/>
      <c r="G75" s="64"/>
      <c r="H75" s="64"/>
      <c r="I75" s="3"/>
      <c r="J75" s="3"/>
      <c r="K75" s="67"/>
      <c r="L75" s="59"/>
      <c r="M75" s="67"/>
      <c r="N75" s="59"/>
      <c r="O75" s="67"/>
      <c r="P75" s="59"/>
      <c r="Q75" s="67"/>
      <c r="R75" s="59"/>
      <c r="S75" s="67"/>
      <c r="T75" s="59"/>
    </row>
    <row r="76" spans="1:20" s="2" customFormat="1" ht="13.8" x14ac:dyDescent="0.25">
      <c r="A76" s="3">
        <f t="shared" ref="A76" si="26">A72+1</f>
        <v>59</v>
      </c>
      <c r="B76" s="68" t="s">
        <v>91</v>
      </c>
      <c r="C76" s="66" t="s">
        <v>99</v>
      </c>
      <c r="D76" s="66" t="s">
        <v>4</v>
      </c>
      <c r="E76" s="64">
        <v>1</v>
      </c>
      <c r="F76" s="64">
        <v>3</v>
      </c>
      <c r="G76" s="64">
        <v>0</v>
      </c>
      <c r="H76" s="64">
        <v>6</v>
      </c>
      <c r="I76" s="64">
        <v>2</v>
      </c>
      <c r="J76" s="3">
        <v>4</v>
      </c>
      <c r="K76" s="67">
        <v>0</v>
      </c>
      <c r="L76" s="59">
        <f t="shared" ref="L76" si="27">(F76+G76+I76)*J76*K76</f>
        <v>0</v>
      </c>
      <c r="M76" s="67">
        <v>0</v>
      </c>
      <c r="N76" s="59">
        <f t="shared" ref="N76" si="28">(F76+G76+I76)*J76*M76</f>
        <v>0</v>
      </c>
      <c r="O76" s="67">
        <v>0</v>
      </c>
      <c r="P76" s="59">
        <f t="shared" ref="P76" si="29">(F76+G76+I76)*J76*O76</f>
        <v>0</v>
      </c>
      <c r="Q76" s="67">
        <v>0</v>
      </c>
      <c r="R76" s="59">
        <f t="shared" ref="R76" si="30">(F76+G76+I76)*J76*Q76</f>
        <v>0</v>
      </c>
      <c r="S76" s="67">
        <v>0</v>
      </c>
      <c r="T76" s="59">
        <f t="shared" ref="T76" si="31">(F76+G76+I76)*J76*S76</f>
        <v>0</v>
      </c>
    </row>
    <row r="77" spans="1:20" s="2" customFormat="1" ht="27.6" x14ac:dyDescent="0.25">
      <c r="A77" s="3">
        <f>A76+1</f>
        <v>60</v>
      </c>
      <c r="B77" s="68" t="s">
        <v>92</v>
      </c>
      <c r="C77" s="66" t="s">
        <v>99</v>
      </c>
      <c r="D77" s="66" t="s">
        <v>4</v>
      </c>
      <c r="E77" s="64">
        <v>1</v>
      </c>
      <c r="F77" s="3">
        <v>8</v>
      </c>
      <c r="G77" s="64">
        <v>0</v>
      </c>
      <c r="H77" s="64">
        <v>4</v>
      </c>
      <c r="I77" s="3">
        <v>2</v>
      </c>
      <c r="J77" s="3">
        <v>4</v>
      </c>
      <c r="K77" s="67">
        <v>0</v>
      </c>
      <c r="L77" s="59">
        <f t="shared" ref="L77:L79" si="32">(F77+G77+I77)*J77*K77</f>
        <v>0</v>
      </c>
      <c r="M77" s="67">
        <v>0</v>
      </c>
      <c r="N77" s="59">
        <f t="shared" ref="N77:N79" si="33">(F77+G77+I77)*J77*M77</f>
        <v>0</v>
      </c>
      <c r="O77" s="67">
        <v>0</v>
      </c>
      <c r="P77" s="59">
        <f t="shared" ref="P77:P79" si="34">(F77+G77+I77)*J77*O77</f>
        <v>0</v>
      </c>
      <c r="Q77" s="67">
        <v>0</v>
      </c>
      <c r="R77" s="59">
        <f t="shared" ref="R77:R79" si="35">(F77+G77+I77)*J77*Q77</f>
        <v>0</v>
      </c>
      <c r="S77" s="67">
        <v>0</v>
      </c>
      <c r="T77" s="59">
        <f t="shared" ref="T77:T79" si="36">(F77+G77+I77)*J77*S77</f>
        <v>0</v>
      </c>
    </row>
    <row r="78" spans="1:20" s="2" customFormat="1" ht="15.75" customHeight="1" x14ac:dyDescent="0.25">
      <c r="A78" s="3">
        <f t="shared" ref="A78:A84" si="37">A77+1</f>
        <v>61</v>
      </c>
      <c r="B78" s="81" t="s">
        <v>93</v>
      </c>
      <c r="C78" s="66" t="s">
        <v>99</v>
      </c>
      <c r="D78" s="66" t="s">
        <v>4</v>
      </c>
      <c r="E78" s="64">
        <v>1</v>
      </c>
      <c r="F78" s="3">
        <v>8</v>
      </c>
      <c r="G78" s="64">
        <v>0</v>
      </c>
      <c r="H78" s="64">
        <v>2</v>
      </c>
      <c r="I78" s="3">
        <v>2</v>
      </c>
      <c r="J78" s="3">
        <v>4</v>
      </c>
      <c r="K78" s="67">
        <v>0</v>
      </c>
      <c r="L78" s="59">
        <f t="shared" si="32"/>
        <v>0</v>
      </c>
      <c r="M78" s="67">
        <v>0</v>
      </c>
      <c r="N78" s="59">
        <f t="shared" si="33"/>
        <v>0</v>
      </c>
      <c r="O78" s="67">
        <v>0</v>
      </c>
      <c r="P78" s="59">
        <f t="shared" si="34"/>
        <v>0</v>
      </c>
      <c r="Q78" s="67">
        <v>0</v>
      </c>
      <c r="R78" s="59">
        <f t="shared" si="35"/>
        <v>0</v>
      </c>
      <c r="S78" s="67">
        <v>0</v>
      </c>
      <c r="T78" s="59">
        <f t="shared" si="36"/>
        <v>0</v>
      </c>
    </row>
    <row r="79" spans="1:20" s="2" customFormat="1" ht="13.8" x14ac:dyDescent="0.25">
      <c r="A79" s="3">
        <f t="shared" si="37"/>
        <v>62</v>
      </c>
      <c r="B79" s="68" t="s">
        <v>94</v>
      </c>
      <c r="C79" s="66" t="s">
        <v>99</v>
      </c>
      <c r="D79" s="66" t="s">
        <v>4</v>
      </c>
      <c r="E79" s="64">
        <v>1</v>
      </c>
      <c r="F79" s="3">
        <v>15</v>
      </c>
      <c r="G79" s="64">
        <v>0</v>
      </c>
      <c r="H79" s="64">
        <v>6</v>
      </c>
      <c r="I79" s="3">
        <v>3</v>
      </c>
      <c r="J79" s="3">
        <v>4</v>
      </c>
      <c r="K79" s="67">
        <v>0</v>
      </c>
      <c r="L79" s="59">
        <f t="shared" si="32"/>
        <v>0</v>
      </c>
      <c r="M79" s="67">
        <v>0</v>
      </c>
      <c r="N79" s="59">
        <f t="shared" si="33"/>
        <v>0</v>
      </c>
      <c r="O79" s="67">
        <v>0</v>
      </c>
      <c r="P79" s="59">
        <f t="shared" si="34"/>
        <v>0</v>
      </c>
      <c r="Q79" s="67">
        <v>0</v>
      </c>
      <c r="R79" s="59">
        <f t="shared" si="35"/>
        <v>0</v>
      </c>
      <c r="S79" s="67">
        <v>0</v>
      </c>
      <c r="T79" s="59">
        <f t="shared" si="36"/>
        <v>0</v>
      </c>
    </row>
    <row r="80" spans="1:20" s="2" customFormat="1" ht="13.8" x14ac:dyDescent="0.25">
      <c r="A80" s="3">
        <f t="shared" si="37"/>
        <v>63</v>
      </c>
      <c r="B80" s="68"/>
      <c r="C80" s="66"/>
      <c r="D80" s="66"/>
      <c r="E80" s="64"/>
      <c r="F80" s="3"/>
      <c r="G80" s="64"/>
      <c r="H80" s="64"/>
      <c r="I80" s="3"/>
      <c r="J80" s="3"/>
      <c r="K80" s="67"/>
      <c r="L80" s="59"/>
      <c r="M80" s="67"/>
      <c r="N80" s="59"/>
      <c r="O80" s="67"/>
      <c r="P80" s="59"/>
      <c r="Q80" s="67"/>
      <c r="R80" s="59"/>
      <c r="S80" s="67"/>
      <c r="T80" s="59"/>
    </row>
    <row r="81" spans="1:20" s="2" customFormat="1" ht="13.8" x14ac:dyDescent="0.25">
      <c r="A81" s="3">
        <f t="shared" si="37"/>
        <v>64</v>
      </c>
      <c r="B81" s="68" t="s">
        <v>95</v>
      </c>
      <c r="C81" s="66" t="s">
        <v>99</v>
      </c>
      <c r="D81" s="66" t="s">
        <v>4</v>
      </c>
      <c r="E81" s="64">
        <v>1</v>
      </c>
      <c r="F81" s="3">
        <v>21</v>
      </c>
      <c r="G81" s="64">
        <v>0</v>
      </c>
      <c r="H81" s="64">
        <v>6</v>
      </c>
      <c r="I81" s="3">
        <v>7</v>
      </c>
      <c r="J81" s="3">
        <v>4</v>
      </c>
      <c r="K81" s="67">
        <v>0</v>
      </c>
      <c r="L81" s="59">
        <f t="shared" ref="L81:L84" si="38">(F81+G81+I81)*J81*K81</f>
        <v>0</v>
      </c>
      <c r="M81" s="67">
        <v>0</v>
      </c>
      <c r="N81" s="59">
        <f t="shared" ref="N81:N84" si="39">(F81+G81+I81)*J81*M81</f>
        <v>0</v>
      </c>
      <c r="O81" s="67">
        <v>0</v>
      </c>
      <c r="P81" s="59">
        <f t="shared" ref="P81:P84" si="40">(F81+G81+I81)*J81*O81</f>
        <v>0</v>
      </c>
      <c r="Q81" s="67">
        <v>0</v>
      </c>
      <c r="R81" s="59">
        <f t="shared" ref="R81:R84" si="41">(F81+G81+I81)*J81*Q81</f>
        <v>0</v>
      </c>
      <c r="S81" s="67">
        <v>0</v>
      </c>
      <c r="T81" s="59">
        <f t="shared" ref="T81:T84" si="42">(F81+G81+I81)*J81*S81</f>
        <v>0</v>
      </c>
    </row>
    <row r="82" spans="1:20" s="2" customFormat="1" ht="13.8" x14ac:dyDescent="0.25">
      <c r="A82" s="3">
        <f t="shared" si="37"/>
        <v>65</v>
      </c>
      <c r="B82" s="68" t="s">
        <v>96</v>
      </c>
      <c r="C82" s="66" t="s">
        <v>99</v>
      </c>
      <c r="D82" s="66" t="s">
        <v>4</v>
      </c>
      <c r="E82" s="64">
        <v>1</v>
      </c>
      <c r="F82" s="3">
        <v>18</v>
      </c>
      <c r="G82" s="64">
        <v>0</v>
      </c>
      <c r="H82" s="64">
        <v>6</v>
      </c>
      <c r="I82" s="3">
        <v>7</v>
      </c>
      <c r="J82" s="3">
        <v>4</v>
      </c>
      <c r="K82" s="67">
        <v>0</v>
      </c>
      <c r="L82" s="59">
        <f t="shared" si="38"/>
        <v>0</v>
      </c>
      <c r="M82" s="67">
        <v>0</v>
      </c>
      <c r="N82" s="59">
        <f t="shared" si="39"/>
        <v>0</v>
      </c>
      <c r="O82" s="67">
        <v>0</v>
      </c>
      <c r="P82" s="59">
        <f t="shared" si="40"/>
        <v>0</v>
      </c>
      <c r="Q82" s="67">
        <v>0</v>
      </c>
      <c r="R82" s="59">
        <f t="shared" si="41"/>
        <v>0</v>
      </c>
      <c r="S82" s="67">
        <v>0</v>
      </c>
      <c r="T82" s="59">
        <f t="shared" si="42"/>
        <v>0</v>
      </c>
    </row>
    <row r="83" spans="1:20" s="2" customFormat="1" ht="13.8" x14ac:dyDescent="0.25">
      <c r="A83" s="3">
        <f t="shared" si="37"/>
        <v>66</v>
      </c>
      <c r="B83" s="68" t="s">
        <v>97</v>
      </c>
      <c r="C83" s="66" t="s">
        <v>99</v>
      </c>
      <c r="D83" s="66" t="s">
        <v>4</v>
      </c>
      <c r="E83" s="64">
        <v>1</v>
      </c>
      <c r="F83" s="3">
        <v>7</v>
      </c>
      <c r="G83" s="64">
        <v>0</v>
      </c>
      <c r="H83" s="64">
        <v>4</v>
      </c>
      <c r="I83" s="3">
        <v>2</v>
      </c>
      <c r="J83" s="3">
        <v>4</v>
      </c>
      <c r="K83" s="67">
        <v>0</v>
      </c>
      <c r="L83" s="59">
        <f t="shared" si="38"/>
        <v>0</v>
      </c>
      <c r="M83" s="67">
        <v>0</v>
      </c>
      <c r="N83" s="59">
        <f t="shared" si="39"/>
        <v>0</v>
      </c>
      <c r="O83" s="67">
        <v>0</v>
      </c>
      <c r="P83" s="59">
        <f t="shared" si="40"/>
        <v>0</v>
      </c>
      <c r="Q83" s="67">
        <v>0</v>
      </c>
      <c r="R83" s="59">
        <f t="shared" si="41"/>
        <v>0</v>
      </c>
      <c r="S83" s="67">
        <v>0</v>
      </c>
      <c r="T83" s="59">
        <f t="shared" si="42"/>
        <v>0</v>
      </c>
    </row>
    <row r="84" spans="1:20" s="2" customFormat="1" ht="13.8" x14ac:dyDescent="0.25">
      <c r="A84" s="3">
        <f t="shared" si="37"/>
        <v>67</v>
      </c>
      <c r="B84" s="68" t="s">
        <v>98</v>
      </c>
      <c r="C84" s="66" t="s">
        <v>99</v>
      </c>
      <c r="D84" s="66" t="s">
        <v>4</v>
      </c>
      <c r="E84" s="64">
        <v>1</v>
      </c>
      <c r="F84" s="3">
        <v>7</v>
      </c>
      <c r="G84" s="64">
        <v>0</v>
      </c>
      <c r="H84" s="64">
        <v>2</v>
      </c>
      <c r="I84" s="3">
        <v>3</v>
      </c>
      <c r="J84" s="3">
        <v>4</v>
      </c>
      <c r="K84" s="67">
        <v>0</v>
      </c>
      <c r="L84" s="59">
        <f t="shared" si="38"/>
        <v>0</v>
      </c>
      <c r="M84" s="67">
        <v>0</v>
      </c>
      <c r="N84" s="59">
        <f t="shared" si="39"/>
        <v>0</v>
      </c>
      <c r="O84" s="67">
        <v>0</v>
      </c>
      <c r="P84" s="59">
        <f t="shared" si="40"/>
        <v>0</v>
      </c>
      <c r="Q84" s="67">
        <v>0</v>
      </c>
      <c r="R84" s="59">
        <f t="shared" si="41"/>
        <v>0</v>
      </c>
      <c r="S84" s="67">
        <v>0</v>
      </c>
      <c r="T84" s="59">
        <f t="shared" si="42"/>
        <v>0</v>
      </c>
    </row>
    <row r="85" spans="1:20" s="2" customFormat="1" ht="13.8" x14ac:dyDescent="0.25">
      <c r="A85" s="41"/>
      <c r="B85" s="68"/>
      <c r="C85" s="66"/>
      <c r="D85" s="66"/>
      <c r="E85" s="64"/>
      <c r="F85" s="3"/>
      <c r="G85" s="64"/>
      <c r="H85" s="64"/>
      <c r="I85" s="3"/>
      <c r="J85" s="3"/>
      <c r="K85" s="67"/>
      <c r="L85" s="59"/>
      <c r="M85" s="67"/>
      <c r="N85" s="59"/>
      <c r="O85" s="67"/>
      <c r="P85" s="59"/>
      <c r="Q85" s="67"/>
      <c r="R85" s="59"/>
      <c r="S85" s="67"/>
      <c r="T85" s="59"/>
    </row>
    <row r="86" spans="1:20" s="2" customFormat="1" ht="13.8" x14ac:dyDescent="0.25">
      <c r="A86" s="70"/>
      <c r="B86" s="71" t="s">
        <v>110</v>
      </c>
      <c r="C86" s="72"/>
      <c r="D86" s="72"/>
      <c r="E86" s="72"/>
      <c r="F86" s="75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</row>
    <row r="87" spans="1:20" s="2" customFormat="1" ht="13.8" x14ac:dyDescent="0.25">
      <c r="A87" s="41"/>
      <c r="B87" s="68"/>
      <c r="C87" s="66"/>
      <c r="D87" s="66"/>
      <c r="E87" s="64"/>
      <c r="F87" s="3"/>
      <c r="G87" s="64"/>
      <c r="H87" s="64"/>
      <c r="I87" s="3"/>
      <c r="J87" s="3"/>
      <c r="K87" s="67"/>
      <c r="L87" s="59"/>
      <c r="M87" s="67"/>
      <c r="N87" s="59"/>
      <c r="O87" s="67"/>
      <c r="P87" s="59"/>
      <c r="Q87" s="67"/>
      <c r="R87" s="59"/>
      <c r="S87" s="67"/>
      <c r="T87" s="59"/>
    </row>
    <row r="88" spans="1:20" s="2" customFormat="1" ht="27.6" x14ac:dyDescent="0.25">
      <c r="A88" s="3">
        <f>A84+1</f>
        <v>68</v>
      </c>
      <c r="B88" s="83" t="s">
        <v>15</v>
      </c>
      <c r="C88" s="65" t="s">
        <v>137</v>
      </c>
      <c r="D88" s="66" t="s">
        <v>4</v>
      </c>
      <c r="E88" s="64">
        <v>2</v>
      </c>
      <c r="F88" s="3">
        <v>260</v>
      </c>
      <c r="G88" s="64">
        <v>0</v>
      </c>
      <c r="H88" s="64">
        <v>38</v>
      </c>
      <c r="I88" s="3">
        <v>32</v>
      </c>
      <c r="J88" s="3">
        <v>4</v>
      </c>
      <c r="K88" s="67">
        <v>0</v>
      </c>
      <c r="L88" s="59">
        <f t="shared" ref="L88:L89" si="43">(F88+G88+I88)*J88*K88</f>
        <v>0</v>
      </c>
      <c r="M88" s="67">
        <v>0</v>
      </c>
      <c r="N88" s="59">
        <f t="shared" ref="N88:N89" si="44">(F88+G88+I88)*J88*M88</f>
        <v>0</v>
      </c>
      <c r="O88" s="67">
        <v>0</v>
      </c>
      <c r="P88" s="59">
        <f t="shared" ref="P88:P89" si="45">(F88+G88+I88)*J88*O88</f>
        <v>0</v>
      </c>
      <c r="Q88" s="67">
        <v>0</v>
      </c>
      <c r="R88" s="59">
        <f t="shared" ref="R88:R89" si="46">(F88+G88+I88)*J88*Q88</f>
        <v>0</v>
      </c>
      <c r="S88" s="67">
        <v>0</v>
      </c>
      <c r="T88" s="59">
        <f t="shared" ref="T88:T89" si="47">(F88+G88+I88)*J88*S88</f>
        <v>0</v>
      </c>
    </row>
    <row r="89" spans="1:20" s="2" customFormat="1" ht="27.6" x14ac:dyDescent="0.25">
      <c r="A89" s="3">
        <f>A88+1</f>
        <v>69</v>
      </c>
      <c r="B89" s="83" t="s">
        <v>111</v>
      </c>
      <c r="C89" s="65" t="s">
        <v>112</v>
      </c>
      <c r="D89" s="66" t="s">
        <v>4</v>
      </c>
      <c r="E89" s="64">
        <v>1</v>
      </c>
      <c r="F89" s="3">
        <v>38</v>
      </c>
      <c r="G89" s="64">
        <v>2</v>
      </c>
      <c r="H89" s="64">
        <v>12</v>
      </c>
      <c r="I89" s="3">
        <v>14</v>
      </c>
      <c r="J89" s="3">
        <v>4</v>
      </c>
      <c r="K89" s="67">
        <v>0</v>
      </c>
      <c r="L89" s="59">
        <f t="shared" si="43"/>
        <v>0</v>
      </c>
      <c r="M89" s="67">
        <v>0</v>
      </c>
      <c r="N89" s="59">
        <f t="shared" si="44"/>
        <v>0</v>
      </c>
      <c r="O89" s="67">
        <v>0</v>
      </c>
      <c r="P89" s="59">
        <f t="shared" si="45"/>
        <v>0</v>
      </c>
      <c r="Q89" s="67">
        <v>0</v>
      </c>
      <c r="R89" s="59">
        <f t="shared" si="46"/>
        <v>0</v>
      </c>
      <c r="S89" s="67">
        <v>0</v>
      </c>
      <c r="T89" s="59">
        <f t="shared" si="47"/>
        <v>0</v>
      </c>
    </row>
    <row r="90" spans="1:20" s="2" customFormat="1" ht="13.8" x14ac:dyDescent="0.25">
      <c r="A90" s="41"/>
      <c r="B90" s="68"/>
      <c r="C90" s="66"/>
      <c r="D90" s="66"/>
      <c r="E90" s="66"/>
      <c r="F90" s="3"/>
      <c r="G90" s="64"/>
      <c r="H90" s="64"/>
      <c r="I90" s="3"/>
      <c r="J90" s="3"/>
      <c r="K90" s="67"/>
      <c r="L90" s="59"/>
      <c r="M90" s="67"/>
      <c r="N90" s="59"/>
      <c r="O90" s="67"/>
      <c r="P90" s="59"/>
      <c r="Q90" s="67"/>
      <c r="R90" s="59"/>
      <c r="S90" s="67"/>
      <c r="T90" s="59"/>
    </row>
    <row r="91" spans="1:20" s="2" customFormat="1" ht="13.8" x14ac:dyDescent="0.25">
      <c r="A91" s="63"/>
      <c r="B91" s="83"/>
      <c r="C91" s="102"/>
      <c r="D91" s="3"/>
      <c r="E91" s="64"/>
      <c r="F91" s="3"/>
      <c r="G91" s="3"/>
      <c r="H91" s="3"/>
      <c r="I91" s="3"/>
      <c r="J91" s="3"/>
      <c r="K91" s="82"/>
      <c r="L91" s="59"/>
      <c r="M91" s="82"/>
      <c r="N91" s="59"/>
      <c r="O91" s="82"/>
      <c r="P91" s="59"/>
      <c r="Q91" s="82"/>
      <c r="R91" s="59"/>
      <c r="S91" s="82"/>
      <c r="T91" s="59"/>
    </row>
    <row r="92" spans="1:20" ht="15.6" x14ac:dyDescent="0.25">
      <c r="A92" s="7"/>
      <c r="B92" s="60"/>
      <c r="C92" s="60"/>
      <c r="D92" s="60"/>
      <c r="E92" s="60"/>
      <c r="F92" s="4"/>
      <c r="G92" s="4"/>
      <c r="H92" s="4"/>
      <c r="I92" s="4"/>
      <c r="J92" s="4"/>
      <c r="K92" s="4"/>
      <c r="L92" s="6"/>
      <c r="M92" s="4"/>
      <c r="N92" s="6"/>
      <c r="O92" s="4"/>
      <c r="P92" s="6"/>
      <c r="Q92" s="4"/>
      <c r="R92" s="6"/>
      <c r="S92" s="4"/>
      <c r="T92" s="6"/>
    </row>
    <row r="93" spans="1:20" ht="31.2" x14ac:dyDescent="0.25">
      <c r="A93" s="45"/>
      <c r="B93" s="34" t="s">
        <v>5</v>
      </c>
      <c r="C93" s="34"/>
      <c r="D93" s="34"/>
      <c r="E93" s="34"/>
      <c r="F93" s="4"/>
      <c r="G93" s="4"/>
      <c r="H93" s="4"/>
      <c r="I93" s="4"/>
      <c r="J93" s="4"/>
      <c r="K93" s="4"/>
      <c r="L93" s="6">
        <f>SUM(L6:L91)</f>
        <v>0</v>
      </c>
      <c r="M93" s="4"/>
      <c r="N93" s="6">
        <f>SUM(N6:N91)</f>
        <v>0</v>
      </c>
      <c r="O93" s="4"/>
      <c r="P93" s="6">
        <f>SUM(P6:P91)</f>
        <v>0</v>
      </c>
      <c r="Q93" s="4"/>
      <c r="R93" s="6">
        <f>SUM(R6:R91)</f>
        <v>0</v>
      </c>
      <c r="S93" s="4"/>
      <c r="T93" s="6">
        <f>SUM(T6:T91)</f>
        <v>0</v>
      </c>
    </row>
    <row r="94" spans="1:20" ht="15" customHeight="1" thickBot="1" x14ac:dyDescent="0.3">
      <c r="A94" s="46"/>
      <c r="B94" s="38"/>
      <c r="C94" s="38"/>
      <c r="D94" s="38"/>
      <c r="E94" s="38"/>
      <c r="F94" s="33"/>
      <c r="G94" s="33"/>
      <c r="H94" s="33"/>
      <c r="I94" s="33"/>
      <c r="J94" s="33"/>
      <c r="K94" s="33"/>
      <c r="L94" s="12"/>
      <c r="M94" s="33"/>
      <c r="N94" s="12"/>
      <c r="O94" s="33"/>
      <c r="P94" s="12"/>
      <c r="Q94" s="33"/>
      <c r="R94" s="12"/>
      <c r="S94" s="33"/>
      <c r="T94" s="12"/>
    </row>
    <row r="95" spans="1:20" ht="14.4" thickBot="1" x14ac:dyDescent="0.3">
      <c r="A95" s="9"/>
      <c r="B95" s="39"/>
      <c r="C95" s="39"/>
      <c r="D95" s="39"/>
      <c r="E95" s="39"/>
      <c r="F95" s="40"/>
      <c r="G95" s="40"/>
      <c r="H95" s="40"/>
      <c r="I95" s="40"/>
      <c r="J95" s="40"/>
      <c r="K95" s="40"/>
      <c r="L95" s="35"/>
      <c r="M95" s="40"/>
      <c r="N95" s="35"/>
      <c r="O95" s="40"/>
      <c r="P95" s="35"/>
      <c r="Q95" s="40"/>
      <c r="R95" s="35"/>
      <c r="S95" s="40"/>
      <c r="T95" s="35"/>
    </row>
    <row r="96" spans="1:20" ht="15" customHeight="1" thickBot="1" x14ac:dyDescent="0.3">
      <c r="A96" s="122" t="s">
        <v>6</v>
      </c>
      <c r="B96" s="123"/>
      <c r="C96" s="15"/>
      <c r="D96" s="15"/>
      <c r="E96" s="15"/>
      <c r="F96" s="103"/>
      <c r="G96" s="103"/>
      <c r="H96" s="103"/>
      <c r="I96" s="103"/>
      <c r="J96" s="103"/>
      <c r="K96" s="31"/>
      <c r="L96" s="61">
        <f>L93*15%</f>
        <v>0</v>
      </c>
      <c r="M96" s="31"/>
      <c r="N96" s="61">
        <f>N93*15%</f>
        <v>0</v>
      </c>
      <c r="O96" s="31"/>
      <c r="P96" s="61">
        <f>P93*15%</f>
        <v>0</v>
      </c>
      <c r="Q96" s="31"/>
      <c r="R96" s="61">
        <f>R93*15%</f>
        <v>0</v>
      </c>
      <c r="S96" s="31"/>
      <c r="T96" s="61">
        <f>T93*15%</f>
        <v>0</v>
      </c>
    </row>
    <row r="97" spans="1:20" ht="15" customHeight="1" thickBot="1" x14ac:dyDescent="0.3">
      <c r="A97" s="47"/>
      <c r="B97" s="15"/>
      <c r="C97" s="15"/>
      <c r="D97" s="15"/>
      <c r="E97" s="15"/>
      <c r="F97" s="23"/>
      <c r="G97" s="23"/>
      <c r="H97" s="23"/>
      <c r="I97" s="23"/>
      <c r="J97" s="23"/>
      <c r="K97" s="104"/>
      <c r="L97" s="36"/>
      <c r="M97" s="104"/>
      <c r="N97" s="36"/>
      <c r="O97" s="104"/>
      <c r="P97" s="36"/>
      <c r="Q97" s="104"/>
      <c r="R97" s="36"/>
      <c r="S97" s="104"/>
      <c r="T97" s="36"/>
    </row>
    <row r="98" spans="1:20" ht="15.75" customHeight="1" thickBot="1" x14ac:dyDescent="0.3">
      <c r="A98" s="122" t="s">
        <v>13</v>
      </c>
      <c r="B98" s="123"/>
      <c r="C98" s="15"/>
      <c r="D98" s="15"/>
      <c r="E98" s="15"/>
      <c r="F98" s="23"/>
      <c r="G98" s="23"/>
      <c r="H98" s="23"/>
      <c r="I98" s="23"/>
      <c r="J98" s="23"/>
      <c r="K98" s="105"/>
      <c r="L98" s="53">
        <f>SUM(L93,L96)</f>
        <v>0</v>
      </c>
      <c r="M98" s="105"/>
      <c r="N98" s="53">
        <f>SUM(N93,N96)</f>
        <v>0</v>
      </c>
      <c r="O98" s="105"/>
      <c r="P98" s="53">
        <f>SUM(P93,P96)</f>
        <v>0</v>
      </c>
      <c r="Q98" s="105"/>
      <c r="R98" s="53">
        <f>SUM(R93,R96)</f>
        <v>0</v>
      </c>
      <c r="S98" s="105"/>
      <c r="T98" s="53">
        <f>SUM(T93,T96)</f>
        <v>0</v>
      </c>
    </row>
    <row r="99" spans="1:20" ht="15" customHeight="1" thickBot="1" x14ac:dyDescent="0.3">
      <c r="A99" s="47"/>
      <c r="B99" s="15"/>
      <c r="C99" s="15"/>
      <c r="D99" s="15"/>
      <c r="E99" s="15"/>
      <c r="F99" s="23"/>
      <c r="G99" s="23"/>
      <c r="H99" s="23"/>
      <c r="I99" s="23"/>
      <c r="J99" s="23"/>
      <c r="K99" s="105"/>
      <c r="L99" s="10"/>
      <c r="M99" s="105"/>
      <c r="N99" s="10"/>
      <c r="O99" s="105"/>
      <c r="P99" s="10"/>
      <c r="Q99" s="105"/>
      <c r="R99" s="10"/>
      <c r="S99" s="105"/>
      <c r="T99" s="36"/>
    </row>
    <row r="100" spans="1:20" ht="15" customHeight="1" thickBot="1" x14ac:dyDescent="0.3">
      <c r="A100" s="122" t="s">
        <v>12</v>
      </c>
      <c r="B100" s="123"/>
      <c r="C100" s="15"/>
      <c r="D100" s="15"/>
      <c r="E100" s="15"/>
      <c r="F100" s="23"/>
      <c r="G100" s="23"/>
      <c r="H100" s="23"/>
      <c r="I100" s="23"/>
      <c r="J100" s="23"/>
      <c r="K100" s="105"/>
      <c r="L100" s="106"/>
      <c r="M100" s="105"/>
      <c r="N100" s="106"/>
      <c r="O100" s="105"/>
      <c r="P100" s="106"/>
      <c r="Q100" s="105"/>
      <c r="R100" s="106"/>
      <c r="S100" s="105"/>
      <c r="T100" s="53">
        <f>SUM(L98,N98,P98,R98,T98)</f>
        <v>0</v>
      </c>
    </row>
    <row r="101" spans="1:20" ht="15" customHeight="1" x14ac:dyDescent="0.25">
      <c r="A101" s="41"/>
      <c r="B101" s="107"/>
      <c r="C101" s="107"/>
      <c r="D101" s="107"/>
      <c r="E101" s="107"/>
      <c r="F101" s="23"/>
      <c r="G101" s="23"/>
      <c r="H101" s="23"/>
      <c r="I101" s="23"/>
      <c r="J101" s="23"/>
      <c r="K101" s="105"/>
      <c r="L101" s="23"/>
      <c r="M101" s="105"/>
      <c r="N101" s="23"/>
      <c r="O101" s="105"/>
      <c r="P101" s="23"/>
      <c r="Q101" s="105"/>
      <c r="R101" s="23"/>
      <c r="S101" s="105"/>
      <c r="T101" s="42"/>
    </row>
    <row r="102" spans="1:20" ht="15.6" x14ac:dyDescent="0.25">
      <c r="A102" s="122"/>
      <c r="B102" s="123"/>
      <c r="C102" s="15"/>
      <c r="D102" s="15"/>
      <c r="E102" s="15"/>
      <c r="F102" s="23"/>
      <c r="G102" s="23"/>
      <c r="H102" s="23"/>
      <c r="I102" s="23"/>
      <c r="J102" s="23"/>
      <c r="K102" s="105"/>
      <c r="L102" s="108"/>
      <c r="M102" s="105"/>
      <c r="N102" s="108"/>
      <c r="O102" s="105"/>
      <c r="P102" s="108"/>
      <c r="Q102" s="105"/>
      <c r="R102" s="108"/>
      <c r="S102" s="105"/>
      <c r="T102" s="54"/>
    </row>
    <row r="103" spans="1:20" ht="15.6" x14ac:dyDescent="0.25">
      <c r="A103" s="47"/>
      <c r="B103" s="15"/>
      <c r="C103" s="15"/>
      <c r="D103" s="15"/>
      <c r="E103" s="15"/>
      <c r="F103" s="23"/>
      <c r="G103" s="23"/>
      <c r="H103" s="23"/>
      <c r="I103" s="23"/>
      <c r="J103" s="23"/>
      <c r="K103" s="105"/>
      <c r="L103" s="108"/>
      <c r="M103" s="105"/>
      <c r="N103" s="108"/>
      <c r="O103" s="105"/>
      <c r="P103" s="108"/>
      <c r="Q103" s="105"/>
      <c r="R103" s="108"/>
      <c r="S103" s="105"/>
      <c r="T103" s="54"/>
    </row>
    <row r="104" spans="1:20" ht="15.75" customHeight="1" x14ac:dyDescent="0.25">
      <c r="A104" s="122"/>
      <c r="B104" s="123"/>
      <c r="C104" s="15"/>
      <c r="D104" s="15"/>
      <c r="E104" s="15"/>
      <c r="F104" s="23"/>
      <c r="G104" s="23"/>
      <c r="H104" s="23"/>
      <c r="I104" s="23"/>
      <c r="J104" s="23"/>
      <c r="K104" s="105"/>
      <c r="L104" s="108"/>
      <c r="M104" s="105"/>
      <c r="N104" s="108"/>
      <c r="O104" s="105"/>
      <c r="P104" s="108"/>
      <c r="Q104" s="105"/>
      <c r="R104" s="108"/>
      <c r="S104" s="105"/>
      <c r="T104" s="54"/>
    </row>
    <row r="105" spans="1:20" ht="15" customHeight="1" x14ac:dyDescent="0.25">
      <c r="A105" s="52"/>
      <c r="F105" s="109"/>
      <c r="G105" s="109"/>
      <c r="H105" s="109"/>
      <c r="I105" s="109"/>
      <c r="J105" s="109"/>
      <c r="K105" s="110"/>
      <c r="L105" s="111"/>
      <c r="M105" s="110"/>
      <c r="N105" s="111"/>
      <c r="O105" s="110"/>
      <c r="P105" s="111"/>
      <c r="Q105" s="110"/>
      <c r="R105" s="111"/>
      <c r="S105" s="110"/>
      <c r="T105" s="43"/>
    </row>
    <row r="106" spans="1:20" ht="15" customHeight="1" thickBot="1" x14ac:dyDescent="0.3">
      <c r="A106" s="124"/>
      <c r="B106" s="125"/>
      <c r="C106" s="62"/>
      <c r="D106" s="62"/>
      <c r="E106" s="62"/>
      <c r="F106" s="44"/>
      <c r="G106" s="44"/>
      <c r="H106" s="44"/>
      <c r="I106" s="44"/>
      <c r="J106" s="44"/>
      <c r="K106" s="44"/>
      <c r="L106" s="11"/>
      <c r="M106" s="44"/>
      <c r="N106" s="11"/>
      <c r="O106" s="44"/>
      <c r="P106" s="11"/>
      <c r="Q106" s="44"/>
      <c r="R106" s="11"/>
      <c r="S106" s="44"/>
      <c r="T106" s="37"/>
    </row>
    <row r="107" spans="1:20" ht="13.8" x14ac:dyDescent="0.25">
      <c r="A107" s="29"/>
      <c r="B107" s="8"/>
      <c r="C107" s="8"/>
      <c r="D107" s="8"/>
      <c r="E107" s="8"/>
      <c r="F107" s="23"/>
      <c r="G107" s="23"/>
      <c r="H107" s="23"/>
      <c r="I107" s="23"/>
      <c r="J107" s="23"/>
      <c r="K107" s="31"/>
      <c r="L107" s="26"/>
    </row>
    <row r="108" spans="1:20" ht="13.8" x14ac:dyDescent="0.25">
      <c r="A108" s="29"/>
      <c r="B108" s="8"/>
      <c r="C108" s="8"/>
      <c r="D108" s="8"/>
      <c r="E108" s="8"/>
      <c r="F108" s="23"/>
      <c r="G108" s="23"/>
      <c r="H108" s="23"/>
      <c r="I108" s="23"/>
      <c r="J108" s="23"/>
      <c r="K108" s="16"/>
      <c r="L108" s="26"/>
    </row>
    <row r="109" spans="1:20" ht="13.8" x14ac:dyDescent="0.25">
      <c r="A109" s="29"/>
      <c r="B109" s="5"/>
      <c r="C109" s="5"/>
      <c r="D109" s="5"/>
      <c r="E109" s="5"/>
      <c r="F109" s="23"/>
      <c r="G109" s="23"/>
      <c r="H109" s="23"/>
      <c r="I109" s="23"/>
      <c r="J109" s="23"/>
      <c r="K109" s="31"/>
      <c r="L109" s="26"/>
    </row>
    <row r="110" spans="1:20" ht="13.8" x14ac:dyDescent="0.25">
      <c r="A110" s="29"/>
      <c r="B110" s="5"/>
      <c r="C110" s="5"/>
      <c r="D110" s="5"/>
      <c r="E110" s="5"/>
      <c r="F110" s="23"/>
      <c r="G110" s="23"/>
      <c r="H110" s="23"/>
      <c r="I110" s="23"/>
      <c r="J110" s="23"/>
      <c r="K110" s="31"/>
      <c r="L110" s="26"/>
    </row>
    <row r="111" spans="1:20" ht="13.8" x14ac:dyDescent="0.25">
      <c r="A111" s="29"/>
      <c r="B111" s="5"/>
      <c r="C111" s="5"/>
      <c r="D111" s="5"/>
      <c r="E111" s="5"/>
      <c r="F111" s="23"/>
      <c r="G111" s="23"/>
      <c r="H111" s="23"/>
      <c r="I111" s="23"/>
      <c r="J111" s="23"/>
      <c r="K111" s="31"/>
      <c r="L111" s="26"/>
    </row>
    <row r="112" spans="1:20" ht="13.8" x14ac:dyDescent="0.25">
      <c r="A112" s="29"/>
      <c r="B112" s="5"/>
      <c r="C112" s="5"/>
      <c r="D112" s="5"/>
      <c r="E112" s="5"/>
      <c r="F112" s="23"/>
      <c r="G112" s="23"/>
      <c r="H112" s="23"/>
      <c r="I112" s="23"/>
      <c r="J112" s="23"/>
      <c r="K112" s="31"/>
      <c r="L112" s="26"/>
    </row>
    <row r="113" spans="1:12" ht="13.8" x14ac:dyDescent="0.25">
      <c r="A113" s="29"/>
      <c r="B113" s="5"/>
      <c r="C113" s="5"/>
      <c r="D113" s="5"/>
      <c r="E113" s="5"/>
      <c r="F113" s="23"/>
      <c r="G113" s="23"/>
      <c r="H113" s="23"/>
      <c r="I113" s="23"/>
      <c r="J113" s="23"/>
      <c r="K113" s="31"/>
      <c r="L113" s="26"/>
    </row>
    <row r="114" spans="1:12" ht="13.8" x14ac:dyDescent="0.25">
      <c r="A114" s="29"/>
      <c r="B114" s="5"/>
      <c r="C114" s="5"/>
      <c r="D114" s="5"/>
      <c r="E114" s="5"/>
      <c r="F114" s="23"/>
      <c r="G114" s="23"/>
      <c r="H114" s="23"/>
      <c r="I114" s="23"/>
      <c r="J114" s="23"/>
      <c r="K114" s="31"/>
      <c r="L114" s="19"/>
    </row>
    <row r="115" spans="1:12" ht="13.8" x14ac:dyDescent="0.25">
      <c r="A115" s="29"/>
      <c r="B115" s="5"/>
      <c r="C115" s="5"/>
      <c r="D115" s="5"/>
      <c r="E115" s="5"/>
      <c r="F115" s="23"/>
      <c r="G115" s="23"/>
      <c r="H115" s="23"/>
      <c r="I115" s="23"/>
      <c r="J115" s="23"/>
      <c r="K115" s="31"/>
      <c r="L115" s="26"/>
    </row>
    <row r="116" spans="1:12" ht="13.8" x14ac:dyDescent="0.25">
      <c r="A116" s="25"/>
      <c r="B116" s="5"/>
      <c r="C116" s="5"/>
      <c r="D116" s="5"/>
      <c r="E116" s="5"/>
      <c r="F116" s="23"/>
      <c r="G116" s="23"/>
      <c r="H116" s="23"/>
      <c r="I116" s="23"/>
      <c r="J116" s="23"/>
      <c r="K116" s="31"/>
      <c r="L116" s="26"/>
    </row>
    <row r="117" spans="1:12" ht="13.8" x14ac:dyDescent="0.25">
      <c r="A117" s="25"/>
      <c r="B117" s="5"/>
      <c r="C117" s="5"/>
      <c r="D117" s="5"/>
      <c r="E117" s="5"/>
      <c r="F117" s="23"/>
      <c r="G117" s="23"/>
      <c r="H117" s="23"/>
      <c r="I117" s="23"/>
      <c r="J117" s="23"/>
      <c r="K117" s="31"/>
      <c r="L117" s="19"/>
    </row>
    <row r="118" spans="1:12" ht="13.8" x14ac:dyDescent="0.25">
      <c r="A118" s="30"/>
      <c r="B118" s="8"/>
      <c r="C118" s="8"/>
      <c r="D118" s="8"/>
      <c r="E118" s="8"/>
      <c r="F118" s="23"/>
      <c r="G118" s="23"/>
      <c r="H118" s="23"/>
      <c r="I118" s="23"/>
      <c r="J118" s="23"/>
      <c r="K118" s="31"/>
      <c r="L118" s="26"/>
    </row>
    <row r="119" spans="1:12" ht="13.8" x14ac:dyDescent="0.25">
      <c r="A119" s="16"/>
      <c r="B119" s="8"/>
      <c r="C119" s="8"/>
      <c r="D119" s="8"/>
      <c r="E119" s="8"/>
      <c r="F119" s="23"/>
      <c r="G119" s="23"/>
      <c r="H119" s="23"/>
      <c r="I119" s="23"/>
      <c r="J119" s="23"/>
      <c r="K119" s="31"/>
      <c r="L119" s="26"/>
    </row>
    <row r="120" spans="1:12" ht="13.8" x14ac:dyDescent="0.25">
      <c r="A120" s="16"/>
      <c r="B120" s="8"/>
      <c r="C120" s="8"/>
      <c r="D120" s="8"/>
      <c r="E120" s="8"/>
      <c r="F120" s="24"/>
      <c r="G120" s="24"/>
      <c r="H120" s="24"/>
      <c r="I120" s="24"/>
      <c r="J120" s="24"/>
      <c r="K120" s="31"/>
      <c r="L120" s="26"/>
    </row>
    <row r="121" spans="1:12" ht="13.8" x14ac:dyDescent="0.25">
      <c r="A121" s="29"/>
      <c r="B121" s="8"/>
      <c r="C121" s="8"/>
      <c r="D121" s="8"/>
      <c r="E121" s="8"/>
      <c r="F121" s="24"/>
      <c r="G121" s="24"/>
      <c r="H121" s="24"/>
      <c r="I121" s="24"/>
      <c r="J121" s="24"/>
      <c r="K121" s="31"/>
      <c r="L121" s="26"/>
    </row>
    <row r="122" spans="1:12" ht="13.8" x14ac:dyDescent="0.25">
      <c r="A122" s="29"/>
      <c r="B122" s="8"/>
      <c r="C122" s="8"/>
      <c r="D122" s="8"/>
      <c r="E122" s="8"/>
      <c r="F122" s="24"/>
      <c r="G122" s="24"/>
      <c r="H122" s="24"/>
      <c r="I122" s="24"/>
      <c r="J122" s="24"/>
      <c r="K122" s="31"/>
      <c r="L122" s="26"/>
    </row>
    <row r="123" spans="1:12" ht="13.8" x14ac:dyDescent="0.25">
      <c r="A123" s="16"/>
      <c r="B123" s="20"/>
      <c r="C123" s="20"/>
      <c r="D123" s="20"/>
      <c r="E123" s="20"/>
      <c r="F123" s="23"/>
      <c r="G123" s="23"/>
      <c r="H123" s="23"/>
      <c r="I123" s="23"/>
      <c r="J123" s="23"/>
      <c r="K123" s="16"/>
      <c r="L123" s="23"/>
    </row>
    <row r="124" spans="1:12" ht="13.8" x14ac:dyDescent="0.25">
      <c r="A124" s="29"/>
      <c r="B124" s="20"/>
      <c r="C124" s="20"/>
      <c r="D124" s="20"/>
      <c r="E124" s="20"/>
      <c r="F124" s="23"/>
      <c r="G124" s="23"/>
      <c r="H124" s="23"/>
      <c r="I124" s="23"/>
      <c r="J124" s="23"/>
      <c r="K124" s="16"/>
      <c r="L124" s="23"/>
    </row>
    <row r="125" spans="1:12" ht="13.8" x14ac:dyDescent="0.25">
      <c r="A125" s="29"/>
      <c r="B125" s="20"/>
      <c r="C125" s="20"/>
      <c r="D125" s="20"/>
      <c r="E125" s="20"/>
      <c r="F125" s="23"/>
      <c r="G125" s="23"/>
      <c r="H125" s="23"/>
      <c r="I125" s="23"/>
      <c r="J125" s="23"/>
      <c r="K125" s="16"/>
      <c r="L125" s="23"/>
    </row>
    <row r="126" spans="1:12" ht="13.8" x14ac:dyDescent="0.25">
      <c r="A126" s="25"/>
      <c r="B126" s="20"/>
      <c r="C126" s="20"/>
      <c r="D126" s="20"/>
      <c r="E126" s="20"/>
      <c r="F126" s="23"/>
      <c r="G126" s="23"/>
      <c r="H126" s="23"/>
      <c r="I126" s="23"/>
      <c r="J126" s="23"/>
      <c r="K126" s="16"/>
      <c r="L126" s="26"/>
    </row>
    <row r="127" spans="1:12" ht="13.8" x14ac:dyDescent="0.25">
      <c r="A127" s="29"/>
      <c r="B127" s="20"/>
      <c r="C127" s="20"/>
      <c r="D127" s="20"/>
      <c r="E127" s="20"/>
      <c r="F127" s="23"/>
      <c r="G127" s="23"/>
      <c r="H127" s="23"/>
      <c r="I127" s="23"/>
      <c r="J127" s="23"/>
      <c r="K127" s="16"/>
      <c r="L127" s="23"/>
    </row>
    <row r="128" spans="1:12" ht="15.6" x14ac:dyDescent="0.25">
      <c r="A128" s="13"/>
      <c r="B128" s="14"/>
      <c r="C128" s="14"/>
      <c r="D128" s="14"/>
      <c r="E128" s="14"/>
      <c r="F128" s="19"/>
      <c r="G128" s="19"/>
      <c r="H128" s="19"/>
      <c r="I128" s="19"/>
      <c r="J128" s="19"/>
      <c r="K128" s="19"/>
      <c r="L128" s="19"/>
    </row>
    <row r="129" spans="1:12" ht="15.6" x14ac:dyDescent="0.25">
      <c r="A129" s="27"/>
      <c r="B129" s="15"/>
      <c r="C129" s="15"/>
      <c r="D129" s="15"/>
      <c r="E129" s="15"/>
      <c r="F129" s="10"/>
      <c r="G129" s="10"/>
      <c r="H129" s="10"/>
      <c r="I129" s="10"/>
      <c r="J129" s="10"/>
      <c r="K129" s="10"/>
      <c r="L129" s="28"/>
    </row>
    <row r="130" spans="1:12" ht="15.6" x14ac:dyDescent="0.25">
      <c r="A130" s="13"/>
      <c r="B130" s="14"/>
      <c r="C130" s="14"/>
      <c r="D130" s="14"/>
      <c r="E130" s="14"/>
      <c r="F130" s="19"/>
      <c r="G130" s="19"/>
      <c r="H130" s="19"/>
      <c r="I130" s="19"/>
      <c r="J130" s="19"/>
      <c r="K130" s="19"/>
      <c r="L130" s="19"/>
    </row>
  </sheetData>
  <mergeCells count="7">
    <mergeCell ref="A2:T2"/>
    <mergeCell ref="A96:B96"/>
    <mergeCell ref="A106:B106"/>
    <mergeCell ref="A98:B98"/>
    <mergeCell ref="A100:B100"/>
    <mergeCell ref="A102:B102"/>
    <mergeCell ref="A104:B104"/>
  </mergeCells>
  <phoneticPr fontId="28" type="noConversion"/>
  <pageMargins left="0.74803149606299213" right="0.74803149606299213" top="0.98425196850393704" bottom="0.98425196850393704" header="0.51181102362204722" footer="0.51181102362204722"/>
  <pageSetup paperSize="9" scale="30" fitToHeight="100" orientation="portrait" r:id="rId1"/>
  <headerFooter alignWithMargins="0"/>
  <rowBreaks count="3" manualBreakCount="3">
    <brk id="1" max="5" man="1"/>
    <brk id="37" max="19" man="1"/>
    <brk id="6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038D-DF11-4AAC-BCB7-082863171BC6}">
  <dimension ref="A1:H45"/>
  <sheetViews>
    <sheetView view="pageBreakPreview" zoomScaleNormal="100" zoomScaleSheetLayoutView="100" zoomScalePageLayoutView="50" workbookViewId="0">
      <selection activeCell="F8" sqref="F8"/>
    </sheetView>
  </sheetViews>
  <sheetFormatPr defaultColWidth="9.109375" defaultRowHeight="13.2" x14ac:dyDescent="0.25"/>
  <cols>
    <col min="1" max="1" width="9.109375" style="18"/>
    <col min="2" max="2" width="27.109375" style="17" bestFit="1" customWidth="1"/>
    <col min="3" max="3" width="14.33203125" style="17" customWidth="1"/>
    <col min="4" max="4" width="14.6640625" style="32" customWidth="1"/>
    <col min="5" max="5" width="12.88671875" style="17" bestFit="1" customWidth="1"/>
    <col min="6" max="6" width="12.5546875" style="17" customWidth="1"/>
    <col min="7" max="7" width="12.88671875" style="17" customWidth="1"/>
    <col min="8" max="8" width="12.44140625" style="17" customWidth="1"/>
    <col min="9" max="16384" width="9.109375" style="17"/>
  </cols>
  <sheetData>
    <row r="1" spans="1:8" ht="13.8" thickBot="1" x14ac:dyDescent="0.3"/>
    <row r="2" spans="1:8" ht="40.799999999999997" customHeight="1" thickBot="1" x14ac:dyDescent="0.3">
      <c r="A2" s="119" t="s">
        <v>138</v>
      </c>
      <c r="B2" s="120"/>
      <c r="C2" s="120"/>
      <c r="D2" s="120"/>
      <c r="E2" s="120"/>
      <c r="F2" s="120"/>
      <c r="G2" s="120"/>
      <c r="H2" s="121"/>
    </row>
    <row r="3" spans="1:8" s="2" customFormat="1" ht="13.8" x14ac:dyDescent="0.25">
      <c r="A3" s="41"/>
      <c r="B3" s="68"/>
      <c r="C3" s="66"/>
      <c r="D3" s="67"/>
      <c r="E3" s="67"/>
      <c r="F3" s="67"/>
      <c r="G3" s="67"/>
      <c r="H3" s="67"/>
    </row>
    <row r="4" spans="1:8" s="87" customFormat="1" ht="13.8" x14ac:dyDescent="0.3">
      <c r="A4" s="84"/>
      <c r="B4" s="85" t="s">
        <v>113</v>
      </c>
      <c r="C4" s="86" t="s">
        <v>2</v>
      </c>
      <c r="D4" s="88" t="s">
        <v>121</v>
      </c>
      <c r="E4" s="88" t="s">
        <v>122</v>
      </c>
      <c r="F4" s="88" t="s">
        <v>123</v>
      </c>
      <c r="G4" s="88" t="s">
        <v>124</v>
      </c>
      <c r="H4" s="88" t="s">
        <v>125</v>
      </c>
    </row>
    <row r="5" spans="1:8" s="1" customFormat="1" ht="13.8" x14ac:dyDescent="0.25">
      <c r="A5" s="63"/>
      <c r="B5" s="63"/>
      <c r="C5" s="3"/>
      <c r="D5" s="21"/>
      <c r="E5" s="21"/>
      <c r="F5" s="21"/>
      <c r="G5" s="21"/>
      <c r="H5" s="21"/>
    </row>
    <row r="6" spans="1:8" s="2" customFormat="1" ht="49.5" customHeight="1" x14ac:dyDescent="0.25">
      <c r="A6" s="3">
        <v>1</v>
      </c>
      <c r="B6" s="83" t="s">
        <v>114</v>
      </c>
      <c r="C6" s="3" t="s">
        <v>120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</row>
    <row r="7" spans="1:8" s="2" customFormat="1" ht="34.5" customHeight="1" x14ac:dyDescent="0.25">
      <c r="A7" s="3">
        <f>A6+1</f>
        <v>2</v>
      </c>
      <c r="B7" s="83" t="s">
        <v>115</v>
      </c>
      <c r="C7" s="3" t="s">
        <v>120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spans="1:8" s="2" customFormat="1" ht="69" x14ac:dyDescent="0.25">
      <c r="A8" s="3">
        <f>A7+1</f>
        <v>3</v>
      </c>
      <c r="B8" s="83" t="s">
        <v>116</v>
      </c>
      <c r="C8" s="3" t="s">
        <v>120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spans="1:8" s="2" customFormat="1" ht="82.8" x14ac:dyDescent="0.25">
      <c r="A9" s="3">
        <f t="shared" ref="A9:A12" si="0">A8+1</f>
        <v>4</v>
      </c>
      <c r="B9" s="83" t="s">
        <v>117</v>
      </c>
      <c r="C9" s="3" t="s">
        <v>120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</row>
    <row r="10" spans="1:8" s="2" customFormat="1" ht="69" x14ac:dyDescent="0.25">
      <c r="A10" s="3">
        <f t="shared" si="0"/>
        <v>5</v>
      </c>
      <c r="B10" s="83" t="s">
        <v>119</v>
      </c>
      <c r="C10" s="3" t="s">
        <v>120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</row>
    <row r="11" spans="1:8" s="2" customFormat="1" ht="82.8" x14ac:dyDescent="0.25">
      <c r="A11" s="3">
        <f t="shared" si="0"/>
        <v>6</v>
      </c>
      <c r="B11" s="83" t="s">
        <v>118</v>
      </c>
      <c r="C11" s="3" t="s">
        <v>120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</row>
    <row r="12" spans="1:8" s="2" customFormat="1" ht="69" x14ac:dyDescent="0.25">
      <c r="A12" s="3">
        <f t="shared" si="0"/>
        <v>7</v>
      </c>
      <c r="B12" s="83" t="s">
        <v>127</v>
      </c>
      <c r="C12" s="3" t="s">
        <v>120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</row>
    <row r="13" spans="1:8" s="2" customFormat="1" ht="14.4" thickBot="1" x14ac:dyDescent="0.3">
      <c r="A13" s="92"/>
      <c r="B13" s="114"/>
      <c r="C13" s="92"/>
      <c r="D13" s="115"/>
      <c r="E13" s="115"/>
      <c r="F13" s="115"/>
      <c r="G13" s="115"/>
      <c r="H13" s="115"/>
    </row>
    <row r="14" spans="1:8" s="2" customFormat="1" ht="13.8" x14ac:dyDescent="0.25">
      <c r="A14" s="3"/>
      <c r="B14" s="83"/>
      <c r="C14" s="3"/>
      <c r="D14" s="69"/>
      <c r="E14" s="69"/>
      <c r="F14" s="69"/>
      <c r="G14" s="69"/>
      <c r="H14" s="69"/>
    </row>
    <row r="15" spans="1:8" s="2" customFormat="1" ht="82.8" x14ac:dyDescent="0.25">
      <c r="A15" s="3">
        <f>A12+1</f>
        <v>8</v>
      </c>
      <c r="B15" s="83" t="s">
        <v>126</v>
      </c>
      <c r="C15" s="3" t="s">
        <v>120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</row>
    <row r="16" spans="1:8" s="2" customFormat="1" ht="69" x14ac:dyDescent="0.25">
      <c r="A16" s="3">
        <f t="shared" ref="A16:A21" si="1">A15+1</f>
        <v>9</v>
      </c>
      <c r="B16" s="83" t="s">
        <v>129</v>
      </c>
      <c r="C16" s="3" t="s">
        <v>120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</row>
    <row r="17" spans="1:8" s="2" customFormat="1" ht="82.8" x14ac:dyDescent="0.25">
      <c r="A17" s="3">
        <f t="shared" si="1"/>
        <v>10</v>
      </c>
      <c r="B17" s="83" t="s">
        <v>128</v>
      </c>
      <c r="C17" s="3" t="s">
        <v>120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</row>
    <row r="18" spans="1:8" s="2" customFormat="1" ht="27.6" x14ac:dyDescent="0.25">
      <c r="A18" s="3">
        <f t="shared" si="1"/>
        <v>11</v>
      </c>
      <c r="B18" s="83" t="s">
        <v>130</v>
      </c>
      <c r="C18" s="3" t="s">
        <v>134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</row>
    <row r="19" spans="1:8" s="2" customFormat="1" ht="27.6" x14ac:dyDescent="0.25">
      <c r="A19" s="3">
        <f t="shared" si="1"/>
        <v>12</v>
      </c>
      <c r="B19" s="83" t="s">
        <v>131</v>
      </c>
      <c r="C19" s="3" t="s">
        <v>134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</row>
    <row r="20" spans="1:8" s="2" customFormat="1" ht="69" x14ac:dyDescent="0.25">
      <c r="A20" s="3">
        <f t="shared" si="1"/>
        <v>13</v>
      </c>
      <c r="B20" s="83" t="s">
        <v>132</v>
      </c>
      <c r="C20" s="3" t="s">
        <v>135</v>
      </c>
      <c r="D20" s="116" t="s">
        <v>136</v>
      </c>
      <c r="E20" s="116" t="s">
        <v>136</v>
      </c>
      <c r="F20" s="116" t="s">
        <v>136</v>
      </c>
      <c r="G20" s="116" t="s">
        <v>136</v>
      </c>
      <c r="H20" s="116" t="s">
        <v>136</v>
      </c>
    </row>
    <row r="21" spans="1:8" s="2" customFormat="1" ht="27.6" x14ac:dyDescent="0.25">
      <c r="A21" s="3">
        <f t="shared" si="1"/>
        <v>14</v>
      </c>
      <c r="B21" s="83" t="s">
        <v>133</v>
      </c>
      <c r="C21" s="3" t="s">
        <v>120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</row>
    <row r="22" spans="1:8" s="2" customFormat="1" ht="14.4" thickBot="1" x14ac:dyDescent="0.3">
      <c r="A22" s="117"/>
      <c r="B22" s="114"/>
      <c r="C22" s="92"/>
      <c r="D22" s="118"/>
      <c r="E22" s="118"/>
      <c r="F22" s="118"/>
      <c r="G22" s="118"/>
      <c r="H22" s="118"/>
    </row>
    <row r="23" spans="1:8" ht="13.8" x14ac:dyDescent="0.25">
      <c r="A23" s="29"/>
      <c r="B23" s="8"/>
      <c r="C23" s="8"/>
      <c r="D23" s="16"/>
    </row>
    <row r="24" spans="1:8" ht="13.8" x14ac:dyDescent="0.25">
      <c r="A24" s="29"/>
      <c r="B24" s="5"/>
      <c r="C24" s="5"/>
      <c r="D24" s="31"/>
    </row>
    <row r="25" spans="1:8" ht="13.8" x14ac:dyDescent="0.25">
      <c r="A25" s="29"/>
      <c r="B25" s="5"/>
      <c r="C25" s="5"/>
      <c r="D25" s="31"/>
    </row>
    <row r="26" spans="1:8" ht="13.8" x14ac:dyDescent="0.25">
      <c r="A26" s="29"/>
      <c r="B26" s="5"/>
      <c r="C26" s="5"/>
      <c r="D26" s="31"/>
    </row>
    <row r="27" spans="1:8" ht="13.8" x14ac:dyDescent="0.25">
      <c r="A27" s="29"/>
      <c r="B27" s="5"/>
      <c r="C27" s="5"/>
      <c r="D27" s="31"/>
    </row>
    <row r="28" spans="1:8" ht="13.8" x14ac:dyDescent="0.25">
      <c r="A28" s="29"/>
      <c r="B28" s="5"/>
      <c r="C28" s="5"/>
      <c r="D28" s="31"/>
    </row>
    <row r="29" spans="1:8" ht="13.8" x14ac:dyDescent="0.25">
      <c r="A29" s="29"/>
      <c r="B29" s="5"/>
      <c r="C29" s="5"/>
      <c r="D29" s="31"/>
    </row>
    <row r="30" spans="1:8" ht="13.8" x14ac:dyDescent="0.25">
      <c r="A30" s="29"/>
      <c r="B30" s="5"/>
      <c r="C30" s="5"/>
      <c r="D30" s="31"/>
    </row>
    <row r="31" spans="1:8" ht="13.8" x14ac:dyDescent="0.25">
      <c r="A31" s="25"/>
      <c r="B31" s="5"/>
      <c r="C31" s="5"/>
      <c r="D31" s="31"/>
    </row>
    <row r="32" spans="1:8" ht="13.8" x14ac:dyDescent="0.25">
      <c r="A32" s="25"/>
      <c r="B32" s="5"/>
      <c r="C32" s="5"/>
      <c r="D32" s="31"/>
    </row>
    <row r="33" spans="1:4" ht="13.8" x14ac:dyDescent="0.25">
      <c r="A33" s="30"/>
      <c r="B33" s="8"/>
      <c r="C33" s="8"/>
      <c r="D33" s="31"/>
    </row>
    <row r="34" spans="1:4" ht="13.8" x14ac:dyDescent="0.25">
      <c r="A34" s="16"/>
      <c r="B34" s="8"/>
      <c r="C34" s="8"/>
      <c r="D34" s="31"/>
    </row>
    <row r="35" spans="1:4" ht="13.8" x14ac:dyDescent="0.25">
      <c r="A35" s="16"/>
      <c r="B35" s="8"/>
      <c r="C35" s="8"/>
      <c r="D35" s="31"/>
    </row>
    <row r="36" spans="1:4" ht="13.8" x14ac:dyDescent="0.25">
      <c r="A36" s="29"/>
      <c r="B36" s="8"/>
      <c r="C36" s="8"/>
      <c r="D36" s="31"/>
    </row>
    <row r="37" spans="1:4" ht="13.8" x14ac:dyDescent="0.25">
      <c r="A37" s="29"/>
      <c r="B37" s="8"/>
      <c r="C37" s="8"/>
      <c r="D37" s="31"/>
    </row>
    <row r="38" spans="1:4" ht="13.8" x14ac:dyDescent="0.25">
      <c r="A38" s="16"/>
      <c r="B38" s="20"/>
      <c r="C38" s="20"/>
      <c r="D38" s="16"/>
    </row>
    <row r="39" spans="1:4" ht="13.8" x14ac:dyDescent="0.25">
      <c r="A39" s="29"/>
      <c r="B39" s="20"/>
      <c r="C39" s="20"/>
      <c r="D39" s="16"/>
    </row>
    <row r="40" spans="1:4" ht="13.8" x14ac:dyDescent="0.25">
      <c r="A40" s="29"/>
      <c r="B40" s="20"/>
      <c r="C40" s="20"/>
      <c r="D40" s="16"/>
    </row>
    <row r="41" spans="1:4" ht="13.8" x14ac:dyDescent="0.25">
      <c r="A41" s="25"/>
      <c r="B41" s="20"/>
      <c r="C41" s="20"/>
      <c r="D41" s="16"/>
    </row>
    <row r="42" spans="1:4" ht="13.8" x14ac:dyDescent="0.25">
      <c r="A42" s="29"/>
      <c r="B42" s="20"/>
      <c r="C42" s="20"/>
      <c r="D42" s="16"/>
    </row>
    <row r="43" spans="1:4" ht="15.6" x14ac:dyDescent="0.25">
      <c r="A43" s="13"/>
      <c r="B43" s="14"/>
      <c r="C43" s="14"/>
      <c r="D43" s="19"/>
    </row>
    <row r="44" spans="1:4" ht="15.6" x14ac:dyDescent="0.25">
      <c r="A44" s="27"/>
      <c r="B44" s="15"/>
      <c r="C44" s="15"/>
      <c r="D44" s="10"/>
    </row>
    <row r="45" spans="1:4" ht="15.6" x14ac:dyDescent="0.25">
      <c r="A45" s="13"/>
      <c r="B45" s="14"/>
      <c r="C45" s="14"/>
      <c r="D45" s="19"/>
    </row>
  </sheetData>
  <mergeCells count="1">
    <mergeCell ref="A2:H2"/>
  </mergeCells>
  <pageMargins left="0.74803149606299213" right="0.74803149606299213" top="0.98425196850393704" bottom="0.98425196850393704" header="0.51181102362204722" footer="0.51181102362204722"/>
  <pageSetup paperSize="9" scale="30" fitToHeight="100" orientation="portrait" r:id="rId1"/>
  <headerFooter alignWithMargins="0"/>
  <rowBreaks count="2" manualBreakCount="2">
    <brk id="1" max="5" man="1"/>
    <brk id="1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 Year Fire Detection Contract</vt:lpstr>
      <vt:lpstr>Year Fire Detection Contr Rates</vt:lpstr>
      <vt:lpstr>'5 Year Fire Detection Contract'!Print_Area</vt:lpstr>
      <vt:lpstr>'Year Fire Detection Contr Rates'!Print_Area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</dc:creator>
  <cp:lastModifiedBy>Chenera Phiri</cp:lastModifiedBy>
  <cp:lastPrinted>2021-11-18T06:52:23Z</cp:lastPrinted>
  <dcterms:created xsi:type="dcterms:W3CDTF">2013-07-08T05:05:06Z</dcterms:created>
  <dcterms:modified xsi:type="dcterms:W3CDTF">2026-07-07T14:52:44Z</dcterms:modified>
</cp:coreProperties>
</file>