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BEG064\Documents\GPAA 11-2022 SECURITY SERVICES\"/>
    </mc:Choice>
  </mc:AlternateContent>
  <bookViews>
    <workbookView xWindow="-120" yWindow="-120" windowWidth="29040" windowHeight="15840" activeTab="4"/>
  </bookViews>
  <sheets>
    <sheet name="SBD 3,1 Bloemfontein" sheetId="1" r:id="rId1"/>
    <sheet name="SBD 3,1 Kimberly" sheetId="2" r:id="rId2"/>
    <sheet name="SBD 3,1 Phuthaditshaba" sheetId="5" r:id="rId3"/>
    <sheet name="SBD 3,1 Tools" sheetId="3" r:id="rId4"/>
    <sheet name="GRAND TOTAL" sheetId="4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3" l="1"/>
  <c r="G14" i="3" s="1"/>
  <c r="E15" i="3"/>
  <c r="G15" i="3" s="1"/>
  <c r="E16" i="3"/>
  <c r="G16" i="3" s="1"/>
  <c r="H15" i="3" l="1"/>
  <c r="I15" i="3" s="1"/>
  <c r="H16" i="3"/>
  <c r="I16" i="3" s="1"/>
  <c r="H14" i="3"/>
  <c r="I14" i="3" s="1"/>
  <c r="I17" i="3" s="1"/>
  <c r="F14" i="5" l="1"/>
  <c r="H14" i="5" s="1"/>
  <c r="F13" i="5"/>
  <c r="H13" i="5" s="1"/>
  <c r="F12" i="5"/>
  <c r="H12" i="5" s="1"/>
  <c r="F11" i="5"/>
  <c r="H11" i="5" s="1"/>
  <c r="F14" i="2"/>
  <c r="H14" i="2" s="1"/>
  <c r="F13" i="2"/>
  <c r="H13" i="2" s="1"/>
  <c r="F12" i="2"/>
  <c r="H12" i="2" s="1"/>
  <c r="F11" i="2"/>
  <c r="H11" i="2" s="1"/>
  <c r="I14" i="5" l="1"/>
  <c r="J14" i="5" s="1"/>
  <c r="I11" i="5"/>
  <c r="J11" i="5" s="1"/>
  <c r="I13" i="5"/>
  <c r="J13" i="5" s="1"/>
  <c r="I12" i="5"/>
  <c r="J12" i="5" s="1"/>
  <c r="I12" i="2"/>
  <c r="J12" i="2" s="1"/>
  <c r="I13" i="2"/>
  <c r="J13" i="2" s="1"/>
  <c r="I11" i="2"/>
  <c r="J11" i="2" s="1"/>
  <c r="I14" i="2"/>
  <c r="J14" i="2" s="1"/>
  <c r="J15" i="5" l="1"/>
  <c r="J17" i="5" s="1"/>
  <c r="J19" i="5" s="1"/>
  <c r="J21" i="5" s="1"/>
  <c r="J23" i="5" s="1"/>
  <c r="J15" i="2"/>
  <c r="I19" i="3"/>
  <c r="I21" i="3" s="1"/>
  <c r="I23" i="3" s="1"/>
  <c r="I25" i="3" s="1"/>
  <c r="J24" i="5" l="1"/>
  <c r="B15" i="4" s="1"/>
  <c r="J17" i="2"/>
  <c r="J19" i="2" s="1"/>
  <c r="J21" i="2" s="1"/>
  <c r="J23" i="2" s="1"/>
  <c r="I26" i="3"/>
  <c r="B16" i="4" s="1"/>
  <c r="J24" i="2" l="1"/>
  <c r="B14" i="4" s="1"/>
  <c r="F12" i="1"/>
  <c r="F13" i="1"/>
  <c r="F14" i="1"/>
  <c r="F15" i="1"/>
  <c r="H12" i="1" l="1"/>
  <c r="H13" i="1"/>
  <c r="H14" i="1"/>
  <c r="H15" i="1"/>
  <c r="F11" i="1"/>
  <c r="H11" i="1" s="1"/>
  <c r="I13" i="1" l="1"/>
  <c r="J13" i="1" s="1"/>
  <c r="I12" i="1"/>
  <c r="J12" i="1" s="1"/>
  <c r="I11" i="1"/>
  <c r="J11" i="1" s="1"/>
  <c r="I14" i="1"/>
  <c r="J14" i="1" s="1"/>
  <c r="I15" i="1"/>
  <c r="J15" i="1" s="1"/>
  <c r="J16" i="1" l="1"/>
  <c r="J18" i="1" s="1"/>
  <c r="J20" i="1" s="1"/>
  <c r="J22" i="1" s="1"/>
  <c r="J24" i="1" s="1"/>
  <c r="J25" i="1" l="1"/>
  <c r="B13" i="4" s="1"/>
  <c r="B17" i="4" s="1"/>
</calcChain>
</file>

<file path=xl/sharedStrings.xml><?xml version="1.0" encoding="utf-8"?>
<sst xmlns="http://schemas.openxmlformats.org/spreadsheetml/2006/main" count="161" uniqueCount="57">
  <si>
    <t>Rate</t>
  </si>
  <si>
    <t>Shift</t>
  </si>
  <si>
    <t>Description</t>
  </si>
  <si>
    <t>Grade</t>
  </si>
  <si>
    <t>Mon to Friday</t>
  </si>
  <si>
    <t>Unarmed Security Officer for Day Shift</t>
  </si>
  <si>
    <t>C</t>
  </si>
  <si>
    <t>Unarmed Security Officer for Night Shift</t>
  </si>
  <si>
    <t>Site Supervisor (Day Shift)</t>
  </si>
  <si>
    <t>A</t>
  </si>
  <si>
    <t>Weekends &amp; Public Holidays</t>
  </si>
  <si>
    <t xml:space="preserve">Unarmed Security Officer for Night Shift </t>
  </si>
  <si>
    <t>Security equipment / tools to be provided</t>
  </si>
  <si>
    <t>annual price escalation in % for Y2</t>
  </si>
  <si>
    <t>Total for year 2</t>
  </si>
  <si>
    <t>Total for year 3</t>
  </si>
  <si>
    <t>Total for year 4</t>
  </si>
  <si>
    <t>Total for year 5</t>
  </si>
  <si>
    <t>annual price escalation in % for Y3</t>
  </si>
  <si>
    <t>annual price escalation in % for Y4</t>
  </si>
  <si>
    <t>annual price escalation in % for Y5</t>
  </si>
  <si>
    <t>TOTAL FOR FIVE YEARS</t>
  </si>
  <si>
    <t>Quantity (A)</t>
  </si>
  <si>
    <t>per Security Officer (B)</t>
  </si>
  <si>
    <t>per month (C ) = A x B</t>
  </si>
  <si>
    <t>Sub-Total per SO ( E ) = C + D</t>
  </si>
  <si>
    <t>Total for year 1</t>
  </si>
  <si>
    <t>Overheads (D)</t>
  </si>
  <si>
    <t>Total Cost per annum (Inclusive of VAT) = E + F x 12</t>
  </si>
  <si>
    <t>SBD 3.1</t>
  </si>
  <si>
    <t xml:space="preserve">Cost of service (B) </t>
  </si>
  <si>
    <t>Overheads (D )</t>
  </si>
  <si>
    <t>Cost per month (C)  = B x A</t>
  </si>
  <si>
    <t>Sub-total (E) = C + D</t>
  </si>
  <si>
    <t>Total Cost per annum (Inclusive of VAT) = E+ F x 12</t>
  </si>
  <si>
    <t>SUBTOTAL FOR FIVE YEARS (A)</t>
  </si>
  <si>
    <t>TOTAL BID AMOUNT</t>
  </si>
  <si>
    <t xml:space="preserve">                                                                                              SBD 3.1</t>
  </si>
  <si>
    <t xml:space="preserve">                                                                                      TOTAL  BID AMOUNT</t>
  </si>
  <si>
    <t>Date:</t>
  </si>
  <si>
    <t>Signature:</t>
  </si>
  <si>
    <t>VAT (F)  = E * 15%/100</t>
  </si>
  <si>
    <t>VAT ( F ) = E x 15%/100</t>
  </si>
  <si>
    <t>Office:  Bloemfontein</t>
  </si>
  <si>
    <t>Office:   Kimberly</t>
  </si>
  <si>
    <t>Office:   Phuthaditshaba</t>
  </si>
  <si>
    <t>Push to talk with charger  - Bloemfontein</t>
  </si>
  <si>
    <t>Push to talk with charger  - Kimberly</t>
  </si>
  <si>
    <t>Push to talk with charger  - Phuthaditshaba</t>
  </si>
  <si>
    <t xml:space="preserve">Office:   Bloemfontein, Kimberly and Puthaditshaba </t>
  </si>
  <si>
    <t>SBD 3.1 - BloemFontein</t>
  </si>
  <si>
    <t>SBD 3.1 - Kimberly</t>
  </si>
  <si>
    <t>SBD 3.1 - Phuthaditshaba</t>
  </si>
  <si>
    <t>NAME OF THE BIDDER:</t>
  </si>
  <si>
    <t>BID NUMBER: GPAA 11/2022</t>
  </si>
  <si>
    <t>Tools SBD 3.1 (Bloemfotein, Kimberly and Phuthaditshaba)</t>
  </si>
  <si>
    <t>CLOSING DATE: 02 August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</si>
</sst>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&quot;R&quot;#,##0.00"/>
  </numFmts>
  <fonts count="8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auto="1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31">
    <xf numFmtId="0" fontId="0" fillId="0" borderId="0" xfId="0"/>
    <xf numFmtId="0" fontId="5" fillId="0" borderId="12" xfId="0" applyFont="1" applyBorder="1" applyAlignment="1">
      <alignment vertical="center" wrapText="1"/>
    </xf>
    <xf numFmtId="164" fontId="4" fillId="0" borderId="12" xfId="0" applyNumberFormat="1" applyFont="1" applyBorder="1" applyAlignment="1">
      <alignment vertical="center" wrapText="1"/>
    </xf>
    <xf numFmtId="165" fontId="4" fillId="0" borderId="12" xfId="0" applyNumberFormat="1" applyFont="1" applyBorder="1" applyAlignment="1">
      <alignment vertical="center" wrapText="1"/>
    </xf>
    <xf numFmtId="0" fontId="5" fillId="3" borderId="12" xfId="0" applyFont="1" applyFill="1" applyBorder="1" applyAlignment="1"/>
    <xf numFmtId="0" fontId="5" fillId="0" borderId="15" xfId="0" applyFont="1" applyBorder="1" applyAlignment="1">
      <alignment vertical="center" wrapText="1"/>
    </xf>
    <xf numFmtId="0" fontId="5" fillId="0" borderId="0" xfId="0" applyFont="1"/>
    <xf numFmtId="165" fontId="4" fillId="0" borderId="12" xfId="0" applyNumberFormat="1" applyFont="1" applyBorder="1"/>
    <xf numFmtId="0" fontId="4" fillId="0" borderId="16" xfId="0" applyFont="1" applyBorder="1"/>
    <xf numFmtId="165" fontId="4" fillId="0" borderId="18" xfId="0" applyNumberFormat="1" applyFont="1" applyBorder="1"/>
    <xf numFmtId="0" fontId="7" fillId="0" borderId="0" xfId="0" applyFont="1"/>
    <xf numFmtId="0" fontId="4" fillId="0" borderId="0" xfId="0" applyFont="1"/>
    <xf numFmtId="0" fontId="5" fillId="4" borderId="12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5" fillId="0" borderId="0" xfId="0" applyFont="1" applyBorder="1"/>
    <xf numFmtId="0" fontId="5" fillId="0" borderId="20" xfId="0" applyFont="1" applyBorder="1" applyAlignment="1">
      <alignment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164" fontId="4" fillId="0" borderId="20" xfId="0" applyNumberFormat="1" applyFont="1" applyBorder="1" applyAlignment="1">
      <alignment vertical="center" wrapText="1"/>
    </xf>
    <xf numFmtId="165" fontId="4" fillId="0" borderId="20" xfId="0" applyNumberFormat="1" applyFont="1" applyBorder="1" applyAlignment="1">
      <alignment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164" fontId="4" fillId="3" borderId="12" xfId="0" applyNumberFormat="1" applyFont="1" applyFill="1" applyBorder="1" applyAlignment="1" applyProtection="1">
      <alignment vertical="center" wrapText="1"/>
      <protection locked="0"/>
    </xf>
    <xf numFmtId="165" fontId="4" fillId="3" borderId="12" xfId="0" applyNumberFormat="1" applyFont="1" applyFill="1" applyBorder="1" applyAlignment="1" applyProtection="1">
      <alignment vertical="center" wrapText="1"/>
      <protection locked="0"/>
    </xf>
    <xf numFmtId="9" fontId="4" fillId="3" borderId="12" xfId="2" applyFont="1" applyFill="1" applyBorder="1" applyAlignment="1" applyProtection="1">
      <alignment vertical="center"/>
      <protection locked="0"/>
    </xf>
    <xf numFmtId="9" fontId="4" fillId="3" borderId="12" xfId="2" applyFont="1" applyFill="1" applyBorder="1" applyProtection="1">
      <protection locked="0"/>
    </xf>
    <xf numFmtId="43" fontId="6" fillId="3" borderId="12" xfId="1" applyFont="1" applyFill="1" applyBorder="1" applyAlignment="1" applyProtection="1">
      <alignment vertical="center" wrapText="1"/>
      <protection locked="0"/>
    </xf>
    <xf numFmtId="9" fontId="7" fillId="3" borderId="12" xfId="2" applyFont="1" applyFill="1" applyBorder="1" applyProtection="1">
      <protection locked="0"/>
    </xf>
    <xf numFmtId="9" fontId="7" fillId="3" borderId="12" xfId="2" applyFont="1" applyFill="1" applyBorder="1" applyAlignment="1" applyProtection="1">
      <alignment vertical="center"/>
      <protection locked="0"/>
    </xf>
    <xf numFmtId="0" fontId="5" fillId="0" borderId="12" xfId="0" applyFont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/>
    </xf>
    <xf numFmtId="0" fontId="5" fillId="0" borderId="1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5" borderId="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textRotation="90" wrapText="1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0" borderId="26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5" borderId="5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center" textRotation="90" wrapText="1"/>
    </xf>
    <xf numFmtId="0" fontId="5" fillId="0" borderId="8" xfId="0" applyFont="1" applyBorder="1" applyAlignment="1">
      <alignment vertical="center" textRotation="90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12" xfId="0" applyFont="1" applyBorder="1" applyAlignment="1" applyProtection="1">
      <alignment horizontal="left"/>
      <protection locked="0"/>
    </xf>
    <xf numFmtId="0" fontId="4" fillId="0" borderId="26" xfId="0" applyFont="1" applyBorder="1" applyAlignment="1" applyProtection="1">
      <alignment horizontal="left"/>
      <protection locked="0"/>
    </xf>
    <xf numFmtId="164" fontId="4" fillId="3" borderId="20" xfId="0" applyNumberFormat="1" applyFont="1" applyFill="1" applyBorder="1" applyAlignment="1" applyProtection="1">
      <alignment vertical="center" wrapText="1"/>
      <protection locked="0"/>
    </xf>
    <xf numFmtId="165" fontId="4" fillId="3" borderId="20" xfId="0" applyNumberFormat="1" applyFont="1" applyFill="1" applyBorder="1" applyAlignment="1" applyProtection="1">
      <alignment vertical="center" wrapText="1"/>
      <protection locked="0"/>
    </xf>
    <xf numFmtId="0" fontId="4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Protection="1"/>
    <xf numFmtId="0" fontId="4" fillId="0" borderId="0" xfId="0" applyFont="1" applyBorder="1" applyProtection="1"/>
    <xf numFmtId="0" fontId="5" fillId="0" borderId="0" xfId="0" applyFont="1" applyBorder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4" fillId="0" borderId="0" xfId="0" applyFont="1" applyBorder="1" applyAlignment="1" applyProtection="1">
      <alignment horizontal="left"/>
    </xf>
    <xf numFmtId="0" fontId="4" fillId="0" borderId="9" xfId="0" applyFont="1" applyBorder="1" applyAlignment="1" applyProtection="1">
      <alignment horizont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5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horizontal="center" vertical="center" wrapText="1"/>
    </xf>
    <xf numFmtId="0" fontId="4" fillId="5" borderId="6" xfId="0" applyFont="1" applyFill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vertical="center" textRotation="90" wrapText="1"/>
    </xf>
    <xf numFmtId="0" fontId="5" fillId="0" borderId="12" xfId="0" applyFont="1" applyBorder="1" applyAlignment="1" applyProtection="1">
      <alignment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4" borderId="12" xfId="0" applyFont="1" applyFill="1" applyBorder="1" applyAlignment="1" applyProtection="1">
      <alignment horizontal="center" vertical="center" wrapText="1"/>
    </xf>
    <xf numFmtId="164" fontId="4" fillId="0" borderId="12" xfId="0" applyNumberFormat="1" applyFont="1" applyBorder="1" applyAlignment="1" applyProtection="1">
      <alignment vertical="center" wrapText="1"/>
    </xf>
    <xf numFmtId="165" fontId="4" fillId="0" borderId="12" xfId="0" applyNumberFormat="1" applyFont="1" applyBorder="1" applyAlignment="1" applyProtection="1">
      <alignment vertical="center" wrapText="1"/>
    </xf>
    <xf numFmtId="0" fontId="5" fillId="0" borderId="13" xfId="0" applyFont="1" applyBorder="1" applyAlignment="1" applyProtection="1">
      <alignment vertical="center" textRotation="90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/>
    <xf numFmtId="0" fontId="5" fillId="3" borderId="12" xfId="0" applyFont="1" applyFill="1" applyBorder="1" applyAlignment="1" applyProtection="1">
      <alignment horizontal="center"/>
    </xf>
    <xf numFmtId="165" fontId="4" fillId="0" borderId="12" xfId="0" applyNumberFormat="1" applyFont="1" applyBorder="1" applyProtection="1"/>
    <xf numFmtId="0" fontId="5" fillId="0" borderId="15" xfId="0" applyFont="1" applyBorder="1" applyAlignment="1" applyProtection="1">
      <alignment vertical="center" wrapText="1"/>
    </xf>
    <xf numFmtId="0" fontId="5" fillId="0" borderId="15" xfId="0" applyFont="1" applyBorder="1" applyAlignment="1" applyProtection="1">
      <alignment horizontal="center" vertical="center" wrapText="1"/>
    </xf>
    <xf numFmtId="0" fontId="4" fillId="0" borderId="16" xfId="0" applyFont="1" applyBorder="1" applyProtection="1"/>
    <xf numFmtId="0" fontId="4" fillId="0" borderId="17" xfId="0" applyFont="1" applyBorder="1" applyAlignment="1" applyProtection="1">
      <alignment horizontal="center"/>
    </xf>
    <xf numFmtId="165" fontId="4" fillId="0" borderId="18" xfId="0" applyNumberFormat="1" applyFont="1" applyBorder="1" applyProtection="1"/>
    <xf numFmtId="0" fontId="7" fillId="0" borderId="0" xfId="0" applyFont="1" applyProtection="1"/>
    <xf numFmtId="0" fontId="6" fillId="0" borderId="0" xfId="0" applyFont="1" applyProtection="1"/>
    <xf numFmtId="0" fontId="7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6" fillId="0" borderId="9" xfId="0" applyFont="1" applyBorder="1" applyAlignment="1" applyProtection="1">
      <alignment horizont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2" borderId="8" xfId="0" applyFont="1" applyFill="1" applyBorder="1" applyAlignment="1" applyProtection="1">
      <alignment horizontal="center" vertical="center" wrapText="1"/>
    </xf>
    <xf numFmtId="0" fontId="6" fillId="2" borderId="19" xfId="0" applyFont="1" applyFill="1" applyBorder="1" applyAlignment="1" applyProtection="1">
      <alignment horizontal="center" vertical="center" wrapText="1"/>
    </xf>
    <xf numFmtId="0" fontId="6" fillId="2" borderId="21" xfId="0" applyFont="1" applyFill="1" applyBorder="1" applyAlignment="1" applyProtection="1">
      <alignment horizontal="center" vertical="center" wrapText="1"/>
    </xf>
    <xf numFmtId="0" fontId="6" fillId="2" borderId="28" xfId="0" applyFont="1" applyFill="1" applyBorder="1" applyAlignment="1" applyProtection="1">
      <alignment horizontal="center" vertical="center" wrapText="1"/>
    </xf>
    <xf numFmtId="0" fontId="6" fillId="2" borderId="15" xfId="0" applyFont="1" applyFill="1" applyBorder="1" applyAlignment="1" applyProtection="1">
      <alignment horizontal="center" vertical="center" wrapText="1"/>
    </xf>
    <xf numFmtId="0" fontId="6" fillId="2" borderId="29" xfId="0" applyFont="1" applyFill="1" applyBorder="1" applyAlignment="1" applyProtection="1">
      <alignment horizontal="center" vertical="center" wrapText="1"/>
    </xf>
    <xf numFmtId="0" fontId="7" fillId="4" borderId="12" xfId="0" applyFont="1" applyFill="1" applyBorder="1" applyAlignment="1" applyProtection="1">
      <alignment horizontal="left" vertical="center" wrapText="1"/>
    </xf>
    <xf numFmtId="0" fontId="7" fillId="4" borderId="12" xfId="0" applyFont="1" applyFill="1" applyBorder="1" applyAlignment="1" applyProtection="1">
      <alignment horizontal="center" vertical="center" wrapText="1"/>
    </xf>
    <xf numFmtId="43" fontId="7" fillId="4" borderId="12" xfId="1" applyFont="1" applyFill="1" applyBorder="1" applyAlignment="1" applyProtection="1">
      <alignment vertical="center" wrapText="1"/>
    </xf>
    <xf numFmtId="43" fontId="7" fillId="4" borderId="12" xfId="1" applyFont="1" applyFill="1" applyBorder="1" applyProtection="1"/>
    <xf numFmtId="0" fontId="7" fillId="4" borderId="0" xfId="0" applyFont="1" applyFill="1" applyProtection="1"/>
    <xf numFmtId="0" fontId="6" fillId="4" borderId="30" xfId="0" applyFont="1" applyFill="1" applyBorder="1" applyAlignment="1" applyProtection="1">
      <alignment vertical="center" wrapText="1"/>
    </xf>
    <xf numFmtId="0" fontId="6" fillId="4" borderId="31" xfId="0" applyFont="1" applyFill="1" applyBorder="1" applyAlignment="1" applyProtection="1">
      <alignment vertical="center" wrapText="1"/>
    </xf>
    <xf numFmtId="0" fontId="6" fillId="4" borderId="32" xfId="0" applyFont="1" applyFill="1" applyBorder="1" applyAlignment="1" applyProtection="1">
      <alignment vertical="center" wrapText="1"/>
    </xf>
    <xf numFmtId="43" fontId="6" fillId="4" borderId="20" xfId="0" applyNumberFormat="1" applyFont="1" applyFill="1" applyBorder="1" applyAlignment="1" applyProtection="1">
      <alignment vertical="center" wrapText="1"/>
    </xf>
    <xf numFmtId="0" fontId="7" fillId="3" borderId="10" xfId="0" applyFont="1" applyFill="1" applyBorder="1" applyAlignment="1" applyProtection="1">
      <alignment horizontal="left"/>
    </xf>
    <xf numFmtId="0" fontId="7" fillId="3" borderId="14" xfId="0" applyFont="1" applyFill="1" applyBorder="1" applyAlignment="1" applyProtection="1">
      <alignment horizontal="left"/>
    </xf>
    <xf numFmtId="0" fontId="7" fillId="3" borderId="11" xfId="0" applyFont="1" applyFill="1" applyBorder="1" applyAlignment="1" applyProtection="1">
      <alignment horizontal="left"/>
    </xf>
    <xf numFmtId="0" fontId="6" fillId="0" borderId="10" xfId="0" applyFont="1" applyBorder="1" applyAlignment="1" applyProtection="1">
      <alignment horizontal="left" vertical="center" wrapText="1"/>
    </xf>
    <xf numFmtId="0" fontId="6" fillId="0" borderId="14" xfId="0" applyFont="1" applyBorder="1" applyAlignment="1" applyProtection="1">
      <alignment horizontal="left" vertical="center" wrapText="1"/>
    </xf>
    <xf numFmtId="0" fontId="6" fillId="0" borderId="11" xfId="0" applyFont="1" applyBorder="1" applyAlignment="1" applyProtection="1">
      <alignment horizontal="left" vertical="center" wrapText="1"/>
    </xf>
    <xf numFmtId="43" fontId="6" fillId="0" borderId="12" xfId="0" applyNumberFormat="1" applyFont="1" applyBorder="1" applyProtection="1"/>
    <xf numFmtId="0" fontId="6" fillId="0" borderId="22" xfId="0" applyFont="1" applyBorder="1" applyAlignment="1" applyProtection="1">
      <alignment horizontal="left" vertical="center" wrapText="1"/>
    </xf>
    <xf numFmtId="0" fontId="6" fillId="0" borderId="23" xfId="0" applyFont="1" applyBorder="1" applyAlignment="1" applyProtection="1">
      <alignment horizontal="left" vertical="center" wrapText="1"/>
    </xf>
    <xf numFmtId="0" fontId="6" fillId="0" borderId="24" xfId="0" applyFont="1" applyBorder="1" applyAlignment="1" applyProtection="1">
      <alignment horizontal="left" vertical="center" wrapText="1"/>
    </xf>
    <xf numFmtId="43" fontId="6" fillId="0" borderId="15" xfId="0" applyNumberFormat="1" applyFont="1" applyBorder="1" applyProtection="1"/>
    <xf numFmtId="0" fontId="1" fillId="0" borderId="1" xfId="0" applyFont="1" applyBorder="1" applyAlignment="1" applyProtection="1">
      <alignment horizontal="left"/>
    </xf>
    <xf numFmtId="0" fontId="1" fillId="0" borderId="2" xfId="0" applyFont="1" applyBorder="1" applyAlignment="1" applyProtection="1">
      <alignment horizontal="left"/>
    </xf>
    <xf numFmtId="0" fontId="1" fillId="0" borderId="25" xfId="0" applyFont="1" applyBorder="1" applyAlignment="1" applyProtection="1">
      <alignment horizontal="left"/>
    </xf>
    <xf numFmtId="43" fontId="1" fillId="0" borderId="18" xfId="0" applyNumberFormat="1" applyFont="1" applyBorder="1" applyProtection="1"/>
    <xf numFmtId="0" fontId="4" fillId="0" borderId="12" xfId="0" applyFont="1" applyBorder="1" applyAlignment="1" applyProtection="1">
      <alignment horizontal="left"/>
    </xf>
    <xf numFmtId="0" fontId="6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/>
    </xf>
    <xf numFmtId="0" fontId="6" fillId="0" borderId="12" xfId="0" applyFont="1" applyBorder="1" applyProtection="1"/>
    <xf numFmtId="43" fontId="6" fillId="0" borderId="12" xfId="1" applyFont="1" applyBorder="1" applyProtection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3082077</xdr:colOff>
      <xdr:row>3</xdr:row>
      <xdr:rowOff>78740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064932" cy="7391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2739390</xdr:colOff>
      <xdr:row>3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720340" cy="7391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2556732</xdr:colOff>
      <xdr:row>3</xdr:row>
      <xdr:rowOff>33590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171BB81-3672-4522-AE05-CDE6951AA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560542" cy="71939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339090</xdr:colOff>
      <xdr:row>4</xdr:row>
      <xdr:rowOff>34290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560320" cy="8229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2932430</xdr:colOff>
      <xdr:row>5</xdr:row>
      <xdr:rowOff>71594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32430" cy="10221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30"/>
  <sheetViews>
    <sheetView topLeftCell="B1" zoomScale="90" zoomScaleNormal="90" zoomScaleSheetLayoutView="80" workbookViewId="0">
      <selection activeCell="J23" sqref="J23"/>
    </sheetView>
  </sheetViews>
  <sheetFormatPr defaultColWidth="32.42578125" defaultRowHeight="18" x14ac:dyDescent="0.25"/>
  <cols>
    <col min="1" max="1" width="56.28515625" style="6" customWidth="1"/>
    <col min="2" max="2" width="50" style="6" customWidth="1"/>
    <col min="3" max="3" width="12.5703125" style="6" customWidth="1"/>
    <col min="4" max="4" width="16.140625" style="6" customWidth="1"/>
    <col min="5" max="9" width="32.85546875" style="6" customWidth="1"/>
    <col min="10" max="10" width="43.28515625" style="6" customWidth="1"/>
    <col min="11" max="16384" width="32.42578125" style="6"/>
  </cols>
  <sheetData>
    <row r="4" spans="1:10" x14ac:dyDescent="0.25">
      <c r="A4" s="11"/>
      <c r="B4" s="39"/>
      <c r="C4" s="39"/>
      <c r="D4" s="39"/>
      <c r="E4" s="39"/>
    </row>
    <row r="5" spans="1:10" x14ac:dyDescent="0.25">
      <c r="A5" s="52" t="s">
        <v>53</v>
      </c>
      <c r="B5" s="50"/>
      <c r="C5" s="50"/>
      <c r="D5" s="50"/>
      <c r="E5" s="22"/>
    </row>
    <row r="6" spans="1:10" x14ac:dyDescent="0.25">
      <c r="A6" s="44" t="s">
        <v>54</v>
      </c>
      <c r="B6" s="45"/>
      <c r="C6" s="45"/>
      <c r="D6" s="45"/>
      <c r="E6" s="22"/>
    </row>
    <row r="7" spans="1:10" x14ac:dyDescent="0.25">
      <c r="A7" s="44" t="s">
        <v>56</v>
      </c>
      <c r="B7" s="45"/>
      <c r="C7" s="45"/>
      <c r="D7" s="45"/>
      <c r="E7" s="22"/>
    </row>
    <row r="8" spans="1:10" ht="18.75" thickBot="1" x14ac:dyDescent="0.3">
      <c r="E8" s="40" t="s">
        <v>29</v>
      </c>
      <c r="F8" s="40"/>
      <c r="G8" s="40"/>
    </row>
    <row r="9" spans="1:10" ht="18.75" thickBot="1" x14ac:dyDescent="0.3">
      <c r="A9" s="41" t="s">
        <v>43</v>
      </c>
      <c r="B9" s="42"/>
      <c r="C9" s="42"/>
      <c r="D9" s="43"/>
      <c r="E9" s="41" t="s">
        <v>0</v>
      </c>
      <c r="F9" s="43"/>
      <c r="G9" s="36" t="s">
        <v>27</v>
      </c>
      <c r="H9" s="36" t="s">
        <v>25</v>
      </c>
      <c r="I9" s="36" t="s">
        <v>41</v>
      </c>
      <c r="J9" s="36" t="s">
        <v>28</v>
      </c>
    </row>
    <row r="10" spans="1:10" ht="36" x14ac:dyDescent="0.25">
      <c r="A10" s="21" t="s">
        <v>1</v>
      </c>
      <c r="B10" s="13" t="s">
        <v>2</v>
      </c>
      <c r="C10" s="13" t="s">
        <v>3</v>
      </c>
      <c r="D10" s="13" t="s">
        <v>22</v>
      </c>
      <c r="E10" s="13" t="s">
        <v>23</v>
      </c>
      <c r="F10" s="13" t="s">
        <v>24</v>
      </c>
      <c r="G10" s="37"/>
      <c r="H10" s="37"/>
      <c r="I10" s="37"/>
      <c r="J10" s="37"/>
    </row>
    <row r="11" spans="1:10" x14ac:dyDescent="0.25">
      <c r="A11" s="38" t="s">
        <v>4</v>
      </c>
      <c r="B11" s="1" t="s">
        <v>5</v>
      </c>
      <c r="C11" s="23" t="s">
        <v>6</v>
      </c>
      <c r="D11" s="12">
        <v>3</v>
      </c>
      <c r="E11" s="25"/>
      <c r="F11" s="2">
        <f>D11*E11</f>
        <v>0</v>
      </c>
      <c r="G11" s="26"/>
      <c r="H11" s="3">
        <f>F11+G11</f>
        <v>0</v>
      </c>
      <c r="I11" s="3">
        <f>H11*15/100</f>
        <v>0</v>
      </c>
      <c r="J11" s="2">
        <f>(H11+I11)*12</f>
        <v>0</v>
      </c>
    </row>
    <row r="12" spans="1:10" x14ac:dyDescent="0.25">
      <c r="A12" s="38"/>
      <c r="B12" s="1" t="s">
        <v>7</v>
      </c>
      <c r="C12" s="23" t="s">
        <v>6</v>
      </c>
      <c r="D12" s="12">
        <v>2</v>
      </c>
      <c r="E12" s="25"/>
      <c r="F12" s="2">
        <f t="shared" ref="F12:F15" si="0">D12*E12</f>
        <v>0</v>
      </c>
      <c r="G12" s="26"/>
      <c r="H12" s="3">
        <f t="shared" ref="H12:H15" si="1">F12+G12</f>
        <v>0</v>
      </c>
      <c r="I12" s="3">
        <f t="shared" ref="I12:I15" si="2">H12*15/100</f>
        <v>0</v>
      </c>
      <c r="J12" s="2">
        <f t="shared" ref="J12:J15" si="3">(H12+I12)*12</f>
        <v>0</v>
      </c>
    </row>
    <row r="13" spans="1:10" ht="24" customHeight="1" x14ac:dyDescent="0.25">
      <c r="A13" s="38"/>
      <c r="B13" s="1" t="s">
        <v>8</v>
      </c>
      <c r="C13" s="23" t="s">
        <v>9</v>
      </c>
      <c r="D13" s="12">
        <v>2</v>
      </c>
      <c r="E13" s="25"/>
      <c r="F13" s="2">
        <f t="shared" si="0"/>
        <v>0</v>
      </c>
      <c r="G13" s="26"/>
      <c r="H13" s="3">
        <f t="shared" si="1"/>
        <v>0</v>
      </c>
      <c r="I13" s="3">
        <f t="shared" si="2"/>
        <v>0</v>
      </c>
      <c r="J13" s="2">
        <f t="shared" si="3"/>
        <v>0</v>
      </c>
    </row>
    <row r="14" spans="1:10" ht="21.75" customHeight="1" x14ac:dyDescent="0.25">
      <c r="A14" s="38" t="s">
        <v>10</v>
      </c>
      <c r="B14" s="1" t="s">
        <v>5</v>
      </c>
      <c r="C14" s="23" t="s">
        <v>6</v>
      </c>
      <c r="D14" s="12">
        <v>1</v>
      </c>
      <c r="E14" s="25"/>
      <c r="F14" s="2">
        <f t="shared" si="0"/>
        <v>0</v>
      </c>
      <c r="G14" s="26"/>
      <c r="H14" s="3">
        <f t="shared" si="1"/>
        <v>0</v>
      </c>
      <c r="I14" s="3">
        <f t="shared" si="2"/>
        <v>0</v>
      </c>
      <c r="J14" s="2">
        <f t="shared" si="3"/>
        <v>0</v>
      </c>
    </row>
    <row r="15" spans="1:10" ht="27.75" customHeight="1" x14ac:dyDescent="0.25">
      <c r="A15" s="38"/>
      <c r="B15" s="1" t="s">
        <v>11</v>
      </c>
      <c r="C15" s="23" t="s">
        <v>6</v>
      </c>
      <c r="D15" s="12">
        <v>2</v>
      </c>
      <c r="E15" s="25"/>
      <c r="F15" s="2">
        <f t="shared" si="0"/>
        <v>0</v>
      </c>
      <c r="G15" s="26"/>
      <c r="H15" s="3">
        <f t="shared" si="1"/>
        <v>0</v>
      </c>
      <c r="I15" s="3">
        <f t="shared" si="2"/>
        <v>0</v>
      </c>
      <c r="J15" s="2">
        <f t="shared" si="3"/>
        <v>0</v>
      </c>
    </row>
    <row r="16" spans="1:10" ht="27" customHeight="1" x14ac:dyDescent="0.25">
      <c r="A16" s="1" t="s">
        <v>26</v>
      </c>
      <c r="B16" s="32"/>
      <c r="C16" s="32"/>
      <c r="D16" s="32"/>
      <c r="E16" s="32"/>
      <c r="F16" s="32"/>
      <c r="G16" s="32"/>
      <c r="H16" s="32"/>
      <c r="I16" s="32"/>
      <c r="J16" s="3">
        <f>SUM(J11:J15)</f>
        <v>0</v>
      </c>
    </row>
    <row r="17" spans="1:10" ht="27" customHeight="1" x14ac:dyDescent="0.25">
      <c r="A17" s="4" t="s">
        <v>13</v>
      </c>
      <c r="B17" s="33"/>
      <c r="C17" s="33"/>
      <c r="D17" s="33"/>
      <c r="E17" s="33"/>
      <c r="F17" s="33"/>
      <c r="G17" s="33"/>
      <c r="H17" s="33"/>
      <c r="I17" s="33"/>
      <c r="J17" s="27"/>
    </row>
    <row r="18" spans="1:10" ht="27" customHeight="1" x14ac:dyDescent="0.25">
      <c r="A18" s="1" t="s">
        <v>14</v>
      </c>
      <c r="B18" s="32"/>
      <c r="C18" s="32"/>
      <c r="D18" s="32"/>
      <c r="E18" s="32"/>
      <c r="F18" s="32"/>
      <c r="G18" s="32"/>
      <c r="H18" s="32"/>
      <c r="I18" s="32"/>
      <c r="J18" s="7">
        <f>J16*J17+J16</f>
        <v>0</v>
      </c>
    </row>
    <row r="19" spans="1:10" ht="27" customHeight="1" x14ac:dyDescent="0.25">
      <c r="A19" s="4" t="s">
        <v>18</v>
      </c>
      <c r="B19" s="33"/>
      <c r="C19" s="33"/>
      <c r="D19" s="33"/>
      <c r="E19" s="33"/>
      <c r="F19" s="33"/>
      <c r="G19" s="33"/>
      <c r="H19" s="33"/>
      <c r="I19" s="33"/>
      <c r="J19" s="28"/>
    </row>
    <row r="20" spans="1:10" ht="27" customHeight="1" x14ac:dyDescent="0.25">
      <c r="A20" s="1" t="s">
        <v>15</v>
      </c>
      <c r="B20" s="32"/>
      <c r="C20" s="32"/>
      <c r="D20" s="32"/>
      <c r="E20" s="32"/>
      <c r="F20" s="32"/>
      <c r="G20" s="32"/>
      <c r="H20" s="32"/>
      <c r="I20" s="32"/>
      <c r="J20" s="7">
        <f>J18*J19+J18</f>
        <v>0</v>
      </c>
    </row>
    <row r="21" spans="1:10" ht="27" customHeight="1" x14ac:dyDescent="0.25">
      <c r="A21" s="4" t="s">
        <v>19</v>
      </c>
      <c r="B21" s="33"/>
      <c r="C21" s="33"/>
      <c r="D21" s="33"/>
      <c r="E21" s="33"/>
      <c r="F21" s="33"/>
      <c r="G21" s="33"/>
      <c r="H21" s="33"/>
      <c r="I21" s="33"/>
      <c r="J21" s="28"/>
    </row>
    <row r="22" spans="1:10" ht="27" customHeight="1" x14ac:dyDescent="0.25">
      <c r="A22" s="1" t="s">
        <v>16</v>
      </c>
      <c r="B22" s="32"/>
      <c r="C22" s="32"/>
      <c r="D22" s="32"/>
      <c r="E22" s="32"/>
      <c r="F22" s="32"/>
      <c r="G22" s="32"/>
      <c r="H22" s="32"/>
      <c r="I22" s="32"/>
      <c r="J22" s="7">
        <f>J20*J21+J20</f>
        <v>0</v>
      </c>
    </row>
    <row r="23" spans="1:10" ht="27" customHeight="1" x14ac:dyDescent="0.25">
      <c r="A23" s="4" t="s">
        <v>20</v>
      </c>
      <c r="B23" s="33"/>
      <c r="C23" s="33"/>
      <c r="D23" s="33"/>
      <c r="E23" s="33"/>
      <c r="F23" s="33"/>
      <c r="G23" s="33"/>
      <c r="H23" s="33"/>
      <c r="I23" s="33"/>
      <c r="J23" s="28"/>
    </row>
    <row r="24" spans="1:10" ht="27" customHeight="1" thickBot="1" x14ac:dyDescent="0.3">
      <c r="A24" s="5" t="s">
        <v>17</v>
      </c>
      <c r="B24" s="34"/>
      <c r="C24" s="34"/>
      <c r="D24" s="34"/>
      <c r="E24" s="34"/>
      <c r="F24" s="34"/>
      <c r="G24" s="34"/>
      <c r="H24" s="34"/>
      <c r="I24" s="34"/>
      <c r="J24" s="7">
        <f>J22*J23+J22</f>
        <v>0</v>
      </c>
    </row>
    <row r="25" spans="1:10" ht="28.5" customHeight="1" thickBot="1" x14ac:dyDescent="0.3">
      <c r="A25" s="8" t="s">
        <v>21</v>
      </c>
      <c r="B25" s="35"/>
      <c r="C25" s="35"/>
      <c r="D25" s="35"/>
      <c r="E25" s="35"/>
      <c r="F25" s="35"/>
      <c r="G25" s="35"/>
      <c r="H25" s="35"/>
      <c r="I25" s="35"/>
      <c r="J25" s="9">
        <f>J16+J18+J20+J22+J24</f>
        <v>0</v>
      </c>
    </row>
    <row r="28" spans="1:10" x14ac:dyDescent="0.25">
      <c r="A28" s="10" t="s">
        <v>40</v>
      </c>
    </row>
    <row r="29" spans="1:10" x14ac:dyDescent="0.25">
      <c r="A29" s="10"/>
    </row>
    <row r="30" spans="1:10" x14ac:dyDescent="0.25">
      <c r="A30" s="10" t="s">
        <v>39</v>
      </c>
    </row>
  </sheetData>
  <sheetProtection algorithmName="SHA-512" hashValue="rqudQCG2dM65XU7fF9IhQ0u8dwuOyYKgsiTzD9fxCFVHR691Z/k2/m4pxMdh8+3Lq9XXz6GOYcGUEJJ8Rwn+Cw==" saltValue="Dtm3Upu0zGitqYE9kKE0KA==" spinCount="100000" sheet="1" objects="1" scenarios="1"/>
  <mergeCells count="23">
    <mergeCell ref="J9:J10"/>
    <mergeCell ref="A11:A13"/>
    <mergeCell ref="B4:E4"/>
    <mergeCell ref="E8:G8"/>
    <mergeCell ref="A14:A15"/>
    <mergeCell ref="A9:D9"/>
    <mergeCell ref="E9:F9"/>
    <mergeCell ref="G9:G10"/>
    <mergeCell ref="I9:I10"/>
    <mergeCell ref="H9:H10"/>
    <mergeCell ref="A5:D5"/>
    <mergeCell ref="A6:D6"/>
    <mergeCell ref="A7:D7"/>
    <mergeCell ref="B24:I24"/>
    <mergeCell ref="B25:I25"/>
    <mergeCell ref="B21:I21"/>
    <mergeCell ref="B22:I22"/>
    <mergeCell ref="B23:I23"/>
    <mergeCell ref="B16:I16"/>
    <mergeCell ref="B18:I18"/>
    <mergeCell ref="B19:I19"/>
    <mergeCell ref="B20:I20"/>
    <mergeCell ref="B17:I17"/>
  </mergeCells>
  <phoneticPr fontId="2" type="noConversion"/>
  <pageMargins left="0.7" right="0.7" top="0.75" bottom="0.75" header="0.3" footer="0.3"/>
  <pageSetup paperSize="9" scale="35" orientation="landscape" r:id="rId1"/>
  <ignoredErrors>
    <ignoredError sqref="I12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D1" zoomScaleNormal="100" zoomScaleSheetLayoutView="70" workbookViewId="0">
      <selection activeCell="E11" sqref="E11:E14"/>
    </sheetView>
  </sheetViews>
  <sheetFormatPr defaultColWidth="32.42578125" defaultRowHeight="18" x14ac:dyDescent="0.25"/>
  <cols>
    <col min="1" max="1" width="56.28515625" style="6" customWidth="1"/>
    <col min="2" max="2" width="50" style="6" customWidth="1"/>
    <col min="3" max="3" width="12.5703125" style="6" customWidth="1"/>
    <col min="4" max="4" width="16.140625" style="6" customWidth="1"/>
    <col min="5" max="9" width="32.85546875" style="6" customWidth="1"/>
    <col min="10" max="10" width="43.28515625" style="6" customWidth="1"/>
    <col min="11" max="16384" width="32.42578125" style="6"/>
  </cols>
  <sheetData>
    <row r="1" spans="1:10" x14ac:dyDescent="0.25">
      <c r="D1" s="14"/>
      <c r="E1" s="14"/>
    </row>
    <row r="2" spans="1:10" x14ac:dyDescent="0.25">
      <c r="D2" s="14"/>
      <c r="E2" s="14"/>
    </row>
    <row r="3" spans="1:10" x14ac:dyDescent="0.25">
      <c r="D3" s="14"/>
      <c r="E3" s="14"/>
    </row>
    <row r="4" spans="1:10" x14ac:dyDescent="0.25">
      <c r="D4" s="14"/>
      <c r="E4" s="14"/>
    </row>
    <row r="5" spans="1:10" x14ac:dyDescent="0.25">
      <c r="A5" s="50" t="s">
        <v>53</v>
      </c>
      <c r="B5" s="50"/>
      <c r="C5" s="50"/>
      <c r="D5" s="45"/>
      <c r="E5" s="45"/>
    </row>
    <row r="6" spans="1:10" x14ac:dyDescent="0.25">
      <c r="A6" s="45" t="s">
        <v>54</v>
      </c>
      <c r="B6" s="45"/>
      <c r="C6" s="45"/>
      <c r="D6" s="45"/>
      <c r="E6" s="45"/>
    </row>
    <row r="7" spans="1:10" x14ac:dyDescent="0.25">
      <c r="A7" s="45" t="s">
        <v>56</v>
      </c>
      <c r="B7" s="45"/>
      <c r="C7" s="45"/>
      <c r="D7" s="45"/>
      <c r="E7" s="45"/>
    </row>
    <row r="8" spans="1:10" ht="18.75" thickBot="1" x14ac:dyDescent="0.3">
      <c r="A8" s="14"/>
      <c r="B8" s="14"/>
      <c r="E8" s="49" t="s">
        <v>29</v>
      </c>
      <c r="F8" s="49"/>
      <c r="G8" s="49"/>
    </row>
    <row r="9" spans="1:10" ht="18.75" thickBot="1" x14ac:dyDescent="0.3">
      <c r="A9" s="41" t="s">
        <v>44</v>
      </c>
      <c r="B9" s="42"/>
      <c r="C9" s="42"/>
      <c r="D9" s="43"/>
      <c r="E9" s="41" t="s">
        <v>0</v>
      </c>
      <c r="F9" s="43"/>
      <c r="G9" s="36" t="s">
        <v>27</v>
      </c>
      <c r="H9" s="36" t="s">
        <v>25</v>
      </c>
      <c r="I9" s="36" t="s">
        <v>41</v>
      </c>
      <c r="J9" s="36" t="s">
        <v>28</v>
      </c>
    </row>
    <row r="10" spans="1:10" ht="36.75" thickBot="1" x14ac:dyDescent="0.3">
      <c r="A10" s="24" t="s">
        <v>1</v>
      </c>
      <c r="B10" s="20" t="s">
        <v>2</v>
      </c>
      <c r="C10" s="20" t="s">
        <v>3</v>
      </c>
      <c r="D10" s="20" t="s">
        <v>22</v>
      </c>
      <c r="E10" s="20" t="s">
        <v>23</v>
      </c>
      <c r="F10" s="20" t="s">
        <v>24</v>
      </c>
      <c r="G10" s="46"/>
      <c r="H10" s="46"/>
      <c r="I10" s="46"/>
      <c r="J10" s="46"/>
    </row>
    <row r="11" spans="1:10" ht="28.5" customHeight="1" x14ac:dyDescent="0.25">
      <c r="A11" s="47" t="s">
        <v>4</v>
      </c>
      <c r="B11" s="15" t="s">
        <v>5</v>
      </c>
      <c r="C11" s="16" t="s">
        <v>6</v>
      </c>
      <c r="D11" s="17">
        <v>4</v>
      </c>
      <c r="E11" s="53"/>
      <c r="F11" s="18">
        <f>D11*E11</f>
        <v>0</v>
      </c>
      <c r="G11" s="54"/>
      <c r="H11" s="19">
        <f>F11+G11</f>
        <v>0</v>
      </c>
      <c r="I11" s="19">
        <f>H11*15/100</f>
        <v>0</v>
      </c>
      <c r="J11" s="18">
        <f>(H11+I11)*12</f>
        <v>0</v>
      </c>
    </row>
    <row r="12" spans="1:10" ht="28.5" customHeight="1" thickBot="1" x14ac:dyDescent="0.3">
      <c r="A12" s="47"/>
      <c r="B12" s="1" t="s">
        <v>7</v>
      </c>
      <c r="C12" s="23" t="s">
        <v>6</v>
      </c>
      <c r="D12" s="12">
        <v>1</v>
      </c>
      <c r="E12" s="53"/>
      <c r="F12" s="2">
        <f t="shared" ref="F12:F14" si="0">D12*E12</f>
        <v>0</v>
      </c>
      <c r="G12" s="54"/>
      <c r="H12" s="3">
        <f t="shared" ref="H12:H14" si="1">F12+G12</f>
        <v>0</v>
      </c>
      <c r="I12" s="3">
        <f t="shared" ref="I12:I14" si="2">H12*15/100</f>
        <v>0</v>
      </c>
      <c r="J12" s="2">
        <f t="shared" ref="J12:J14" si="3">(H12+I12)*12</f>
        <v>0</v>
      </c>
    </row>
    <row r="13" spans="1:10" ht="28.5" customHeight="1" x14ac:dyDescent="0.25">
      <c r="A13" s="48" t="s">
        <v>10</v>
      </c>
      <c r="B13" s="1" t="s">
        <v>5</v>
      </c>
      <c r="C13" s="23" t="s">
        <v>6</v>
      </c>
      <c r="D13" s="12">
        <v>1</v>
      </c>
      <c r="E13" s="53"/>
      <c r="F13" s="2">
        <f t="shared" si="0"/>
        <v>0</v>
      </c>
      <c r="G13" s="54"/>
      <c r="H13" s="3">
        <f t="shared" si="1"/>
        <v>0</v>
      </c>
      <c r="I13" s="3">
        <f t="shared" si="2"/>
        <v>0</v>
      </c>
      <c r="J13" s="2">
        <f t="shared" si="3"/>
        <v>0</v>
      </c>
    </row>
    <row r="14" spans="1:10" ht="28.5" customHeight="1" x14ac:dyDescent="0.25">
      <c r="A14" s="47"/>
      <c r="B14" s="1" t="s">
        <v>11</v>
      </c>
      <c r="C14" s="23" t="s">
        <v>6</v>
      </c>
      <c r="D14" s="12">
        <v>1</v>
      </c>
      <c r="E14" s="53"/>
      <c r="F14" s="2">
        <f t="shared" si="0"/>
        <v>0</v>
      </c>
      <c r="G14" s="54"/>
      <c r="H14" s="3">
        <f t="shared" si="1"/>
        <v>0</v>
      </c>
      <c r="I14" s="3">
        <f t="shared" si="2"/>
        <v>0</v>
      </c>
      <c r="J14" s="2">
        <f t="shared" si="3"/>
        <v>0</v>
      </c>
    </row>
    <row r="15" spans="1:10" ht="27" customHeight="1" x14ac:dyDescent="0.25">
      <c r="A15" s="1" t="s">
        <v>26</v>
      </c>
      <c r="B15" s="32"/>
      <c r="C15" s="32"/>
      <c r="D15" s="32"/>
      <c r="E15" s="32"/>
      <c r="F15" s="32"/>
      <c r="G15" s="32"/>
      <c r="H15" s="32"/>
      <c r="I15" s="32"/>
      <c r="J15" s="3">
        <f>SUM(J11:J14)</f>
        <v>0</v>
      </c>
    </row>
    <row r="16" spans="1:10" ht="27" customHeight="1" x14ac:dyDescent="0.25">
      <c r="A16" s="4" t="s">
        <v>13</v>
      </c>
      <c r="B16" s="33"/>
      <c r="C16" s="33"/>
      <c r="D16" s="33"/>
      <c r="E16" s="33"/>
      <c r="F16" s="33"/>
      <c r="G16" s="33"/>
      <c r="H16" s="33"/>
      <c r="I16" s="33"/>
      <c r="J16" s="27"/>
    </row>
    <row r="17" spans="1:10" ht="27" customHeight="1" x14ac:dyDescent="0.25">
      <c r="A17" s="1" t="s">
        <v>14</v>
      </c>
      <c r="B17" s="32"/>
      <c r="C17" s="32"/>
      <c r="D17" s="32"/>
      <c r="E17" s="32"/>
      <c r="F17" s="32"/>
      <c r="G17" s="32"/>
      <c r="H17" s="32"/>
      <c r="I17" s="32"/>
      <c r="J17" s="7">
        <f>J15*J16+J15</f>
        <v>0</v>
      </c>
    </row>
    <row r="18" spans="1:10" ht="27" customHeight="1" x14ac:dyDescent="0.25">
      <c r="A18" s="4" t="s">
        <v>18</v>
      </c>
      <c r="B18" s="33"/>
      <c r="C18" s="33"/>
      <c r="D18" s="33"/>
      <c r="E18" s="33"/>
      <c r="F18" s="33"/>
      <c r="G18" s="33"/>
      <c r="H18" s="33"/>
      <c r="I18" s="33"/>
      <c r="J18" s="28"/>
    </row>
    <row r="19" spans="1:10" ht="27" customHeight="1" x14ac:dyDescent="0.25">
      <c r="A19" s="1" t="s">
        <v>15</v>
      </c>
      <c r="B19" s="32"/>
      <c r="C19" s="32"/>
      <c r="D19" s="32"/>
      <c r="E19" s="32"/>
      <c r="F19" s="32"/>
      <c r="G19" s="32"/>
      <c r="H19" s="32"/>
      <c r="I19" s="32"/>
      <c r="J19" s="7">
        <f>J17*J18+J17</f>
        <v>0</v>
      </c>
    </row>
    <row r="20" spans="1:10" ht="27" customHeight="1" x14ac:dyDescent="0.25">
      <c r="A20" s="4" t="s">
        <v>19</v>
      </c>
      <c r="B20" s="33"/>
      <c r="C20" s="33"/>
      <c r="D20" s="33"/>
      <c r="E20" s="33"/>
      <c r="F20" s="33"/>
      <c r="G20" s="33"/>
      <c r="H20" s="33"/>
      <c r="I20" s="33"/>
      <c r="J20" s="28"/>
    </row>
    <row r="21" spans="1:10" ht="27" customHeight="1" x14ac:dyDescent="0.25">
      <c r="A21" s="1" t="s">
        <v>16</v>
      </c>
      <c r="B21" s="32"/>
      <c r="C21" s="32"/>
      <c r="D21" s="32"/>
      <c r="E21" s="32"/>
      <c r="F21" s="32"/>
      <c r="G21" s="32"/>
      <c r="H21" s="32"/>
      <c r="I21" s="32"/>
      <c r="J21" s="7">
        <f>J19*J20+J19</f>
        <v>0</v>
      </c>
    </row>
    <row r="22" spans="1:10" ht="27" customHeight="1" x14ac:dyDescent="0.25">
      <c r="A22" s="4" t="s">
        <v>20</v>
      </c>
      <c r="B22" s="33"/>
      <c r="C22" s="33"/>
      <c r="D22" s="33"/>
      <c r="E22" s="33"/>
      <c r="F22" s="33"/>
      <c r="G22" s="33"/>
      <c r="H22" s="33"/>
      <c r="I22" s="33"/>
      <c r="J22" s="28"/>
    </row>
    <row r="23" spans="1:10" ht="27" customHeight="1" thickBot="1" x14ac:dyDescent="0.3">
      <c r="A23" s="5" t="s">
        <v>17</v>
      </c>
      <c r="B23" s="34"/>
      <c r="C23" s="34"/>
      <c r="D23" s="34"/>
      <c r="E23" s="34"/>
      <c r="F23" s="34"/>
      <c r="G23" s="34"/>
      <c r="H23" s="34"/>
      <c r="I23" s="34"/>
      <c r="J23" s="7">
        <f>J21*J22+J21</f>
        <v>0</v>
      </c>
    </row>
    <row r="24" spans="1:10" ht="28.5" customHeight="1" thickBot="1" x14ac:dyDescent="0.3">
      <c r="A24" s="8" t="s">
        <v>21</v>
      </c>
      <c r="B24" s="35"/>
      <c r="C24" s="35"/>
      <c r="D24" s="35"/>
      <c r="E24" s="35"/>
      <c r="F24" s="35"/>
      <c r="G24" s="35"/>
      <c r="H24" s="35"/>
      <c r="I24" s="35"/>
      <c r="J24" s="9">
        <f>J15+J17+J19+J21+J23</f>
        <v>0</v>
      </c>
    </row>
    <row r="25" spans="1:10" x14ac:dyDescent="0.25">
      <c r="B25" s="6" t="s">
        <v>40</v>
      </c>
    </row>
    <row r="27" spans="1:10" x14ac:dyDescent="0.25">
      <c r="A27" s="10" t="s">
        <v>40</v>
      </c>
      <c r="B27" s="6" t="s">
        <v>39</v>
      </c>
    </row>
    <row r="28" spans="1:10" x14ac:dyDescent="0.25">
      <c r="A28" s="10"/>
    </row>
    <row r="29" spans="1:10" x14ac:dyDescent="0.25">
      <c r="A29" s="10" t="s">
        <v>39</v>
      </c>
    </row>
  </sheetData>
  <sheetProtection algorithmName="SHA-512" hashValue="U050rHU1IOH+E0hxKh+oRnkuQrMuHWz0JSuRa071UiOZ1i+yTNzW64B0H/nVDKF3WdFm4aFB8N7LmU/D0dodAg==" saltValue="V63hH+/tAZgCmMTScmw5cQ==" spinCount="100000" sheet="1" objects="1" scenarios="1"/>
  <mergeCells count="25">
    <mergeCell ref="B24:I24"/>
    <mergeCell ref="E8:G8"/>
    <mergeCell ref="A9:D9"/>
    <mergeCell ref="E9:F9"/>
    <mergeCell ref="G9:G10"/>
    <mergeCell ref="H9:H10"/>
    <mergeCell ref="I9:I10"/>
    <mergeCell ref="B22:I22"/>
    <mergeCell ref="B23:I23"/>
    <mergeCell ref="B17:I17"/>
    <mergeCell ref="B18:I18"/>
    <mergeCell ref="B19:I19"/>
    <mergeCell ref="B20:I20"/>
    <mergeCell ref="B21:I21"/>
    <mergeCell ref="J9:J10"/>
    <mergeCell ref="A11:A12"/>
    <mergeCell ref="A13:A14"/>
    <mergeCell ref="B15:I15"/>
    <mergeCell ref="B16:I16"/>
    <mergeCell ref="D5:E5"/>
    <mergeCell ref="D6:E6"/>
    <mergeCell ref="D7:E7"/>
    <mergeCell ref="A5:C5"/>
    <mergeCell ref="A6:C6"/>
    <mergeCell ref="A7:C7"/>
  </mergeCells>
  <pageMargins left="0.7" right="0.7" top="0.75" bottom="0.75" header="0.3" footer="0.3"/>
  <pageSetup paperSize="9" scale="3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9"/>
  <sheetViews>
    <sheetView topLeftCell="C1" zoomScaleNormal="100" workbookViewId="0">
      <selection activeCell="J22" sqref="J22"/>
    </sheetView>
  </sheetViews>
  <sheetFormatPr defaultColWidth="32.42578125" defaultRowHeight="18" x14ac:dyDescent="0.25"/>
  <cols>
    <col min="1" max="1" width="56.28515625" style="57" customWidth="1"/>
    <col min="2" max="2" width="50" style="57" customWidth="1"/>
    <col min="3" max="3" width="12.5703125" style="57" customWidth="1"/>
    <col min="4" max="4" width="16.140625" style="57" customWidth="1"/>
    <col min="5" max="9" width="32.85546875" style="57" customWidth="1"/>
    <col min="10" max="10" width="43.28515625" style="57" customWidth="1"/>
    <col min="11" max="16384" width="32.42578125" style="57"/>
  </cols>
  <sheetData>
    <row r="3" spans="1:10" x14ac:dyDescent="0.25">
      <c r="A3" s="55"/>
      <c r="B3" s="56"/>
      <c r="C3" s="56"/>
      <c r="D3" s="56"/>
      <c r="E3" s="56"/>
    </row>
    <row r="4" spans="1:10" x14ac:dyDescent="0.25">
      <c r="A4" s="58"/>
      <c r="B4" s="59"/>
      <c r="C4" s="60"/>
      <c r="D4" s="60"/>
      <c r="E4" s="60"/>
    </row>
    <row r="5" spans="1:10" x14ac:dyDescent="0.25">
      <c r="A5" s="50" t="s">
        <v>53</v>
      </c>
      <c r="B5" s="50"/>
      <c r="C5" s="50"/>
      <c r="D5" s="60"/>
      <c r="E5" s="60"/>
    </row>
    <row r="6" spans="1:10" x14ac:dyDescent="0.25">
      <c r="A6" s="61" t="s">
        <v>54</v>
      </c>
      <c r="B6" s="61"/>
      <c r="C6" s="61"/>
      <c r="D6" s="60"/>
      <c r="E6" s="60"/>
    </row>
    <row r="7" spans="1:10" x14ac:dyDescent="0.25">
      <c r="A7" s="61" t="s">
        <v>56</v>
      </c>
      <c r="B7" s="61"/>
      <c r="C7" s="61"/>
      <c r="D7" s="60"/>
      <c r="E7" s="60"/>
    </row>
    <row r="8" spans="1:10" ht="18.75" thickBot="1" x14ac:dyDescent="0.3">
      <c r="E8" s="62" t="s">
        <v>29</v>
      </c>
      <c r="F8" s="62"/>
      <c r="G8" s="62"/>
    </row>
    <row r="9" spans="1:10" ht="18.75" thickBot="1" x14ac:dyDescent="0.3">
      <c r="A9" s="63" t="s">
        <v>45</v>
      </c>
      <c r="B9" s="64"/>
      <c r="C9" s="64"/>
      <c r="D9" s="65"/>
      <c r="E9" s="63" t="s">
        <v>0</v>
      </c>
      <c r="F9" s="65"/>
      <c r="G9" s="66" t="s">
        <v>27</v>
      </c>
      <c r="H9" s="66" t="s">
        <v>25</v>
      </c>
      <c r="I9" s="67" t="s">
        <v>41</v>
      </c>
      <c r="J9" s="66" t="s">
        <v>28</v>
      </c>
    </row>
    <row r="10" spans="1:10" ht="36.75" thickBot="1" x14ac:dyDescent="0.3">
      <c r="A10" s="68" t="s">
        <v>1</v>
      </c>
      <c r="B10" s="69" t="s">
        <v>2</v>
      </c>
      <c r="C10" s="69" t="s">
        <v>3</v>
      </c>
      <c r="D10" s="69" t="s">
        <v>22</v>
      </c>
      <c r="E10" s="69" t="s">
        <v>23</v>
      </c>
      <c r="F10" s="69" t="s">
        <v>24</v>
      </c>
      <c r="G10" s="70"/>
      <c r="H10" s="70"/>
      <c r="I10" s="71"/>
      <c r="J10" s="70"/>
    </row>
    <row r="11" spans="1:10" x14ac:dyDescent="0.25">
      <c r="A11" s="72" t="s">
        <v>4</v>
      </c>
      <c r="B11" s="73" t="s">
        <v>5</v>
      </c>
      <c r="C11" s="74" t="s">
        <v>6</v>
      </c>
      <c r="D11" s="75">
        <v>3</v>
      </c>
      <c r="E11" s="25"/>
      <c r="F11" s="76">
        <f>D11*E11</f>
        <v>0</v>
      </c>
      <c r="G11" s="26"/>
      <c r="H11" s="77">
        <f>F11+G11</f>
        <v>0</v>
      </c>
      <c r="I11" s="77">
        <f>H11*15/100</f>
        <v>0</v>
      </c>
      <c r="J11" s="76">
        <f>(H11+I11)*12</f>
        <v>0</v>
      </c>
    </row>
    <row r="12" spans="1:10" ht="20.25" customHeight="1" thickBot="1" x14ac:dyDescent="0.3">
      <c r="A12" s="78"/>
      <c r="B12" s="73" t="s">
        <v>7</v>
      </c>
      <c r="C12" s="74" t="s">
        <v>6</v>
      </c>
      <c r="D12" s="75">
        <v>1</v>
      </c>
      <c r="E12" s="25"/>
      <c r="F12" s="76">
        <f t="shared" ref="F12:F14" si="0">D12*E12</f>
        <v>0</v>
      </c>
      <c r="G12" s="26"/>
      <c r="H12" s="77">
        <f t="shared" ref="H12:H14" si="1">F12+G12</f>
        <v>0</v>
      </c>
      <c r="I12" s="77">
        <f t="shared" ref="I12:I14" si="2">H12*15/100</f>
        <v>0</v>
      </c>
      <c r="J12" s="76">
        <f t="shared" ref="J12:J14" si="3">(H12+I12)*12</f>
        <v>0</v>
      </c>
    </row>
    <row r="13" spans="1:10" ht="27" customHeight="1" x14ac:dyDescent="0.25">
      <c r="A13" s="72" t="s">
        <v>10</v>
      </c>
      <c r="B13" s="73" t="s">
        <v>5</v>
      </c>
      <c r="C13" s="74" t="s">
        <v>6</v>
      </c>
      <c r="D13" s="75">
        <v>1</v>
      </c>
      <c r="E13" s="25"/>
      <c r="F13" s="76">
        <f t="shared" si="0"/>
        <v>0</v>
      </c>
      <c r="G13" s="26"/>
      <c r="H13" s="77">
        <f t="shared" si="1"/>
        <v>0</v>
      </c>
      <c r="I13" s="77">
        <f t="shared" si="2"/>
        <v>0</v>
      </c>
      <c r="J13" s="76">
        <f t="shared" si="3"/>
        <v>0</v>
      </c>
    </row>
    <row r="14" spans="1:10" ht="19.5" customHeight="1" x14ac:dyDescent="0.25">
      <c r="A14" s="78"/>
      <c r="B14" s="73" t="s">
        <v>11</v>
      </c>
      <c r="C14" s="74" t="s">
        <v>6</v>
      </c>
      <c r="D14" s="75">
        <v>1</v>
      </c>
      <c r="E14" s="25"/>
      <c r="F14" s="76">
        <f t="shared" si="0"/>
        <v>0</v>
      </c>
      <c r="G14" s="26"/>
      <c r="H14" s="77">
        <f t="shared" si="1"/>
        <v>0</v>
      </c>
      <c r="I14" s="77">
        <f t="shared" si="2"/>
        <v>0</v>
      </c>
      <c r="J14" s="76">
        <f t="shared" si="3"/>
        <v>0</v>
      </c>
    </row>
    <row r="15" spans="1:10" ht="27" customHeight="1" x14ac:dyDescent="0.25">
      <c r="A15" s="73" t="s">
        <v>26</v>
      </c>
      <c r="B15" s="79"/>
      <c r="C15" s="79"/>
      <c r="D15" s="79"/>
      <c r="E15" s="79"/>
      <c r="F15" s="79"/>
      <c r="G15" s="79"/>
      <c r="H15" s="79"/>
      <c r="I15" s="79"/>
      <c r="J15" s="77">
        <f>SUM(J11:J14)</f>
        <v>0</v>
      </c>
    </row>
    <row r="16" spans="1:10" ht="27" customHeight="1" x14ac:dyDescent="0.25">
      <c r="A16" s="80" t="s">
        <v>13</v>
      </c>
      <c r="B16" s="81"/>
      <c r="C16" s="81"/>
      <c r="D16" s="81"/>
      <c r="E16" s="81"/>
      <c r="F16" s="81"/>
      <c r="G16" s="81"/>
      <c r="H16" s="81"/>
      <c r="I16" s="81"/>
      <c r="J16" s="27"/>
    </row>
    <row r="17" spans="1:10" ht="27" customHeight="1" x14ac:dyDescent="0.25">
      <c r="A17" s="73" t="s">
        <v>14</v>
      </c>
      <c r="B17" s="79"/>
      <c r="C17" s="79"/>
      <c r="D17" s="79"/>
      <c r="E17" s="79"/>
      <c r="F17" s="79"/>
      <c r="G17" s="79"/>
      <c r="H17" s="79"/>
      <c r="I17" s="79"/>
      <c r="J17" s="82">
        <f>J15*J16+J15</f>
        <v>0</v>
      </c>
    </row>
    <row r="18" spans="1:10" ht="27" customHeight="1" x14ac:dyDescent="0.25">
      <c r="A18" s="80" t="s">
        <v>18</v>
      </c>
      <c r="B18" s="81"/>
      <c r="C18" s="81"/>
      <c r="D18" s="81"/>
      <c r="E18" s="81"/>
      <c r="F18" s="81"/>
      <c r="G18" s="81"/>
      <c r="H18" s="81"/>
      <c r="I18" s="81"/>
      <c r="J18" s="28"/>
    </row>
    <row r="19" spans="1:10" ht="27" customHeight="1" x14ac:dyDescent="0.25">
      <c r="A19" s="73" t="s">
        <v>15</v>
      </c>
      <c r="B19" s="79"/>
      <c r="C19" s="79"/>
      <c r="D19" s="79"/>
      <c r="E19" s="79"/>
      <c r="F19" s="79"/>
      <c r="G19" s="79"/>
      <c r="H19" s="79"/>
      <c r="I19" s="79"/>
      <c r="J19" s="82">
        <f>J17*J18+J17</f>
        <v>0</v>
      </c>
    </row>
    <row r="20" spans="1:10" ht="27" customHeight="1" x14ac:dyDescent="0.25">
      <c r="A20" s="80" t="s">
        <v>19</v>
      </c>
      <c r="B20" s="81"/>
      <c r="C20" s="81"/>
      <c r="D20" s="81"/>
      <c r="E20" s="81"/>
      <c r="F20" s="81"/>
      <c r="G20" s="81"/>
      <c r="H20" s="81"/>
      <c r="I20" s="81"/>
      <c r="J20" s="28"/>
    </row>
    <row r="21" spans="1:10" ht="27" customHeight="1" x14ac:dyDescent="0.25">
      <c r="A21" s="73" t="s">
        <v>16</v>
      </c>
      <c r="B21" s="79"/>
      <c r="C21" s="79"/>
      <c r="D21" s="79"/>
      <c r="E21" s="79"/>
      <c r="F21" s="79"/>
      <c r="G21" s="79"/>
      <c r="H21" s="79"/>
      <c r="I21" s="79"/>
      <c r="J21" s="82">
        <f>J19*J20+J19</f>
        <v>0</v>
      </c>
    </row>
    <row r="22" spans="1:10" ht="27" customHeight="1" x14ac:dyDescent="0.25">
      <c r="A22" s="80" t="s">
        <v>20</v>
      </c>
      <c r="B22" s="81"/>
      <c r="C22" s="81"/>
      <c r="D22" s="81"/>
      <c r="E22" s="81"/>
      <c r="F22" s="81"/>
      <c r="G22" s="81"/>
      <c r="H22" s="81"/>
      <c r="I22" s="81"/>
      <c r="J22" s="28"/>
    </row>
    <row r="23" spans="1:10" ht="27" customHeight="1" thickBot="1" x14ac:dyDescent="0.3">
      <c r="A23" s="83" t="s">
        <v>17</v>
      </c>
      <c r="B23" s="84"/>
      <c r="C23" s="84"/>
      <c r="D23" s="84"/>
      <c r="E23" s="84"/>
      <c r="F23" s="84"/>
      <c r="G23" s="84"/>
      <c r="H23" s="84"/>
      <c r="I23" s="84"/>
      <c r="J23" s="82">
        <f>J21*J22+J21</f>
        <v>0</v>
      </c>
    </row>
    <row r="24" spans="1:10" ht="28.5" customHeight="1" thickBot="1" x14ac:dyDescent="0.3">
      <c r="A24" s="85" t="s">
        <v>21</v>
      </c>
      <c r="B24" s="86"/>
      <c r="C24" s="86"/>
      <c r="D24" s="86"/>
      <c r="E24" s="86"/>
      <c r="F24" s="86"/>
      <c r="G24" s="86"/>
      <c r="H24" s="86"/>
      <c r="I24" s="86"/>
      <c r="J24" s="87">
        <f>J15+J17+J19+J21+J23</f>
        <v>0</v>
      </c>
    </row>
    <row r="25" spans="1:10" x14ac:dyDescent="0.25">
      <c r="B25" s="57" t="s">
        <v>40</v>
      </c>
    </row>
    <row r="27" spans="1:10" x14ac:dyDescent="0.25">
      <c r="A27" s="88" t="s">
        <v>40</v>
      </c>
      <c r="B27" s="57" t="s">
        <v>39</v>
      </c>
    </row>
    <row r="28" spans="1:10" x14ac:dyDescent="0.25">
      <c r="A28" s="88"/>
    </row>
    <row r="29" spans="1:10" x14ac:dyDescent="0.25">
      <c r="A29" s="88" t="s">
        <v>39</v>
      </c>
    </row>
  </sheetData>
  <sheetProtection algorithmName="SHA-512" hashValue="K2cUmgMC2ncig0NMB4VbKtiH7VFrtPDoV06FQ2GC2G5cLQo/8+Om+UtjjURcvGd7yfIOh+KAP8K3pxLqRPGmAw==" saltValue="GglzW9IYnJZJm3xOMmIa/Q==" spinCount="100000" sheet="1" objects="1" scenarios="1"/>
  <mergeCells count="23">
    <mergeCell ref="B3:E3"/>
    <mergeCell ref="E8:G8"/>
    <mergeCell ref="B24:I24"/>
    <mergeCell ref="B22:I22"/>
    <mergeCell ref="B23:I23"/>
    <mergeCell ref="B19:I19"/>
    <mergeCell ref="B20:I20"/>
    <mergeCell ref="B21:I21"/>
    <mergeCell ref="A5:C5"/>
    <mergeCell ref="A6:C6"/>
    <mergeCell ref="A7:C7"/>
    <mergeCell ref="J9:J10"/>
    <mergeCell ref="B15:I15"/>
    <mergeCell ref="B16:I16"/>
    <mergeCell ref="B17:I17"/>
    <mergeCell ref="B18:I18"/>
    <mergeCell ref="A9:D9"/>
    <mergeCell ref="E9:F9"/>
    <mergeCell ref="G9:G10"/>
    <mergeCell ref="H9:H10"/>
    <mergeCell ref="I9:I10"/>
    <mergeCell ref="A11:A12"/>
    <mergeCell ref="A13:A14"/>
  </mergeCells>
  <pageMargins left="0.7" right="0.7" top="0.75" bottom="0.75" header="0.3" footer="0.3"/>
  <pageSetup paperSize="9" scale="3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zoomScaleNormal="100" zoomScaleSheetLayoutView="80" workbookViewId="0">
      <selection activeCell="J25" sqref="J25"/>
    </sheetView>
  </sheetViews>
  <sheetFormatPr defaultColWidth="32.42578125" defaultRowHeight="15" x14ac:dyDescent="0.2"/>
  <cols>
    <col min="1" max="1" width="32.42578125" style="88"/>
    <col min="2" max="2" width="23.28515625" style="88" customWidth="1"/>
    <col min="3" max="3" width="30.85546875" style="88" customWidth="1"/>
    <col min="4" max="4" width="20.5703125" style="88" customWidth="1"/>
    <col min="5" max="5" width="19.5703125" style="88" customWidth="1"/>
    <col min="6" max="6" width="18.5703125" style="88" customWidth="1"/>
    <col min="7" max="7" width="15.7109375" style="88" customWidth="1"/>
    <col min="8" max="8" width="20.7109375" style="88" customWidth="1"/>
    <col min="9" max="16384" width="32.42578125" style="88"/>
  </cols>
  <sheetData>
    <row r="1" spans="1:9" ht="15.75" x14ac:dyDescent="0.25">
      <c r="A1" s="89"/>
      <c r="B1" s="90"/>
      <c r="C1" s="90"/>
      <c r="D1" s="90"/>
      <c r="E1" s="90"/>
    </row>
    <row r="2" spans="1:9" ht="15.75" x14ac:dyDescent="0.25">
      <c r="A2" s="89"/>
      <c r="B2" s="91"/>
      <c r="C2" s="91"/>
      <c r="D2" s="91"/>
      <c r="E2" s="91"/>
    </row>
    <row r="3" spans="1:9" ht="15.75" x14ac:dyDescent="0.25">
      <c r="A3" s="89"/>
      <c r="B3" s="91"/>
      <c r="C3" s="91"/>
      <c r="D3" s="91"/>
      <c r="E3" s="91"/>
    </row>
    <row r="4" spans="1:9" ht="15.75" x14ac:dyDescent="0.25">
      <c r="A4" s="89"/>
      <c r="B4" s="91"/>
      <c r="C4" s="91"/>
      <c r="D4" s="91"/>
      <c r="E4" s="91"/>
    </row>
    <row r="5" spans="1:9" ht="15.75" x14ac:dyDescent="0.25">
      <c r="A5" s="89"/>
      <c r="B5" s="91"/>
      <c r="C5" s="91"/>
      <c r="D5" s="91"/>
      <c r="E5" s="91"/>
    </row>
    <row r="6" spans="1:9" ht="18" x14ac:dyDescent="0.25">
      <c r="A6" s="50" t="s">
        <v>53</v>
      </c>
      <c r="B6" s="50"/>
      <c r="C6" s="50"/>
      <c r="D6" s="50"/>
      <c r="E6" s="91"/>
    </row>
    <row r="7" spans="1:9" ht="18" x14ac:dyDescent="0.25">
      <c r="A7" s="61" t="s">
        <v>54</v>
      </c>
      <c r="B7" s="61"/>
      <c r="C7" s="61"/>
      <c r="D7" s="61"/>
      <c r="E7" s="91"/>
    </row>
    <row r="8" spans="1:9" ht="18" x14ac:dyDescent="0.25">
      <c r="A8" s="61" t="s">
        <v>56</v>
      </c>
      <c r="B8" s="61"/>
      <c r="C8" s="61"/>
      <c r="D8" s="61"/>
      <c r="E8" s="91"/>
    </row>
    <row r="9" spans="1:9" ht="15.75" x14ac:dyDescent="0.25">
      <c r="A9" s="89"/>
      <c r="B9" s="91"/>
      <c r="C9" s="91"/>
      <c r="D9" s="91"/>
      <c r="E9" s="91"/>
    </row>
    <row r="10" spans="1:9" ht="16.5" thickBot="1" x14ac:dyDescent="0.3">
      <c r="C10" s="92" t="s">
        <v>29</v>
      </c>
      <c r="D10" s="92"/>
      <c r="E10" s="92"/>
      <c r="F10" s="92"/>
      <c r="G10" s="92"/>
    </row>
    <row r="11" spans="1:9" ht="16.149999999999999" customHeight="1" thickBot="1" x14ac:dyDescent="0.25">
      <c r="A11" s="93" t="s">
        <v>12</v>
      </c>
      <c r="B11" s="94"/>
      <c r="C11" s="94"/>
      <c r="D11" s="94"/>
      <c r="E11" s="94"/>
      <c r="F11" s="94"/>
      <c r="G11" s="94"/>
      <c r="H11" s="94"/>
      <c r="I11" s="95"/>
    </row>
    <row r="12" spans="1:9" ht="24.75" customHeight="1" thickBot="1" x14ac:dyDescent="0.25">
      <c r="A12" s="96" t="s">
        <v>49</v>
      </c>
      <c r="B12" s="97"/>
      <c r="C12" s="97"/>
      <c r="D12" s="97"/>
      <c r="E12" s="97"/>
      <c r="F12" s="97"/>
      <c r="G12" s="97"/>
      <c r="H12" s="97"/>
      <c r="I12" s="98"/>
    </row>
    <row r="13" spans="1:9" ht="43.5" customHeight="1" x14ac:dyDescent="0.2">
      <c r="A13" s="96" t="s">
        <v>2</v>
      </c>
      <c r="B13" s="99"/>
      <c r="C13" s="100" t="s">
        <v>22</v>
      </c>
      <c r="D13" s="100" t="s">
        <v>30</v>
      </c>
      <c r="E13" s="100" t="s">
        <v>32</v>
      </c>
      <c r="F13" s="100" t="s">
        <v>31</v>
      </c>
      <c r="G13" s="100" t="s">
        <v>33</v>
      </c>
      <c r="H13" s="100" t="s">
        <v>42</v>
      </c>
      <c r="I13" s="101" t="s">
        <v>34</v>
      </c>
    </row>
    <row r="14" spans="1:9" s="106" customFormat="1" ht="26.25" customHeight="1" x14ac:dyDescent="0.2">
      <c r="A14" s="102" t="s">
        <v>46</v>
      </c>
      <c r="B14" s="102"/>
      <c r="C14" s="103">
        <v>3</v>
      </c>
      <c r="D14" s="29"/>
      <c r="E14" s="104">
        <f>D14*C14</f>
        <v>0</v>
      </c>
      <c r="F14" s="29"/>
      <c r="G14" s="104">
        <f>E14+F14</f>
        <v>0</v>
      </c>
      <c r="H14" s="104">
        <f>G14*15/100</f>
        <v>0</v>
      </c>
      <c r="I14" s="105">
        <f>(G14+H14)*12</f>
        <v>0</v>
      </c>
    </row>
    <row r="15" spans="1:9" s="106" customFormat="1" ht="20.25" customHeight="1" x14ac:dyDescent="0.2">
      <c r="A15" s="102" t="s">
        <v>47</v>
      </c>
      <c r="B15" s="102"/>
      <c r="C15" s="103">
        <v>3</v>
      </c>
      <c r="D15" s="29"/>
      <c r="E15" s="104">
        <f t="shared" ref="E15:E16" si="0">D15*C15</f>
        <v>0</v>
      </c>
      <c r="F15" s="29"/>
      <c r="G15" s="104">
        <f t="shared" ref="G15:G16" si="1">E15+F15</f>
        <v>0</v>
      </c>
      <c r="H15" s="104">
        <f t="shared" ref="H15:H16" si="2">G15*15/100</f>
        <v>0</v>
      </c>
      <c r="I15" s="105">
        <f t="shared" ref="I15:I16" si="3">(G15+H15)*12</f>
        <v>0</v>
      </c>
    </row>
    <row r="16" spans="1:9" s="106" customFormat="1" ht="20.25" customHeight="1" x14ac:dyDescent="0.2">
      <c r="A16" s="102" t="s">
        <v>48</v>
      </c>
      <c r="B16" s="102"/>
      <c r="C16" s="103">
        <v>3</v>
      </c>
      <c r="D16" s="29"/>
      <c r="E16" s="104">
        <f t="shared" si="0"/>
        <v>0</v>
      </c>
      <c r="F16" s="29"/>
      <c r="G16" s="104">
        <f t="shared" si="1"/>
        <v>0</v>
      </c>
      <c r="H16" s="104">
        <f t="shared" si="2"/>
        <v>0</v>
      </c>
      <c r="I16" s="105">
        <f t="shared" si="3"/>
        <v>0</v>
      </c>
    </row>
    <row r="17" spans="1:9" ht="15.75" x14ac:dyDescent="0.2">
      <c r="A17" s="107" t="s">
        <v>26</v>
      </c>
      <c r="B17" s="108"/>
      <c r="C17" s="108"/>
      <c r="D17" s="108"/>
      <c r="E17" s="108"/>
      <c r="F17" s="108"/>
      <c r="G17" s="108"/>
      <c r="H17" s="109"/>
      <c r="I17" s="110">
        <f>SUM(I14:I14)</f>
        <v>0</v>
      </c>
    </row>
    <row r="18" spans="1:9" x14ac:dyDescent="0.2">
      <c r="A18" s="111" t="s">
        <v>13</v>
      </c>
      <c r="B18" s="112"/>
      <c r="C18" s="112"/>
      <c r="D18" s="112"/>
      <c r="E18" s="112"/>
      <c r="F18" s="112"/>
      <c r="G18" s="112"/>
      <c r="H18" s="113"/>
      <c r="I18" s="30"/>
    </row>
    <row r="19" spans="1:9" ht="15.75" x14ac:dyDescent="0.25">
      <c r="A19" s="114" t="s">
        <v>14</v>
      </c>
      <c r="B19" s="115"/>
      <c r="C19" s="115"/>
      <c r="D19" s="115"/>
      <c r="E19" s="115"/>
      <c r="F19" s="115"/>
      <c r="G19" s="115"/>
      <c r="H19" s="116"/>
      <c r="I19" s="117">
        <f>I17*I18+I17</f>
        <v>0</v>
      </c>
    </row>
    <row r="20" spans="1:9" x14ac:dyDescent="0.2">
      <c r="A20" s="111" t="s">
        <v>18</v>
      </c>
      <c r="B20" s="112"/>
      <c r="C20" s="112"/>
      <c r="D20" s="112"/>
      <c r="E20" s="112"/>
      <c r="F20" s="112"/>
      <c r="G20" s="112"/>
      <c r="H20" s="113"/>
      <c r="I20" s="31"/>
    </row>
    <row r="21" spans="1:9" ht="15.75" x14ac:dyDescent="0.25">
      <c r="A21" s="114" t="s">
        <v>15</v>
      </c>
      <c r="B21" s="115"/>
      <c r="C21" s="115"/>
      <c r="D21" s="115"/>
      <c r="E21" s="115"/>
      <c r="F21" s="115"/>
      <c r="G21" s="115"/>
      <c r="H21" s="116"/>
      <c r="I21" s="117">
        <f>I19*I20+I19</f>
        <v>0</v>
      </c>
    </row>
    <row r="22" spans="1:9" x14ac:dyDescent="0.2">
      <c r="A22" s="111" t="s">
        <v>19</v>
      </c>
      <c r="B22" s="112"/>
      <c r="C22" s="112"/>
      <c r="D22" s="112"/>
      <c r="E22" s="112"/>
      <c r="F22" s="112"/>
      <c r="G22" s="112"/>
      <c r="H22" s="113"/>
      <c r="I22" s="30"/>
    </row>
    <row r="23" spans="1:9" ht="15.75" x14ac:dyDescent="0.25">
      <c r="A23" s="114" t="s">
        <v>16</v>
      </c>
      <c r="B23" s="115"/>
      <c r="C23" s="115"/>
      <c r="D23" s="115"/>
      <c r="E23" s="115"/>
      <c r="F23" s="115"/>
      <c r="G23" s="115"/>
      <c r="H23" s="116"/>
      <c r="I23" s="117">
        <f>I21*I22+I21</f>
        <v>0</v>
      </c>
    </row>
    <row r="24" spans="1:9" x14ac:dyDescent="0.2">
      <c r="A24" s="111" t="s">
        <v>20</v>
      </c>
      <c r="B24" s="112"/>
      <c r="C24" s="112"/>
      <c r="D24" s="112"/>
      <c r="E24" s="112"/>
      <c r="F24" s="112"/>
      <c r="G24" s="112"/>
      <c r="H24" s="113"/>
      <c r="I24" s="30"/>
    </row>
    <row r="25" spans="1:9" ht="16.5" thickBot="1" x14ac:dyDescent="0.3">
      <c r="A25" s="118" t="s">
        <v>17</v>
      </c>
      <c r="B25" s="119"/>
      <c r="C25" s="119"/>
      <c r="D25" s="119"/>
      <c r="E25" s="119"/>
      <c r="F25" s="119"/>
      <c r="G25" s="119"/>
      <c r="H25" s="120"/>
      <c r="I25" s="121">
        <f>I23*I24+I23</f>
        <v>0</v>
      </c>
    </row>
    <row r="26" spans="1:9" ht="21" thickBot="1" x14ac:dyDescent="0.35">
      <c r="A26" s="122" t="s">
        <v>35</v>
      </c>
      <c r="B26" s="123"/>
      <c r="C26" s="123"/>
      <c r="D26" s="123"/>
      <c r="E26" s="123"/>
      <c r="F26" s="123"/>
      <c r="G26" s="123"/>
      <c r="H26" s="124"/>
      <c r="I26" s="125">
        <f>+I17+I19+I21+I23+I25</f>
        <v>0</v>
      </c>
    </row>
    <row r="31" spans="1:9" x14ac:dyDescent="0.2">
      <c r="A31" s="88" t="s">
        <v>40</v>
      </c>
    </row>
    <row r="33" spans="1:1" x14ac:dyDescent="0.2">
      <c r="A33" s="88" t="s">
        <v>39</v>
      </c>
    </row>
  </sheetData>
  <sheetProtection algorithmName="SHA-512" hashValue="ti30oYpzbOIzcPaJqM3vNDONQ5XRQprlH3M6t1TEhDkXewpy+FRTTDcLyRRA9qQybcAalGLgi4Mz1AyRrrwW3g==" saltValue="bG1JhnwXIoDoLVDXE+/wTw==" spinCount="100000" sheet="1" objects="1" scenarios="1"/>
  <mergeCells count="21">
    <mergeCell ref="A22:H22"/>
    <mergeCell ref="A16:B16"/>
    <mergeCell ref="A25:H25"/>
    <mergeCell ref="A26:H26"/>
    <mergeCell ref="C10:G10"/>
    <mergeCell ref="A6:D6"/>
    <mergeCell ref="A7:D7"/>
    <mergeCell ref="A8:D8"/>
    <mergeCell ref="B1:E1"/>
    <mergeCell ref="A24:H24"/>
    <mergeCell ref="A19:H19"/>
    <mergeCell ref="A21:H21"/>
    <mergeCell ref="A23:H23"/>
    <mergeCell ref="A12:I12"/>
    <mergeCell ref="A15:B15"/>
    <mergeCell ref="A11:I11"/>
    <mergeCell ref="A13:B13"/>
    <mergeCell ref="A14:B14"/>
    <mergeCell ref="A18:H18"/>
    <mergeCell ref="A17:H17"/>
    <mergeCell ref="A20:H20"/>
  </mergeCells>
  <pageMargins left="0.7" right="0.7" top="0.75" bottom="0.75" header="0.3" footer="0.3"/>
  <pageSetup paperSize="9" scale="4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3"/>
  <sheetViews>
    <sheetView tabSelected="1" zoomScaleNormal="100" zoomScaleSheetLayoutView="100" workbookViewId="0">
      <selection activeCell="B30" sqref="B30"/>
    </sheetView>
  </sheetViews>
  <sheetFormatPr defaultColWidth="9.140625" defaultRowHeight="15" x14ac:dyDescent="0.2"/>
  <cols>
    <col min="1" max="1" width="88.5703125" style="88" customWidth="1"/>
    <col min="2" max="2" width="93.28515625" style="88" customWidth="1"/>
    <col min="3" max="16384" width="9.140625" style="88"/>
  </cols>
  <sheetData>
    <row r="4" spans="1:9" x14ac:dyDescent="0.2">
      <c r="B4" s="90"/>
      <c r="C4" s="90"/>
      <c r="D4" s="90"/>
      <c r="E4" s="90"/>
      <c r="F4" s="90"/>
      <c r="G4" s="90"/>
      <c r="H4" s="90"/>
      <c r="I4" s="90"/>
    </row>
    <row r="5" spans="1:9" x14ac:dyDescent="0.2">
      <c r="B5" s="91"/>
      <c r="C5" s="91"/>
      <c r="D5" s="91"/>
      <c r="E5" s="91"/>
      <c r="F5" s="91"/>
      <c r="G5" s="91"/>
      <c r="H5" s="91"/>
      <c r="I5" s="91"/>
    </row>
    <row r="6" spans="1:9" x14ac:dyDescent="0.2">
      <c r="B6" s="91"/>
      <c r="C6" s="91"/>
      <c r="D6" s="91"/>
      <c r="E6" s="91"/>
      <c r="F6" s="91"/>
      <c r="G6" s="91"/>
      <c r="H6" s="91"/>
      <c r="I6" s="91"/>
    </row>
    <row r="7" spans="1:9" ht="18" x14ac:dyDescent="0.25">
      <c r="A7" s="51" t="s">
        <v>53</v>
      </c>
      <c r="B7" s="51"/>
      <c r="C7" s="91"/>
      <c r="D7" s="91"/>
      <c r="E7" s="91"/>
      <c r="F7" s="91"/>
      <c r="G7" s="91"/>
      <c r="H7" s="91"/>
      <c r="I7" s="91"/>
    </row>
    <row r="8" spans="1:9" ht="18" x14ac:dyDescent="0.25">
      <c r="A8" s="126" t="s">
        <v>54</v>
      </c>
      <c r="B8" s="126"/>
      <c r="C8" s="91"/>
      <c r="D8" s="91"/>
      <c r="E8" s="91"/>
      <c r="F8" s="91"/>
      <c r="G8" s="91"/>
      <c r="H8" s="91"/>
      <c r="I8" s="91"/>
    </row>
    <row r="9" spans="1:9" ht="18" x14ac:dyDescent="0.25">
      <c r="A9" s="126" t="s">
        <v>56</v>
      </c>
      <c r="B9" s="126"/>
      <c r="C9" s="91"/>
      <c r="D9" s="91"/>
      <c r="E9" s="91"/>
      <c r="F9" s="91"/>
      <c r="G9" s="91"/>
      <c r="H9" s="91"/>
      <c r="I9" s="91"/>
    </row>
    <row r="10" spans="1:9" ht="15.75" x14ac:dyDescent="0.2">
      <c r="A10" s="127" t="s">
        <v>37</v>
      </c>
      <c r="B10" s="127"/>
      <c r="C10" s="127"/>
      <c r="D10" s="127"/>
      <c r="E10" s="127"/>
      <c r="F10" s="127"/>
      <c r="G10" s="127"/>
      <c r="H10" s="127"/>
      <c r="I10" s="127"/>
    </row>
    <row r="11" spans="1:9" ht="15.75" x14ac:dyDescent="0.25">
      <c r="A11" s="128" t="s">
        <v>38</v>
      </c>
      <c r="B11" s="128"/>
      <c r="C11" s="128"/>
      <c r="D11" s="128"/>
      <c r="E11" s="128"/>
      <c r="F11" s="128"/>
      <c r="G11" s="128"/>
      <c r="H11" s="128"/>
      <c r="I11" s="89"/>
    </row>
    <row r="13" spans="1:9" ht="15.75" x14ac:dyDescent="0.25">
      <c r="A13" s="129" t="s">
        <v>50</v>
      </c>
      <c r="B13" s="130">
        <f>'SBD 3,1 Bloemfontein'!J25</f>
        <v>0</v>
      </c>
    </row>
    <row r="14" spans="1:9" ht="15.75" x14ac:dyDescent="0.25">
      <c r="A14" s="129" t="s">
        <v>51</v>
      </c>
      <c r="B14" s="130">
        <f>'SBD 3,1 Kimberly'!J24</f>
        <v>0</v>
      </c>
    </row>
    <row r="15" spans="1:9" ht="15.75" x14ac:dyDescent="0.25">
      <c r="A15" s="129" t="s">
        <v>52</v>
      </c>
      <c r="B15" s="130">
        <f>'SBD 3,1 Phuthaditshaba'!J24</f>
        <v>0</v>
      </c>
    </row>
    <row r="16" spans="1:9" ht="15.75" x14ac:dyDescent="0.25">
      <c r="A16" s="129" t="s">
        <v>55</v>
      </c>
      <c r="B16" s="130">
        <f>'SBD 3,1 Tools'!I26</f>
        <v>0</v>
      </c>
    </row>
    <row r="17" spans="1:2" ht="15.75" x14ac:dyDescent="0.25">
      <c r="A17" s="129" t="s">
        <v>36</v>
      </c>
      <c r="B17" s="130">
        <f>SUM(B13:B16)</f>
        <v>0</v>
      </c>
    </row>
    <row r="21" spans="1:2" x14ac:dyDescent="0.2">
      <c r="A21" s="88" t="s">
        <v>40</v>
      </c>
    </row>
    <row r="23" spans="1:2" x14ac:dyDescent="0.2">
      <c r="A23" s="88" t="s">
        <v>39</v>
      </c>
    </row>
  </sheetData>
  <sheetProtection algorithmName="SHA-512" hashValue="JOphGc5H9DDMIhL1/xwbla9b7OkY6hVIblODEY7l69xX9ekUCFIh9ZBtNWmMjBfqxyIcgc7BoN9dsDUREJukDQ==" saltValue="oIJ9Ue/otTblEw+AhNzhhA==" spinCount="100000" sheet="1" objects="1" scenarios="1"/>
  <mergeCells count="6">
    <mergeCell ref="B4:I4"/>
    <mergeCell ref="A11:H11"/>
    <mergeCell ref="A10:I10"/>
    <mergeCell ref="A7:B7"/>
    <mergeCell ref="A8:B8"/>
    <mergeCell ref="A9:B9"/>
  </mergeCells>
  <phoneticPr fontId="2" type="noConversion"/>
  <pageMargins left="0.7" right="0.7" top="0.75" bottom="0.75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SBD 3,1 Bloemfontein</vt:lpstr>
      <vt:lpstr>SBD 3,1 Kimberly</vt:lpstr>
      <vt:lpstr>SBD 3,1 Phuthaditshaba</vt:lpstr>
      <vt:lpstr>SBD 3,1 Tools</vt:lpstr>
      <vt:lpstr>GRAND TOTAL</vt:lpstr>
    </vt:vector>
  </TitlesOfParts>
  <Company>GPAA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Fortune Mogwatjana</dc:creator>
  <cp:lastModifiedBy>Tshegofatso Maepa</cp:lastModifiedBy>
  <cp:lastPrinted>2022-07-04T20:38:02Z</cp:lastPrinted>
  <dcterms:created xsi:type="dcterms:W3CDTF">2022-05-03T07:54:28Z</dcterms:created>
  <dcterms:modified xsi:type="dcterms:W3CDTF">2022-07-05T13:24:54Z</dcterms:modified>
</cp:coreProperties>
</file>