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4"/>
  <workbookPr/>
  <mc:AlternateContent xmlns:mc="http://schemas.openxmlformats.org/markup-compatibility/2006">
    <mc:Choice Requires="x15">
      <x15ac:absPath xmlns:x15ac="http://schemas.microsoft.com/office/spreadsheetml/2010/11/ac" url="https://bvincsa-my.sharepoint.com/personal/kameelb_bvinam_co_za/Documents/VAAL CENTRAL WATER BOARD - PROCUREMENT TENDERS 2023-24/TENDER NO. 4 - VCWB316-UPSHRMP-23/BOQ/"/>
    </mc:Choice>
  </mc:AlternateContent>
  <xr:revisionPtr revIDLastSave="0" documentId="8_{FCA9996A-C5D8-4883-97F8-20D066E36A5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chedule 1.1" sheetId="1" r:id="rId1"/>
    <sheet name="Summary Of Schedules 1" sheetId="2" r:id="rId2"/>
    <sheet name="Rate Estimator" sheetId="3" r:id="rId3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H414" i="1"/>
  <c r="H412" i="1"/>
  <c r="H408" i="1"/>
  <c r="H404" i="1"/>
  <c r="H398" i="1"/>
  <c r="H363" i="1"/>
  <c r="H361" i="1"/>
  <c r="H359" i="1"/>
  <c r="H355" i="1"/>
  <c r="H353" i="1"/>
  <c r="H351" i="1"/>
  <c r="H347" i="1"/>
  <c r="H345" i="1"/>
  <c r="H343" i="1"/>
  <c r="H341" i="1"/>
  <c r="H339" i="1"/>
  <c r="H328" i="1"/>
  <c r="H326" i="1"/>
  <c r="H324" i="1"/>
  <c r="H322" i="1"/>
  <c r="H320" i="1"/>
  <c r="H318" i="1"/>
  <c r="H314" i="1"/>
  <c r="H312" i="1"/>
  <c r="H310" i="1"/>
  <c r="H308" i="1"/>
  <c r="H306" i="1"/>
  <c r="H304" i="1"/>
  <c r="H302" i="1"/>
  <c r="H300" i="1"/>
  <c r="H298" i="1"/>
  <c r="H296" i="1"/>
  <c r="H294" i="1"/>
  <c r="H292" i="1"/>
  <c r="H290" i="1"/>
  <c r="H277" i="1"/>
  <c r="H275" i="1"/>
  <c r="H273" i="1"/>
  <c r="H271" i="1"/>
  <c r="H269" i="1"/>
  <c r="H267" i="1"/>
  <c r="H265" i="1"/>
  <c r="H263" i="1"/>
  <c r="H261" i="1"/>
  <c r="H259" i="1"/>
  <c r="H257" i="1"/>
  <c r="H255" i="1"/>
  <c r="H253" i="1"/>
  <c r="H251" i="1"/>
  <c r="H249" i="1"/>
  <c r="H247" i="1"/>
  <c r="H245" i="1"/>
  <c r="H241" i="1"/>
  <c r="H239" i="1"/>
  <c r="H222" i="1"/>
  <c r="H220" i="1"/>
  <c r="H218" i="1"/>
  <c r="H216" i="1"/>
  <c r="H214" i="1"/>
  <c r="H212" i="1"/>
  <c r="H210" i="1"/>
  <c r="H208" i="1"/>
  <c r="H206" i="1"/>
  <c r="H204" i="1"/>
  <c r="H202" i="1"/>
  <c r="H200" i="1"/>
  <c r="H198" i="1"/>
  <c r="H196" i="1"/>
  <c r="H194" i="1"/>
  <c r="H192" i="1"/>
  <c r="H190" i="1"/>
  <c r="H160" i="1"/>
  <c r="H158" i="1"/>
  <c r="H156" i="1"/>
  <c r="H154" i="1"/>
  <c r="H152" i="1"/>
  <c r="H150" i="1"/>
  <c r="H148" i="1"/>
  <c r="H146" i="1"/>
  <c r="H144" i="1"/>
  <c r="H142" i="1"/>
  <c r="H140" i="1"/>
  <c r="H138" i="1"/>
  <c r="H110" i="1"/>
  <c r="H108" i="1"/>
  <c r="H106" i="1"/>
  <c r="H104" i="1"/>
  <c r="H100" i="1"/>
  <c r="H98" i="1"/>
  <c r="H96" i="1"/>
  <c r="H92" i="1"/>
  <c r="H90" i="1"/>
  <c r="H88" i="1"/>
  <c r="H84" i="1"/>
  <c r="H82" i="1"/>
  <c r="H80" i="1"/>
  <c r="H78" i="1"/>
  <c r="H48" i="1"/>
  <c r="H44" i="1"/>
  <c r="H42" i="1"/>
  <c r="H40" i="1"/>
  <c r="H38" i="1"/>
  <c r="H36" i="1"/>
  <c r="H34" i="1"/>
  <c r="H32" i="1"/>
  <c r="H28" i="1"/>
  <c r="H24" i="1"/>
  <c r="H22" i="1"/>
  <c r="H20" i="1"/>
  <c r="H18" i="1"/>
  <c r="H14" i="1"/>
  <c r="H10" i="1"/>
  <c r="H8" i="1"/>
  <c r="H128" i="1" l="1"/>
  <c r="H133" i="1" s="1"/>
  <c r="H182" i="1" s="1"/>
  <c r="H187" i="1" s="1"/>
  <c r="H233" i="1" s="1"/>
  <c r="H238" i="1" s="1"/>
  <c r="H284" i="1" s="1"/>
  <c r="H289" i="1" s="1"/>
  <c r="H331" i="1" s="1"/>
  <c r="H336" i="1" s="1"/>
  <c r="H388" i="1" s="1"/>
  <c r="H393" i="1" s="1"/>
  <c r="H451" i="1" s="1"/>
  <c r="H459" i="1" s="1"/>
  <c r="H65" i="1"/>
  <c r="H457" i="1" s="1"/>
  <c r="H461" i="1" l="1"/>
  <c r="H463" i="1" s="1"/>
  <c r="H464" i="1" s="1"/>
  <c r="H4" i="2" s="1"/>
  <c r="H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civilsoft.co</author>
  </authors>
  <commentList>
    <comment ref="A1" authorId="0" shapeId="0" xr:uid="{00000000-0006-0000-0000-000001000000}">
      <text>
        <r>
          <rPr>
            <sz val="9"/>
            <rFont val="Tahoma"/>
            <family val="2"/>
          </rPr>
          <t>Item¦Payment¦Description¦Unit¦Qty¦Rate¦Amount§1¦CONTRACT NO. VCWB316/UPSHRMP/23§1¦BILL OF QUANTITIES: SUPPLY AND DELIVERY OF PIPES, VALVES AND FITTINGS§SECTION A: PRELIMINARY AND GENERAL¦SECTION B: PIPES, VALVES AND FITTINGS</t>
        </r>
      </text>
    </comment>
    <comment ref="A4" authorId="0" shapeId="0" xr:uid="{00000000-0006-0000-0000-000002000000}">
      <text>
        <r>
          <rPr>
            <sz val="9"/>
            <rFont val="Tahoma"/>
            <family val="2"/>
          </rPr>
          <t>¦1¦1¦1¦1¦1¦Null§</t>
        </r>
      </text>
    </comment>
    <comment ref="A6" authorId="0" shapeId="0" xr:uid="{00000000-0006-0000-0000-000003000000}">
      <text>
        <r>
          <rPr>
            <sz val="9"/>
            <rFont val="Tahoma"/>
            <family val="2"/>
          </rPr>
          <t>¦1¦1¦1¦2¦2¦Null§</t>
        </r>
      </text>
    </comment>
    <comment ref="A8" authorId="0" shapeId="0" xr:uid="{00000000-0006-0000-0000-000004000000}">
      <text>
        <r>
          <rPr>
            <sz val="9"/>
            <rFont val="Tahoma"/>
            <family val="2"/>
          </rPr>
          <t>¦1¦1¦1¦3¦2¦Null§</t>
        </r>
      </text>
    </comment>
    <comment ref="A10" authorId="0" shapeId="0" xr:uid="{00000000-0006-0000-0000-000005000000}">
      <text>
        <r>
          <rPr>
            <sz val="9"/>
            <rFont val="Tahoma"/>
            <family val="2"/>
          </rPr>
          <t>¦1¦1¦1¦4¦2¦Null§</t>
        </r>
      </text>
    </comment>
    <comment ref="A12" authorId="0" shapeId="0" xr:uid="{00000000-0006-0000-0000-000006000000}">
      <text>
        <r>
          <rPr>
            <sz val="9"/>
            <rFont val="Tahoma"/>
            <family val="2"/>
          </rPr>
          <t>¦1¦1¦1¦5¦2¦Null§</t>
        </r>
      </text>
    </comment>
    <comment ref="A14" authorId="0" shapeId="0" xr:uid="{00000000-0006-0000-0000-000007000000}">
      <text>
        <r>
          <rPr>
            <sz val="9"/>
            <rFont val="Tahoma"/>
            <family val="2"/>
          </rPr>
          <t>¦1¦1¦1¦6¦2¦Null§</t>
        </r>
      </text>
    </comment>
    <comment ref="A16" authorId="0" shapeId="0" xr:uid="{00000000-0006-0000-0000-000008000000}">
      <text>
        <r>
          <rPr>
            <sz val="9"/>
            <rFont val="Tahoma"/>
            <family val="2"/>
          </rPr>
          <t>¦1¦1¦1¦7¦2¦Null§</t>
        </r>
      </text>
    </comment>
    <comment ref="A18" authorId="0" shapeId="0" xr:uid="{00000000-0006-0000-0000-000009000000}">
      <text>
        <r>
          <rPr>
            <sz val="9"/>
            <rFont val="Tahoma"/>
            <family val="2"/>
          </rPr>
          <t>¦1¦1¦1¦8¦2¦Null§</t>
        </r>
      </text>
    </comment>
    <comment ref="A20" authorId="0" shapeId="0" xr:uid="{00000000-0006-0000-0000-00000A000000}">
      <text>
        <r>
          <rPr>
            <sz val="9"/>
            <rFont val="Tahoma"/>
            <family val="2"/>
          </rPr>
          <t>¦1¦1¦1¦9¦2¦Null§</t>
        </r>
      </text>
    </comment>
    <comment ref="A22" authorId="0" shapeId="0" xr:uid="{00000000-0006-0000-0000-00000B000000}">
      <text>
        <r>
          <rPr>
            <sz val="9"/>
            <rFont val="Tahoma"/>
            <family val="2"/>
          </rPr>
          <t>¦1¦1¦1¦10¦2¦Null§</t>
        </r>
      </text>
    </comment>
    <comment ref="A24" authorId="0" shapeId="0" xr:uid="{00000000-0006-0000-0000-00000C000000}">
      <text>
        <r>
          <rPr>
            <sz val="9"/>
            <rFont val="Tahoma"/>
            <family val="2"/>
          </rPr>
          <t>¦1¦1¦1¦11¦2¦Null§</t>
        </r>
      </text>
    </comment>
    <comment ref="A26" authorId="0" shapeId="0" xr:uid="{00000000-0006-0000-0000-00000D000000}">
      <text>
        <r>
          <rPr>
            <sz val="9"/>
            <rFont val="Tahoma"/>
            <family val="2"/>
          </rPr>
          <t>¦1¦1¦1¦12¦2¦Null§</t>
        </r>
      </text>
    </comment>
    <comment ref="A28" authorId="0" shapeId="0" xr:uid="{00000000-0006-0000-0000-00000E000000}">
      <text>
        <r>
          <rPr>
            <sz val="9"/>
            <rFont val="Tahoma"/>
            <family val="2"/>
          </rPr>
          <t>¦1¦1¦1¦13¦2¦Null§</t>
        </r>
      </text>
    </comment>
    <comment ref="A30" authorId="0" shapeId="0" xr:uid="{00000000-0006-0000-0000-00000F000000}">
      <text>
        <r>
          <rPr>
            <sz val="9"/>
            <rFont val="Tahoma"/>
            <family val="2"/>
          </rPr>
          <t>¦1¦1¦1¦14¦1¦Null§</t>
        </r>
      </text>
    </comment>
    <comment ref="A32" authorId="0" shapeId="0" xr:uid="{00000000-0006-0000-0000-000010000000}">
      <text>
        <r>
          <rPr>
            <sz val="9"/>
            <rFont val="Tahoma"/>
            <family val="2"/>
          </rPr>
          <t>¦1¦1¦1¦15¦2¦Null§</t>
        </r>
      </text>
    </comment>
    <comment ref="A34" authorId="0" shapeId="0" xr:uid="{00000000-0006-0000-0000-000011000000}">
      <text>
        <r>
          <rPr>
            <sz val="9"/>
            <rFont val="Tahoma"/>
            <family val="2"/>
          </rPr>
          <t>¦1¦1¦1¦16¦2¦Null§</t>
        </r>
      </text>
    </comment>
    <comment ref="A36" authorId="0" shapeId="0" xr:uid="{00000000-0006-0000-0000-000012000000}">
      <text>
        <r>
          <rPr>
            <sz val="9"/>
            <rFont val="Tahoma"/>
            <family val="2"/>
          </rPr>
          <t>¦1¦1¦1¦17¦2¦Null§</t>
        </r>
      </text>
    </comment>
    <comment ref="A38" authorId="0" shapeId="0" xr:uid="{00000000-0006-0000-0000-000013000000}">
      <text>
        <r>
          <rPr>
            <sz val="9"/>
            <rFont val="Tahoma"/>
            <family val="2"/>
          </rPr>
          <t>¦1¦1¦1¦18¦2¦Null§</t>
        </r>
      </text>
    </comment>
    <comment ref="A40" authorId="0" shapeId="0" xr:uid="{00000000-0006-0000-0000-000014000000}">
      <text>
        <r>
          <rPr>
            <sz val="9"/>
            <rFont val="Tahoma"/>
            <family val="2"/>
          </rPr>
          <t>¦1¦1¦1¦19¦2¦Null§</t>
        </r>
      </text>
    </comment>
    <comment ref="A42" authorId="0" shapeId="0" xr:uid="{00000000-0006-0000-0000-000015000000}">
      <text>
        <r>
          <rPr>
            <sz val="9"/>
            <rFont val="Tahoma"/>
            <family val="2"/>
          </rPr>
          <t>¦1¦1¦1¦20¦2¦Null§</t>
        </r>
      </text>
    </comment>
    <comment ref="A44" authorId="0" shapeId="0" xr:uid="{00000000-0006-0000-0000-000016000000}">
      <text>
        <r>
          <rPr>
            <sz val="9"/>
            <rFont val="Tahoma"/>
            <family val="2"/>
          </rPr>
          <t>¦1¦1¦1¦21¦2¦Null§</t>
        </r>
      </text>
    </comment>
    <comment ref="A46" authorId="0" shapeId="0" xr:uid="{00000000-0006-0000-0000-000017000000}">
      <text>
        <r>
          <rPr>
            <sz val="9"/>
            <rFont val="Tahoma"/>
            <family val="2"/>
          </rPr>
          <t>¦1¦1¦1¦22¦2¦Null§</t>
        </r>
      </text>
    </comment>
    <comment ref="A48" authorId="0" shapeId="0" xr:uid="{00000000-0006-0000-0000-000018000000}">
      <text>
        <r>
          <rPr>
            <sz val="9"/>
            <rFont val="Tahoma"/>
            <family val="2"/>
          </rPr>
          <t>¦1¦1¦1¦23¦2¦Null§PercPrevItem</t>
        </r>
      </text>
    </comment>
    <comment ref="A70" authorId="0" shapeId="0" xr:uid="{00000000-0006-0000-0000-000019000000}">
      <text>
        <r>
          <rPr>
            <sz val="9"/>
            <rFont val="Tahoma"/>
            <family val="2"/>
          </rPr>
          <t>¦1¦1¦2¦1¦1¦Null§</t>
        </r>
      </text>
    </comment>
    <comment ref="A72" authorId="0" shapeId="0" xr:uid="{00000000-0006-0000-0000-00001A000000}">
      <text>
        <r>
          <rPr>
            <sz val="9"/>
            <rFont val="Tahoma"/>
            <family val="2"/>
          </rPr>
          <t>¦1¦1¦2¦2¦1¦Null§</t>
        </r>
      </text>
    </comment>
    <comment ref="A74" authorId="0" shapeId="0" xr:uid="{00000000-0006-0000-0000-00001B000000}">
      <text>
        <r>
          <rPr>
            <sz val="9"/>
            <rFont val="Tahoma"/>
            <family val="2"/>
          </rPr>
          <t>¦1¦1¦2¦3¦1¦Null§</t>
        </r>
      </text>
    </comment>
    <comment ref="A76" authorId="0" shapeId="0" xr:uid="{00000000-0006-0000-0000-00001C000000}">
      <text>
        <r>
          <rPr>
            <sz val="9"/>
            <rFont val="Tahoma"/>
            <family val="2"/>
          </rPr>
          <t>¦1¦1¦2¦4¦1¦Null§</t>
        </r>
      </text>
    </comment>
    <comment ref="A78" authorId="0" shapeId="0" xr:uid="{00000000-0006-0000-0000-00001D000000}">
      <text>
        <r>
          <rPr>
            <sz val="9"/>
            <rFont val="Tahoma"/>
            <family val="2"/>
          </rPr>
          <t>¦1¦1¦2¦5¦2¦Null§</t>
        </r>
      </text>
    </comment>
    <comment ref="A80" authorId="0" shapeId="0" xr:uid="{00000000-0006-0000-0000-00001E000000}">
      <text>
        <r>
          <rPr>
            <sz val="9"/>
            <rFont val="Tahoma"/>
            <family val="2"/>
          </rPr>
          <t>¦1¦1¦2¦6¦2¦Null§</t>
        </r>
      </text>
    </comment>
    <comment ref="A82" authorId="0" shapeId="0" xr:uid="{00000000-0006-0000-0000-00001F000000}">
      <text>
        <r>
          <rPr>
            <sz val="9"/>
            <rFont val="Tahoma"/>
            <family val="2"/>
          </rPr>
          <t>¦1¦1¦2¦7¦2¦Null§</t>
        </r>
      </text>
    </comment>
    <comment ref="A84" authorId="0" shapeId="0" xr:uid="{00000000-0006-0000-0000-000020000000}">
      <text>
        <r>
          <rPr>
            <sz val="9"/>
            <rFont val="Tahoma"/>
            <family val="2"/>
          </rPr>
          <t>¦1¦1¦2¦8¦2¦Null§</t>
        </r>
      </text>
    </comment>
    <comment ref="A86" authorId="0" shapeId="0" xr:uid="{00000000-0006-0000-0000-000021000000}">
      <text>
        <r>
          <rPr>
            <sz val="9"/>
            <rFont val="Tahoma"/>
            <family val="2"/>
          </rPr>
          <t>¦1¦1¦2¦9¦1¦Null§</t>
        </r>
      </text>
    </comment>
    <comment ref="A88" authorId="0" shapeId="0" xr:uid="{00000000-0006-0000-0000-000022000000}">
      <text>
        <r>
          <rPr>
            <sz val="9"/>
            <rFont val="Tahoma"/>
            <family val="2"/>
          </rPr>
          <t>¦1¦1¦2¦10¦2¦Null§</t>
        </r>
      </text>
    </comment>
    <comment ref="A90" authorId="0" shapeId="0" xr:uid="{00000000-0006-0000-0000-000023000000}">
      <text>
        <r>
          <rPr>
            <sz val="9"/>
            <rFont val="Tahoma"/>
            <family val="2"/>
          </rPr>
          <t>¦1¦1¦2¦11¦2¦Null§</t>
        </r>
      </text>
    </comment>
    <comment ref="A92" authorId="0" shapeId="0" xr:uid="{00000000-0006-0000-0000-000024000000}">
      <text>
        <r>
          <rPr>
            <sz val="9"/>
            <rFont val="Tahoma"/>
            <family val="2"/>
          </rPr>
          <t>¦1¦1¦2¦12¦2¦Null§</t>
        </r>
      </text>
    </comment>
    <comment ref="A94" authorId="0" shapeId="0" xr:uid="{00000000-0006-0000-0000-000025000000}">
      <text>
        <r>
          <rPr>
            <sz val="9"/>
            <rFont val="Tahoma"/>
            <family val="2"/>
          </rPr>
          <t>¦1¦1¦2¦13¦1¦Null§</t>
        </r>
      </text>
    </comment>
    <comment ref="A96" authorId="0" shapeId="0" xr:uid="{00000000-0006-0000-0000-000026000000}">
      <text>
        <r>
          <rPr>
            <sz val="9"/>
            <rFont val="Tahoma"/>
            <family val="2"/>
          </rPr>
          <t>¦1¦1¦2¦14¦2¦Null§</t>
        </r>
      </text>
    </comment>
    <comment ref="A98" authorId="0" shapeId="0" xr:uid="{00000000-0006-0000-0000-000027000000}">
      <text>
        <r>
          <rPr>
            <sz val="9"/>
            <rFont val="Tahoma"/>
            <family val="2"/>
          </rPr>
          <t>¦1¦1¦2¦15¦2¦Null§</t>
        </r>
      </text>
    </comment>
    <comment ref="A100" authorId="0" shapeId="0" xr:uid="{00000000-0006-0000-0000-000028000000}">
      <text>
        <r>
          <rPr>
            <sz val="9"/>
            <rFont val="Tahoma"/>
            <family val="2"/>
          </rPr>
          <t>¦1¦1¦2¦16¦2¦Null§</t>
        </r>
      </text>
    </comment>
    <comment ref="A102" authorId="0" shapeId="0" xr:uid="{00000000-0006-0000-0000-000029000000}">
      <text>
        <r>
          <rPr>
            <sz val="9"/>
            <rFont val="Tahoma"/>
            <family val="2"/>
          </rPr>
          <t>¦1¦1¦2¦17¦1¦Null§</t>
        </r>
      </text>
    </comment>
    <comment ref="A104" authorId="0" shapeId="0" xr:uid="{00000000-0006-0000-0000-00002A000000}">
      <text>
        <r>
          <rPr>
            <sz val="9"/>
            <rFont val="Tahoma"/>
            <family val="2"/>
          </rPr>
          <t>¦1¦1¦2¦18¦2¦Null§</t>
        </r>
      </text>
    </comment>
    <comment ref="A106" authorId="0" shapeId="0" xr:uid="{00000000-0006-0000-0000-00002B000000}">
      <text>
        <r>
          <rPr>
            <sz val="9"/>
            <rFont val="Tahoma"/>
            <family val="2"/>
          </rPr>
          <t>¦1¦1¦2¦19¦2¦Null§</t>
        </r>
      </text>
    </comment>
    <comment ref="A108" authorId="0" shapeId="0" xr:uid="{00000000-0006-0000-0000-00002C000000}">
      <text>
        <r>
          <rPr>
            <sz val="9"/>
            <rFont val="Tahoma"/>
            <family val="2"/>
          </rPr>
          <t>¦1¦1¦2¦20¦2¦Null§</t>
        </r>
      </text>
    </comment>
    <comment ref="A110" authorId="0" shapeId="0" xr:uid="{00000000-0006-0000-0000-00002D000000}">
      <text>
        <r>
          <rPr>
            <sz val="9"/>
            <rFont val="Tahoma"/>
            <family val="2"/>
          </rPr>
          <t>¦1¦1¦2¦21¦2¦Null§</t>
        </r>
      </text>
    </comment>
    <comment ref="A134" authorId="0" shapeId="0" xr:uid="{00000000-0006-0000-0000-00002E000000}">
      <text>
        <r>
          <rPr>
            <sz val="9"/>
            <rFont val="Tahoma"/>
            <family val="2"/>
          </rPr>
          <t>¦1¦1¦2¦22¦1¦Null§NewPage</t>
        </r>
      </text>
    </comment>
    <comment ref="A136" authorId="0" shapeId="0" xr:uid="{00000000-0006-0000-0000-00002F000000}">
      <text>
        <r>
          <rPr>
            <sz val="9"/>
            <rFont val="Tahoma"/>
            <family val="2"/>
          </rPr>
          <t>¦1¦1¦2¦23¦2¦Null§</t>
        </r>
      </text>
    </comment>
    <comment ref="A138" authorId="0" shapeId="0" xr:uid="{00000000-0006-0000-0000-000030000000}">
      <text>
        <r>
          <rPr>
            <sz val="9"/>
            <rFont val="Tahoma"/>
            <family val="2"/>
          </rPr>
          <t>¦1¦1¦2¦24¦2¦Null§</t>
        </r>
      </text>
    </comment>
    <comment ref="A140" authorId="0" shapeId="0" xr:uid="{00000000-0006-0000-0000-000031000000}">
      <text>
        <r>
          <rPr>
            <sz val="9"/>
            <rFont val="Tahoma"/>
            <family val="2"/>
          </rPr>
          <t>¦1¦1¦2¦25¦2¦Null§</t>
        </r>
      </text>
    </comment>
    <comment ref="A142" authorId="0" shapeId="0" xr:uid="{00000000-0006-0000-0000-000032000000}">
      <text>
        <r>
          <rPr>
            <sz val="9"/>
            <rFont val="Tahoma"/>
            <family val="2"/>
          </rPr>
          <t>¦1¦1¦2¦26¦2¦Null§</t>
        </r>
      </text>
    </comment>
    <comment ref="A144" authorId="0" shapeId="0" xr:uid="{00000000-0006-0000-0000-000033000000}">
      <text>
        <r>
          <rPr>
            <sz val="9"/>
            <rFont val="Tahoma"/>
            <family val="2"/>
          </rPr>
          <t>¦1¦1¦2¦27¦2¦Null§</t>
        </r>
      </text>
    </comment>
    <comment ref="A146" authorId="0" shapeId="0" xr:uid="{00000000-0006-0000-0000-000034000000}">
      <text>
        <r>
          <rPr>
            <sz val="9"/>
            <rFont val="Tahoma"/>
            <family val="2"/>
          </rPr>
          <t>¦1¦1¦2¦28¦2¦Null§</t>
        </r>
      </text>
    </comment>
    <comment ref="A148" authorId="0" shapeId="0" xr:uid="{00000000-0006-0000-0000-000035000000}">
      <text>
        <r>
          <rPr>
            <sz val="9"/>
            <rFont val="Tahoma"/>
            <family val="2"/>
          </rPr>
          <t>¦1¦1¦2¦29¦2¦Null§</t>
        </r>
      </text>
    </comment>
    <comment ref="A150" authorId="0" shapeId="0" xr:uid="{00000000-0006-0000-0000-000036000000}">
      <text>
        <r>
          <rPr>
            <sz val="9"/>
            <rFont val="Tahoma"/>
            <family val="2"/>
          </rPr>
          <t>¦1¦1¦2¦30¦2¦Null§</t>
        </r>
      </text>
    </comment>
    <comment ref="A152" authorId="0" shapeId="0" xr:uid="{00000000-0006-0000-0000-000037000000}">
      <text>
        <r>
          <rPr>
            <sz val="9"/>
            <rFont val="Tahoma"/>
            <family val="2"/>
          </rPr>
          <t>¦1¦1¦2¦31¦2¦Null§</t>
        </r>
      </text>
    </comment>
    <comment ref="A154" authorId="0" shapeId="0" xr:uid="{00000000-0006-0000-0000-000038000000}">
      <text>
        <r>
          <rPr>
            <sz val="9"/>
            <rFont val="Tahoma"/>
            <family val="2"/>
          </rPr>
          <t>¦1¦1¦2¦32¦2¦Null§</t>
        </r>
      </text>
    </comment>
    <comment ref="A156" authorId="0" shapeId="0" xr:uid="{00000000-0006-0000-0000-000039000000}">
      <text>
        <r>
          <rPr>
            <sz val="9"/>
            <rFont val="Tahoma"/>
            <family val="2"/>
          </rPr>
          <t>¦1¦1¦2¦33¦2¦Null§</t>
        </r>
      </text>
    </comment>
    <comment ref="A158" authorId="0" shapeId="0" xr:uid="{00000000-0006-0000-0000-00003A000000}">
      <text>
        <r>
          <rPr>
            <sz val="9"/>
            <rFont val="Tahoma"/>
            <family val="2"/>
          </rPr>
          <t>¦1¦1¦2¦34¦2¦Null§</t>
        </r>
      </text>
    </comment>
    <comment ref="A160" authorId="0" shapeId="0" xr:uid="{00000000-0006-0000-0000-00003B000000}">
      <text>
        <r>
          <rPr>
            <sz val="9"/>
            <rFont val="Tahoma"/>
            <family val="2"/>
          </rPr>
          <t>¦1¦1¦2¦35¦2¦Null§</t>
        </r>
      </text>
    </comment>
    <comment ref="A188" authorId="0" shapeId="0" xr:uid="{00000000-0006-0000-0000-00003C000000}">
      <text>
        <r>
          <rPr>
            <sz val="9"/>
            <rFont val="Tahoma"/>
            <family val="2"/>
          </rPr>
          <t>¦1¦1¦2¦36¦2¦Null§NewPage</t>
        </r>
      </text>
    </comment>
    <comment ref="A190" authorId="0" shapeId="0" xr:uid="{00000000-0006-0000-0000-00003D000000}">
      <text>
        <r>
          <rPr>
            <sz val="9"/>
            <rFont val="Tahoma"/>
            <family val="2"/>
          </rPr>
          <t>¦1¦1¦2¦37¦2¦Null§</t>
        </r>
      </text>
    </comment>
    <comment ref="A192" authorId="0" shapeId="0" xr:uid="{00000000-0006-0000-0000-00003E000000}">
      <text>
        <r>
          <rPr>
            <sz val="9"/>
            <rFont val="Tahoma"/>
            <family val="2"/>
          </rPr>
          <t>¦1¦1¦2¦38¦2¦Null§</t>
        </r>
      </text>
    </comment>
    <comment ref="A194" authorId="0" shapeId="0" xr:uid="{00000000-0006-0000-0000-00003F000000}">
      <text>
        <r>
          <rPr>
            <sz val="9"/>
            <rFont val="Tahoma"/>
            <family val="2"/>
          </rPr>
          <t>¦1¦1¦2¦39¦2¦Null§</t>
        </r>
      </text>
    </comment>
    <comment ref="A196" authorId="0" shapeId="0" xr:uid="{00000000-0006-0000-0000-000040000000}">
      <text>
        <r>
          <rPr>
            <sz val="9"/>
            <rFont val="Tahoma"/>
            <family val="2"/>
          </rPr>
          <t>¦1¦1¦2¦40¦2¦Null§</t>
        </r>
      </text>
    </comment>
    <comment ref="A198" authorId="0" shapeId="0" xr:uid="{00000000-0006-0000-0000-000041000000}">
      <text>
        <r>
          <rPr>
            <sz val="9"/>
            <rFont val="Tahoma"/>
            <family val="2"/>
          </rPr>
          <t>¦1¦1¦2¦41¦2¦Null§</t>
        </r>
      </text>
    </comment>
    <comment ref="A200" authorId="0" shapeId="0" xr:uid="{00000000-0006-0000-0000-000042000000}">
      <text>
        <r>
          <rPr>
            <sz val="9"/>
            <rFont val="Tahoma"/>
            <family val="2"/>
          </rPr>
          <t>¦1¦1¦2¦42¦2¦Null§</t>
        </r>
      </text>
    </comment>
    <comment ref="A202" authorId="0" shapeId="0" xr:uid="{00000000-0006-0000-0000-000043000000}">
      <text>
        <r>
          <rPr>
            <sz val="9"/>
            <rFont val="Tahoma"/>
            <family val="2"/>
          </rPr>
          <t>¦1¦1¦2¦43¦2¦Null§</t>
        </r>
      </text>
    </comment>
    <comment ref="A204" authorId="0" shapeId="0" xr:uid="{00000000-0006-0000-0000-000044000000}">
      <text>
        <r>
          <rPr>
            <sz val="9"/>
            <rFont val="Tahoma"/>
            <family val="2"/>
          </rPr>
          <t>¦1¦1¦2¦44¦2¦Null§</t>
        </r>
      </text>
    </comment>
    <comment ref="A206" authorId="0" shapeId="0" xr:uid="{00000000-0006-0000-0000-000045000000}">
      <text>
        <r>
          <rPr>
            <sz val="9"/>
            <rFont val="Tahoma"/>
            <family val="2"/>
          </rPr>
          <t>¦1¦1¦2¦45¦2¦Null§</t>
        </r>
      </text>
    </comment>
    <comment ref="A208" authorId="0" shapeId="0" xr:uid="{00000000-0006-0000-0000-000046000000}">
      <text>
        <r>
          <rPr>
            <sz val="9"/>
            <rFont val="Tahoma"/>
            <family val="2"/>
          </rPr>
          <t>¦1¦1¦2¦46¦2¦Null§</t>
        </r>
      </text>
    </comment>
    <comment ref="A210" authorId="0" shapeId="0" xr:uid="{00000000-0006-0000-0000-000047000000}">
      <text>
        <r>
          <rPr>
            <sz val="9"/>
            <rFont val="Tahoma"/>
            <family val="2"/>
          </rPr>
          <t>¦1¦1¦2¦47¦2¦Null§</t>
        </r>
      </text>
    </comment>
    <comment ref="A212" authorId="0" shapeId="0" xr:uid="{00000000-0006-0000-0000-000048000000}">
      <text>
        <r>
          <rPr>
            <sz val="9"/>
            <rFont val="Tahoma"/>
            <family val="2"/>
          </rPr>
          <t>¦1¦1¦2¦48¦2¦Null§</t>
        </r>
      </text>
    </comment>
    <comment ref="A214" authorId="0" shapeId="0" xr:uid="{00000000-0006-0000-0000-000049000000}">
      <text>
        <r>
          <rPr>
            <sz val="9"/>
            <rFont val="Tahoma"/>
            <family val="2"/>
          </rPr>
          <t>¦1¦1¦2¦49¦2¦Null§</t>
        </r>
      </text>
    </comment>
    <comment ref="A216" authorId="0" shapeId="0" xr:uid="{00000000-0006-0000-0000-00004A000000}">
      <text>
        <r>
          <rPr>
            <sz val="9"/>
            <rFont val="Tahoma"/>
            <family val="2"/>
          </rPr>
          <t>¦1¦1¦2¦50¦2¦Null§</t>
        </r>
      </text>
    </comment>
    <comment ref="A218" authorId="0" shapeId="0" xr:uid="{00000000-0006-0000-0000-00004B000000}">
      <text>
        <r>
          <rPr>
            <sz val="9"/>
            <rFont val="Tahoma"/>
            <family val="2"/>
          </rPr>
          <t>¦1¦1¦2¦51¦2¦Null§</t>
        </r>
      </text>
    </comment>
    <comment ref="A220" authorId="0" shapeId="0" xr:uid="{00000000-0006-0000-0000-00004C000000}">
      <text>
        <r>
          <rPr>
            <sz val="9"/>
            <rFont val="Tahoma"/>
            <family val="2"/>
          </rPr>
          <t>¦1¦1¦2¦52¦2¦Null§</t>
        </r>
      </text>
    </comment>
    <comment ref="A222" authorId="0" shapeId="0" xr:uid="{00000000-0006-0000-0000-00004D000000}">
      <text>
        <r>
          <rPr>
            <sz val="9"/>
            <rFont val="Tahoma"/>
            <family val="2"/>
          </rPr>
          <t>¦1¦1¦2¦53¦2¦Null§</t>
        </r>
      </text>
    </comment>
    <comment ref="A239" authorId="0" shapeId="0" xr:uid="{00000000-0006-0000-0000-00004E000000}">
      <text>
        <r>
          <rPr>
            <sz val="9"/>
            <rFont val="Tahoma"/>
            <family val="2"/>
          </rPr>
          <t>¦1¦1¦2¦54¦2¦Null§NewPage</t>
        </r>
      </text>
    </comment>
    <comment ref="A241" authorId="0" shapeId="0" xr:uid="{00000000-0006-0000-0000-00004F000000}">
      <text>
        <r>
          <rPr>
            <sz val="9"/>
            <rFont val="Tahoma"/>
            <family val="2"/>
          </rPr>
          <t>¦1¦1¦2¦55¦2¦Null§</t>
        </r>
      </text>
    </comment>
    <comment ref="A243" authorId="0" shapeId="0" xr:uid="{00000000-0006-0000-0000-000050000000}">
      <text>
        <r>
          <rPr>
            <sz val="9"/>
            <rFont val="Tahoma"/>
            <family val="2"/>
          </rPr>
          <t>¦1¦1¦2¦56¦2¦Null§</t>
        </r>
      </text>
    </comment>
    <comment ref="A245" authorId="0" shapeId="0" xr:uid="{00000000-0006-0000-0000-000051000000}">
      <text>
        <r>
          <rPr>
            <sz val="9"/>
            <rFont val="Tahoma"/>
            <family val="2"/>
          </rPr>
          <t>¦1¦1¦2¦57¦2¦Null§</t>
        </r>
      </text>
    </comment>
    <comment ref="A247" authorId="0" shapeId="0" xr:uid="{00000000-0006-0000-0000-000052000000}">
      <text>
        <r>
          <rPr>
            <sz val="9"/>
            <rFont val="Tahoma"/>
            <family val="2"/>
          </rPr>
          <t>¦1¦1¦2¦58¦2¦Null§</t>
        </r>
      </text>
    </comment>
    <comment ref="A249" authorId="0" shapeId="0" xr:uid="{00000000-0006-0000-0000-000053000000}">
      <text>
        <r>
          <rPr>
            <sz val="9"/>
            <rFont val="Tahoma"/>
            <family val="2"/>
          </rPr>
          <t>¦1¦1¦2¦59¦2¦Null§</t>
        </r>
      </text>
    </comment>
    <comment ref="A251" authorId="0" shapeId="0" xr:uid="{00000000-0006-0000-0000-000054000000}">
      <text>
        <r>
          <rPr>
            <sz val="9"/>
            <rFont val="Tahoma"/>
            <family val="2"/>
          </rPr>
          <t>¦1¦1¦2¦60¦2¦Null§</t>
        </r>
      </text>
    </comment>
    <comment ref="A253" authorId="0" shapeId="0" xr:uid="{00000000-0006-0000-0000-000055000000}">
      <text>
        <r>
          <rPr>
            <sz val="9"/>
            <rFont val="Tahoma"/>
            <family val="2"/>
          </rPr>
          <t>¦1¦1¦2¦61¦2¦Null§</t>
        </r>
      </text>
    </comment>
    <comment ref="A255" authorId="0" shapeId="0" xr:uid="{00000000-0006-0000-0000-000056000000}">
      <text>
        <r>
          <rPr>
            <sz val="9"/>
            <rFont val="Tahoma"/>
            <family val="2"/>
          </rPr>
          <t>¦1¦1¦2¦62¦2¦Null§</t>
        </r>
      </text>
    </comment>
    <comment ref="A257" authorId="0" shapeId="0" xr:uid="{00000000-0006-0000-0000-000057000000}">
      <text>
        <r>
          <rPr>
            <sz val="9"/>
            <rFont val="Tahoma"/>
            <family val="2"/>
          </rPr>
          <t>¦1¦1¦2¦63¦2¦Null§</t>
        </r>
      </text>
    </comment>
    <comment ref="A259" authorId="0" shapeId="0" xr:uid="{00000000-0006-0000-0000-000058000000}">
      <text>
        <r>
          <rPr>
            <sz val="9"/>
            <rFont val="Tahoma"/>
            <family val="2"/>
          </rPr>
          <t>¦1¦1¦2¦64¦2¦Null§</t>
        </r>
      </text>
    </comment>
    <comment ref="A261" authorId="0" shapeId="0" xr:uid="{00000000-0006-0000-0000-000059000000}">
      <text>
        <r>
          <rPr>
            <sz val="9"/>
            <rFont val="Tahoma"/>
            <family val="2"/>
          </rPr>
          <t>¦1¦1¦2¦65¦2¦Null§</t>
        </r>
      </text>
    </comment>
    <comment ref="A263" authorId="0" shapeId="0" xr:uid="{00000000-0006-0000-0000-00005A000000}">
      <text>
        <r>
          <rPr>
            <sz val="9"/>
            <rFont val="Tahoma"/>
            <family val="2"/>
          </rPr>
          <t>¦1¦1¦2¦66¦2¦Null§</t>
        </r>
      </text>
    </comment>
    <comment ref="A265" authorId="0" shapeId="0" xr:uid="{00000000-0006-0000-0000-00005B000000}">
      <text>
        <r>
          <rPr>
            <sz val="9"/>
            <rFont val="Tahoma"/>
            <family val="2"/>
          </rPr>
          <t>¦1¦1¦2¦67¦2¦Null§</t>
        </r>
      </text>
    </comment>
    <comment ref="A267" authorId="0" shapeId="0" xr:uid="{00000000-0006-0000-0000-00005C000000}">
      <text>
        <r>
          <rPr>
            <sz val="9"/>
            <rFont val="Tahoma"/>
            <family val="2"/>
          </rPr>
          <t>¦1¦1¦2¦68¦2¦Null§</t>
        </r>
      </text>
    </comment>
    <comment ref="A269" authorId="0" shapeId="0" xr:uid="{00000000-0006-0000-0000-00005D000000}">
      <text>
        <r>
          <rPr>
            <sz val="9"/>
            <rFont val="Tahoma"/>
            <family val="2"/>
          </rPr>
          <t>¦1¦1¦2¦69¦2¦Null§</t>
        </r>
      </text>
    </comment>
    <comment ref="A271" authorId="0" shapeId="0" xr:uid="{00000000-0006-0000-0000-00005E000000}">
      <text>
        <r>
          <rPr>
            <sz val="9"/>
            <rFont val="Tahoma"/>
            <family val="2"/>
          </rPr>
          <t>¦1¦1¦2¦70¦2¦Null§</t>
        </r>
      </text>
    </comment>
    <comment ref="A273" authorId="0" shapeId="0" xr:uid="{00000000-0006-0000-0000-00005F000000}">
      <text>
        <r>
          <rPr>
            <sz val="9"/>
            <rFont val="Tahoma"/>
            <family val="2"/>
          </rPr>
          <t>¦1¦1¦2¦71¦2¦Null§</t>
        </r>
      </text>
    </comment>
    <comment ref="A275" authorId="0" shapeId="0" xr:uid="{00000000-0006-0000-0000-000060000000}">
      <text>
        <r>
          <rPr>
            <sz val="9"/>
            <rFont val="Tahoma"/>
            <family val="2"/>
          </rPr>
          <t>¦1¦1¦2¦72¦2¦Null§</t>
        </r>
      </text>
    </comment>
    <comment ref="A277" authorId="0" shapeId="0" xr:uid="{00000000-0006-0000-0000-000061000000}">
      <text>
        <r>
          <rPr>
            <sz val="9"/>
            <rFont val="Tahoma"/>
            <family val="2"/>
          </rPr>
          <t>¦1¦1¦2¦73¦2¦Null§</t>
        </r>
      </text>
    </comment>
    <comment ref="A290" authorId="0" shapeId="0" xr:uid="{00000000-0006-0000-0000-000062000000}">
      <text>
        <r>
          <rPr>
            <sz val="9"/>
            <rFont val="Tahoma"/>
            <family val="2"/>
          </rPr>
          <t>¦1¦1¦2¦74¦2¦Null§NewPage</t>
        </r>
      </text>
    </comment>
    <comment ref="A292" authorId="0" shapeId="0" xr:uid="{00000000-0006-0000-0000-000063000000}">
      <text>
        <r>
          <rPr>
            <sz val="9"/>
            <rFont val="Tahoma"/>
            <family val="2"/>
          </rPr>
          <t>¦1¦1¦2¦75¦2¦Null§</t>
        </r>
      </text>
    </comment>
    <comment ref="A294" authorId="0" shapeId="0" xr:uid="{00000000-0006-0000-0000-000064000000}">
      <text>
        <r>
          <rPr>
            <sz val="9"/>
            <rFont val="Tahoma"/>
            <family val="2"/>
          </rPr>
          <t>¦1¦1¦2¦76¦2¦Null§</t>
        </r>
      </text>
    </comment>
    <comment ref="A296" authorId="0" shapeId="0" xr:uid="{00000000-0006-0000-0000-000065000000}">
      <text>
        <r>
          <rPr>
            <sz val="9"/>
            <rFont val="Tahoma"/>
            <family val="2"/>
          </rPr>
          <t>¦1¦1¦2¦77¦2¦Null§</t>
        </r>
      </text>
    </comment>
    <comment ref="A298" authorId="0" shapeId="0" xr:uid="{00000000-0006-0000-0000-000066000000}">
      <text>
        <r>
          <rPr>
            <sz val="9"/>
            <rFont val="Tahoma"/>
            <family val="2"/>
          </rPr>
          <t>¦1¦1¦2¦78¦2¦Null§</t>
        </r>
      </text>
    </comment>
    <comment ref="A300" authorId="0" shapeId="0" xr:uid="{00000000-0006-0000-0000-000067000000}">
      <text>
        <r>
          <rPr>
            <sz val="9"/>
            <rFont val="Tahoma"/>
            <family val="2"/>
          </rPr>
          <t>¦1¦1¦2¦79¦2¦Null§</t>
        </r>
      </text>
    </comment>
    <comment ref="A302" authorId="0" shapeId="0" xr:uid="{00000000-0006-0000-0000-000068000000}">
      <text>
        <r>
          <rPr>
            <sz val="9"/>
            <rFont val="Tahoma"/>
            <family val="2"/>
          </rPr>
          <t>¦1¦1¦2¦80¦2¦Null§</t>
        </r>
      </text>
    </comment>
    <comment ref="A304" authorId="0" shapeId="0" xr:uid="{00000000-0006-0000-0000-000069000000}">
      <text>
        <r>
          <rPr>
            <sz val="9"/>
            <rFont val="Tahoma"/>
            <family val="2"/>
          </rPr>
          <t>¦1¦1¦2¦81¦2¦Null§</t>
        </r>
      </text>
    </comment>
    <comment ref="A306" authorId="0" shapeId="0" xr:uid="{00000000-0006-0000-0000-00006A000000}">
      <text>
        <r>
          <rPr>
            <sz val="9"/>
            <rFont val="Tahoma"/>
            <family val="2"/>
          </rPr>
          <t>¦1¦1¦2¦82¦2¦Null§</t>
        </r>
      </text>
    </comment>
    <comment ref="A308" authorId="0" shapeId="0" xr:uid="{00000000-0006-0000-0000-00006B000000}">
      <text>
        <r>
          <rPr>
            <sz val="9"/>
            <rFont val="Tahoma"/>
            <family val="2"/>
          </rPr>
          <t>¦1¦1¦2¦83¦2¦Null§</t>
        </r>
      </text>
    </comment>
    <comment ref="A310" authorId="0" shapeId="0" xr:uid="{00000000-0006-0000-0000-00006C000000}">
      <text>
        <r>
          <rPr>
            <sz val="9"/>
            <rFont val="Tahoma"/>
            <family val="2"/>
          </rPr>
          <t>¦1¦1¦2¦84¦2¦Null§</t>
        </r>
      </text>
    </comment>
    <comment ref="A312" authorId="0" shapeId="0" xr:uid="{00000000-0006-0000-0000-00006D000000}">
      <text>
        <r>
          <rPr>
            <sz val="9"/>
            <rFont val="Tahoma"/>
            <family val="2"/>
          </rPr>
          <t>¦1¦1¦2¦85¦2¦Null§</t>
        </r>
      </text>
    </comment>
    <comment ref="A314" authorId="0" shapeId="0" xr:uid="{00000000-0006-0000-0000-00006E000000}">
      <text>
        <r>
          <rPr>
            <sz val="9"/>
            <rFont val="Tahoma"/>
            <family val="2"/>
          </rPr>
          <t>¦1¦1¦2¦86¦2¦Null§</t>
        </r>
      </text>
    </comment>
    <comment ref="A316" authorId="0" shapeId="0" xr:uid="{00000000-0006-0000-0000-00006F000000}">
      <text>
        <r>
          <rPr>
            <sz val="9"/>
            <rFont val="Tahoma"/>
            <family val="2"/>
          </rPr>
          <t>¦1¦1¦2¦87¦2¦Null§</t>
        </r>
      </text>
    </comment>
    <comment ref="A318" authorId="0" shapeId="0" xr:uid="{00000000-0006-0000-0000-000070000000}">
      <text>
        <r>
          <rPr>
            <sz val="9"/>
            <rFont val="Tahoma"/>
            <family val="2"/>
          </rPr>
          <t>¦1¦1¦2¦88¦2¦Null§</t>
        </r>
      </text>
    </comment>
    <comment ref="A320" authorId="0" shapeId="0" xr:uid="{00000000-0006-0000-0000-000071000000}">
      <text>
        <r>
          <rPr>
            <sz val="9"/>
            <rFont val="Tahoma"/>
            <family val="2"/>
          </rPr>
          <t>¦1¦1¦2¦89¦2¦Null§</t>
        </r>
      </text>
    </comment>
    <comment ref="A322" authorId="0" shapeId="0" xr:uid="{00000000-0006-0000-0000-000072000000}">
      <text>
        <r>
          <rPr>
            <sz val="9"/>
            <rFont val="Tahoma"/>
            <family val="2"/>
          </rPr>
          <t>¦1¦1¦2¦90¦2¦Null§</t>
        </r>
      </text>
    </comment>
    <comment ref="A324" authorId="0" shapeId="0" xr:uid="{00000000-0006-0000-0000-000073000000}">
      <text>
        <r>
          <rPr>
            <sz val="9"/>
            <rFont val="Tahoma"/>
            <family val="2"/>
          </rPr>
          <t>¦1¦1¦2¦91¦2¦Null§</t>
        </r>
      </text>
    </comment>
    <comment ref="A326" authorId="0" shapeId="0" xr:uid="{00000000-0006-0000-0000-000074000000}">
      <text>
        <r>
          <rPr>
            <sz val="9"/>
            <rFont val="Tahoma"/>
            <family val="2"/>
          </rPr>
          <t>¦1¦1¦2¦92¦2¦Null§</t>
        </r>
      </text>
    </comment>
    <comment ref="A328" authorId="0" shapeId="0" xr:uid="{00000000-0006-0000-0000-000075000000}">
      <text>
        <r>
          <rPr>
            <sz val="9"/>
            <rFont val="Tahoma"/>
            <family val="2"/>
          </rPr>
          <t>¦1¦1¦2¦93¦2¦Null§</t>
        </r>
      </text>
    </comment>
    <comment ref="A337" authorId="0" shapeId="0" xr:uid="{00000000-0006-0000-0000-000076000000}">
      <text>
        <r>
          <rPr>
            <sz val="9"/>
            <rFont val="Tahoma"/>
            <family val="2"/>
          </rPr>
          <t>¦1¦1¦2¦94¦2¦Null§</t>
        </r>
      </text>
    </comment>
    <comment ref="A339" authorId="0" shapeId="0" xr:uid="{00000000-0006-0000-0000-000077000000}">
      <text>
        <r>
          <rPr>
            <sz val="9"/>
            <rFont val="Tahoma"/>
            <family val="2"/>
          </rPr>
          <t>¦1¦1¦2¦95¦2¦Null§</t>
        </r>
      </text>
    </comment>
    <comment ref="A341" authorId="0" shapeId="0" xr:uid="{00000000-0006-0000-0000-000078000000}">
      <text>
        <r>
          <rPr>
            <sz val="9"/>
            <rFont val="Tahoma"/>
            <family val="2"/>
          </rPr>
          <t>¦1¦1¦2¦96¦2¦Null§</t>
        </r>
      </text>
    </comment>
    <comment ref="A343" authorId="0" shapeId="0" xr:uid="{00000000-0006-0000-0000-000079000000}">
      <text>
        <r>
          <rPr>
            <sz val="9"/>
            <rFont val="Tahoma"/>
            <family val="2"/>
          </rPr>
          <t>¦1¦1¦2¦97¦2¦Null§</t>
        </r>
      </text>
    </comment>
    <comment ref="A345" authorId="0" shapeId="0" xr:uid="{00000000-0006-0000-0000-00007A000000}">
      <text>
        <r>
          <rPr>
            <sz val="9"/>
            <rFont val="Tahoma"/>
            <family val="2"/>
          </rPr>
          <t>¦1¦1¦2¦98¦2¦Null§</t>
        </r>
      </text>
    </comment>
    <comment ref="A347" authorId="0" shapeId="0" xr:uid="{00000000-0006-0000-0000-00007B000000}">
      <text>
        <r>
          <rPr>
            <sz val="9"/>
            <rFont val="Tahoma"/>
            <family val="2"/>
          </rPr>
          <t>¦1¦1¦2¦99¦2¦Null§</t>
        </r>
      </text>
    </comment>
    <comment ref="A349" authorId="0" shapeId="0" xr:uid="{00000000-0006-0000-0000-00007C000000}">
      <text>
        <r>
          <rPr>
            <sz val="9"/>
            <rFont val="Tahoma"/>
            <family val="2"/>
          </rPr>
          <t>¦1¦1¦2¦100¦2¦Null§</t>
        </r>
      </text>
    </comment>
    <comment ref="A351" authorId="0" shapeId="0" xr:uid="{00000000-0006-0000-0000-00007D000000}">
      <text>
        <r>
          <rPr>
            <sz val="9"/>
            <rFont val="Tahoma"/>
            <family val="2"/>
          </rPr>
          <t>¦1¦1¦2¦101¦2¦Null§</t>
        </r>
      </text>
    </comment>
    <comment ref="A353" authorId="0" shapeId="0" xr:uid="{00000000-0006-0000-0000-00007E000000}">
      <text>
        <r>
          <rPr>
            <sz val="9"/>
            <rFont val="Tahoma"/>
            <family val="2"/>
          </rPr>
          <t>¦1¦1¦2¦102¦2¦Null§</t>
        </r>
      </text>
    </comment>
    <comment ref="A355" authorId="0" shapeId="0" xr:uid="{00000000-0006-0000-0000-00007F000000}">
      <text>
        <r>
          <rPr>
            <sz val="9"/>
            <rFont val="Tahoma"/>
            <family val="2"/>
          </rPr>
          <t>¦1¦1¦2¦103¦2¦Null§</t>
        </r>
      </text>
    </comment>
    <comment ref="A357" authorId="0" shapeId="0" xr:uid="{00000000-0006-0000-0000-000080000000}">
      <text>
        <r>
          <rPr>
            <sz val="9"/>
            <rFont val="Tahoma"/>
            <family val="2"/>
          </rPr>
          <t>¦1¦1¦2¦104¦2¦Null§</t>
        </r>
      </text>
    </comment>
    <comment ref="A359" authorId="0" shapeId="0" xr:uid="{00000000-0006-0000-0000-000081000000}">
      <text>
        <r>
          <rPr>
            <sz val="9"/>
            <rFont val="Tahoma"/>
            <family val="2"/>
          </rPr>
          <t>¦1¦1¦2¦105¦2¦Null§</t>
        </r>
      </text>
    </comment>
    <comment ref="A361" authorId="0" shapeId="0" xr:uid="{00000000-0006-0000-0000-000082000000}">
      <text>
        <r>
          <rPr>
            <sz val="9"/>
            <rFont val="Tahoma"/>
            <family val="2"/>
          </rPr>
          <t>¦1¦1¦2¦106¦2¦Null§</t>
        </r>
      </text>
    </comment>
    <comment ref="A363" authorId="0" shapeId="0" xr:uid="{00000000-0006-0000-0000-000083000000}">
      <text>
        <r>
          <rPr>
            <sz val="9"/>
            <rFont val="Tahoma"/>
            <family val="2"/>
          </rPr>
          <t>¦1¦1¦2¦107¦2¦Null§</t>
        </r>
      </text>
    </comment>
    <comment ref="A394" authorId="0" shapeId="0" xr:uid="{00000000-0006-0000-0000-000084000000}">
      <text>
        <r>
          <rPr>
            <sz val="9"/>
            <rFont val="Tahoma"/>
            <family val="2"/>
          </rPr>
          <t>¦1¦1¦2¦108¦1¦Null§NewPage</t>
        </r>
      </text>
    </comment>
    <comment ref="A396" authorId="0" shapeId="0" xr:uid="{00000000-0006-0000-0000-000085000000}">
      <text>
        <r>
          <rPr>
            <sz val="9"/>
            <rFont val="Tahoma"/>
            <family val="2"/>
          </rPr>
          <t>¦1¦1¦2¦109¦1¦Null§</t>
        </r>
      </text>
    </comment>
    <comment ref="A398" authorId="0" shapeId="0" xr:uid="{00000000-0006-0000-0000-000086000000}">
      <text>
        <r>
          <rPr>
            <sz val="9"/>
            <rFont val="Tahoma"/>
            <family val="2"/>
          </rPr>
          <t>¦1¦1¦2¦110¦2¦Null§</t>
        </r>
      </text>
    </comment>
    <comment ref="A400" authorId="0" shapeId="0" xr:uid="{00000000-0006-0000-0000-000087000000}">
      <text>
        <r>
          <rPr>
            <sz val="9"/>
            <rFont val="Tahoma"/>
            <family val="2"/>
          </rPr>
          <t>¦1¦1¦2¦111¦1¦Null§</t>
        </r>
      </text>
    </comment>
    <comment ref="A402" authorId="0" shapeId="0" xr:uid="{00000000-0006-0000-0000-000088000000}">
      <text>
        <r>
          <rPr>
            <sz val="9"/>
            <rFont val="Tahoma"/>
            <family val="2"/>
          </rPr>
          <t>¦1¦1¦2¦112¦1¦Null§</t>
        </r>
      </text>
    </comment>
    <comment ref="A404" authorId="0" shapeId="0" xr:uid="{00000000-0006-0000-0000-000089000000}">
      <text>
        <r>
          <rPr>
            <sz val="9"/>
            <rFont val="Tahoma"/>
            <family val="2"/>
          </rPr>
          <t>¦1¦1¦2¦113¦2¦Null§</t>
        </r>
      </text>
    </comment>
    <comment ref="A406" authorId="0" shapeId="0" xr:uid="{00000000-0006-0000-0000-00008A000000}">
      <text>
        <r>
          <rPr>
            <sz val="9"/>
            <rFont val="Tahoma"/>
            <family val="2"/>
          </rPr>
          <t>¦1¦1¦2¦114¦1¦Null§</t>
        </r>
      </text>
    </comment>
    <comment ref="A408" authorId="0" shapeId="0" xr:uid="{00000000-0006-0000-0000-00008B000000}">
      <text>
        <r>
          <rPr>
            <sz val="9"/>
            <rFont val="Tahoma"/>
            <family val="2"/>
          </rPr>
          <t>¦1¦1¦2¦115¦2¦Null§</t>
        </r>
      </text>
    </comment>
    <comment ref="A410" authorId="0" shapeId="0" xr:uid="{00000000-0006-0000-0000-00008C000000}">
      <text>
        <r>
          <rPr>
            <sz val="9"/>
            <rFont val="Tahoma"/>
            <family val="2"/>
          </rPr>
          <t>¦1¦1¦2¦116¦2¦Null§</t>
        </r>
      </text>
    </comment>
    <comment ref="A412" authorId="0" shapeId="0" xr:uid="{00000000-0006-0000-0000-00008D000000}">
      <text>
        <r>
          <rPr>
            <sz val="9"/>
            <rFont val="Tahoma"/>
            <family val="2"/>
          </rPr>
          <t>¦1¦1¦2¦117¦2¦Null§</t>
        </r>
      </text>
    </comment>
    <comment ref="A414" authorId="0" shapeId="0" xr:uid="{00000000-0006-0000-0000-00008E000000}">
      <text>
        <r>
          <rPr>
            <sz val="9"/>
            <rFont val="Tahoma"/>
            <family val="2"/>
          </rPr>
          <t>¦1¦1¦2¦118¦2¦Null§</t>
        </r>
      </text>
    </comment>
  </commentList>
</comments>
</file>

<file path=xl/sharedStrings.xml><?xml version="1.0" encoding="utf-8"?>
<sst xmlns="http://schemas.openxmlformats.org/spreadsheetml/2006/main" count="561" uniqueCount="349">
  <si>
    <t>Rate=G</t>
  </si>
  <si>
    <t>CONTRACT NO. VCWB316/UPSHRMP/23</t>
  </si>
  <si>
    <t>&lt;NewDataSet&gt;·  &lt;xs:schema id="NewDataSet" xmlns="" xmlns:xs="http://www.w3.org/2001/XMLSchema" xmlns:msdata="urn:schemas-microsoft-com:xml-msdata"&gt;·    &lt;xs:element name="NewDataSet" msdata:IsDataSet="true" msdata:MainDataTable="SummaryItems" msdata:UseCurrentLocale="true"&gt;·      &lt;xs:complexType&gt;·        &lt;xs:choice minOccurs="0" maxOccurs="unbounded"&gt;·          &lt;xs:element name="SummaryItems"&gt;·            &lt;xs:complexType&gt;·              &lt;xs:sequence&gt;·                &lt;xs:element name="ContractNo" type="xs:short" minOccurs="0" /&gt;·                &lt;xs:element name="ScheduleNo" type="xs:short" minOccurs="0" /&gt;·                &lt;xs:element name="SortNo" type="xs:short" minOccurs="0" /&gt;·                &lt;xs:element name="Item" type="xs:string" minOccurs="0" /&gt;·                &lt;xs:element name="SubTotalText" type="xs:string" minOccurs="0" /&gt;·                &lt;xs:element name="Description" type="xs:string" minOccurs="0" /&gt;·                &lt;xs:element name="CalcType" type="xs:string" minOccurs="0" /&gt;·                &lt;xs:element name="CalcValue" type="xs:double" minOccurs="0" /&gt;·                &lt;xs:element name="UseFirstSubTotal" type="xs:boolean" minOccurs="0" /&gt;·                &lt;xs:element name="ExclFromWorks" type="xs:boolean" minOccurs="0" /&gt;·                &lt;xs:element name="ExclFromProjected" type="xs:boolean" minOccurs="0" /&gt;·              &lt;/xs:sequence&gt;·            &lt;/xs:complexType&gt;·          &lt;/xs:element&gt;·        &lt;/xs:choice&gt;·      &lt;/xs:complexType&gt;·    &lt;/xs:element&gt;·  &lt;/xs:schema&gt;·  &lt;SummaryItems&gt;·    &lt;ContractNo&gt;1&lt;/ContractNo&gt;·    &lt;ScheduleNo&gt;1&lt;/ScheduleNo&gt;·    &lt;SortNo&gt;1&lt;/SortNo&gt;·    &lt;Description&gt;Add 15% VAT&lt;/Description&gt;·    &lt;CalcType&gt;%&lt;/CalcType&gt;·    &lt;CalcValue&gt;15&lt;/CalcValue&gt;·    &lt;UseFirstSubTotal&gt;false&lt;/UseFirstSubTotal&gt;·    &lt;ExclFromWorks&gt;false&lt;/ExclFromWorks&gt;·    &lt;ExclFromProjected&gt;false&lt;/ExclFromProjected&gt;·  &lt;/SummaryItems&gt;·&lt;/NewDataSet&gt;</t>
  </si>
  <si>
    <t>BILL OF QUANTITIES: SUPPLY AND DELIVERY OF PIPES, VALVES AND FITTINGS</t>
  </si>
  <si>
    <t>ITEM
NO</t>
  </si>
  <si>
    <t>PAYMENT</t>
  </si>
  <si>
    <t>DESCRIPTION</t>
  </si>
  <si>
    <t>UNIT</t>
  </si>
  <si>
    <t>QTY</t>
  </si>
  <si>
    <t>RATE</t>
  </si>
  <si>
    <t>AMOUNT R</t>
  </si>
  <si>
    <t>A</t>
  </si>
  <si>
    <t>SANS 1200 A</t>
  </si>
  <si>
    <t>SECTION A: PRELIMINARY AND GENERAL</t>
  </si>
  <si>
    <t>A1</t>
  </si>
  <si>
    <t>8.3</t>
  </si>
  <si>
    <t>Scheduled Fixed-Charge Items and Value-Related Items</t>
  </si>
  <si>
    <t>A1.1</t>
  </si>
  <si>
    <t>8.3.1</t>
  </si>
  <si>
    <t>Contractual Requirements</t>
  </si>
  <si>
    <t>Sum</t>
  </si>
  <si>
    <t>A1.2</t>
  </si>
  <si>
    <t>Insurance on Pipes and Material</t>
  </si>
  <si>
    <t>A1.3</t>
  </si>
  <si>
    <t>8.3.3</t>
  </si>
  <si>
    <t>Other fixed-charge obligations</t>
  </si>
  <si>
    <t>a)</t>
  </si>
  <si>
    <t>Other (specify)</t>
  </si>
  <si>
    <t>A2</t>
  </si>
  <si>
    <t>8.4</t>
  </si>
  <si>
    <t>Scheduled Time-Related Items</t>
  </si>
  <si>
    <t>A2.1</t>
  </si>
  <si>
    <t>8.4.1</t>
  </si>
  <si>
    <t>A2.2</t>
  </si>
  <si>
    <t>Insurance: Main Coverage</t>
  </si>
  <si>
    <t>A2.3</t>
  </si>
  <si>
    <t>Supervision with off-loading</t>
  </si>
  <si>
    <t>A2.4</t>
  </si>
  <si>
    <t>8.4.4</t>
  </si>
  <si>
    <t>Company and head office overhead costs</t>
  </si>
  <si>
    <t>A2.6</t>
  </si>
  <si>
    <t>8.4.5</t>
  </si>
  <si>
    <t>Other time-related obligations</t>
  </si>
  <si>
    <t>A3</t>
  </si>
  <si>
    <t>Special Contract Items</t>
  </si>
  <si>
    <t>A3.1</t>
  </si>
  <si>
    <t>B3.3</t>
  </si>
  <si>
    <t>Training of Contractors Personnel</t>
  </si>
  <si>
    <t>A3.2</t>
  </si>
  <si>
    <t>Supervision for Testing of Pipelines and Issuing of Certificate for the GRP pipes</t>
  </si>
  <si>
    <t>No.</t>
  </si>
  <si>
    <t>A3.3</t>
  </si>
  <si>
    <t>Issuing of Certificate for Approval of Installation by the Contractor for the GRP pipes</t>
  </si>
  <si>
    <t>A3.4</t>
  </si>
  <si>
    <t>Attend Site Meetings arranged by the Engineer</t>
  </si>
  <si>
    <t>A3.5</t>
  </si>
  <si>
    <t>Site Visits for Inspection and Meetings: Traveling</t>
  </si>
  <si>
    <t>A3.6</t>
  </si>
  <si>
    <t>Accommodation during Site Visits</t>
  </si>
  <si>
    <t>A3.7</t>
  </si>
  <si>
    <t>B3.4</t>
  </si>
  <si>
    <t>Issue Certificates for Factory Inspections by Third Party Inspectors on all materials</t>
  </si>
  <si>
    <t>A3.8</t>
  </si>
  <si>
    <t>Quality control inspections by Third Party Inspector on all steel pipes, fittings and valves as approved by the Engineer</t>
  </si>
  <si>
    <t>PC Sum</t>
  </si>
  <si>
    <t>A3.9</t>
  </si>
  <si>
    <t>Mark-up on item A3.8</t>
  </si>
  <si>
    <t>%</t>
  </si>
  <si>
    <t xml:space="preserve"> Total Carried Forward To Summary</t>
  </si>
  <si>
    <t>1</t>
  </si>
  <si>
    <t>B</t>
  </si>
  <si>
    <t>SECTION B: PIPES, VALVES AND FITTINGS</t>
  </si>
  <si>
    <t>Supply, delivery and off loading of the following pipes, valves and fittings to site</t>
  </si>
  <si>
    <t>B1</t>
  </si>
  <si>
    <t>GRP PIPES AND FITTINGS</t>
  </si>
  <si>
    <t>B1.1</t>
  </si>
  <si>
    <t>GRP SN5000 pipe plain ended 6m/12m</t>
  </si>
  <si>
    <t>B1.1.1</t>
  </si>
  <si>
    <t>31942.01S-141-01&amp;02</t>
  </si>
  <si>
    <t>600mm ND PN6 GRP SN5000 pipe plain ended 12m</t>
  </si>
  <si>
    <t>B1.1.2</t>
  </si>
  <si>
    <t>600mm ND PN6 GRP SN5000 pipe plain ended 6m</t>
  </si>
  <si>
    <t>B1.1.3</t>
  </si>
  <si>
    <t>31942.01S-141-03</t>
  </si>
  <si>
    <t>800mm ND PN6 GRP SN5000 pipe plain ended 12m</t>
  </si>
  <si>
    <t>B1.1.4</t>
  </si>
  <si>
    <t>800mm ND PN6 GRP SN5000 pipe plain ended 6m</t>
  </si>
  <si>
    <t>B1.2</t>
  </si>
  <si>
    <t>GRP double bell couplings</t>
  </si>
  <si>
    <t>B1.2.1</t>
  </si>
  <si>
    <t>600mm ND PN6 pressure coupling</t>
  </si>
  <si>
    <t>B1.2.2</t>
  </si>
  <si>
    <t>600mm ND PN6 angled coupling</t>
  </si>
  <si>
    <t>B1.2.3</t>
  </si>
  <si>
    <t>800mm ND PN6 sewer coupling</t>
  </si>
  <si>
    <t>B1.3</t>
  </si>
  <si>
    <t>GRP Tees</t>
  </si>
  <si>
    <t>B1.3.1</t>
  </si>
  <si>
    <t>600mm ND PN6 plain ended Tee with 300mm ND flanged branch</t>
  </si>
  <si>
    <t>B1.3.2</t>
  </si>
  <si>
    <t>600mm ND PN6 plain ended Tee with 150mm ND flanged branch</t>
  </si>
  <si>
    <t>B1.3.3</t>
  </si>
  <si>
    <t>800mm ND PN6 plain ended Tee with 800mm ND access branch 1000mm high</t>
  </si>
  <si>
    <t>B1.4</t>
  </si>
  <si>
    <t>GRP Bends</t>
  </si>
  <si>
    <t>B1.4.1</t>
  </si>
  <si>
    <t>600mm ND 11.25° plain ended bend</t>
  </si>
  <si>
    <t>B1.4.2</t>
  </si>
  <si>
    <t>600mm ND 22.5° plain ended bend</t>
  </si>
  <si>
    <t>B1.4.3</t>
  </si>
  <si>
    <t>31942.01S-143-03</t>
  </si>
  <si>
    <t>800mm ND 90° plain ended bend with 800mm ND access branch 1000mm high</t>
  </si>
  <si>
    <t>B1.4.4</t>
  </si>
  <si>
    <t>800mm ND 45° plain ended bend with 800mm ND access branch 1000mm high</t>
  </si>
  <si>
    <t xml:space="preserve"> Total Carried Forward</t>
  </si>
  <si>
    <t>2</t>
  </si>
  <si>
    <t xml:space="preserve"> Brought Forward</t>
  </si>
  <si>
    <t>B2</t>
  </si>
  <si>
    <t>STEEL PIPES, VALVES AND FITTINGS</t>
  </si>
  <si>
    <t>B2.1</t>
  </si>
  <si>
    <t>31942.01S-143-01</t>
  </si>
  <si>
    <t>Scour Valve Chamber A1 Pipework, 2 pack carboguard epoxy system, minimum DFT of 350 microns according to SANS 1217 on all steel pipework. Flange drilling as per SANS 1123: 2015 Table 3 and Nominal Pressure Rating of 25 Bar.</t>
  </si>
  <si>
    <t>B2.1.1</t>
  </si>
  <si>
    <t>600mm ND pipe section double flanged with puddle flange 600mm from flange, overall length 1200mm (item 1)</t>
  </si>
  <si>
    <t>B2.1.2</t>
  </si>
  <si>
    <t>600mm ND one end flanged pipe section, overall length 1000mm (item 2)</t>
  </si>
  <si>
    <t>B2.1.3</t>
  </si>
  <si>
    <t>600mm ND flanged ranger coupler (item 3)</t>
  </si>
  <si>
    <t>B2.1.4</t>
  </si>
  <si>
    <t>600mm ND flanged gate valve (item 4)</t>
  </si>
  <si>
    <t>B2.1.5</t>
  </si>
  <si>
    <t>600 - 150mm ND all ends flanged t-piece, overall length 1000mm (item 5)</t>
  </si>
  <si>
    <t>B2.1.6</t>
  </si>
  <si>
    <t>150mm ND pipe section with t-piece (item 6)</t>
  </si>
  <si>
    <t>B2.1.7</t>
  </si>
  <si>
    <t>150mm ND all ends flanged pipe section with puddle flange 300mm from flange, overall length 600mm (item 7)</t>
  </si>
  <si>
    <t>B2.1.8</t>
  </si>
  <si>
    <t>DN150mm, 100mm long pipe section, flanged one end, DN150mm ANSI B16.9 45° bend with bell mouth with diffuser vanes as per detail on drawing (item 8)</t>
  </si>
  <si>
    <t>B2.1.9</t>
  </si>
  <si>
    <t>150mm ND flanged 90° segmented bend (item 9)</t>
  </si>
  <si>
    <t>B2.1.10</t>
  </si>
  <si>
    <t>150mm ND flanged gate valve (item 10)</t>
  </si>
  <si>
    <t>B2.1.11</t>
  </si>
  <si>
    <t>600mm ND pipe section all ends flanged with puddle flange 600mm from flange, other puddle flange 2000mm from flange, overall length 4000mm (item 11)</t>
  </si>
  <si>
    <t>B2.1.12</t>
  </si>
  <si>
    <t>600mm ND long barrel flanged ranger coupler (item 12)</t>
  </si>
  <si>
    <t>3</t>
  </si>
  <si>
    <t>B2.2</t>
  </si>
  <si>
    <t>31942.01S-143-02</t>
  </si>
  <si>
    <t xml:space="preserve">Scour Valve Chamber A2 Pipework, 2 pack carboguard epoxy system, minimum DFT of 350 microns according to SANS 1217 on all steel pipework. Flange drilling as per SANS 1123: 2015 Table 3 and Nominal Pressure Rating of 40 Bar. </t>
  </si>
  <si>
    <t>B2.2.1</t>
  </si>
  <si>
    <t>B2.2.2</t>
  </si>
  <si>
    <t>600 -250mm ND one end flanged unequal t-piece, refer to detail on drawing (item 2)</t>
  </si>
  <si>
    <t>B2.2.3</t>
  </si>
  <si>
    <t>B2.2.4</t>
  </si>
  <si>
    <t>B2.2.5</t>
  </si>
  <si>
    <t>600mm ND flanged nozzle check valve (item 5)</t>
  </si>
  <si>
    <t>B2.2.6</t>
  </si>
  <si>
    <t>600 -250mm ND all ends flanged unequal t-piece, refer to detail on drawing (item 6)</t>
  </si>
  <si>
    <t>B2.2.7</t>
  </si>
  <si>
    <t>600 - 150mm ND all ends flanged t-piece, overall length 1000mm (item 7)</t>
  </si>
  <si>
    <t>B2.2.8</t>
  </si>
  <si>
    <t>250mm ND all ends flanged 90° short segmented bend (item 8)</t>
  </si>
  <si>
    <t>B2.2.9</t>
  </si>
  <si>
    <t>250mm ND flange with orifice, 35mm thick (item 9)</t>
  </si>
  <si>
    <t>B2.2.10</t>
  </si>
  <si>
    <t>250mm ND all ends flanged pipe section, overall length 435mm (item 10)</t>
  </si>
  <si>
    <t>B2.2.11</t>
  </si>
  <si>
    <t>250mm flanged gate valve (item 11)</t>
  </si>
  <si>
    <t>B2.2.12</t>
  </si>
  <si>
    <t>250mm ND all ends flanged pipe section with 90° short segmented bend, refer to detail on drawing (item 12)</t>
  </si>
  <si>
    <t>B2.2.13</t>
  </si>
  <si>
    <t>150mm ND pipe section with t-piece (item 13)</t>
  </si>
  <si>
    <t>B2.2.14</t>
  </si>
  <si>
    <t>150mm ND all ends flanged pipe section with puddle flange 300mm from flange, overall length 600mm (item 14)</t>
  </si>
  <si>
    <t>B2.2.15</t>
  </si>
  <si>
    <t>DN150mm, 100mm long pipe section, flanged one end, DN150mm ANSI B16.9 45° bend with bell mouth with diffuser vanes as per detail on drawing (item 15)</t>
  </si>
  <si>
    <t>B2.2.16</t>
  </si>
  <si>
    <t>150mm ND flanged 90° segmented bend (item 16)</t>
  </si>
  <si>
    <t>B2.2.17</t>
  </si>
  <si>
    <t>150mm ND flanged gate valve (item 17)</t>
  </si>
  <si>
    <t>4</t>
  </si>
  <si>
    <t>B2.2.18</t>
  </si>
  <si>
    <t>600mm ND pipe section, all ends flanged with puddle flange 600mm from flange, other puddle flange 2000mm from flange, overall length 4000mm (item 18)</t>
  </si>
  <si>
    <t>B2.2.19</t>
  </si>
  <si>
    <t>600mm ND long barrel flanged ranger coupler (item 19)</t>
  </si>
  <si>
    <t>B2.3</t>
  </si>
  <si>
    <t>31942.01S-158-01</t>
  </si>
  <si>
    <t>3ML Reservoir Pipework, 2 pack carboguard epoxy system, minimum DFT of 350 microns according to SANS 1217 on all steel pipework. Flange drilling as per SANS 1123: 2015 Table 3 and Nominal Pressure Rating of 16 Bar.</t>
  </si>
  <si>
    <t>B2.3.1</t>
  </si>
  <si>
    <t>600mm ND one ended flanged 90° segmented bend, c.t.f 610mm (item A01.2)</t>
  </si>
  <si>
    <t>B2.3.2</t>
  </si>
  <si>
    <t>600mm ND ranger coupler (item A02)</t>
  </si>
  <si>
    <t>B2.3.3</t>
  </si>
  <si>
    <t>600mm ND resilient seal gate valve (item A05)</t>
  </si>
  <si>
    <t>B2.3.4</t>
  </si>
  <si>
    <t>600mm ND pipe with one end flanged, actual length to be determined on site, 1690mm (item A06)</t>
  </si>
  <si>
    <t>B2.3.5</t>
  </si>
  <si>
    <t>600mm ND one end flanged 22.5° bend with one end pipe section welded onto bend, length to be determined on site (item A07)</t>
  </si>
  <si>
    <t>B2.3.6</t>
  </si>
  <si>
    <t>600 - 300mm ND all ends flanged unequal t-piece, overall length 1520mm (item A08)</t>
  </si>
  <si>
    <t>B2.3.7</t>
  </si>
  <si>
    <t>300 - 150mm ND standard flanged concentric reducer, overall length 230mm (item A09)</t>
  </si>
  <si>
    <t>B2.3.8</t>
  </si>
  <si>
    <t>150mm ND resilient seal gate valve (item A10)</t>
  </si>
  <si>
    <t>B2.3.9</t>
  </si>
  <si>
    <t>150mm ND flanged double-action air valve (Vent-O-Mat: Type RBX or similar approved) with closing valve (item A11)</t>
  </si>
  <si>
    <t>B2.3.10</t>
  </si>
  <si>
    <t>600mm ND long barrel ranger coupler (item A12)</t>
  </si>
  <si>
    <t>B2.3.11</t>
  </si>
  <si>
    <t>600mm ND bellmouth with other end flanged, overall length 5680mm (item B01)</t>
  </si>
  <si>
    <t>B2.3.12</t>
  </si>
  <si>
    <t>600mm ND ranger coupler (item B03)</t>
  </si>
  <si>
    <t>B2.3.13</t>
  </si>
  <si>
    <t>200mm ND ranger coupler (item C02)</t>
  </si>
  <si>
    <t>B2.3.14</t>
  </si>
  <si>
    <t>200mm ND resilient seal gate valve (item C05)</t>
  </si>
  <si>
    <t>B2.3.15</t>
  </si>
  <si>
    <t>600mm ND pipe section double flanged with puddle flange 600mm from flange, overall length 1200mm (item D01)</t>
  </si>
  <si>
    <t>B2.3.16</t>
  </si>
  <si>
    <t>600 - 250mm ND one end flanged t-piece, overall length 1000mm (item D02)</t>
  </si>
  <si>
    <t>B2.3.17</t>
  </si>
  <si>
    <t>600mm ND flanged ranger coupler (item D03)</t>
  </si>
  <si>
    <t>5</t>
  </si>
  <si>
    <t>B2.3.18</t>
  </si>
  <si>
    <t>600mm ND flanged gate valve (item D04)</t>
  </si>
  <si>
    <t>B2.3.19</t>
  </si>
  <si>
    <t>600mm ND flanged nozzle check valve (item D05)</t>
  </si>
  <si>
    <t>B2.3.20</t>
  </si>
  <si>
    <t>600 - 150mm ND all ends flanged t-piece, overall length 1000mm (item D06)</t>
  </si>
  <si>
    <t>B2.3.21</t>
  </si>
  <si>
    <t>150mm ND all ends flanged pipe section, with P/F 300mm from flange, o.a. 600mm (item D07)</t>
  </si>
  <si>
    <t>B2.3.22</t>
  </si>
  <si>
    <t>150mm ND all ends flanged pipe section with puddle flange 300mm from flange, overall length 600mm (item D08)</t>
  </si>
  <si>
    <t>B2.3.23</t>
  </si>
  <si>
    <t>150mm ND resilient seal flanged gate valve (item D09)</t>
  </si>
  <si>
    <t>B2.3.24</t>
  </si>
  <si>
    <t>250 - 100mm ND standard flanged concentric reducer, overall length 205mm (item D13)</t>
  </si>
  <si>
    <t>B2.3.25</t>
  </si>
  <si>
    <t>100mm ND flanged double-action air valve (Vent-O-Mat: Type RBX or similar approved) with closing valve (item D14)</t>
  </si>
  <si>
    <t>B2.3.26</t>
  </si>
  <si>
    <t>100mm ND resilient seal flanged gate valve (item D15)</t>
  </si>
  <si>
    <t>B2.3.27</t>
  </si>
  <si>
    <t>150mm ND flanged all ends 90° segmented bend, centre to face 350mm (item D17)</t>
  </si>
  <si>
    <t>B2.3.28</t>
  </si>
  <si>
    <t>600mm ND long barrel flanged coupler (item D18)</t>
  </si>
  <si>
    <t>B2.3.29</t>
  </si>
  <si>
    <t>600mm ND pipe section flanged all ends, puddle flange 500mm from flange, overall length 1110mm (item E01)</t>
  </si>
  <si>
    <t>B2.3.30</t>
  </si>
  <si>
    <t>600mm ND standard magnetic flow meter, flanged all ends (item E02)</t>
  </si>
  <si>
    <t>B2.4</t>
  </si>
  <si>
    <t>31942.01S-158-02</t>
  </si>
  <si>
    <t>Suction Pipework, 2 pack carboguard epoxy system, minimum DFT of 350 microns according to SANS 1217 on all steel pipework. Flange drilling as per SANS 1123: 2015 Table 3 and Nominal Pressure Rating of 16 Bar.</t>
  </si>
  <si>
    <t>B2.4.1</t>
  </si>
  <si>
    <t>600mm ND one end flanged unequal t-piece, overall length 2020mm (item F01)</t>
  </si>
  <si>
    <t>B2.4.2</t>
  </si>
  <si>
    <t>600mm ND flanged all ends pipe section, overall length 6000mm (item F02)</t>
  </si>
  <si>
    <t>B2.4.3</t>
  </si>
  <si>
    <t>600mm ND flanged all ends pipe section, overall length 1280mm (item F03)</t>
  </si>
  <si>
    <t>B2.4.4</t>
  </si>
  <si>
    <t>600mm ND flanged all ends 45° segmented bend, centre to face 305mm (item F04)</t>
  </si>
  <si>
    <t>B2.4.5</t>
  </si>
  <si>
    <t>600mm ND flanged all ends pipe section, overall length 1580mm (item F05)</t>
  </si>
  <si>
    <t>B2.4.6</t>
  </si>
  <si>
    <t>600mm ND Standard Ranger coupler PN25 (Item F06)</t>
  </si>
  <si>
    <t>6</t>
  </si>
  <si>
    <t>B2.5</t>
  </si>
  <si>
    <t>31942.01S-143-04</t>
  </si>
  <si>
    <t>Henkriesmond - Sump &amp; Butterfly Valve Chamber Pipework, 2 pack carboguard epoxy system, minimum DFT of 350 microns according to SANS 1217 on all steel pipework. Flange drilling as per SANS 1123: 2015 Table 3 and Nominal Pressure Rating of 16 Bar.</t>
  </si>
  <si>
    <t>B2.5.1</t>
  </si>
  <si>
    <t>600mm ND bellmouth with other end flanged, overall length 1150mm (item A01)</t>
  </si>
  <si>
    <t>B2.5.2</t>
  </si>
  <si>
    <t>600mm ND flanged butterfly valve (item A02)</t>
  </si>
  <si>
    <t>B2.5.3</t>
  </si>
  <si>
    <t>600mm ND Vicking Johnson dismantling valve (item A03)</t>
  </si>
  <si>
    <t>B2.5.4</t>
  </si>
  <si>
    <t>600mm ND pipe section one end flanged, actual size to be determined on site, 1200mm (item A04)</t>
  </si>
  <si>
    <t>B2.5.5</t>
  </si>
  <si>
    <t>600mm ND pipe section all ends flanged, puddle flange 600mm from flange, overall length 1200mm (item A05)</t>
  </si>
  <si>
    <t>B2.6</t>
  </si>
  <si>
    <t>Gate Valves</t>
  </si>
  <si>
    <t>B2.6.1</t>
  </si>
  <si>
    <t>150mm ND medium pressure 40 Bar flanged gate valve</t>
  </si>
  <si>
    <t>B2.6.2</t>
  </si>
  <si>
    <t>250mm Butterfly valves at Sand filters</t>
  </si>
  <si>
    <t>B2.6.3</t>
  </si>
  <si>
    <t>250mm Gate valves at Sand filters</t>
  </si>
  <si>
    <t>B2.7</t>
  </si>
  <si>
    <t>Air Valves</t>
  </si>
  <si>
    <t>B2.7.1</t>
  </si>
  <si>
    <t>50mm ND Vent-O-Mat (or similar approved), 40 Bar</t>
  </si>
  <si>
    <t>B2.7.2</t>
  </si>
  <si>
    <t>100mm ND Vent-O-Mat (or similar approved), 40 Bar</t>
  </si>
  <si>
    <t>B2.7.3</t>
  </si>
  <si>
    <t>150mm ND Vent-O-Mat (or similar approved), 40 Bar</t>
  </si>
  <si>
    <t>7</t>
  </si>
  <si>
    <t>B3</t>
  </si>
  <si>
    <t>uPVC PIPES AND FITTINGS</t>
  </si>
  <si>
    <t>B3.1</t>
  </si>
  <si>
    <t>Perforated uPVC Drainage Pipe</t>
  </si>
  <si>
    <t>B3.1.1</t>
  </si>
  <si>
    <t>160mm ND uPVC pipe</t>
  </si>
  <si>
    <t>m</t>
  </si>
  <si>
    <t>B4</t>
  </si>
  <si>
    <t>VALVES FOR 600mm ND PN6 GRP SN5000 PIPELINE</t>
  </si>
  <si>
    <t>B4.1</t>
  </si>
  <si>
    <t>B4.1.1</t>
  </si>
  <si>
    <t>Air valve on 600mm ND PN6 GRP SN5000 pipeline complete with gate valve, standpipe, gaskets, bolts and nuts as per drawing</t>
  </si>
  <si>
    <t>B4.2</t>
  </si>
  <si>
    <t>Scour Valves</t>
  </si>
  <si>
    <t>B4.2.1</t>
  </si>
  <si>
    <t>31942.01S-143-05</t>
  </si>
  <si>
    <t>Scour valve on 600mm ND PN6 GRP SN5000 pipeline complete with pipes, gate valves, gaskets, bolts and nuts as per drawing</t>
  </si>
  <si>
    <t>B5</t>
  </si>
  <si>
    <t>650mm STEEL RISING MAIN PIPELINE, 8mm WALL THICKNESS</t>
  </si>
  <si>
    <t>B5.1</t>
  </si>
  <si>
    <t>650mm ND PN40 plain ended equal tee with 500mm flanged branch</t>
  </si>
  <si>
    <t>B5.2</t>
  </si>
  <si>
    <t>12m x 650mm ND mild steel, 8mm wall thickness, cement mortar on inside, sintakote, PN40 pipe</t>
  </si>
  <si>
    <t>8</t>
  </si>
  <si>
    <t>SUMMARY OF SECTIONS</t>
  </si>
  <si>
    <t xml:space="preserve"> </t>
  </si>
  <si>
    <t>SECTION</t>
  </si>
  <si>
    <t xml:space="preserve">   SUBTOTAL</t>
  </si>
  <si>
    <t>Add 15% VAT</t>
  </si>
  <si>
    <t xml:space="preserve"> Total Carried Forward To Summary Of Schedules</t>
  </si>
  <si>
    <t>9</t>
  </si>
  <si>
    <t>CONTRACT NO. SW-SDPVF4-201922</t>
  </si>
  <si>
    <t>SUMMARY OF SCHEDULES</t>
  </si>
  <si>
    <t>SCHEDULE</t>
  </si>
  <si>
    <t xml:space="preserve"> Total Carried Forward To Summary Of Contracts</t>
  </si>
  <si>
    <t>10</t>
  </si>
  <si>
    <t>To use a free rate estimator program with this Excel file</t>
  </si>
  <si>
    <t>1)</t>
  </si>
  <si>
    <t>Download and install the program by clicking the link below and following instructions</t>
  </si>
  <si>
    <t>Bill Project (demo mode)</t>
  </si>
  <si>
    <t>2)</t>
  </si>
  <si>
    <t>In MS Windows run the program using 'Start &gt; Programs &gt; Civilsoft &gt; Bill Project'</t>
  </si>
  <si>
    <t>3)</t>
  </si>
  <si>
    <t>Once Bill Project is running use 'File &gt; Open Excel Tender' and select this file, eg</t>
  </si>
  <si>
    <t>4)</t>
  </si>
  <si>
    <t>Item rates can now be calculated by adding project resources to items</t>
  </si>
  <si>
    <t>5)</t>
  </si>
  <si>
    <t>For more information in Bill Project use 'Tools &gt; Guide' and click on 'Rate Estimator'</t>
  </si>
  <si>
    <t>Note:</t>
  </si>
  <si>
    <t>Although Bill Project will be set to demo mode, the rate estimator will have full functionality</t>
  </si>
  <si>
    <t>Once rates have been calculated in Bill Project they can be exported using 'File &gt; Export &gt; Rate'</t>
  </si>
  <si>
    <t>If you need help with any of the above, click the link below or phone +27 (0)42 294 1777</t>
  </si>
  <si>
    <t>Bill Project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</si>
</sst>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 ##,000"/>
    <numFmt numFmtId="165" formatCode="&quot;R&quot;#,##0.00"/>
  </numFmts>
  <fonts count="12"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80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9" fontId="2" fillId="0" borderId="3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0" xfId="0" applyFont="1"/>
    <xf numFmtId="0" fontId="9" fillId="0" borderId="0" xfId="1"/>
    <xf numFmtId="0" fontId="10" fillId="0" borderId="0" xfId="0" applyFont="1"/>
    <xf numFmtId="165" fontId="1" fillId="0" borderId="0" xfId="0" applyNumberFormat="1" applyFont="1" applyAlignment="1">
      <alignment vertical="top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right" vertical="top" wrapText="1"/>
    </xf>
    <xf numFmtId="165" fontId="2" fillId="2" borderId="4" xfId="0" applyNumberFormat="1" applyFont="1" applyFill="1" applyBorder="1" applyAlignment="1">
      <alignment vertical="top" wrapText="1"/>
    </xf>
    <xf numFmtId="165" fontId="2" fillId="3" borderId="4" xfId="0" applyNumberFormat="1" applyFont="1" applyFill="1" applyBorder="1" applyAlignment="1" applyProtection="1">
      <alignment horizontal="right" vertical="top" wrapText="1"/>
      <protection locked="0"/>
    </xf>
    <xf numFmtId="165" fontId="2" fillId="0" borderId="4" xfId="0" applyNumberFormat="1" applyFont="1" applyBorder="1" applyAlignment="1">
      <alignment vertical="top" wrapText="1"/>
    </xf>
    <xf numFmtId="165" fontId="2" fillId="0" borderId="5" xfId="0" applyNumberFormat="1" applyFont="1" applyBorder="1" applyAlignment="1">
      <alignment horizontal="right" vertical="center" wrapText="1"/>
    </xf>
    <xf numFmtId="165" fontId="3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left" vertical="top" wrapText="1"/>
    </xf>
    <xf numFmtId="165" fontId="2" fillId="2" borderId="0" xfId="0" applyNumberFormat="1" applyFont="1" applyFill="1" applyAlignment="1">
      <alignment vertical="top" wrapText="1"/>
    </xf>
    <xf numFmtId="165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top" wrapText="1"/>
    </xf>
    <xf numFmtId="165" fontId="0" fillId="0" borderId="0" xfId="0" applyNumberFormat="1" applyAlignment="1">
      <alignment vertical="top"/>
    </xf>
    <xf numFmtId="165" fontId="2" fillId="0" borderId="2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top" wrapText="1"/>
    </xf>
    <xf numFmtId="165" fontId="2" fillId="0" borderId="6" xfId="0" applyNumberFormat="1" applyFont="1" applyBorder="1" applyAlignment="1">
      <alignment horizontal="right" vertical="top" wrapText="1"/>
    </xf>
    <xf numFmtId="2" fontId="1" fillId="0" borderId="0" xfId="0" applyNumberFormat="1" applyFont="1" applyAlignment="1">
      <alignment vertical="top"/>
    </xf>
    <xf numFmtId="2" fontId="2" fillId="0" borderId="1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2" fillId="2" borderId="4" xfId="0" applyNumberFormat="1" applyFont="1" applyFill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2" fontId="2" fillId="0" borderId="5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vertical="top"/>
    </xf>
    <xf numFmtId="2" fontId="2" fillId="0" borderId="0" xfId="0" applyNumberFormat="1" applyFont="1" applyAlignment="1">
      <alignment horizontal="center" vertical="top" wrapText="1"/>
    </xf>
    <xf numFmtId="2" fontId="2" fillId="0" borderId="0" xfId="0" applyNumberFormat="1" applyFont="1" applyAlignment="1">
      <alignment horizontal="left" vertical="top" wrapText="1"/>
    </xf>
    <xf numFmtId="2" fontId="2" fillId="2" borderId="0" xfId="0" applyNumberFormat="1" applyFont="1" applyFill="1" applyAlignment="1">
      <alignment vertical="top" wrapText="1"/>
    </xf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vertical="top" wrapText="1"/>
    </xf>
    <xf numFmtId="2" fontId="0" fillId="0" borderId="0" xfId="0" applyNumberFormat="1" applyAlignment="1">
      <alignment vertical="top"/>
    </xf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civilsoft.co/BillProject/Support.aspx" TargetMode="External"/><Relationship Id="rId1" Type="http://schemas.openxmlformats.org/officeDocument/2006/relationships/hyperlink" Target="http://www.civilsoft.co/BillProject/FreeTria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4"/>
  <sheetViews>
    <sheetView showGridLines="0" tabSelected="1" topLeftCell="B176" workbookViewId="0">
      <selection activeCell="F190" sqref="F190"/>
    </sheetView>
  </sheetViews>
  <sheetFormatPr defaultColWidth="9.140625" defaultRowHeight="14.45"/>
  <cols>
    <col min="1" max="1" width="5.42578125" style="5" hidden="1" customWidth="1"/>
    <col min="2" max="2" width="9.7109375" style="5" customWidth="1"/>
    <col min="3" max="3" width="10.85546875" style="5" customWidth="1"/>
    <col min="4" max="4" width="38.85546875" style="5" customWidth="1"/>
    <col min="5" max="5" width="6.42578125" style="5" customWidth="1"/>
    <col min="6" max="6" width="10.85546875" style="69" customWidth="1"/>
    <col min="7" max="7" width="10.85546875" style="52" customWidth="1"/>
    <col min="8" max="8" width="14" style="52" customWidth="1"/>
    <col min="9" max="16384" width="9.140625" style="5"/>
  </cols>
  <sheetData>
    <row r="1" spans="1:8" s="1" customFormat="1" ht="13.9">
      <c r="A1" s="1" t="s">
        <v>0</v>
      </c>
      <c r="B1" s="6" t="s">
        <v>1</v>
      </c>
      <c r="F1" s="57"/>
      <c r="G1" s="39"/>
      <c r="H1" s="39"/>
    </row>
    <row r="2" spans="1:8" s="1" customFormat="1" ht="13.9">
      <c r="A2" s="1" t="s">
        <v>2</v>
      </c>
      <c r="B2" s="7" t="s">
        <v>3</v>
      </c>
      <c r="F2" s="57"/>
      <c r="G2" s="39"/>
      <c r="H2" s="39"/>
    </row>
    <row r="3" spans="1:8" s="2" customFormat="1" ht="27.4" customHeight="1">
      <c r="B3" s="8" t="s">
        <v>4</v>
      </c>
      <c r="C3" s="8" t="s">
        <v>5</v>
      </c>
      <c r="D3" s="8" t="s">
        <v>6</v>
      </c>
      <c r="E3" s="8" t="s">
        <v>7</v>
      </c>
      <c r="F3" s="58" t="s">
        <v>8</v>
      </c>
      <c r="G3" s="40" t="s">
        <v>9</v>
      </c>
      <c r="H3" s="53" t="s">
        <v>10</v>
      </c>
    </row>
    <row r="4" spans="1:8" s="2" customFormat="1" ht="24" customHeight="1">
      <c r="A4" s="2">
        <v>199</v>
      </c>
      <c r="B4" s="9" t="s">
        <v>11</v>
      </c>
      <c r="C4" s="10" t="s">
        <v>12</v>
      </c>
      <c r="D4" s="11" t="s">
        <v>13</v>
      </c>
      <c r="E4" s="12"/>
      <c r="F4" s="59"/>
      <c r="G4" s="41"/>
      <c r="H4" s="41"/>
    </row>
    <row r="5" spans="1:8" s="2" customFormat="1" ht="12" customHeight="1">
      <c r="B5" s="13"/>
      <c r="C5" s="14"/>
      <c r="D5" s="14"/>
      <c r="E5" s="14"/>
      <c r="F5" s="60"/>
      <c r="G5" s="42"/>
      <c r="H5" s="42"/>
    </row>
    <row r="6" spans="1:8" s="2" customFormat="1" ht="24" customHeight="1">
      <c r="A6" s="2">
        <v>413</v>
      </c>
      <c r="B6" s="9" t="s">
        <v>14</v>
      </c>
      <c r="C6" s="10" t="s">
        <v>15</v>
      </c>
      <c r="D6" s="11" t="s">
        <v>16</v>
      </c>
      <c r="E6" s="12"/>
      <c r="F6" s="59"/>
      <c r="G6" s="41"/>
      <c r="H6" s="41"/>
    </row>
    <row r="7" spans="1:8" s="2" customFormat="1" ht="12" customHeight="1">
      <c r="B7" s="13"/>
      <c r="C7" s="14"/>
      <c r="D7" s="14"/>
      <c r="E7" s="14"/>
      <c r="F7" s="60"/>
      <c r="G7" s="42"/>
      <c r="H7" s="42"/>
    </row>
    <row r="8" spans="1:8" s="2" customFormat="1" ht="12" customHeight="1">
      <c r="A8" s="2">
        <v>414</v>
      </c>
      <c r="B8" s="15" t="s">
        <v>17</v>
      </c>
      <c r="C8" s="16" t="s">
        <v>18</v>
      </c>
      <c r="D8" s="16" t="s">
        <v>19</v>
      </c>
      <c r="E8" s="17" t="s">
        <v>20</v>
      </c>
      <c r="F8" s="59">
        <v>1</v>
      </c>
      <c r="G8" s="43">
        <v>0</v>
      </c>
      <c r="H8" s="41">
        <f>IF(E8 = CHAR(37), F8*G8/100,F8*G8)</f>
        <v>0</v>
      </c>
    </row>
    <row r="9" spans="1:8" s="2" customFormat="1" ht="12" customHeight="1">
      <c r="B9" s="13"/>
      <c r="C9" s="14"/>
      <c r="D9" s="14"/>
      <c r="E9" s="14"/>
      <c r="F9" s="60"/>
      <c r="G9" s="42"/>
      <c r="H9" s="42"/>
    </row>
    <row r="10" spans="1:8" s="2" customFormat="1" ht="12" customHeight="1">
      <c r="A10" s="2">
        <v>415</v>
      </c>
      <c r="B10" s="15" t="s">
        <v>21</v>
      </c>
      <c r="C10" s="16"/>
      <c r="D10" s="16" t="s">
        <v>22</v>
      </c>
      <c r="E10" s="17" t="s">
        <v>20</v>
      </c>
      <c r="F10" s="59">
        <v>1</v>
      </c>
      <c r="G10" s="43">
        <v>0</v>
      </c>
      <c r="H10" s="41">
        <f>IF(E10 = CHAR(37), F10*G10/100,F10*G10)</f>
        <v>0</v>
      </c>
    </row>
    <row r="11" spans="1:8" s="2" customFormat="1" ht="12" customHeight="1">
      <c r="B11" s="13"/>
      <c r="C11" s="14"/>
      <c r="D11" s="14"/>
      <c r="E11" s="14"/>
      <c r="F11" s="60"/>
      <c r="G11" s="42"/>
      <c r="H11" s="42"/>
    </row>
    <row r="12" spans="1:8" s="2" customFormat="1" ht="12" customHeight="1">
      <c r="A12" s="2">
        <v>419</v>
      </c>
      <c r="B12" s="15" t="s">
        <v>23</v>
      </c>
      <c r="C12" s="16" t="s">
        <v>24</v>
      </c>
      <c r="D12" s="16" t="s">
        <v>25</v>
      </c>
      <c r="E12" s="17"/>
      <c r="F12" s="59"/>
      <c r="G12" s="41"/>
      <c r="H12" s="41"/>
    </row>
    <row r="13" spans="1:8" s="2" customFormat="1" ht="12" customHeight="1">
      <c r="B13" s="13"/>
      <c r="C13" s="14"/>
      <c r="D13" s="14"/>
      <c r="E13" s="14"/>
      <c r="F13" s="60"/>
      <c r="G13" s="42"/>
      <c r="H13" s="42"/>
    </row>
    <row r="14" spans="1:8" s="2" customFormat="1" ht="12" customHeight="1">
      <c r="A14" s="2">
        <v>531</v>
      </c>
      <c r="B14" s="15" t="s">
        <v>26</v>
      </c>
      <c r="C14" s="16"/>
      <c r="D14" s="16" t="s">
        <v>27</v>
      </c>
      <c r="E14" s="17" t="s">
        <v>20</v>
      </c>
      <c r="F14" s="59">
        <v>1</v>
      </c>
      <c r="G14" s="43">
        <v>0</v>
      </c>
      <c r="H14" s="41">
        <f>IF(E14 = CHAR(37), F14*G14/100,F14*G14)</f>
        <v>0</v>
      </c>
    </row>
    <row r="15" spans="1:8" s="2" customFormat="1" ht="12" customHeight="1">
      <c r="B15" s="13"/>
      <c r="C15" s="14"/>
      <c r="D15" s="14"/>
      <c r="E15" s="14"/>
      <c r="F15" s="60"/>
      <c r="G15" s="42"/>
      <c r="H15" s="42"/>
    </row>
    <row r="16" spans="1:8" s="2" customFormat="1" ht="12" customHeight="1">
      <c r="A16" s="2">
        <v>420</v>
      </c>
      <c r="B16" s="9" t="s">
        <v>28</v>
      </c>
      <c r="C16" s="10" t="s">
        <v>29</v>
      </c>
      <c r="D16" s="10" t="s">
        <v>30</v>
      </c>
      <c r="E16" s="17"/>
      <c r="F16" s="59"/>
      <c r="G16" s="41"/>
      <c r="H16" s="41"/>
    </row>
    <row r="17" spans="1:8" s="2" customFormat="1" ht="12" customHeight="1">
      <c r="B17" s="13"/>
      <c r="C17" s="14"/>
      <c r="D17" s="14"/>
      <c r="E17" s="14"/>
      <c r="F17" s="60"/>
      <c r="G17" s="42"/>
      <c r="H17" s="42"/>
    </row>
    <row r="18" spans="1:8" s="2" customFormat="1" ht="12" customHeight="1">
      <c r="A18" s="2">
        <v>421</v>
      </c>
      <c r="B18" s="15" t="s">
        <v>31</v>
      </c>
      <c r="C18" s="16" t="s">
        <v>32</v>
      </c>
      <c r="D18" s="16" t="s">
        <v>19</v>
      </c>
      <c r="E18" s="17" t="s">
        <v>20</v>
      </c>
      <c r="F18" s="59">
        <v>1</v>
      </c>
      <c r="G18" s="43">
        <v>0</v>
      </c>
      <c r="H18" s="41">
        <f>IF(E18 = CHAR(37), F18*G18/100,F18*G18)</f>
        <v>0</v>
      </c>
    </row>
    <row r="19" spans="1:8" s="2" customFormat="1" ht="12" customHeight="1">
      <c r="B19" s="13"/>
      <c r="C19" s="14"/>
      <c r="D19" s="14"/>
      <c r="E19" s="14"/>
      <c r="F19" s="60"/>
      <c r="G19" s="42"/>
      <c r="H19" s="42"/>
    </row>
    <row r="20" spans="1:8" s="2" customFormat="1" ht="12" customHeight="1">
      <c r="A20" s="2">
        <v>423</v>
      </c>
      <c r="B20" s="15" t="s">
        <v>33</v>
      </c>
      <c r="C20" s="16"/>
      <c r="D20" s="16" t="s">
        <v>34</v>
      </c>
      <c r="E20" s="17" t="s">
        <v>20</v>
      </c>
      <c r="F20" s="59">
        <v>1</v>
      </c>
      <c r="G20" s="43">
        <v>0</v>
      </c>
      <c r="H20" s="41">
        <f>IF(E20 = CHAR(37), F20*G20/100,F20*G20)</f>
        <v>0</v>
      </c>
    </row>
    <row r="21" spans="1:8" s="2" customFormat="1" ht="12" customHeight="1">
      <c r="B21" s="13"/>
      <c r="C21" s="14"/>
      <c r="D21" s="14"/>
      <c r="E21" s="14"/>
      <c r="F21" s="60"/>
      <c r="G21" s="42"/>
      <c r="H21" s="42"/>
    </row>
    <row r="22" spans="1:8" s="2" customFormat="1" ht="12" customHeight="1">
      <c r="A22" s="2">
        <v>424</v>
      </c>
      <c r="B22" s="15" t="s">
        <v>35</v>
      </c>
      <c r="C22" s="16"/>
      <c r="D22" s="16" t="s">
        <v>36</v>
      </c>
      <c r="E22" s="17" t="s">
        <v>20</v>
      </c>
      <c r="F22" s="59">
        <v>1</v>
      </c>
      <c r="G22" s="43">
        <v>0</v>
      </c>
      <c r="H22" s="41">
        <f>IF(E22 = CHAR(37), F22*G22/100,F22*G22)</f>
        <v>0</v>
      </c>
    </row>
    <row r="23" spans="1:8" s="2" customFormat="1" ht="12" customHeight="1">
      <c r="B23" s="13"/>
      <c r="C23" s="14"/>
      <c r="D23" s="14"/>
      <c r="E23" s="14"/>
      <c r="F23" s="60"/>
      <c r="G23" s="42"/>
      <c r="H23" s="42"/>
    </row>
    <row r="24" spans="1:8" s="2" customFormat="1" ht="12" customHeight="1">
      <c r="A24" s="2">
        <v>427</v>
      </c>
      <c r="B24" s="15" t="s">
        <v>37</v>
      </c>
      <c r="C24" s="16" t="s">
        <v>38</v>
      </c>
      <c r="D24" s="16" t="s">
        <v>39</v>
      </c>
      <c r="E24" s="17" t="s">
        <v>20</v>
      </c>
      <c r="F24" s="59">
        <v>1</v>
      </c>
      <c r="G24" s="43">
        <v>0</v>
      </c>
      <c r="H24" s="41">
        <f>IF(E24 = CHAR(37), F24*G24/100,F24*G24)</f>
        <v>0</v>
      </c>
    </row>
    <row r="25" spans="1:8" s="2" customFormat="1" ht="12" customHeight="1">
      <c r="B25" s="13"/>
      <c r="C25" s="14"/>
      <c r="D25" s="14"/>
      <c r="E25" s="14"/>
      <c r="F25" s="60"/>
      <c r="G25" s="42"/>
      <c r="H25" s="42"/>
    </row>
    <row r="26" spans="1:8" s="2" customFormat="1" ht="12" customHeight="1">
      <c r="A26" s="2">
        <v>428</v>
      </c>
      <c r="B26" s="15" t="s">
        <v>40</v>
      </c>
      <c r="C26" s="16" t="s">
        <v>41</v>
      </c>
      <c r="D26" s="16" t="s">
        <v>42</v>
      </c>
      <c r="E26" s="17"/>
      <c r="F26" s="59"/>
      <c r="G26" s="41"/>
      <c r="H26" s="41"/>
    </row>
    <row r="27" spans="1:8" s="2" customFormat="1" ht="12" customHeight="1">
      <c r="B27" s="13"/>
      <c r="C27" s="14"/>
      <c r="D27" s="14"/>
      <c r="E27" s="14"/>
      <c r="F27" s="60"/>
      <c r="G27" s="42"/>
      <c r="H27" s="42"/>
    </row>
    <row r="28" spans="1:8" s="2" customFormat="1" ht="12" customHeight="1">
      <c r="A28" s="2">
        <v>431</v>
      </c>
      <c r="B28" s="15" t="s">
        <v>26</v>
      </c>
      <c r="C28" s="16"/>
      <c r="D28" s="16" t="s">
        <v>27</v>
      </c>
      <c r="E28" s="17" t="s">
        <v>20</v>
      </c>
      <c r="F28" s="59">
        <v>1</v>
      </c>
      <c r="G28" s="43">
        <v>0</v>
      </c>
      <c r="H28" s="41">
        <f>IF(E28 = CHAR(37), F28*G28/100,F28*G28)</f>
        <v>0</v>
      </c>
    </row>
    <row r="29" spans="1:8" s="2" customFormat="1" ht="12" customHeight="1">
      <c r="B29" s="13"/>
      <c r="C29" s="14"/>
      <c r="D29" s="14"/>
      <c r="E29" s="14"/>
      <c r="F29" s="60"/>
      <c r="G29" s="42"/>
      <c r="H29" s="42"/>
    </row>
    <row r="30" spans="1:8" s="2" customFormat="1" ht="12" customHeight="1">
      <c r="A30" s="2">
        <v>532</v>
      </c>
      <c r="B30" s="9" t="s">
        <v>43</v>
      </c>
      <c r="C30" s="16"/>
      <c r="D30" s="10" t="s">
        <v>44</v>
      </c>
      <c r="E30" s="17"/>
      <c r="F30" s="59"/>
      <c r="G30" s="41"/>
      <c r="H30" s="41"/>
    </row>
    <row r="31" spans="1:8" s="2" customFormat="1" ht="12" customHeight="1">
      <c r="B31" s="13"/>
      <c r="C31" s="14"/>
      <c r="D31" s="14"/>
      <c r="E31" s="14"/>
      <c r="F31" s="60"/>
      <c r="G31" s="42"/>
      <c r="H31" s="42"/>
    </row>
    <row r="32" spans="1:8" s="2" customFormat="1" ht="12" customHeight="1">
      <c r="A32" s="2">
        <v>432</v>
      </c>
      <c r="B32" s="15" t="s">
        <v>45</v>
      </c>
      <c r="C32" s="16" t="s">
        <v>46</v>
      </c>
      <c r="D32" s="16" t="s">
        <v>47</v>
      </c>
      <c r="E32" s="17" t="s">
        <v>20</v>
      </c>
      <c r="F32" s="59">
        <v>1</v>
      </c>
      <c r="G32" s="43">
        <v>0</v>
      </c>
      <c r="H32" s="41">
        <f>IF(E32 = CHAR(37), F32*G32/100,F32*G32)</f>
        <v>0</v>
      </c>
    </row>
    <row r="33" spans="1:8" s="2" customFormat="1" ht="12" customHeight="1">
      <c r="B33" s="13"/>
      <c r="C33" s="14"/>
      <c r="D33" s="14"/>
      <c r="E33" s="14"/>
      <c r="F33" s="60"/>
      <c r="G33" s="42"/>
      <c r="H33" s="42"/>
    </row>
    <row r="34" spans="1:8" s="2" customFormat="1" ht="24" customHeight="1">
      <c r="A34" s="2">
        <v>433</v>
      </c>
      <c r="B34" s="15" t="s">
        <v>48</v>
      </c>
      <c r="C34" s="16" t="s">
        <v>46</v>
      </c>
      <c r="D34" s="16" t="s">
        <v>49</v>
      </c>
      <c r="E34" s="17" t="s">
        <v>50</v>
      </c>
      <c r="F34" s="59">
        <v>1</v>
      </c>
      <c r="G34" s="43">
        <v>0</v>
      </c>
      <c r="H34" s="41">
        <f>IF(E34 = CHAR(37), F34*G34/100,F34*G34)</f>
        <v>0</v>
      </c>
    </row>
    <row r="35" spans="1:8" s="2" customFormat="1" ht="12" customHeight="1">
      <c r="B35" s="13"/>
      <c r="C35" s="14"/>
      <c r="D35" s="14"/>
      <c r="E35" s="14"/>
      <c r="F35" s="60"/>
      <c r="G35" s="42"/>
      <c r="H35" s="42"/>
    </row>
    <row r="36" spans="1:8" s="2" customFormat="1" ht="24" customHeight="1">
      <c r="A36" s="2">
        <v>435</v>
      </c>
      <c r="B36" s="15" t="s">
        <v>51</v>
      </c>
      <c r="C36" s="16" t="s">
        <v>46</v>
      </c>
      <c r="D36" s="16" t="s">
        <v>52</v>
      </c>
      <c r="E36" s="17" t="s">
        <v>50</v>
      </c>
      <c r="F36" s="59">
        <v>1</v>
      </c>
      <c r="G36" s="43">
        <v>0</v>
      </c>
      <c r="H36" s="41">
        <f>IF(E36 = CHAR(37), F36*G36/100,F36*G36)</f>
        <v>0</v>
      </c>
    </row>
    <row r="37" spans="1:8" s="2" customFormat="1" ht="12" customHeight="1">
      <c r="B37" s="13"/>
      <c r="C37" s="14"/>
      <c r="D37" s="14"/>
      <c r="E37" s="14"/>
      <c r="F37" s="60"/>
      <c r="G37" s="42"/>
      <c r="H37" s="42"/>
    </row>
    <row r="38" spans="1:8" s="2" customFormat="1" ht="12" customHeight="1">
      <c r="A38" s="2">
        <v>439</v>
      </c>
      <c r="B38" s="15" t="s">
        <v>53</v>
      </c>
      <c r="C38" s="16"/>
      <c r="D38" s="16" t="s">
        <v>54</v>
      </c>
      <c r="E38" s="17" t="s">
        <v>50</v>
      </c>
      <c r="F38" s="59">
        <v>2</v>
      </c>
      <c r="G38" s="43">
        <v>0</v>
      </c>
      <c r="H38" s="41">
        <f>IF(E38 = CHAR(37), F38*G38/100,F38*G38)</f>
        <v>0</v>
      </c>
    </row>
    <row r="39" spans="1:8" s="2" customFormat="1" ht="12" customHeight="1">
      <c r="B39" s="13"/>
      <c r="C39" s="14"/>
      <c r="D39" s="14"/>
      <c r="E39" s="14"/>
      <c r="F39" s="60"/>
      <c r="G39" s="42"/>
      <c r="H39" s="42"/>
    </row>
    <row r="40" spans="1:8" s="2" customFormat="1" ht="12" customHeight="1">
      <c r="A40" s="2">
        <v>440</v>
      </c>
      <c r="B40" s="15" t="s">
        <v>55</v>
      </c>
      <c r="C40" s="16"/>
      <c r="D40" s="16" t="s">
        <v>56</v>
      </c>
      <c r="E40" s="17" t="s">
        <v>50</v>
      </c>
      <c r="F40" s="59">
        <v>2</v>
      </c>
      <c r="G40" s="43">
        <v>0</v>
      </c>
      <c r="H40" s="41">
        <f>IF(E40 = CHAR(37), F40*G40/100,F40*G40)</f>
        <v>0</v>
      </c>
    </row>
    <row r="41" spans="1:8" s="2" customFormat="1" ht="12" customHeight="1">
      <c r="B41" s="13"/>
      <c r="C41" s="14"/>
      <c r="D41" s="14"/>
      <c r="E41" s="14"/>
      <c r="F41" s="60"/>
      <c r="G41" s="42"/>
      <c r="H41" s="42"/>
    </row>
    <row r="42" spans="1:8" s="2" customFormat="1" ht="12" customHeight="1">
      <c r="A42" s="2">
        <v>448</v>
      </c>
      <c r="B42" s="15" t="s">
        <v>57</v>
      </c>
      <c r="C42" s="16"/>
      <c r="D42" s="16" t="s">
        <v>58</v>
      </c>
      <c r="E42" s="17" t="s">
        <v>50</v>
      </c>
      <c r="F42" s="59">
        <v>2</v>
      </c>
      <c r="G42" s="43">
        <v>0</v>
      </c>
      <c r="H42" s="41">
        <f>IF(E42 = CHAR(37), F42*G42/100,F42*G42)</f>
        <v>0</v>
      </c>
    </row>
    <row r="43" spans="1:8" s="2" customFormat="1" ht="12" customHeight="1">
      <c r="B43" s="13"/>
      <c r="C43" s="14"/>
      <c r="D43" s="14"/>
      <c r="E43" s="14"/>
      <c r="F43" s="60"/>
      <c r="G43" s="42"/>
      <c r="H43" s="42"/>
    </row>
    <row r="44" spans="1:8" s="2" customFormat="1" ht="24" customHeight="1">
      <c r="A44" s="2">
        <v>453</v>
      </c>
      <c r="B44" s="15" t="s">
        <v>59</v>
      </c>
      <c r="C44" s="16" t="s">
        <v>60</v>
      </c>
      <c r="D44" s="16" t="s">
        <v>61</v>
      </c>
      <c r="E44" s="17" t="s">
        <v>20</v>
      </c>
      <c r="F44" s="59">
        <v>1</v>
      </c>
      <c r="G44" s="43">
        <v>0</v>
      </c>
      <c r="H44" s="41">
        <f>IF(E44 = CHAR(37), F44*G44/100,F44*G44)</f>
        <v>0</v>
      </c>
    </row>
    <row r="45" spans="1:8" s="2" customFormat="1" ht="12" customHeight="1">
      <c r="B45" s="13"/>
      <c r="C45" s="14"/>
      <c r="D45" s="14"/>
      <c r="E45" s="14"/>
      <c r="F45" s="60"/>
      <c r="G45" s="42"/>
      <c r="H45" s="42"/>
    </row>
    <row r="46" spans="1:8" s="2" customFormat="1" ht="36" customHeight="1">
      <c r="A46" s="2">
        <v>590</v>
      </c>
      <c r="B46" s="15" t="s">
        <v>62</v>
      </c>
      <c r="C46" s="16"/>
      <c r="D46" s="16" t="s">
        <v>63</v>
      </c>
      <c r="E46" s="17" t="s">
        <v>64</v>
      </c>
      <c r="F46" s="59">
        <v>1</v>
      </c>
      <c r="G46" s="41">
        <v>150000</v>
      </c>
      <c r="H46" s="41">
        <v>150000</v>
      </c>
    </row>
    <row r="47" spans="1:8" s="2" customFormat="1" ht="12" customHeight="1">
      <c r="B47" s="13"/>
      <c r="C47" s="14"/>
      <c r="D47" s="14"/>
      <c r="E47" s="14"/>
      <c r="F47" s="60"/>
      <c r="G47" s="42"/>
      <c r="H47" s="42"/>
    </row>
    <row r="48" spans="1:8" s="2" customFormat="1" ht="12" customHeight="1">
      <c r="A48" s="2">
        <v>591</v>
      </c>
      <c r="B48" s="15" t="s">
        <v>65</v>
      </c>
      <c r="C48" s="16"/>
      <c r="D48" s="16" t="s">
        <v>66</v>
      </c>
      <c r="E48" s="17" t="s">
        <v>67</v>
      </c>
      <c r="F48" s="59">
        <v>150000</v>
      </c>
      <c r="G48" s="43">
        <v>0</v>
      </c>
      <c r="H48" s="41">
        <f>IF(E48 = CHAR(37), F48*G48/100,F48*G48)</f>
        <v>0</v>
      </c>
    </row>
    <row r="49" spans="2:8" s="2" customFormat="1" ht="12" customHeight="1">
      <c r="B49" s="13"/>
      <c r="C49" s="14"/>
      <c r="D49" s="14"/>
      <c r="E49" s="14"/>
      <c r="F49" s="60"/>
      <c r="G49" s="42"/>
      <c r="H49" s="42"/>
    </row>
    <row r="50" spans="2:8" s="2" customFormat="1" ht="12" customHeight="1">
      <c r="B50" s="18"/>
      <c r="C50" s="19"/>
      <c r="D50" s="19"/>
      <c r="E50" s="19"/>
      <c r="F50" s="61"/>
      <c r="G50" s="44"/>
      <c r="H50" s="44"/>
    </row>
    <row r="51" spans="2:8" s="2" customFormat="1" ht="12" customHeight="1">
      <c r="B51" s="13"/>
      <c r="C51" s="14"/>
      <c r="D51" s="14"/>
      <c r="E51" s="14"/>
      <c r="F51" s="60"/>
      <c r="G51" s="42"/>
      <c r="H51" s="42"/>
    </row>
    <row r="52" spans="2:8" s="2" customFormat="1" ht="12" customHeight="1">
      <c r="B52" s="18"/>
      <c r="C52" s="19"/>
      <c r="D52" s="19"/>
      <c r="E52" s="19"/>
      <c r="F52" s="61"/>
      <c r="G52" s="44"/>
      <c r="H52" s="44"/>
    </row>
    <row r="53" spans="2:8" s="2" customFormat="1" ht="12" customHeight="1">
      <c r="B53" s="13"/>
      <c r="C53" s="14"/>
      <c r="D53" s="14"/>
      <c r="E53" s="14"/>
      <c r="F53" s="60"/>
      <c r="G53" s="42"/>
      <c r="H53" s="42"/>
    </row>
    <row r="54" spans="2:8" s="2" customFormat="1" ht="12" customHeight="1">
      <c r="B54" s="18"/>
      <c r="C54" s="19"/>
      <c r="D54" s="19"/>
      <c r="E54" s="19"/>
      <c r="F54" s="61"/>
      <c r="G54" s="44"/>
      <c r="H54" s="44"/>
    </row>
    <row r="55" spans="2:8" s="2" customFormat="1" ht="12" customHeight="1">
      <c r="B55" s="13"/>
      <c r="C55" s="14"/>
      <c r="D55" s="14"/>
      <c r="E55" s="14"/>
      <c r="F55" s="60"/>
      <c r="G55" s="42"/>
      <c r="H55" s="42"/>
    </row>
    <row r="56" spans="2:8" s="2" customFormat="1" ht="12" customHeight="1">
      <c r="B56" s="18"/>
      <c r="C56" s="19"/>
      <c r="D56" s="19"/>
      <c r="E56" s="19"/>
      <c r="F56" s="61"/>
      <c r="G56" s="44"/>
      <c r="H56" s="44"/>
    </row>
    <row r="57" spans="2:8" s="2" customFormat="1" ht="12" customHeight="1">
      <c r="B57" s="13"/>
      <c r="C57" s="14"/>
      <c r="D57" s="14"/>
      <c r="E57" s="14"/>
      <c r="F57" s="60"/>
      <c r="G57" s="42"/>
      <c r="H57" s="42"/>
    </row>
    <row r="58" spans="2:8" s="2" customFormat="1" ht="12" customHeight="1">
      <c r="B58" s="18"/>
      <c r="C58" s="19"/>
      <c r="D58" s="19"/>
      <c r="E58" s="19"/>
      <c r="F58" s="61"/>
      <c r="G58" s="44"/>
      <c r="H58" s="44"/>
    </row>
    <row r="59" spans="2:8" s="2" customFormat="1" ht="12" customHeight="1">
      <c r="B59" s="13"/>
      <c r="C59" s="14"/>
      <c r="D59" s="14"/>
      <c r="E59" s="14"/>
      <c r="F59" s="60"/>
      <c r="G59" s="42"/>
      <c r="H59" s="42"/>
    </row>
    <row r="60" spans="2:8" s="2" customFormat="1" ht="12" customHeight="1">
      <c r="B60" s="18"/>
      <c r="C60" s="19"/>
      <c r="D60" s="19"/>
      <c r="E60" s="19"/>
      <c r="F60" s="61"/>
      <c r="G60" s="44"/>
      <c r="H60" s="44"/>
    </row>
    <row r="61" spans="2:8" s="2" customFormat="1" ht="12" customHeight="1">
      <c r="B61" s="13"/>
      <c r="C61" s="14"/>
      <c r="D61" s="14"/>
      <c r="E61" s="14"/>
      <c r="F61" s="60"/>
      <c r="G61" s="42"/>
      <c r="H61" s="42"/>
    </row>
    <row r="62" spans="2:8" s="2" customFormat="1" ht="12" customHeight="1">
      <c r="B62" s="18"/>
      <c r="C62" s="19"/>
      <c r="D62" s="19"/>
      <c r="E62" s="19"/>
      <c r="F62" s="61"/>
      <c r="G62" s="44"/>
      <c r="H62" s="44"/>
    </row>
    <row r="63" spans="2:8" s="2" customFormat="1" ht="12" customHeight="1">
      <c r="B63" s="13"/>
      <c r="C63" s="14"/>
      <c r="D63" s="14"/>
      <c r="E63" s="14"/>
      <c r="F63" s="60"/>
      <c r="G63" s="42"/>
      <c r="H63" s="42"/>
    </row>
    <row r="64" spans="2:8" s="2" customFormat="1" ht="12" customHeight="1">
      <c r="B64" s="18"/>
      <c r="C64" s="19"/>
      <c r="D64" s="19"/>
      <c r="E64" s="19"/>
      <c r="F64" s="61"/>
      <c r="G64" s="44"/>
      <c r="H64" s="44"/>
    </row>
    <row r="65" spans="1:8" s="3" customFormat="1" ht="20.100000000000001" customHeight="1">
      <c r="B65" s="20" t="s">
        <v>68</v>
      </c>
      <c r="C65" s="21"/>
      <c r="D65" s="22"/>
      <c r="E65" s="23"/>
      <c r="F65" s="62"/>
      <c r="G65" s="45"/>
      <c r="H65" s="54">
        <f>SUM(H4:H64)</f>
        <v>150000</v>
      </c>
    </row>
    <row r="66" spans="1:8" s="4" customFormat="1" ht="12" customHeight="1">
      <c r="D66" s="24" t="s">
        <v>69</v>
      </c>
      <c r="F66" s="63"/>
      <c r="G66" s="46"/>
      <c r="H66" s="46"/>
    </row>
    <row r="67" spans="1:8" s="1" customFormat="1" ht="13.9">
      <c r="B67" s="6" t="s">
        <v>1</v>
      </c>
      <c r="F67" s="57"/>
      <c r="G67" s="39"/>
      <c r="H67" s="39"/>
    </row>
    <row r="68" spans="1:8" s="1" customFormat="1" ht="13.9">
      <c r="B68" s="7" t="s">
        <v>3</v>
      </c>
      <c r="F68" s="57"/>
      <c r="G68" s="39"/>
      <c r="H68" s="39"/>
    </row>
    <row r="69" spans="1:8" s="2" customFormat="1" ht="27.4" customHeight="1">
      <c r="B69" s="8" t="s">
        <v>4</v>
      </c>
      <c r="C69" s="8" t="s">
        <v>5</v>
      </c>
      <c r="D69" s="8" t="s">
        <v>6</v>
      </c>
      <c r="E69" s="8" t="s">
        <v>7</v>
      </c>
      <c r="F69" s="58" t="s">
        <v>8</v>
      </c>
      <c r="G69" s="40" t="s">
        <v>9</v>
      </c>
      <c r="H69" s="53" t="s">
        <v>10</v>
      </c>
    </row>
    <row r="70" spans="1:8" s="2" customFormat="1" ht="12" customHeight="1">
      <c r="A70" s="2">
        <v>533</v>
      </c>
      <c r="B70" s="9" t="s">
        <v>70</v>
      </c>
      <c r="C70" s="16"/>
      <c r="D70" s="11" t="s">
        <v>71</v>
      </c>
      <c r="E70" s="17"/>
      <c r="F70" s="59"/>
      <c r="G70" s="41"/>
      <c r="H70" s="41"/>
    </row>
    <row r="71" spans="1:8" s="2" customFormat="1" ht="12" customHeight="1">
      <c r="B71" s="13"/>
      <c r="C71" s="14"/>
      <c r="D71" s="14"/>
      <c r="E71" s="14"/>
      <c r="F71" s="60"/>
      <c r="G71" s="42"/>
      <c r="H71" s="42"/>
    </row>
    <row r="72" spans="1:8" s="2" customFormat="1" ht="24" customHeight="1">
      <c r="A72" s="2">
        <v>534</v>
      </c>
      <c r="B72" s="15"/>
      <c r="C72" s="16"/>
      <c r="D72" s="16" t="s">
        <v>72</v>
      </c>
      <c r="E72" s="17"/>
      <c r="F72" s="59"/>
      <c r="G72" s="41"/>
      <c r="H72" s="41"/>
    </row>
    <row r="73" spans="1:8" s="2" customFormat="1" ht="12" customHeight="1">
      <c r="B73" s="13"/>
      <c r="C73" s="14"/>
      <c r="D73" s="14"/>
      <c r="E73" s="14"/>
      <c r="F73" s="60"/>
      <c r="G73" s="42"/>
      <c r="H73" s="42"/>
    </row>
    <row r="74" spans="1:8" s="2" customFormat="1" ht="12" customHeight="1">
      <c r="A74" s="2">
        <v>559</v>
      </c>
      <c r="B74" s="9" t="s">
        <v>73</v>
      </c>
      <c r="C74" s="16"/>
      <c r="D74" s="10" t="s">
        <v>74</v>
      </c>
      <c r="E74" s="17"/>
      <c r="F74" s="59"/>
      <c r="G74" s="41"/>
      <c r="H74" s="41"/>
    </row>
    <row r="75" spans="1:8" s="2" customFormat="1" ht="12" customHeight="1">
      <c r="B75" s="13"/>
      <c r="C75" s="14"/>
      <c r="D75" s="14"/>
      <c r="E75" s="14"/>
      <c r="F75" s="60"/>
      <c r="G75" s="42"/>
      <c r="H75" s="42"/>
    </row>
    <row r="76" spans="1:8" s="2" customFormat="1" ht="12" customHeight="1">
      <c r="A76" s="2">
        <v>560</v>
      </c>
      <c r="B76" s="9" t="s">
        <v>75</v>
      </c>
      <c r="C76" s="16"/>
      <c r="D76" s="10" t="s">
        <v>76</v>
      </c>
      <c r="E76" s="17"/>
      <c r="F76" s="59"/>
      <c r="G76" s="41"/>
      <c r="H76" s="41"/>
    </row>
    <row r="77" spans="1:8" s="2" customFormat="1" ht="12" customHeight="1">
      <c r="B77" s="13"/>
      <c r="C77" s="14"/>
      <c r="D77" s="14"/>
      <c r="E77" s="14"/>
      <c r="F77" s="60"/>
      <c r="G77" s="42"/>
      <c r="H77" s="42"/>
    </row>
    <row r="78" spans="1:8" s="2" customFormat="1" ht="24" customHeight="1">
      <c r="A78" s="2">
        <v>561</v>
      </c>
      <c r="B78" s="15" t="s">
        <v>77</v>
      </c>
      <c r="C78" s="16" t="s">
        <v>78</v>
      </c>
      <c r="D78" s="16" t="s">
        <v>79</v>
      </c>
      <c r="E78" s="17" t="s">
        <v>50</v>
      </c>
      <c r="F78" s="59">
        <v>125</v>
      </c>
      <c r="G78" s="43">
        <v>0</v>
      </c>
      <c r="H78" s="41">
        <f>IF(E78 = CHAR(37), F78*G78/100,F78*G78)</f>
        <v>0</v>
      </c>
    </row>
    <row r="79" spans="1:8" s="2" customFormat="1" ht="12" customHeight="1">
      <c r="B79" s="13"/>
      <c r="C79" s="14"/>
      <c r="D79" s="14"/>
      <c r="E79" s="14"/>
      <c r="F79" s="60"/>
      <c r="G79" s="42"/>
      <c r="H79" s="42"/>
    </row>
    <row r="80" spans="1:8" s="2" customFormat="1" ht="24" customHeight="1">
      <c r="A80" s="2">
        <v>706</v>
      </c>
      <c r="B80" s="15" t="s">
        <v>80</v>
      </c>
      <c r="C80" s="16" t="s">
        <v>78</v>
      </c>
      <c r="D80" s="16" t="s">
        <v>81</v>
      </c>
      <c r="E80" s="17" t="s">
        <v>50</v>
      </c>
      <c r="F80" s="59">
        <v>250</v>
      </c>
      <c r="G80" s="43">
        <v>0</v>
      </c>
      <c r="H80" s="41">
        <f>IF(E80 = CHAR(37), F80*G80/100,F80*G80)</f>
        <v>0</v>
      </c>
    </row>
    <row r="81" spans="1:8" s="2" customFormat="1" ht="12" customHeight="1">
      <c r="B81" s="13"/>
      <c r="C81" s="14"/>
      <c r="D81" s="14"/>
      <c r="E81" s="14"/>
      <c r="F81" s="60"/>
      <c r="G81" s="42"/>
      <c r="H81" s="42"/>
    </row>
    <row r="82" spans="1:8" s="2" customFormat="1" ht="24" customHeight="1">
      <c r="A82" s="2">
        <v>562</v>
      </c>
      <c r="B82" s="15" t="s">
        <v>82</v>
      </c>
      <c r="C82" s="16" t="s">
        <v>83</v>
      </c>
      <c r="D82" s="16" t="s">
        <v>84</v>
      </c>
      <c r="E82" s="17" t="s">
        <v>50</v>
      </c>
      <c r="F82" s="59">
        <v>25</v>
      </c>
      <c r="G82" s="43">
        <v>0</v>
      </c>
      <c r="H82" s="41">
        <f>IF(E82 = CHAR(37), F82*G82/100,F82*G82)</f>
        <v>0</v>
      </c>
    </row>
    <row r="83" spans="1:8" s="2" customFormat="1" ht="12" customHeight="1">
      <c r="B83" s="13"/>
      <c r="C83" s="14"/>
      <c r="D83" s="14"/>
      <c r="E83" s="14"/>
      <c r="F83" s="60"/>
      <c r="G83" s="42"/>
      <c r="H83" s="42"/>
    </row>
    <row r="84" spans="1:8" s="2" customFormat="1" ht="24" customHeight="1">
      <c r="A84" s="2">
        <v>707</v>
      </c>
      <c r="B84" s="15" t="s">
        <v>85</v>
      </c>
      <c r="C84" s="16" t="s">
        <v>83</v>
      </c>
      <c r="D84" s="16" t="s">
        <v>86</v>
      </c>
      <c r="E84" s="17" t="s">
        <v>50</v>
      </c>
      <c r="F84" s="59">
        <v>50</v>
      </c>
      <c r="G84" s="43">
        <v>0</v>
      </c>
      <c r="H84" s="41">
        <f>IF(E84 = CHAR(37), F84*G84/100,F84*G84)</f>
        <v>0</v>
      </c>
    </row>
    <row r="85" spans="1:8" s="2" customFormat="1" ht="12" customHeight="1">
      <c r="B85" s="13"/>
      <c r="C85" s="14"/>
      <c r="D85" s="14"/>
      <c r="E85" s="14"/>
      <c r="F85" s="60"/>
      <c r="G85" s="42"/>
      <c r="H85" s="42"/>
    </row>
    <row r="86" spans="1:8" s="2" customFormat="1" ht="12" customHeight="1">
      <c r="A86" s="2">
        <v>563</v>
      </c>
      <c r="B86" s="9" t="s">
        <v>87</v>
      </c>
      <c r="C86" s="16"/>
      <c r="D86" s="10" t="s">
        <v>88</v>
      </c>
      <c r="E86" s="17"/>
      <c r="F86" s="59"/>
      <c r="G86" s="41"/>
      <c r="H86" s="41"/>
    </row>
    <row r="87" spans="1:8" s="2" customFormat="1" ht="12" customHeight="1">
      <c r="B87" s="13"/>
      <c r="C87" s="14"/>
      <c r="D87" s="14"/>
      <c r="E87" s="14"/>
      <c r="F87" s="60"/>
      <c r="G87" s="42"/>
      <c r="H87" s="42"/>
    </row>
    <row r="88" spans="1:8" s="2" customFormat="1" ht="12" customHeight="1">
      <c r="A88" s="2">
        <v>564</v>
      </c>
      <c r="B88" s="15" t="s">
        <v>89</v>
      </c>
      <c r="C88" s="16"/>
      <c r="D88" s="16" t="s">
        <v>90</v>
      </c>
      <c r="E88" s="17" t="s">
        <v>50</v>
      </c>
      <c r="F88" s="59">
        <v>400</v>
      </c>
      <c r="G88" s="43">
        <v>0</v>
      </c>
      <c r="H88" s="41">
        <f>IF(E88 = CHAR(37), F88*G88/100,F88*G88)</f>
        <v>0</v>
      </c>
    </row>
    <row r="89" spans="1:8" s="2" customFormat="1" ht="12" customHeight="1">
      <c r="B89" s="13"/>
      <c r="C89" s="14"/>
      <c r="D89" s="14"/>
      <c r="E89" s="14"/>
      <c r="F89" s="60"/>
      <c r="G89" s="42"/>
      <c r="H89" s="42"/>
    </row>
    <row r="90" spans="1:8" s="2" customFormat="1" ht="12" customHeight="1">
      <c r="A90" s="2">
        <v>565</v>
      </c>
      <c r="B90" s="15" t="s">
        <v>91</v>
      </c>
      <c r="C90" s="16"/>
      <c r="D90" s="16" t="s">
        <v>92</v>
      </c>
      <c r="E90" s="17" t="s">
        <v>50</v>
      </c>
      <c r="F90" s="59">
        <v>20</v>
      </c>
      <c r="G90" s="43">
        <v>0</v>
      </c>
      <c r="H90" s="41">
        <f>IF(E90 = CHAR(37), F90*G90/100,F90*G90)</f>
        <v>0</v>
      </c>
    </row>
    <row r="91" spans="1:8" s="2" customFormat="1" ht="12" customHeight="1">
      <c r="B91" s="13"/>
      <c r="C91" s="14"/>
      <c r="D91" s="14"/>
      <c r="E91" s="14"/>
      <c r="F91" s="60"/>
      <c r="G91" s="42"/>
      <c r="H91" s="42"/>
    </row>
    <row r="92" spans="1:8" s="2" customFormat="1" ht="12" customHeight="1">
      <c r="A92" s="2">
        <v>566</v>
      </c>
      <c r="B92" s="15" t="s">
        <v>93</v>
      </c>
      <c r="C92" s="16"/>
      <c r="D92" s="16" t="s">
        <v>94</v>
      </c>
      <c r="E92" s="17" t="s">
        <v>50</v>
      </c>
      <c r="F92" s="59">
        <v>65</v>
      </c>
      <c r="G92" s="43">
        <v>0</v>
      </c>
      <c r="H92" s="41">
        <f>IF(E92 = CHAR(37), F92*G92/100,F92*G92)</f>
        <v>0</v>
      </c>
    </row>
    <row r="93" spans="1:8" s="2" customFormat="1" ht="12" customHeight="1">
      <c r="B93" s="13"/>
      <c r="C93" s="14"/>
      <c r="D93" s="14"/>
      <c r="E93" s="14"/>
      <c r="F93" s="60"/>
      <c r="G93" s="42"/>
      <c r="H93" s="42"/>
    </row>
    <row r="94" spans="1:8" s="2" customFormat="1" ht="12" customHeight="1">
      <c r="A94" s="2">
        <v>567</v>
      </c>
      <c r="B94" s="9" t="s">
        <v>95</v>
      </c>
      <c r="C94" s="16"/>
      <c r="D94" s="10" t="s">
        <v>96</v>
      </c>
      <c r="E94" s="17"/>
      <c r="F94" s="59"/>
      <c r="G94" s="41"/>
      <c r="H94" s="41"/>
    </row>
    <row r="95" spans="1:8" s="2" customFormat="1" ht="12" customHeight="1">
      <c r="B95" s="13"/>
      <c r="C95" s="14"/>
      <c r="D95" s="14"/>
      <c r="E95" s="14"/>
      <c r="F95" s="60"/>
      <c r="G95" s="42"/>
      <c r="H95" s="42"/>
    </row>
    <row r="96" spans="1:8" s="2" customFormat="1" ht="24" customHeight="1">
      <c r="A96" s="2">
        <v>568</v>
      </c>
      <c r="B96" s="15" t="s">
        <v>97</v>
      </c>
      <c r="C96" s="16"/>
      <c r="D96" s="16" t="s">
        <v>98</v>
      </c>
      <c r="E96" s="17" t="s">
        <v>50</v>
      </c>
      <c r="F96" s="59">
        <v>10</v>
      </c>
      <c r="G96" s="43">
        <v>0</v>
      </c>
      <c r="H96" s="41">
        <f>IF(E96 = CHAR(37), F96*G96/100,F96*G96)</f>
        <v>0</v>
      </c>
    </row>
    <row r="97" spans="1:8" s="2" customFormat="1" ht="12" customHeight="1">
      <c r="B97" s="13"/>
      <c r="C97" s="14"/>
      <c r="D97" s="14"/>
      <c r="E97" s="14"/>
      <c r="F97" s="60"/>
      <c r="G97" s="42"/>
      <c r="H97" s="42"/>
    </row>
    <row r="98" spans="1:8" s="2" customFormat="1" ht="24" customHeight="1">
      <c r="A98" s="2">
        <v>569</v>
      </c>
      <c r="B98" s="15" t="s">
        <v>99</v>
      </c>
      <c r="C98" s="16"/>
      <c r="D98" s="16" t="s">
        <v>100</v>
      </c>
      <c r="E98" s="17" t="s">
        <v>50</v>
      </c>
      <c r="F98" s="59">
        <v>5</v>
      </c>
      <c r="G98" s="43">
        <v>0</v>
      </c>
      <c r="H98" s="41">
        <f>IF(E98 = CHAR(37), F98*G98/100,F98*G98)</f>
        <v>0</v>
      </c>
    </row>
    <row r="99" spans="1:8" s="2" customFormat="1" ht="12" customHeight="1">
      <c r="B99" s="13"/>
      <c r="C99" s="14"/>
      <c r="D99" s="14"/>
      <c r="E99" s="14"/>
      <c r="F99" s="60"/>
      <c r="G99" s="42"/>
      <c r="H99" s="42"/>
    </row>
    <row r="100" spans="1:8" s="2" customFormat="1" ht="24" customHeight="1">
      <c r="A100" s="2">
        <v>585</v>
      </c>
      <c r="B100" s="15" t="s">
        <v>101</v>
      </c>
      <c r="C100" s="16"/>
      <c r="D100" s="16" t="s">
        <v>102</v>
      </c>
      <c r="E100" s="17" t="s">
        <v>50</v>
      </c>
      <c r="F100" s="59">
        <v>10</v>
      </c>
      <c r="G100" s="43">
        <v>0</v>
      </c>
      <c r="H100" s="41">
        <f>IF(E100 = CHAR(37), F100*G100/100,F100*G100)</f>
        <v>0</v>
      </c>
    </row>
    <row r="101" spans="1:8" s="2" customFormat="1" ht="12" customHeight="1">
      <c r="B101" s="13"/>
      <c r="C101" s="14"/>
      <c r="D101" s="14"/>
      <c r="E101" s="14"/>
      <c r="F101" s="60"/>
      <c r="G101" s="42"/>
      <c r="H101" s="42"/>
    </row>
    <row r="102" spans="1:8" s="2" customFormat="1" ht="12" customHeight="1">
      <c r="A102" s="2">
        <v>570</v>
      </c>
      <c r="B102" s="9" t="s">
        <v>103</v>
      </c>
      <c r="C102" s="16"/>
      <c r="D102" s="10" t="s">
        <v>104</v>
      </c>
      <c r="E102" s="17"/>
      <c r="F102" s="59"/>
      <c r="G102" s="41"/>
      <c r="H102" s="41"/>
    </row>
    <row r="103" spans="1:8" s="2" customFormat="1" ht="12" customHeight="1">
      <c r="B103" s="13"/>
      <c r="C103" s="14"/>
      <c r="D103" s="14"/>
      <c r="E103" s="14"/>
      <c r="F103" s="60"/>
      <c r="G103" s="42"/>
      <c r="H103" s="42"/>
    </row>
    <row r="104" spans="1:8" s="2" customFormat="1" ht="12" customHeight="1">
      <c r="A104" s="2">
        <v>571</v>
      </c>
      <c r="B104" s="15" t="s">
        <v>105</v>
      </c>
      <c r="C104" s="16"/>
      <c r="D104" s="16" t="s">
        <v>106</v>
      </c>
      <c r="E104" s="17" t="s">
        <v>50</v>
      </c>
      <c r="F104" s="59">
        <v>10</v>
      </c>
      <c r="G104" s="43">
        <v>0</v>
      </c>
      <c r="H104" s="41">
        <f>IF(E104 = CHAR(37), F104*G104/100,F104*G104)</f>
        <v>0</v>
      </c>
    </row>
    <row r="105" spans="1:8" s="2" customFormat="1" ht="12" customHeight="1">
      <c r="B105" s="13"/>
      <c r="C105" s="14"/>
      <c r="D105" s="14"/>
      <c r="E105" s="14"/>
      <c r="F105" s="60"/>
      <c r="G105" s="42"/>
      <c r="H105" s="42"/>
    </row>
    <row r="106" spans="1:8" s="2" customFormat="1" ht="12" customHeight="1">
      <c r="A106" s="2">
        <v>572</v>
      </c>
      <c r="B106" s="15" t="s">
        <v>107</v>
      </c>
      <c r="C106" s="16"/>
      <c r="D106" s="16" t="s">
        <v>108</v>
      </c>
      <c r="E106" s="17" t="s">
        <v>50</v>
      </c>
      <c r="F106" s="59">
        <v>5</v>
      </c>
      <c r="G106" s="43">
        <v>0</v>
      </c>
      <c r="H106" s="41">
        <f>IF(E106 = CHAR(37), F106*G106/100,F106*G106)</f>
        <v>0</v>
      </c>
    </row>
    <row r="107" spans="1:8" s="2" customFormat="1" ht="12" customHeight="1">
      <c r="B107" s="13"/>
      <c r="C107" s="14"/>
      <c r="D107" s="14"/>
      <c r="E107" s="14"/>
      <c r="F107" s="60"/>
      <c r="G107" s="42"/>
      <c r="H107" s="42"/>
    </row>
    <row r="108" spans="1:8" s="2" customFormat="1" ht="24" customHeight="1">
      <c r="A108" s="2">
        <v>586</v>
      </c>
      <c r="B108" s="15" t="s">
        <v>109</v>
      </c>
      <c r="C108" s="16" t="s">
        <v>110</v>
      </c>
      <c r="D108" s="16" t="s">
        <v>111</v>
      </c>
      <c r="E108" s="17" t="s">
        <v>50</v>
      </c>
      <c r="F108" s="59">
        <v>5</v>
      </c>
      <c r="G108" s="43">
        <v>0</v>
      </c>
      <c r="H108" s="41">
        <f>IF(E108 = CHAR(37), F108*G108/100,F108*G108)</f>
        <v>0</v>
      </c>
    </row>
    <row r="109" spans="1:8" s="2" customFormat="1" ht="12" customHeight="1">
      <c r="B109" s="13"/>
      <c r="C109" s="14"/>
      <c r="D109" s="14"/>
      <c r="E109" s="14"/>
      <c r="F109" s="60"/>
      <c r="G109" s="42"/>
      <c r="H109" s="42"/>
    </row>
    <row r="110" spans="1:8" s="2" customFormat="1" ht="24" customHeight="1">
      <c r="A110" s="2">
        <v>587</v>
      </c>
      <c r="B110" s="15" t="s">
        <v>112</v>
      </c>
      <c r="C110" s="16" t="s">
        <v>110</v>
      </c>
      <c r="D110" s="16" t="s">
        <v>113</v>
      </c>
      <c r="E110" s="17" t="s">
        <v>50</v>
      </c>
      <c r="F110" s="59">
        <v>5</v>
      </c>
      <c r="G110" s="43">
        <v>0</v>
      </c>
      <c r="H110" s="41">
        <f>IF(E110 = CHAR(37), F110*G110/100,F110*G110)</f>
        <v>0</v>
      </c>
    </row>
    <row r="111" spans="1:8" s="2" customFormat="1" ht="12" customHeight="1">
      <c r="B111" s="13"/>
      <c r="C111" s="14"/>
      <c r="D111" s="14"/>
      <c r="E111" s="14"/>
      <c r="F111" s="60"/>
      <c r="G111" s="42"/>
      <c r="H111" s="42"/>
    </row>
    <row r="112" spans="1:8" s="2" customFormat="1" ht="12" customHeight="1">
      <c r="B112" s="18"/>
      <c r="C112" s="19"/>
      <c r="D112" s="19"/>
      <c r="E112" s="19"/>
      <c r="F112" s="61"/>
      <c r="G112" s="44"/>
      <c r="H112" s="44"/>
    </row>
    <row r="113" spans="2:8" s="2" customFormat="1" ht="12" customHeight="1">
      <c r="B113" s="13"/>
      <c r="C113" s="14"/>
      <c r="D113" s="14"/>
      <c r="E113" s="14"/>
      <c r="F113" s="60"/>
      <c r="G113" s="42"/>
      <c r="H113" s="42"/>
    </row>
    <row r="114" spans="2:8" s="2" customFormat="1" ht="12" customHeight="1">
      <c r="B114" s="18"/>
      <c r="C114" s="19"/>
      <c r="D114" s="19"/>
      <c r="E114" s="19"/>
      <c r="F114" s="61"/>
      <c r="G114" s="44"/>
      <c r="H114" s="44"/>
    </row>
    <row r="115" spans="2:8" s="2" customFormat="1" ht="12" customHeight="1">
      <c r="B115" s="13"/>
      <c r="C115" s="14"/>
      <c r="D115" s="14"/>
      <c r="E115" s="14"/>
      <c r="F115" s="60"/>
      <c r="G115" s="42"/>
      <c r="H115" s="42"/>
    </row>
    <row r="116" spans="2:8" s="2" customFormat="1" ht="12" customHeight="1">
      <c r="B116" s="18"/>
      <c r="C116" s="19"/>
      <c r="D116" s="19"/>
      <c r="E116" s="19"/>
      <c r="F116" s="61"/>
      <c r="G116" s="44"/>
      <c r="H116" s="44"/>
    </row>
    <row r="117" spans="2:8" s="2" customFormat="1" ht="12" customHeight="1">
      <c r="B117" s="13"/>
      <c r="C117" s="14"/>
      <c r="D117" s="14"/>
      <c r="E117" s="14"/>
      <c r="F117" s="60"/>
      <c r="G117" s="42"/>
      <c r="H117" s="42"/>
    </row>
    <row r="118" spans="2:8" s="2" customFormat="1" ht="12" customHeight="1">
      <c r="B118" s="18"/>
      <c r="C118" s="19"/>
      <c r="D118" s="19"/>
      <c r="E118" s="19"/>
      <c r="F118" s="61"/>
      <c r="G118" s="44"/>
      <c r="H118" s="44"/>
    </row>
    <row r="119" spans="2:8" s="2" customFormat="1" ht="12" customHeight="1">
      <c r="B119" s="13"/>
      <c r="C119" s="14"/>
      <c r="D119" s="14"/>
      <c r="E119" s="14"/>
      <c r="F119" s="60"/>
      <c r="G119" s="42"/>
      <c r="H119" s="42"/>
    </row>
    <row r="120" spans="2:8" s="2" customFormat="1" ht="12" customHeight="1">
      <c r="B120" s="18"/>
      <c r="C120" s="19"/>
      <c r="D120" s="19"/>
      <c r="E120" s="19"/>
      <c r="F120" s="61"/>
      <c r="G120" s="44"/>
      <c r="H120" s="44"/>
    </row>
    <row r="121" spans="2:8" s="2" customFormat="1" ht="12" customHeight="1">
      <c r="B121" s="13"/>
      <c r="C121" s="14"/>
      <c r="D121" s="14"/>
      <c r="E121" s="14"/>
      <c r="F121" s="60"/>
      <c r="G121" s="42"/>
      <c r="H121" s="42"/>
    </row>
    <row r="122" spans="2:8" s="2" customFormat="1" ht="12" customHeight="1">
      <c r="B122" s="18"/>
      <c r="C122" s="19"/>
      <c r="D122" s="19"/>
      <c r="E122" s="19"/>
      <c r="F122" s="61"/>
      <c r="G122" s="44"/>
      <c r="H122" s="44"/>
    </row>
    <row r="123" spans="2:8" s="2" customFormat="1" ht="12" customHeight="1">
      <c r="B123" s="13"/>
      <c r="C123" s="14"/>
      <c r="D123" s="14"/>
      <c r="E123" s="14"/>
      <c r="F123" s="60"/>
      <c r="G123" s="42"/>
      <c r="H123" s="42"/>
    </row>
    <row r="124" spans="2:8" s="2" customFormat="1" ht="12" customHeight="1">
      <c r="B124" s="18"/>
      <c r="C124" s="19"/>
      <c r="D124" s="19"/>
      <c r="E124" s="19"/>
      <c r="F124" s="61"/>
      <c r="G124" s="44"/>
      <c r="H124" s="44"/>
    </row>
    <row r="125" spans="2:8" s="2" customFormat="1" ht="12" customHeight="1">
      <c r="B125" s="13"/>
      <c r="C125" s="14"/>
      <c r="D125" s="14"/>
      <c r="E125" s="14"/>
      <c r="F125" s="60"/>
      <c r="G125" s="42"/>
      <c r="H125" s="42"/>
    </row>
    <row r="126" spans="2:8" s="2" customFormat="1" ht="12" customHeight="1">
      <c r="B126" s="18"/>
      <c r="C126" s="19"/>
      <c r="D126" s="19"/>
      <c r="E126" s="19"/>
      <c r="F126" s="61"/>
      <c r="G126" s="44"/>
      <c r="H126" s="44"/>
    </row>
    <row r="127" spans="2:8" s="2" customFormat="1" ht="12" customHeight="1">
      <c r="B127" s="13"/>
      <c r="C127" s="14"/>
      <c r="D127" s="14"/>
      <c r="E127" s="14"/>
      <c r="F127" s="60"/>
      <c r="G127" s="42"/>
      <c r="H127" s="42"/>
    </row>
    <row r="128" spans="2:8" s="3" customFormat="1" ht="20.100000000000001" customHeight="1">
      <c r="B128" s="20" t="s">
        <v>114</v>
      </c>
      <c r="C128" s="21"/>
      <c r="D128" s="22"/>
      <c r="E128" s="23"/>
      <c r="F128" s="62"/>
      <c r="G128" s="45"/>
      <c r="H128" s="54">
        <f>SUM(H70:H127)</f>
        <v>0</v>
      </c>
    </row>
    <row r="129" spans="1:8" s="4" customFormat="1" ht="12" customHeight="1">
      <c r="D129" s="24" t="s">
        <v>115</v>
      </c>
      <c r="F129" s="63"/>
      <c r="G129" s="46"/>
      <c r="H129" s="46"/>
    </row>
    <row r="130" spans="1:8" s="1" customFormat="1" ht="13.9">
      <c r="B130" s="6" t="s">
        <v>1</v>
      </c>
      <c r="F130" s="57"/>
      <c r="G130" s="39"/>
      <c r="H130" s="39"/>
    </row>
    <row r="131" spans="1:8" s="1" customFormat="1" ht="13.9">
      <c r="B131" s="7" t="s">
        <v>3</v>
      </c>
      <c r="F131" s="57"/>
      <c r="G131" s="39"/>
      <c r="H131" s="39"/>
    </row>
    <row r="132" spans="1:8" s="2" customFormat="1" ht="27.4" customHeight="1">
      <c r="B132" s="8" t="s">
        <v>4</v>
      </c>
      <c r="C132" s="8" t="s">
        <v>5</v>
      </c>
      <c r="D132" s="8" t="s">
        <v>6</v>
      </c>
      <c r="E132" s="8" t="s">
        <v>7</v>
      </c>
      <c r="F132" s="58" t="s">
        <v>8</v>
      </c>
      <c r="G132" s="40" t="s">
        <v>9</v>
      </c>
      <c r="H132" s="53" t="s">
        <v>10</v>
      </c>
    </row>
    <row r="133" spans="1:8" s="3" customFormat="1" ht="20.100000000000001" customHeight="1">
      <c r="B133" s="20" t="s">
        <v>116</v>
      </c>
      <c r="C133" s="21"/>
      <c r="D133" s="22"/>
      <c r="E133" s="23"/>
      <c r="F133" s="62"/>
      <c r="G133" s="45"/>
      <c r="H133" s="54">
        <f>H128</f>
        <v>0</v>
      </c>
    </row>
    <row r="134" spans="1:8" s="2" customFormat="1" ht="12" customHeight="1">
      <c r="A134" s="2">
        <v>573</v>
      </c>
      <c r="B134" s="9" t="s">
        <v>117</v>
      </c>
      <c r="C134" s="16"/>
      <c r="D134" s="10" t="s">
        <v>118</v>
      </c>
      <c r="E134" s="17"/>
      <c r="F134" s="59"/>
      <c r="G134" s="41"/>
      <c r="H134" s="41"/>
    </row>
    <row r="135" spans="1:8" s="2" customFormat="1" ht="12" customHeight="1">
      <c r="B135" s="13"/>
      <c r="C135" s="14"/>
      <c r="D135" s="14"/>
      <c r="E135" s="14"/>
      <c r="F135" s="60"/>
      <c r="G135" s="42"/>
      <c r="H135" s="42"/>
    </row>
    <row r="136" spans="1:8" s="2" customFormat="1" ht="72" customHeight="1">
      <c r="A136" s="2">
        <v>574</v>
      </c>
      <c r="B136" s="15" t="s">
        <v>119</v>
      </c>
      <c r="C136" s="16" t="s">
        <v>120</v>
      </c>
      <c r="D136" s="16" t="s">
        <v>121</v>
      </c>
      <c r="E136" s="17"/>
      <c r="F136" s="59"/>
      <c r="G136" s="41"/>
      <c r="H136" s="41"/>
    </row>
    <row r="137" spans="1:8" s="2" customFormat="1" ht="12" customHeight="1">
      <c r="B137" s="13"/>
      <c r="C137" s="14"/>
      <c r="D137" s="14"/>
      <c r="E137" s="14"/>
      <c r="F137" s="60"/>
      <c r="G137" s="42"/>
      <c r="H137" s="42"/>
    </row>
    <row r="138" spans="1:8" s="2" customFormat="1" ht="36" customHeight="1">
      <c r="A138" s="2">
        <v>592</v>
      </c>
      <c r="B138" s="15" t="s">
        <v>122</v>
      </c>
      <c r="C138" s="16"/>
      <c r="D138" s="16" t="s">
        <v>123</v>
      </c>
      <c r="E138" s="17" t="s">
        <v>50</v>
      </c>
      <c r="F138" s="59">
        <v>3</v>
      </c>
      <c r="G138" s="43">
        <v>0</v>
      </c>
      <c r="H138" s="41">
        <f>IF(E138 = CHAR(37), F138*G138/100,F138*G138)</f>
        <v>0</v>
      </c>
    </row>
    <row r="139" spans="1:8" s="2" customFormat="1" ht="12" customHeight="1">
      <c r="B139" s="13"/>
      <c r="C139" s="14"/>
      <c r="D139" s="14"/>
      <c r="E139" s="14"/>
      <c r="F139" s="60"/>
      <c r="G139" s="42"/>
      <c r="H139" s="42"/>
    </row>
    <row r="140" spans="1:8" s="2" customFormat="1" ht="24" customHeight="1">
      <c r="A140" s="2">
        <v>593</v>
      </c>
      <c r="B140" s="15" t="s">
        <v>124</v>
      </c>
      <c r="C140" s="16"/>
      <c r="D140" s="16" t="s">
        <v>125</v>
      </c>
      <c r="E140" s="17" t="s">
        <v>50</v>
      </c>
      <c r="F140" s="59">
        <v>3</v>
      </c>
      <c r="G140" s="43">
        <v>0</v>
      </c>
      <c r="H140" s="41">
        <f>IF(E140 = CHAR(37), F140*G140/100,F140*G140)</f>
        <v>0</v>
      </c>
    </row>
    <row r="141" spans="1:8" s="2" customFormat="1" ht="12" customHeight="1">
      <c r="B141" s="13"/>
      <c r="C141" s="14"/>
      <c r="D141" s="14"/>
      <c r="E141" s="14"/>
      <c r="F141" s="60"/>
      <c r="G141" s="42"/>
      <c r="H141" s="42"/>
    </row>
    <row r="142" spans="1:8" s="2" customFormat="1" ht="12" customHeight="1">
      <c r="A142" s="2">
        <v>594</v>
      </c>
      <c r="B142" s="15" t="s">
        <v>126</v>
      </c>
      <c r="C142" s="16"/>
      <c r="D142" s="16" t="s">
        <v>127</v>
      </c>
      <c r="E142" s="17" t="s">
        <v>50</v>
      </c>
      <c r="F142" s="59">
        <v>5</v>
      </c>
      <c r="G142" s="43">
        <v>0</v>
      </c>
      <c r="H142" s="41">
        <f>IF(E142 = CHAR(37), F142*G142/100,F142*G142)</f>
        <v>0</v>
      </c>
    </row>
    <row r="143" spans="1:8" s="2" customFormat="1" ht="12" customHeight="1">
      <c r="B143" s="13"/>
      <c r="C143" s="14"/>
      <c r="D143" s="14"/>
      <c r="E143" s="14"/>
      <c r="F143" s="60"/>
      <c r="G143" s="42"/>
      <c r="H143" s="42"/>
    </row>
    <row r="144" spans="1:8" s="2" customFormat="1" ht="12" customHeight="1">
      <c r="A144" s="2">
        <v>595</v>
      </c>
      <c r="B144" s="15" t="s">
        <v>128</v>
      </c>
      <c r="C144" s="16"/>
      <c r="D144" s="16" t="s">
        <v>129</v>
      </c>
      <c r="E144" s="17" t="s">
        <v>50</v>
      </c>
      <c r="F144" s="59">
        <v>3</v>
      </c>
      <c r="G144" s="43">
        <v>0</v>
      </c>
      <c r="H144" s="41">
        <f>IF(E144 = CHAR(37), F144*G144/100,F144*G144)</f>
        <v>0</v>
      </c>
    </row>
    <row r="145" spans="1:8" s="2" customFormat="1" ht="12" customHeight="1">
      <c r="B145" s="13"/>
      <c r="C145" s="14"/>
      <c r="D145" s="14"/>
      <c r="E145" s="14"/>
      <c r="F145" s="60"/>
      <c r="G145" s="42"/>
      <c r="H145" s="42"/>
    </row>
    <row r="146" spans="1:8" s="2" customFormat="1" ht="24" customHeight="1">
      <c r="A146" s="2">
        <v>596</v>
      </c>
      <c r="B146" s="15" t="s">
        <v>130</v>
      </c>
      <c r="C146" s="16"/>
      <c r="D146" s="16" t="s">
        <v>131</v>
      </c>
      <c r="E146" s="17" t="s">
        <v>50</v>
      </c>
      <c r="F146" s="59">
        <v>3</v>
      </c>
      <c r="G146" s="43">
        <v>0</v>
      </c>
      <c r="H146" s="41">
        <f>IF(E146 = CHAR(37), F146*G146/100,F146*G146)</f>
        <v>0</v>
      </c>
    </row>
    <row r="147" spans="1:8" s="2" customFormat="1" ht="12" customHeight="1">
      <c r="B147" s="13"/>
      <c r="C147" s="14"/>
      <c r="D147" s="14"/>
      <c r="E147" s="14"/>
      <c r="F147" s="60"/>
      <c r="G147" s="42"/>
      <c r="H147" s="42"/>
    </row>
    <row r="148" spans="1:8" s="2" customFormat="1" ht="12" customHeight="1">
      <c r="A148" s="2">
        <v>597</v>
      </c>
      <c r="B148" s="15" t="s">
        <v>132</v>
      </c>
      <c r="C148" s="16"/>
      <c r="D148" s="16" t="s">
        <v>133</v>
      </c>
      <c r="E148" s="17" t="s">
        <v>50</v>
      </c>
      <c r="F148" s="59">
        <v>3</v>
      </c>
      <c r="G148" s="43">
        <v>0</v>
      </c>
      <c r="H148" s="41">
        <f>IF(E148 = CHAR(37), F148*G148/100,F148*G148)</f>
        <v>0</v>
      </c>
    </row>
    <row r="149" spans="1:8" s="2" customFormat="1" ht="12" customHeight="1">
      <c r="B149" s="13"/>
      <c r="C149" s="14"/>
      <c r="D149" s="14"/>
      <c r="E149" s="14"/>
      <c r="F149" s="60"/>
      <c r="G149" s="42"/>
      <c r="H149" s="42"/>
    </row>
    <row r="150" spans="1:8" s="2" customFormat="1" ht="36" customHeight="1">
      <c r="A150" s="2">
        <v>598</v>
      </c>
      <c r="B150" s="15" t="s">
        <v>134</v>
      </c>
      <c r="C150" s="16"/>
      <c r="D150" s="16" t="s">
        <v>135</v>
      </c>
      <c r="E150" s="17" t="s">
        <v>50</v>
      </c>
      <c r="F150" s="59">
        <v>3</v>
      </c>
      <c r="G150" s="43">
        <v>0</v>
      </c>
      <c r="H150" s="41">
        <f>IF(E150 = CHAR(37), F150*G150/100,F150*G150)</f>
        <v>0</v>
      </c>
    </row>
    <row r="151" spans="1:8" s="2" customFormat="1" ht="12" customHeight="1">
      <c r="B151" s="13"/>
      <c r="C151" s="14"/>
      <c r="D151" s="14"/>
      <c r="E151" s="14"/>
      <c r="F151" s="60"/>
      <c r="G151" s="42"/>
      <c r="H151" s="42"/>
    </row>
    <row r="152" spans="1:8" s="2" customFormat="1" ht="48" customHeight="1">
      <c r="A152" s="2">
        <v>599</v>
      </c>
      <c r="B152" s="15" t="s">
        <v>136</v>
      </c>
      <c r="C152" s="16"/>
      <c r="D152" s="16" t="s">
        <v>137</v>
      </c>
      <c r="E152" s="17" t="s">
        <v>50</v>
      </c>
      <c r="F152" s="59">
        <v>3</v>
      </c>
      <c r="G152" s="43">
        <v>0</v>
      </c>
      <c r="H152" s="41">
        <f>IF(E152 = CHAR(37), F152*G152/100,F152*G152)</f>
        <v>0</v>
      </c>
    </row>
    <row r="153" spans="1:8" s="2" customFormat="1" ht="12" customHeight="1">
      <c r="B153" s="13"/>
      <c r="C153" s="14"/>
      <c r="D153" s="14"/>
      <c r="E153" s="14"/>
      <c r="F153" s="60"/>
      <c r="G153" s="42"/>
      <c r="H153" s="42"/>
    </row>
    <row r="154" spans="1:8" s="2" customFormat="1" ht="12" customHeight="1">
      <c r="A154" s="2">
        <v>600</v>
      </c>
      <c r="B154" s="15" t="s">
        <v>138</v>
      </c>
      <c r="C154" s="16"/>
      <c r="D154" s="16" t="s">
        <v>139</v>
      </c>
      <c r="E154" s="17" t="s">
        <v>50</v>
      </c>
      <c r="F154" s="59">
        <v>3</v>
      </c>
      <c r="G154" s="43">
        <v>0</v>
      </c>
      <c r="H154" s="41">
        <f>IF(E154 = CHAR(37), F154*G154/100,F154*G154)</f>
        <v>0</v>
      </c>
    </row>
    <row r="155" spans="1:8" s="2" customFormat="1" ht="12" customHeight="1">
      <c r="B155" s="13"/>
      <c r="C155" s="14"/>
      <c r="D155" s="14"/>
      <c r="E155" s="14"/>
      <c r="F155" s="60"/>
      <c r="G155" s="42"/>
      <c r="H155" s="42"/>
    </row>
    <row r="156" spans="1:8" s="2" customFormat="1" ht="12" customHeight="1">
      <c r="A156" s="2">
        <v>601</v>
      </c>
      <c r="B156" s="15" t="s">
        <v>140</v>
      </c>
      <c r="C156" s="16"/>
      <c r="D156" s="16" t="s">
        <v>141</v>
      </c>
      <c r="E156" s="17" t="s">
        <v>50</v>
      </c>
      <c r="F156" s="59">
        <v>3</v>
      </c>
      <c r="G156" s="43">
        <v>0</v>
      </c>
      <c r="H156" s="41">
        <f>IF(E156 = CHAR(37), F156*G156/100,F156*G156)</f>
        <v>0</v>
      </c>
    </row>
    <row r="157" spans="1:8" s="2" customFormat="1" ht="12" customHeight="1">
      <c r="B157" s="13"/>
      <c r="C157" s="14"/>
      <c r="D157" s="14"/>
      <c r="E157" s="14"/>
      <c r="F157" s="60"/>
      <c r="G157" s="42"/>
      <c r="H157" s="42"/>
    </row>
    <row r="158" spans="1:8" s="2" customFormat="1" ht="48" customHeight="1">
      <c r="A158" s="2">
        <v>602</v>
      </c>
      <c r="B158" s="15" t="s">
        <v>142</v>
      </c>
      <c r="C158" s="16"/>
      <c r="D158" s="16" t="s">
        <v>143</v>
      </c>
      <c r="E158" s="17" t="s">
        <v>50</v>
      </c>
      <c r="F158" s="59">
        <v>3</v>
      </c>
      <c r="G158" s="43">
        <v>0</v>
      </c>
      <c r="H158" s="41">
        <f>IF(E158 = CHAR(37), F158*G158/100,F158*G158)</f>
        <v>0</v>
      </c>
    </row>
    <row r="159" spans="1:8" s="2" customFormat="1" ht="12" customHeight="1">
      <c r="B159" s="13"/>
      <c r="C159" s="14"/>
      <c r="D159" s="14"/>
      <c r="E159" s="14"/>
      <c r="F159" s="60"/>
      <c r="G159" s="42"/>
      <c r="H159" s="42"/>
    </row>
    <row r="160" spans="1:8" s="2" customFormat="1" ht="24" customHeight="1">
      <c r="A160" s="2">
        <v>603</v>
      </c>
      <c r="B160" s="15" t="s">
        <v>144</v>
      </c>
      <c r="C160" s="16"/>
      <c r="D160" s="16" t="s">
        <v>145</v>
      </c>
      <c r="E160" s="17" t="s">
        <v>50</v>
      </c>
      <c r="F160" s="59">
        <v>8</v>
      </c>
      <c r="G160" s="43">
        <v>0</v>
      </c>
      <c r="H160" s="41">
        <f>IF(E160 = CHAR(37), F160*G160/100,F160*G160)</f>
        <v>0</v>
      </c>
    </row>
    <row r="161" spans="2:8" s="2" customFormat="1" ht="12" customHeight="1">
      <c r="B161" s="13"/>
      <c r="C161" s="14"/>
      <c r="D161" s="14"/>
      <c r="E161" s="14"/>
      <c r="F161" s="60"/>
      <c r="G161" s="42"/>
      <c r="H161" s="42"/>
    </row>
    <row r="162" spans="2:8" s="2" customFormat="1" ht="12" customHeight="1">
      <c r="B162" s="18"/>
      <c r="C162" s="19"/>
      <c r="D162" s="19"/>
      <c r="E162" s="19"/>
      <c r="F162" s="61"/>
      <c r="G162" s="44"/>
      <c r="H162" s="44"/>
    </row>
    <row r="163" spans="2:8" s="2" customFormat="1" ht="12" customHeight="1">
      <c r="B163" s="13"/>
      <c r="C163" s="14"/>
      <c r="D163" s="14"/>
      <c r="E163" s="14"/>
      <c r="F163" s="60"/>
      <c r="G163" s="42"/>
      <c r="H163" s="42"/>
    </row>
    <row r="164" spans="2:8" s="2" customFormat="1" ht="12" customHeight="1">
      <c r="B164" s="18"/>
      <c r="C164" s="19"/>
      <c r="D164" s="19"/>
      <c r="E164" s="19"/>
      <c r="F164" s="61"/>
      <c r="G164" s="44"/>
      <c r="H164" s="44"/>
    </row>
    <row r="165" spans="2:8" s="2" customFormat="1" ht="12" customHeight="1">
      <c r="B165" s="13"/>
      <c r="C165" s="14"/>
      <c r="D165" s="14"/>
      <c r="E165" s="14"/>
      <c r="F165" s="60"/>
      <c r="G165" s="42"/>
      <c r="H165" s="42"/>
    </row>
    <row r="166" spans="2:8" s="2" customFormat="1" ht="12" customHeight="1">
      <c r="B166" s="18"/>
      <c r="C166" s="19"/>
      <c r="D166" s="19"/>
      <c r="E166" s="19"/>
      <c r="F166" s="61"/>
      <c r="G166" s="44"/>
      <c r="H166" s="44"/>
    </row>
    <row r="167" spans="2:8" s="2" customFormat="1" ht="12" customHeight="1">
      <c r="B167" s="13"/>
      <c r="C167" s="14"/>
      <c r="D167" s="14"/>
      <c r="E167" s="14"/>
      <c r="F167" s="60"/>
      <c r="G167" s="42"/>
      <c r="H167" s="42"/>
    </row>
    <row r="168" spans="2:8" s="2" customFormat="1" ht="12" customHeight="1">
      <c r="B168" s="18"/>
      <c r="C168" s="19"/>
      <c r="D168" s="19"/>
      <c r="E168" s="19"/>
      <c r="F168" s="61"/>
      <c r="G168" s="44"/>
      <c r="H168" s="44"/>
    </row>
    <row r="169" spans="2:8" s="2" customFormat="1" ht="12" customHeight="1">
      <c r="B169" s="13"/>
      <c r="C169" s="14"/>
      <c r="D169" s="14"/>
      <c r="E169" s="14"/>
      <c r="F169" s="60"/>
      <c r="G169" s="42"/>
      <c r="H169" s="42"/>
    </row>
    <row r="170" spans="2:8" s="2" customFormat="1" ht="12" customHeight="1">
      <c r="B170" s="18"/>
      <c r="C170" s="19"/>
      <c r="D170" s="19"/>
      <c r="E170" s="19"/>
      <c r="F170" s="61"/>
      <c r="G170" s="44"/>
      <c r="H170" s="44"/>
    </row>
    <row r="171" spans="2:8" s="2" customFormat="1" ht="12" customHeight="1">
      <c r="B171" s="13"/>
      <c r="C171" s="14"/>
      <c r="D171" s="14"/>
      <c r="E171" s="14"/>
      <c r="F171" s="60"/>
      <c r="G171" s="42"/>
      <c r="H171" s="42"/>
    </row>
    <row r="172" spans="2:8" s="2" customFormat="1" ht="12" customHeight="1">
      <c r="B172" s="18"/>
      <c r="C172" s="19"/>
      <c r="D172" s="19"/>
      <c r="E172" s="19"/>
      <c r="F172" s="61"/>
      <c r="G172" s="44"/>
      <c r="H172" s="44"/>
    </row>
    <row r="173" spans="2:8" s="2" customFormat="1" ht="12" customHeight="1">
      <c r="B173" s="13"/>
      <c r="C173" s="14"/>
      <c r="D173" s="14"/>
      <c r="E173" s="14"/>
      <c r="F173" s="60"/>
      <c r="G173" s="42"/>
      <c r="H173" s="42"/>
    </row>
    <row r="174" spans="2:8" s="2" customFormat="1" ht="12" customHeight="1">
      <c r="B174" s="18"/>
      <c r="C174" s="19"/>
      <c r="D174" s="19"/>
      <c r="E174" s="19"/>
      <c r="F174" s="61"/>
      <c r="G174" s="44"/>
      <c r="H174" s="44"/>
    </row>
    <row r="175" spans="2:8" s="2" customFormat="1" ht="12" customHeight="1">
      <c r="B175" s="13"/>
      <c r="C175" s="14"/>
      <c r="D175" s="14"/>
      <c r="E175" s="14"/>
      <c r="F175" s="60"/>
      <c r="G175" s="42"/>
      <c r="H175" s="42"/>
    </row>
    <row r="176" spans="2:8" s="2" customFormat="1" ht="12" customHeight="1">
      <c r="B176" s="18"/>
      <c r="C176" s="19"/>
      <c r="D176" s="19"/>
      <c r="E176" s="19"/>
      <c r="F176" s="61"/>
      <c r="G176" s="44"/>
      <c r="H176" s="44"/>
    </row>
    <row r="177" spans="1:8" s="2" customFormat="1" ht="12" customHeight="1">
      <c r="B177" s="13"/>
      <c r="C177" s="14"/>
      <c r="D177" s="14"/>
      <c r="E177" s="14"/>
      <c r="F177" s="60"/>
      <c r="G177" s="42"/>
      <c r="H177" s="42"/>
    </row>
    <row r="178" spans="1:8" s="2" customFormat="1" ht="12" customHeight="1">
      <c r="B178" s="18"/>
      <c r="C178" s="19"/>
      <c r="D178" s="19"/>
      <c r="E178" s="19"/>
      <c r="F178" s="61"/>
      <c r="G178" s="44"/>
      <c r="H178" s="44"/>
    </row>
    <row r="179" spans="1:8" s="2" customFormat="1" ht="12" customHeight="1">
      <c r="B179" s="13"/>
      <c r="C179" s="14"/>
      <c r="D179" s="14"/>
      <c r="E179" s="14"/>
      <c r="F179" s="60"/>
      <c r="G179" s="42"/>
      <c r="H179" s="42"/>
    </row>
    <row r="180" spans="1:8" s="2" customFormat="1" ht="12" customHeight="1">
      <c r="B180" s="18"/>
      <c r="C180" s="19"/>
      <c r="D180" s="19"/>
      <c r="E180" s="19"/>
      <c r="F180" s="61"/>
      <c r="G180" s="44"/>
      <c r="H180" s="44"/>
    </row>
    <row r="181" spans="1:8" s="2" customFormat="1" ht="12" customHeight="1">
      <c r="B181" s="13"/>
      <c r="C181" s="14"/>
      <c r="D181" s="14"/>
      <c r="E181" s="14"/>
      <c r="F181" s="60"/>
      <c r="G181" s="42"/>
      <c r="H181" s="42"/>
    </row>
    <row r="182" spans="1:8" s="3" customFormat="1" ht="20.100000000000001" customHeight="1">
      <c r="B182" s="20" t="s">
        <v>114</v>
      </c>
      <c r="C182" s="21"/>
      <c r="D182" s="22"/>
      <c r="E182" s="23"/>
      <c r="F182" s="62"/>
      <c r="G182" s="45"/>
      <c r="H182" s="54">
        <f>SUM(H133:H181)</f>
        <v>0</v>
      </c>
    </row>
    <row r="183" spans="1:8" s="4" customFormat="1" ht="12" customHeight="1">
      <c r="D183" s="24" t="s">
        <v>146</v>
      </c>
      <c r="F183" s="63"/>
      <c r="G183" s="46"/>
      <c r="H183" s="46"/>
    </row>
    <row r="184" spans="1:8" s="1" customFormat="1" ht="13.9">
      <c r="B184" s="6" t="s">
        <v>1</v>
      </c>
      <c r="F184" s="57"/>
      <c r="G184" s="39"/>
      <c r="H184" s="39"/>
    </row>
    <row r="185" spans="1:8" s="1" customFormat="1" ht="13.9">
      <c r="B185" s="7" t="s">
        <v>3</v>
      </c>
      <c r="F185" s="57"/>
      <c r="G185" s="39"/>
      <c r="H185" s="39"/>
    </row>
    <row r="186" spans="1:8" s="2" customFormat="1" ht="27.4" customHeight="1">
      <c r="B186" s="8" t="s">
        <v>4</v>
      </c>
      <c r="C186" s="8" t="s">
        <v>5</v>
      </c>
      <c r="D186" s="8" t="s">
        <v>6</v>
      </c>
      <c r="E186" s="8" t="s">
        <v>7</v>
      </c>
      <c r="F186" s="58" t="s">
        <v>8</v>
      </c>
      <c r="G186" s="40" t="s">
        <v>9</v>
      </c>
      <c r="H186" s="53" t="s">
        <v>10</v>
      </c>
    </row>
    <row r="187" spans="1:8" s="3" customFormat="1" ht="20.100000000000001" customHeight="1">
      <c r="B187" s="20" t="s">
        <v>116</v>
      </c>
      <c r="C187" s="21"/>
      <c r="D187" s="22"/>
      <c r="E187" s="23"/>
      <c r="F187" s="62"/>
      <c r="G187" s="45"/>
      <c r="H187" s="54">
        <f>H182</f>
        <v>0</v>
      </c>
    </row>
    <row r="188" spans="1:8" s="2" customFormat="1" ht="72" customHeight="1">
      <c r="A188" s="2">
        <v>588</v>
      </c>
      <c r="B188" s="15" t="s">
        <v>147</v>
      </c>
      <c r="C188" s="16" t="s">
        <v>148</v>
      </c>
      <c r="D188" s="16" t="s">
        <v>149</v>
      </c>
      <c r="E188" s="17"/>
      <c r="F188" s="59"/>
      <c r="G188" s="41"/>
      <c r="H188" s="41"/>
    </row>
    <row r="189" spans="1:8" s="2" customFormat="1" ht="12" customHeight="1">
      <c r="B189" s="13"/>
      <c r="C189" s="14"/>
      <c r="D189" s="14"/>
      <c r="E189" s="14"/>
      <c r="F189" s="60"/>
      <c r="G189" s="42"/>
      <c r="H189" s="42"/>
    </row>
    <row r="190" spans="1:8" s="2" customFormat="1" ht="36" customHeight="1">
      <c r="A190" s="2">
        <v>645</v>
      </c>
      <c r="B190" s="15" t="s">
        <v>150</v>
      </c>
      <c r="C190" s="16"/>
      <c r="D190" s="16" t="s">
        <v>123</v>
      </c>
      <c r="E190" s="17" t="s">
        <v>50</v>
      </c>
      <c r="F190" s="59">
        <v>2</v>
      </c>
      <c r="G190" s="43">
        <v>0</v>
      </c>
      <c r="H190" s="41">
        <f>IF(E190 = CHAR(37), F190*G190/100,F190*G190)</f>
        <v>0</v>
      </c>
    </row>
    <row r="191" spans="1:8" s="2" customFormat="1" ht="12" customHeight="1">
      <c r="B191" s="13"/>
      <c r="C191" s="14"/>
      <c r="D191" s="14"/>
      <c r="E191" s="14"/>
      <c r="F191" s="60"/>
      <c r="G191" s="42"/>
      <c r="H191" s="42"/>
    </row>
    <row r="192" spans="1:8" s="2" customFormat="1" ht="24" customHeight="1">
      <c r="A192" s="2">
        <v>646</v>
      </c>
      <c r="B192" s="15" t="s">
        <v>151</v>
      </c>
      <c r="C192" s="16"/>
      <c r="D192" s="16" t="s">
        <v>152</v>
      </c>
      <c r="E192" s="17" t="s">
        <v>50</v>
      </c>
      <c r="F192" s="59">
        <v>2</v>
      </c>
      <c r="G192" s="43">
        <v>0</v>
      </c>
      <c r="H192" s="41">
        <f>IF(E192 = CHAR(37), F192*G192/100,F192*G192)</f>
        <v>0</v>
      </c>
    </row>
    <row r="193" spans="1:8" s="2" customFormat="1" ht="12" customHeight="1">
      <c r="B193" s="13"/>
      <c r="C193" s="14"/>
      <c r="D193" s="14"/>
      <c r="E193" s="14"/>
      <c r="F193" s="60"/>
      <c r="G193" s="42"/>
      <c r="H193" s="42"/>
    </row>
    <row r="194" spans="1:8" s="2" customFormat="1" ht="12" customHeight="1">
      <c r="A194" s="2">
        <v>647</v>
      </c>
      <c r="B194" s="15" t="s">
        <v>153</v>
      </c>
      <c r="C194" s="16"/>
      <c r="D194" s="16" t="s">
        <v>127</v>
      </c>
      <c r="E194" s="17" t="s">
        <v>50</v>
      </c>
      <c r="F194" s="59">
        <v>5</v>
      </c>
      <c r="G194" s="43">
        <v>0</v>
      </c>
      <c r="H194" s="41">
        <f>IF(E194 = CHAR(37), F194*G194/100,F194*G194)</f>
        <v>0</v>
      </c>
    </row>
    <row r="195" spans="1:8" s="2" customFormat="1" ht="12" customHeight="1">
      <c r="B195" s="13"/>
      <c r="C195" s="14"/>
      <c r="D195" s="14"/>
      <c r="E195" s="14"/>
      <c r="F195" s="60"/>
      <c r="G195" s="42"/>
      <c r="H195" s="42"/>
    </row>
    <row r="196" spans="1:8" s="2" customFormat="1" ht="12" customHeight="1">
      <c r="A196" s="2">
        <v>648</v>
      </c>
      <c r="B196" s="15" t="s">
        <v>154</v>
      </c>
      <c r="C196" s="16"/>
      <c r="D196" s="16" t="s">
        <v>129</v>
      </c>
      <c r="E196" s="17" t="s">
        <v>50</v>
      </c>
      <c r="F196" s="59">
        <v>2</v>
      </c>
      <c r="G196" s="43">
        <v>0</v>
      </c>
      <c r="H196" s="41">
        <f>IF(E196 = CHAR(37), F196*G196/100,F196*G196)</f>
        <v>0</v>
      </c>
    </row>
    <row r="197" spans="1:8" s="2" customFormat="1" ht="12" customHeight="1">
      <c r="B197" s="13"/>
      <c r="C197" s="14"/>
      <c r="D197" s="14"/>
      <c r="E197" s="14"/>
      <c r="F197" s="60"/>
      <c r="G197" s="42"/>
      <c r="H197" s="42"/>
    </row>
    <row r="198" spans="1:8" s="2" customFormat="1" ht="12" customHeight="1">
      <c r="A198" s="2">
        <v>649</v>
      </c>
      <c r="B198" s="15" t="s">
        <v>155</v>
      </c>
      <c r="C198" s="16"/>
      <c r="D198" s="16" t="s">
        <v>156</v>
      </c>
      <c r="E198" s="17" t="s">
        <v>50</v>
      </c>
      <c r="F198" s="59">
        <v>2</v>
      </c>
      <c r="G198" s="43">
        <v>0</v>
      </c>
      <c r="H198" s="41">
        <f>IF(E198 = CHAR(37), F198*G198/100,F198*G198)</f>
        <v>0</v>
      </c>
    </row>
    <row r="199" spans="1:8" s="2" customFormat="1" ht="12" customHeight="1">
      <c r="B199" s="13"/>
      <c r="C199" s="14"/>
      <c r="D199" s="14"/>
      <c r="E199" s="14"/>
      <c r="F199" s="60"/>
      <c r="G199" s="42"/>
      <c r="H199" s="42"/>
    </row>
    <row r="200" spans="1:8" s="2" customFormat="1" ht="24" customHeight="1">
      <c r="A200" s="2">
        <v>650</v>
      </c>
      <c r="B200" s="15" t="s">
        <v>157</v>
      </c>
      <c r="C200" s="16"/>
      <c r="D200" s="16" t="s">
        <v>158</v>
      </c>
      <c r="E200" s="17" t="s">
        <v>50</v>
      </c>
      <c r="F200" s="59">
        <v>2</v>
      </c>
      <c r="G200" s="43">
        <v>0</v>
      </c>
      <c r="H200" s="41">
        <f>IF(E200 = CHAR(37), F200*G200/100,F200*G200)</f>
        <v>0</v>
      </c>
    </row>
    <row r="201" spans="1:8" s="2" customFormat="1" ht="12" customHeight="1">
      <c r="B201" s="13"/>
      <c r="C201" s="14"/>
      <c r="D201" s="14"/>
      <c r="E201" s="14"/>
      <c r="F201" s="60"/>
      <c r="G201" s="42"/>
      <c r="H201" s="42"/>
    </row>
    <row r="202" spans="1:8" s="2" customFormat="1" ht="24" customHeight="1">
      <c r="A202" s="2">
        <v>651</v>
      </c>
      <c r="B202" s="15" t="s">
        <v>159</v>
      </c>
      <c r="C202" s="16"/>
      <c r="D202" s="16" t="s">
        <v>160</v>
      </c>
      <c r="E202" s="17" t="s">
        <v>50</v>
      </c>
      <c r="F202" s="59">
        <v>2</v>
      </c>
      <c r="G202" s="43">
        <v>0</v>
      </c>
      <c r="H202" s="41">
        <f>IF(E202 = CHAR(37), F202*G202/100,F202*G202)</f>
        <v>0</v>
      </c>
    </row>
    <row r="203" spans="1:8" s="2" customFormat="1" ht="12" customHeight="1">
      <c r="B203" s="13"/>
      <c r="C203" s="14"/>
      <c r="D203" s="14"/>
      <c r="E203" s="14"/>
      <c r="F203" s="60"/>
      <c r="G203" s="42"/>
      <c r="H203" s="42"/>
    </row>
    <row r="204" spans="1:8" s="2" customFormat="1" ht="24" customHeight="1">
      <c r="A204" s="2">
        <v>652</v>
      </c>
      <c r="B204" s="15" t="s">
        <v>161</v>
      </c>
      <c r="C204" s="16"/>
      <c r="D204" s="16" t="s">
        <v>162</v>
      </c>
      <c r="E204" s="17" t="s">
        <v>50</v>
      </c>
      <c r="F204" s="59">
        <v>4</v>
      </c>
      <c r="G204" s="43">
        <v>0</v>
      </c>
      <c r="H204" s="41">
        <f>IF(E204 = CHAR(37), F204*G204/100,F204*G204)</f>
        <v>0</v>
      </c>
    </row>
    <row r="205" spans="1:8" s="2" customFormat="1" ht="12" customHeight="1">
      <c r="B205" s="13"/>
      <c r="C205" s="14"/>
      <c r="D205" s="14"/>
      <c r="E205" s="14"/>
      <c r="F205" s="60"/>
      <c r="G205" s="42"/>
      <c r="H205" s="42"/>
    </row>
    <row r="206" spans="1:8" s="2" customFormat="1" ht="24" customHeight="1">
      <c r="A206" s="2">
        <v>653</v>
      </c>
      <c r="B206" s="15" t="s">
        <v>163</v>
      </c>
      <c r="C206" s="16"/>
      <c r="D206" s="16" t="s">
        <v>164</v>
      </c>
      <c r="E206" s="17" t="s">
        <v>50</v>
      </c>
      <c r="F206" s="59">
        <v>2</v>
      </c>
      <c r="G206" s="43">
        <v>0</v>
      </c>
      <c r="H206" s="41">
        <f>IF(E206 = CHAR(37), F206*G206/100,F206*G206)</f>
        <v>0</v>
      </c>
    </row>
    <row r="207" spans="1:8" s="2" customFormat="1" ht="12" customHeight="1">
      <c r="B207" s="13"/>
      <c r="C207" s="14"/>
      <c r="D207" s="14"/>
      <c r="E207" s="14"/>
      <c r="F207" s="60"/>
      <c r="G207" s="42"/>
      <c r="H207" s="42"/>
    </row>
    <row r="208" spans="1:8" s="2" customFormat="1" ht="24" customHeight="1">
      <c r="A208" s="2">
        <v>654</v>
      </c>
      <c r="B208" s="15" t="s">
        <v>165</v>
      </c>
      <c r="C208" s="16"/>
      <c r="D208" s="16" t="s">
        <v>166</v>
      </c>
      <c r="E208" s="17" t="s">
        <v>50</v>
      </c>
      <c r="F208" s="59">
        <v>2</v>
      </c>
      <c r="G208" s="43">
        <v>0</v>
      </c>
      <c r="H208" s="41">
        <f>IF(E208 = CHAR(37), F208*G208/100,F208*G208)</f>
        <v>0</v>
      </c>
    </row>
    <row r="209" spans="1:8" s="2" customFormat="1" ht="12" customHeight="1">
      <c r="B209" s="13"/>
      <c r="C209" s="14"/>
      <c r="D209" s="14"/>
      <c r="E209" s="14"/>
      <c r="F209" s="60"/>
      <c r="G209" s="42"/>
      <c r="H209" s="42"/>
    </row>
    <row r="210" spans="1:8" s="2" customFormat="1" ht="12" customHeight="1">
      <c r="A210" s="2">
        <v>655</v>
      </c>
      <c r="B210" s="15" t="s">
        <v>167</v>
      </c>
      <c r="C210" s="16"/>
      <c r="D210" s="16" t="s">
        <v>168</v>
      </c>
      <c r="E210" s="17" t="s">
        <v>50</v>
      </c>
      <c r="F210" s="59">
        <v>2</v>
      </c>
      <c r="G210" s="43">
        <v>0</v>
      </c>
      <c r="H210" s="41">
        <f>IF(E210 = CHAR(37), F210*G210/100,F210*G210)</f>
        <v>0</v>
      </c>
    </row>
    <row r="211" spans="1:8" s="2" customFormat="1" ht="12" customHeight="1">
      <c r="B211" s="13"/>
      <c r="C211" s="14"/>
      <c r="D211" s="14"/>
      <c r="E211" s="14"/>
      <c r="F211" s="60"/>
      <c r="G211" s="42"/>
      <c r="H211" s="42"/>
    </row>
    <row r="212" spans="1:8" s="2" customFormat="1" ht="36" customHeight="1">
      <c r="A212" s="2">
        <v>656</v>
      </c>
      <c r="B212" s="15" t="s">
        <v>169</v>
      </c>
      <c r="C212" s="16"/>
      <c r="D212" s="16" t="s">
        <v>170</v>
      </c>
      <c r="E212" s="17" t="s">
        <v>50</v>
      </c>
      <c r="F212" s="59">
        <v>2</v>
      </c>
      <c r="G212" s="43">
        <v>0</v>
      </c>
      <c r="H212" s="41">
        <f>IF(E212 = CHAR(37), F212*G212/100,F212*G212)</f>
        <v>0</v>
      </c>
    </row>
    <row r="213" spans="1:8" s="2" customFormat="1" ht="12" customHeight="1">
      <c r="B213" s="13"/>
      <c r="C213" s="14"/>
      <c r="D213" s="14"/>
      <c r="E213" s="14"/>
      <c r="F213" s="60"/>
      <c r="G213" s="42"/>
      <c r="H213" s="42"/>
    </row>
    <row r="214" spans="1:8" s="2" customFormat="1" ht="12" customHeight="1">
      <c r="A214" s="2">
        <v>657</v>
      </c>
      <c r="B214" s="15" t="s">
        <v>171</v>
      </c>
      <c r="C214" s="16"/>
      <c r="D214" s="16" t="s">
        <v>172</v>
      </c>
      <c r="E214" s="17" t="s">
        <v>50</v>
      </c>
      <c r="F214" s="59">
        <v>2</v>
      </c>
      <c r="G214" s="43">
        <v>0</v>
      </c>
      <c r="H214" s="41">
        <f>IF(E214 = CHAR(37), F214*G214/100,F214*G214)</f>
        <v>0</v>
      </c>
    </row>
    <row r="215" spans="1:8" s="2" customFormat="1" ht="12" customHeight="1">
      <c r="B215" s="13"/>
      <c r="C215" s="14"/>
      <c r="D215" s="14"/>
      <c r="E215" s="14"/>
      <c r="F215" s="60"/>
      <c r="G215" s="42"/>
      <c r="H215" s="42"/>
    </row>
    <row r="216" spans="1:8" s="2" customFormat="1" ht="36" customHeight="1">
      <c r="A216" s="2">
        <v>658</v>
      </c>
      <c r="B216" s="15" t="s">
        <v>173</v>
      </c>
      <c r="C216" s="16"/>
      <c r="D216" s="16" t="s">
        <v>174</v>
      </c>
      <c r="E216" s="17" t="s">
        <v>50</v>
      </c>
      <c r="F216" s="59">
        <v>2</v>
      </c>
      <c r="G216" s="43">
        <v>0</v>
      </c>
      <c r="H216" s="41">
        <f>IF(E216 = CHAR(37), F216*G216/100,F216*G216)</f>
        <v>0</v>
      </c>
    </row>
    <row r="217" spans="1:8" s="2" customFormat="1" ht="12" customHeight="1">
      <c r="B217" s="13"/>
      <c r="C217" s="14"/>
      <c r="D217" s="14"/>
      <c r="E217" s="14"/>
      <c r="F217" s="60"/>
      <c r="G217" s="42"/>
      <c r="H217" s="42"/>
    </row>
    <row r="218" spans="1:8" s="2" customFormat="1" ht="48" customHeight="1">
      <c r="A218" s="2">
        <v>659</v>
      </c>
      <c r="B218" s="15" t="s">
        <v>175</v>
      </c>
      <c r="C218" s="16"/>
      <c r="D218" s="16" t="s">
        <v>176</v>
      </c>
      <c r="E218" s="17" t="s">
        <v>50</v>
      </c>
      <c r="F218" s="59">
        <v>2</v>
      </c>
      <c r="G218" s="43">
        <v>0</v>
      </c>
      <c r="H218" s="41">
        <f>IF(E218 = CHAR(37), F218*G218/100,F218*G218)</f>
        <v>0</v>
      </c>
    </row>
    <row r="219" spans="1:8" s="2" customFormat="1" ht="12" customHeight="1">
      <c r="B219" s="13"/>
      <c r="C219" s="14"/>
      <c r="D219" s="14"/>
      <c r="E219" s="14"/>
      <c r="F219" s="60"/>
      <c r="G219" s="42"/>
      <c r="H219" s="42"/>
    </row>
    <row r="220" spans="1:8" s="2" customFormat="1" ht="24" customHeight="1">
      <c r="A220" s="2">
        <v>660</v>
      </c>
      <c r="B220" s="15" t="s">
        <v>177</v>
      </c>
      <c r="C220" s="16"/>
      <c r="D220" s="16" t="s">
        <v>178</v>
      </c>
      <c r="E220" s="17" t="s">
        <v>50</v>
      </c>
      <c r="F220" s="59">
        <v>2</v>
      </c>
      <c r="G220" s="43">
        <v>0</v>
      </c>
      <c r="H220" s="41">
        <f>IF(E220 = CHAR(37), F220*G220/100,F220*G220)</f>
        <v>0</v>
      </c>
    </row>
    <row r="221" spans="1:8" s="2" customFormat="1" ht="12" customHeight="1">
      <c r="B221" s="13"/>
      <c r="C221" s="14"/>
      <c r="D221" s="14"/>
      <c r="E221" s="14"/>
      <c r="F221" s="60"/>
      <c r="G221" s="42"/>
      <c r="H221" s="42"/>
    </row>
    <row r="222" spans="1:8" s="2" customFormat="1" ht="12" customHeight="1">
      <c r="A222" s="2">
        <v>661</v>
      </c>
      <c r="B222" s="15" t="s">
        <v>179</v>
      </c>
      <c r="C222" s="16"/>
      <c r="D222" s="16" t="s">
        <v>180</v>
      </c>
      <c r="E222" s="17" t="s">
        <v>50</v>
      </c>
      <c r="F222" s="59">
        <v>2</v>
      </c>
      <c r="G222" s="43">
        <v>0</v>
      </c>
      <c r="H222" s="41">
        <f>IF(E222 = CHAR(37), F222*G222/100,F222*G222)</f>
        <v>0</v>
      </c>
    </row>
    <row r="223" spans="1:8" s="2" customFormat="1" ht="12" customHeight="1">
      <c r="B223" s="13"/>
      <c r="C223" s="14"/>
      <c r="D223" s="14"/>
      <c r="E223" s="14"/>
      <c r="F223" s="60"/>
      <c r="G223" s="42"/>
      <c r="H223" s="42"/>
    </row>
    <row r="224" spans="1:8" s="2" customFormat="1" ht="12" customHeight="1">
      <c r="B224" s="18"/>
      <c r="C224" s="19"/>
      <c r="D224" s="19"/>
      <c r="E224" s="19"/>
      <c r="F224" s="61"/>
      <c r="G224" s="44"/>
      <c r="H224" s="44"/>
    </row>
    <row r="225" spans="1:8" s="2" customFormat="1" ht="12" customHeight="1">
      <c r="B225" s="13"/>
      <c r="C225" s="14"/>
      <c r="D225" s="14"/>
      <c r="E225" s="14"/>
      <c r="F225" s="60"/>
      <c r="G225" s="42"/>
      <c r="H225" s="42"/>
    </row>
    <row r="226" spans="1:8" s="2" customFormat="1" ht="12" customHeight="1">
      <c r="B226" s="18"/>
      <c r="C226" s="19"/>
      <c r="D226" s="19"/>
      <c r="E226" s="19"/>
      <c r="F226" s="61"/>
      <c r="G226" s="44"/>
      <c r="H226" s="44"/>
    </row>
    <row r="227" spans="1:8" s="2" customFormat="1" ht="12" customHeight="1">
      <c r="B227" s="13"/>
      <c r="C227" s="14"/>
      <c r="D227" s="14"/>
      <c r="E227" s="14"/>
      <c r="F227" s="60"/>
      <c r="G227" s="42"/>
      <c r="H227" s="42"/>
    </row>
    <row r="228" spans="1:8" s="2" customFormat="1" ht="12" customHeight="1">
      <c r="B228" s="18"/>
      <c r="C228" s="19"/>
      <c r="D228" s="19"/>
      <c r="E228" s="19"/>
      <c r="F228" s="61"/>
      <c r="G228" s="44"/>
      <c r="H228" s="44"/>
    </row>
    <row r="229" spans="1:8" s="2" customFormat="1" ht="12" customHeight="1">
      <c r="B229" s="13"/>
      <c r="C229" s="14"/>
      <c r="D229" s="14"/>
      <c r="E229" s="14"/>
      <c r="F229" s="60"/>
      <c r="G229" s="42"/>
      <c r="H229" s="42"/>
    </row>
    <row r="230" spans="1:8" s="2" customFormat="1" ht="12" customHeight="1">
      <c r="B230" s="18"/>
      <c r="C230" s="19"/>
      <c r="D230" s="19"/>
      <c r="E230" s="19"/>
      <c r="F230" s="61"/>
      <c r="G230" s="44"/>
      <c r="H230" s="44"/>
    </row>
    <row r="231" spans="1:8" s="2" customFormat="1" ht="12" customHeight="1">
      <c r="B231" s="13"/>
      <c r="C231" s="14"/>
      <c r="D231" s="14"/>
      <c r="E231" s="14"/>
      <c r="F231" s="60"/>
      <c r="G231" s="42"/>
      <c r="H231" s="42"/>
    </row>
    <row r="232" spans="1:8" s="2" customFormat="1" ht="12" customHeight="1">
      <c r="B232" s="18"/>
      <c r="C232" s="19"/>
      <c r="D232" s="19"/>
      <c r="E232" s="19"/>
      <c r="F232" s="61"/>
      <c r="G232" s="44"/>
      <c r="H232" s="44"/>
    </row>
    <row r="233" spans="1:8" s="3" customFormat="1" ht="20.100000000000001" customHeight="1">
      <c r="B233" s="20" t="s">
        <v>114</v>
      </c>
      <c r="C233" s="21"/>
      <c r="D233" s="22"/>
      <c r="E233" s="23"/>
      <c r="F233" s="62"/>
      <c r="G233" s="45"/>
      <c r="H233" s="54">
        <f>SUM(H187:H232)</f>
        <v>0</v>
      </c>
    </row>
    <row r="234" spans="1:8" s="4" customFormat="1" ht="12" customHeight="1">
      <c r="D234" s="24" t="s">
        <v>181</v>
      </c>
      <c r="F234" s="63"/>
      <c r="G234" s="46"/>
      <c r="H234" s="46"/>
    </row>
    <row r="235" spans="1:8" s="1" customFormat="1" ht="13.9">
      <c r="B235" s="6" t="s">
        <v>1</v>
      </c>
      <c r="F235" s="57"/>
      <c r="G235" s="39"/>
      <c r="H235" s="39"/>
    </row>
    <row r="236" spans="1:8" s="1" customFormat="1" ht="13.9">
      <c r="B236" s="7" t="s">
        <v>3</v>
      </c>
      <c r="F236" s="57"/>
      <c r="G236" s="39"/>
      <c r="H236" s="39"/>
    </row>
    <row r="237" spans="1:8" s="2" customFormat="1" ht="27.4" customHeight="1">
      <c r="B237" s="8" t="s">
        <v>4</v>
      </c>
      <c r="C237" s="8" t="s">
        <v>5</v>
      </c>
      <c r="D237" s="8" t="s">
        <v>6</v>
      </c>
      <c r="E237" s="8" t="s">
        <v>7</v>
      </c>
      <c r="F237" s="58" t="s">
        <v>8</v>
      </c>
      <c r="G237" s="40" t="s">
        <v>9</v>
      </c>
      <c r="H237" s="53" t="s">
        <v>10</v>
      </c>
    </row>
    <row r="238" spans="1:8" s="3" customFormat="1" ht="20.100000000000001" customHeight="1">
      <c r="B238" s="20" t="s">
        <v>116</v>
      </c>
      <c r="C238" s="21"/>
      <c r="D238" s="22"/>
      <c r="E238" s="23"/>
      <c r="F238" s="62"/>
      <c r="G238" s="45"/>
      <c r="H238" s="54">
        <f>H233</f>
        <v>0</v>
      </c>
    </row>
    <row r="239" spans="1:8" s="2" customFormat="1" ht="48" customHeight="1">
      <c r="A239" s="2">
        <v>662</v>
      </c>
      <c r="B239" s="15" t="s">
        <v>182</v>
      </c>
      <c r="C239" s="16"/>
      <c r="D239" s="16" t="s">
        <v>183</v>
      </c>
      <c r="E239" s="17" t="s">
        <v>50</v>
      </c>
      <c r="F239" s="59">
        <v>2</v>
      </c>
      <c r="G239" s="43">
        <v>0</v>
      </c>
      <c r="H239" s="41">
        <f>IF(E239 = CHAR(37), F239*G239/100,F239*G239)</f>
        <v>0</v>
      </c>
    </row>
    <row r="240" spans="1:8" s="2" customFormat="1" ht="12" customHeight="1">
      <c r="B240" s="13"/>
      <c r="C240" s="14"/>
      <c r="D240" s="14"/>
      <c r="E240" s="14"/>
      <c r="F240" s="60"/>
      <c r="G240" s="42"/>
      <c r="H240" s="42"/>
    </row>
    <row r="241" spans="1:8" s="2" customFormat="1" ht="24" customHeight="1">
      <c r="A241" s="2">
        <v>663</v>
      </c>
      <c r="B241" s="15" t="s">
        <v>184</v>
      </c>
      <c r="C241" s="16"/>
      <c r="D241" s="16" t="s">
        <v>185</v>
      </c>
      <c r="E241" s="17" t="s">
        <v>50</v>
      </c>
      <c r="F241" s="59">
        <v>6</v>
      </c>
      <c r="G241" s="43">
        <v>0</v>
      </c>
      <c r="H241" s="41">
        <f>IF(E241 = CHAR(37), F241*G241/100,F241*G241)</f>
        <v>0</v>
      </c>
    </row>
    <row r="242" spans="1:8" s="2" customFormat="1" ht="12" customHeight="1">
      <c r="B242" s="13"/>
      <c r="C242" s="14"/>
      <c r="D242" s="14"/>
      <c r="E242" s="14"/>
      <c r="F242" s="60"/>
      <c r="G242" s="42"/>
      <c r="H242" s="42"/>
    </row>
    <row r="243" spans="1:8" s="2" customFormat="1" ht="60" customHeight="1">
      <c r="A243" s="2">
        <v>584</v>
      </c>
      <c r="B243" s="15" t="s">
        <v>186</v>
      </c>
      <c r="C243" s="16" t="s">
        <v>187</v>
      </c>
      <c r="D243" s="16" t="s">
        <v>188</v>
      </c>
      <c r="E243" s="17"/>
      <c r="F243" s="59"/>
      <c r="G243" s="41"/>
      <c r="H243" s="41"/>
    </row>
    <row r="244" spans="1:8" s="2" customFormat="1" ht="12" customHeight="1">
      <c r="B244" s="13"/>
      <c r="C244" s="14"/>
      <c r="D244" s="14"/>
      <c r="E244" s="14"/>
      <c r="F244" s="60"/>
      <c r="G244" s="42"/>
      <c r="H244" s="42"/>
    </row>
    <row r="245" spans="1:8" s="2" customFormat="1" ht="24" customHeight="1">
      <c r="A245" s="2">
        <v>708</v>
      </c>
      <c r="B245" s="15" t="s">
        <v>189</v>
      </c>
      <c r="C245" s="16"/>
      <c r="D245" s="16" t="s">
        <v>190</v>
      </c>
      <c r="E245" s="17" t="s">
        <v>50</v>
      </c>
      <c r="F245" s="59">
        <v>1</v>
      </c>
      <c r="G245" s="43">
        <v>0</v>
      </c>
      <c r="H245" s="41">
        <f>IF(E245 = CHAR(37), F245*G245/100,F245*G245)</f>
        <v>0</v>
      </c>
    </row>
    <row r="246" spans="1:8" s="2" customFormat="1" ht="12" customHeight="1">
      <c r="B246" s="13"/>
      <c r="C246" s="14"/>
      <c r="D246" s="14"/>
      <c r="E246" s="14"/>
      <c r="F246" s="60"/>
      <c r="G246" s="42"/>
      <c r="H246" s="42"/>
    </row>
    <row r="247" spans="1:8" s="2" customFormat="1" ht="12" customHeight="1">
      <c r="A247" s="2">
        <v>709</v>
      </c>
      <c r="B247" s="15" t="s">
        <v>191</v>
      </c>
      <c r="C247" s="16"/>
      <c r="D247" s="16" t="s">
        <v>192</v>
      </c>
      <c r="E247" s="17" t="s">
        <v>50</v>
      </c>
      <c r="F247" s="59">
        <v>4</v>
      </c>
      <c r="G247" s="43">
        <v>0</v>
      </c>
      <c r="H247" s="41">
        <f>IF(E247 = CHAR(37), F247*G247/100,F247*G247)</f>
        <v>0</v>
      </c>
    </row>
    <row r="248" spans="1:8" s="2" customFormat="1" ht="12" customHeight="1">
      <c r="B248" s="13"/>
      <c r="C248" s="14"/>
      <c r="D248" s="14"/>
      <c r="E248" s="14"/>
      <c r="F248" s="60"/>
      <c r="G248" s="42"/>
      <c r="H248" s="42"/>
    </row>
    <row r="249" spans="1:8" s="2" customFormat="1" ht="12" customHeight="1">
      <c r="A249" s="2">
        <v>664</v>
      </c>
      <c r="B249" s="15" t="s">
        <v>193</v>
      </c>
      <c r="C249" s="16"/>
      <c r="D249" s="16" t="s">
        <v>194</v>
      </c>
      <c r="E249" s="17" t="s">
        <v>50</v>
      </c>
      <c r="F249" s="59">
        <v>1</v>
      </c>
      <c r="G249" s="43">
        <v>0</v>
      </c>
      <c r="H249" s="41">
        <f>IF(E249 = CHAR(37), F249*G249/100,F249*G249)</f>
        <v>0</v>
      </c>
    </row>
    <row r="250" spans="1:8" s="2" customFormat="1" ht="12" customHeight="1">
      <c r="B250" s="13"/>
      <c r="C250" s="14"/>
      <c r="D250" s="14"/>
      <c r="E250" s="14"/>
      <c r="F250" s="60"/>
      <c r="G250" s="42"/>
      <c r="H250" s="42"/>
    </row>
    <row r="251" spans="1:8" s="2" customFormat="1" ht="36" customHeight="1">
      <c r="A251" s="2">
        <v>665</v>
      </c>
      <c r="B251" s="15" t="s">
        <v>195</v>
      </c>
      <c r="C251" s="16"/>
      <c r="D251" s="16" t="s">
        <v>196</v>
      </c>
      <c r="E251" s="17" t="s">
        <v>50</v>
      </c>
      <c r="F251" s="59">
        <v>1</v>
      </c>
      <c r="G251" s="43">
        <v>0</v>
      </c>
      <c r="H251" s="41">
        <f>IF(E251 = CHAR(37), F251*G251/100,F251*G251)</f>
        <v>0</v>
      </c>
    </row>
    <row r="252" spans="1:8" s="2" customFormat="1" ht="12" customHeight="1">
      <c r="B252" s="13"/>
      <c r="C252" s="14"/>
      <c r="D252" s="14"/>
      <c r="E252" s="14"/>
      <c r="F252" s="60"/>
      <c r="G252" s="42"/>
      <c r="H252" s="42"/>
    </row>
    <row r="253" spans="1:8" s="2" customFormat="1" ht="36" customHeight="1">
      <c r="A253" s="2">
        <v>666</v>
      </c>
      <c r="B253" s="15" t="s">
        <v>197</v>
      </c>
      <c r="C253" s="16"/>
      <c r="D253" s="16" t="s">
        <v>198</v>
      </c>
      <c r="E253" s="17" t="s">
        <v>50</v>
      </c>
      <c r="F253" s="59">
        <v>1</v>
      </c>
      <c r="G253" s="43">
        <v>0</v>
      </c>
      <c r="H253" s="41">
        <f>IF(E253 = CHAR(37), F253*G253/100,F253*G253)</f>
        <v>0</v>
      </c>
    </row>
    <row r="254" spans="1:8" s="2" customFormat="1" ht="12" customHeight="1">
      <c r="B254" s="13"/>
      <c r="C254" s="14"/>
      <c r="D254" s="14"/>
      <c r="E254" s="14"/>
      <c r="F254" s="60"/>
      <c r="G254" s="42"/>
      <c r="H254" s="42"/>
    </row>
    <row r="255" spans="1:8" s="2" customFormat="1" ht="24" customHeight="1">
      <c r="A255" s="2">
        <v>667</v>
      </c>
      <c r="B255" s="15" t="s">
        <v>199</v>
      </c>
      <c r="C255" s="16"/>
      <c r="D255" s="16" t="s">
        <v>200</v>
      </c>
      <c r="E255" s="17" t="s">
        <v>50</v>
      </c>
      <c r="F255" s="59">
        <v>1</v>
      </c>
      <c r="G255" s="43">
        <v>0</v>
      </c>
      <c r="H255" s="41">
        <f>IF(E255 = CHAR(37), F255*G255/100,F255*G255)</f>
        <v>0</v>
      </c>
    </row>
    <row r="256" spans="1:8" s="2" customFormat="1" ht="12" customHeight="1">
      <c r="B256" s="13"/>
      <c r="C256" s="14"/>
      <c r="D256" s="14"/>
      <c r="E256" s="14"/>
      <c r="F256" s="60"/>
      <c r="G256" s="42"/>
      <c r="H256" s="42"/>
    </row>
    <row r="257" spans="1:8" s="2" customFormat="1" ht="24" customHeight="1">
      <c r="A257" s="2">
        <v>668</v>
      </c>
      <c r="B257" s="15" t="s">
        <v>201</v>
      </c>
      <c r="C257" s="16"/>
      <c r="D257" s="16" t="s">
        <v>202</v>
      </c>
      <c r="E257" s="17" t="s">
        <v>50</v>
      </c>
      <c r="F257" s="59">
        <v>1</v>
      </c>
      <c r="G257" s="43">
        <v>0</v>
      </c>
      <c r="H257" s="41">
        <f>IF(E257 = CHAR(37), F257*G257/100,F257*G257)</f>
        <v>0</v>
      </c>
    </row>
    <row r="258" spans="1:8" s="2" customFormat="1" ht="12" customHeight="1">
      <c r="B258" s="13"/>
      <c r="C258" s="14"/>
      <c r="D258" s="14"/>
      <c r="E258" s="14"/>
      <c r="F258" s="60"/>
      <c r="G258" s="42"/>
      <c r="H258" s="42"/>
    </row>
    <row r="259" spans="1:8" s="2" customFormat="1" ht="12" customHeight="1">
      <c r="A259" s="2">
        <v>669</v>
      </c>
      <c r="B259" s="15" t="s">
        <v>203</v>
      </c>
      <c r="C259" s="16"/>
      <c r="D259" s="16" t="s">
        <v>204</v>
      </c>
      <c r="E259" s="17" t="s">
        <v>50</v>
      </c>
      <c r="F259" s="59">
        <v>2</v>
      </c>
      <c r="G259" s="43">
        <v>0</v>
      </c>
      <c r="H259" s="41">
        <f>IF(E259 = CHAR(37), F259*G259/100,F259*G259)</f>
        <v>0</v>
      </c>
    </row>
    <row r="260" spans="1:8" s="2" customFormat="1" ht="12" customHeight="1">
      <c r="B260" s="13"/>
      <c r="C260" s="14"/>
      <c r="D260" s="14"/>
      <c r="E260" s="14"/>
      <c r="F260" s="60"/>
      <c r="G260" s="42"/>
      <c r="H260" s="42"/>
    </row>
    <row r="261" spans="1:8" s="2" customFormat="1" ht="36" customHeight="1">
      <c r="A261" s="2">
        <v>670</v>
      </c>
      <c r="B261" s="15" t="s">
        <v>205</v>
      </c>
      <c r="C261" s="16"/>
      <c r="D261" s="16" t="s">
        <v>206</v>
      </c>
      <c r="E261" s="17" t="s">
        <v>50</v>
      </c>
      <c r="F261" s="59">
        <v>2</v>
      </c>
      <c r="G261" s="43">
        <v>0</v>
      </c>
      <c r="H261" s="41">
        <f>IF(E261 = CHAR(37), F261*G261/100,F261*G261)</f>
        <v>0</v>
      </c>
    </row>
    <row r="262" spans="1:8" s="2" customFormat="1" ht="12" customHeight="1">
      <c r="B262" s="13"/>
      <c r="C262" s="14"/>
      <c r="D262" s="14"/>
      <c r="E262" s="14"/>
      <c r="F262" s="60"/>
      <c r="G262" s="42"/>
      <c r="H262" s="42"/>
    </row>
    <row r="263" spans="1:8" s="2" customFormat="1" ht="12" customHeight="1">
      <c r="A263" s="2">
        <v>671</v>
      </c>
      <c r="B263" s="15" t="s">
        <v>207</v>
      </c>
      <c r="C263" s="16"/>
      <c r="D263" s="16" t="s">
        <v>208</v>
      </c>
      <c r="E263" s="17" t="s">
        <v>50</v>
      </c>
      <c r="F263" s="59">
        <v>2</v>
      </c>
      <c r="G263" s="43">
        <v>0</v>
      </c>
      <c r="H263" s="41">
        <f>IF(E263 = CHAR(37), F263*G263/100,F263*G263)</f>
        <v>0</v>
      </c>
    </row>
    <row r="264" spans="1:8" s="2" customFormat="1" ht="12" customHeight="1">
      <c r="B264" s="13"/>
      <c r="C264" s="14"/>
      <c r="D264" s="14"/>
      <c r="E264" s="14"/>
      <c r="F264" s="60"/>
      <c r="G264" s="42"/>
      <c r="H264" s="42"/>
    </row>
    <row r="265" spans="1:8" s="2" customFormat="1" ht="24" customHeight="1">
      <c r="A265" s="2">
        <v>672</v>
      </c>
      <c r="B265" s="15" t="s">
        <v>209</v>
      </c>
      <c r="C265" s="16"/>
      <c r="D265" s="16" t="s">
        <v>210</v>
      </c>
      <c r="E265" s="17" t="s">
        <v>50</v>
      </c>
      <c r="F265" s="59">
        <v>1</v>
      </c>
      <c r="G265" s="43">
        <v>0</v>
      </c>
      <c r="H265" s="41">
        <f>IF(E265 = CHAR(37), F265*G265/100,F265*G265)</f>
        <v>0</v>
      </c>
    </row>
    <row r="266" spans="1:8" s="2" customFormat="1" ht="12" customHeight="1">
      <c r="B266" s="13"/>
      <c r="C266" s="14"/>
      <c r="D266" s="14"/>
      <c r="E266" s="14"/>
      <c r="F266" s="60"/>
      <c r="G266" s="42"/>
      <c r="H266" s="42"/>
    </row>
    <row r="267" spans="1:8" s="2" customFormat="1" ht="12" customHeight="1">
      <c r="A267" s="2">
        <v>710</v>
      </c>
      <c r="B267" s="15" t="s">
        <v>211</v>
      </c>
      <c r="C267" s="16"/>
      <c r="D267" s="16" t="s">
        <v>212</v>
      </c>
      <c r="E267" s="17" t="s">
        <v>50</v>
      </c>
      <c r="F267" s="59">
        <v>3</v>
      </c>
      <c r="G267" s="43">
        <v>0</v>
      </c>
      <c r="H267" s="41">
        <f>IF(E267 = CHAR(37), F267*G267/100,F267*G267)</f>
        <v>0</v>
      </c>
    </row>
    <row r="268" spans="1:8" s="2" customFormat="1" ht="12" customHeight="1">
      <c r="B268" s="13"/>
      <c r="C268" s="14"/>
      <c r="D268" s="14"/>
      <c r="E268" s="14"/>
      <c r="F268" s="60"/>
      <c r="G268" s="42"/>
      <c r="H268" s="42"/>
    </row>
    <row r="269" spans="1:8" s="2" customFormat="1" ht="12" customHeight="1">
      <c r="A269" s="2">
        <v>711</v>
      </c>
      <c r="B269" s="15" t="s">
        <v>213</v>
      </c>
      <c r="C269" s="16"/>
      <c r="D269" s="16" t="s">
        <v>214</v>
      </c>
      <c r="E269" s="17" t="s">
        <v>50</v>
      </c>
      <c r="F269" s="59">
        <v>3</v>
      </c>
      <c r="G269" s="43">
        <v>0</v>
      </c>
      <c r="H269" s="41">
        <f>IF(E269 = CHAR(37), F269*G269/100,F269*G269)</f>
        <v>0</v>
      </c>
    </row>
    <row r="270" spans="1:8" s="2" customFormat="1" ht="12" customHeight="1">
      <c r="B270" s="13"/>
      <c r="C270" s="14"/>
      <c r="D270" s="14"/>
      <c r="E270" s="14"/>
      <c r="F270" s="60"/>
      <c r="G270" s="42"/>
      <c r="H270" s="42"/>
    </row>
    <row r="271" spans="1:8" s="2" customFormat="1" ht="12" customHeight="1">
      <c r="A271" s="2">
        <v>712</v>
      </c>
      <c r="B271" s="15" t="s">
        <v>215</v>
      </c>
      <c r="C271" s="16"/>
      <c r="D271" s="16" t="s">
        <v>216</v>
      </c>
      <c r="E271" s="17" t="s">
        <v>50</v>
      </c>
      <c r="F271" s="59">
        <v>2</v>
      </c>
      <c r="G271" s="43">
        <v>0</v>
      </c>
      <c r="H271" s="41">
        <f>IF(E271 = CHAR(37), F271*G271/100,F271*G271)</f>
        <v>0</v>
      </c>
    </row>
    <row r="272" spans="1:8" s="2" customFormat="1" ht="12" customHeight="1">
      <c r="B272" s="13"/>
      <c r="C272" s="14"/>
      <c r="D272" s="14"/>
      <c r="E272" s="14"/>
      <c r="F272" s="60"/>
      <c r="G272" s="42"/>
      <c r="H272" s="42"/>
    </row>
    <row r="273" spans="1:8" s="2" customFormat="1" ht="36" customHeight="1">
      <c r="A273" s="2">
        <v>673</v>
      </c>
      <c r="B273" s="15" t="s">
        <v>217</v>
      </c>
      <c r="C273" s="16"/>
      <c r="D273" s="16" t="s">
        <v>218</v>
      </c>
      <c r="E273" s="17" t="s">
        <v>50</v>
      </c>
      <c r="F273" s="59">
        <v>2</v>
      </c>
      <c r="G273" s="43">
        <v>0</v>
      </c>
      <c r="H273" s="41">
        <f>IF(E273 = CHAR(37), F273*G273/100,F273*G273)</f>
        <v>0</v>
      </c>
    </row>
    <row r="274" spans="1:8" s="2" customFormat="1" ht="12" customHeight="1">
      <c r="B274" s="13"/>
      <c r="C274" s="14"/>
      <c r="D274" s="14"/>
      <c r="E274" s="14"/>
      <c r="F274" s="60"/>
      <c r="G274" s="42"/>
      <c r="H274" s="42"/>
    </row>
    <row r="275" spans="1:8" s="2" customFormat="1" ht="24" customHeight="1">
      <c r="A275" s="2">
        <v>674</v>
      </c>
      <c r="B275" s="15" t="s">
        <v>219</v>
      </c>
      <c r="C275" s="16"/>
      <c r="D275" s="16" t="s">
        <v>220</v>
      </c>
      <c r="E275" s="17" t="s">
        <v>50</v>
      </c>
      <c r="F275" s="59">
        <v>1</v>
      </c>
      <c r="G275" s="43">
        <v>0</v>
      </c>
      <c r="H275" s="41">
        <f>IF(E275 = CHAR(37), F275*G275/100,F275*G275)</f>
        <v>0</v>
      </c>
    </row>
    <row r="276" spans="1:8" s="2" customFormat="1" ht="12" customHeight="1">
      <c r="B276" s="13"/>
      <c r="C276" s="14"/>
      <c r="D276" s="14"/>
      <c r="E276" s="14"/>
      <c r="F276" s="60"/>
      <c r="G276" s="42"/>
      <c r="H276" s="42"/>
    </row>
    <row r="277" spans="1:8" s="2" customFormat="1" ht="12" customHeight="1">
      <c r="A277" s="2">
        <v>675</v>
      </c>
      <c r="B277" s="15" t="s">
        <v>221</v>
      </c>
      <c r="C277" s="16"/>
      <c r="D277" s="16" t="s">
        <v>222</v>
      </c>
      <c r="E277" s="17" t="s">
        <v>50</v>
      </c>
      <c r="F277" s="59">
        <v>2</v>
      </c>
      <c r="G277" s="43">
        <v>0</v>
      </c>
      <c r="H277" s="41">
        <f>IF(E277 = CHAR(37), F277*G277/100,F277*G277)</f>
        <v>0</v>
      </c>
    </row>
    <row r="278" spans="1:8" s="2" customFormat="1" ht="12" customHeight="1">
      <c r="B278" s="13"/>
      <c r="C278" s="14"/>
      <c r="D278" s="14"/>
      <c r="E278" s="14"/>
      <c r="F278" s="60"/>
      <c r="G278" s="42"/>
      <c r="H278" s="42"/>
    </row>
    <row r="279" spans="1:8" s="2" customFormat="1" ht="12" customHeight="1">
      <c r="B279" s="18"/>
      <c r="C279" s="19"/>
      <c r="D279" s="19"/>
      <c r="E279" s="19"/>
      <c r="F279" s="61"/>
      <c r="G279" s="44"/>
      <c r="H279" s="44"/>
    </row>
    <row r="280" spans="1:8" s="2" customFormat="1" ht="12" customHeight="1">
      <c r="B280" s="13"/>
      <c r="C280" s="14"/>
      <c r="D280" s="14"/>
      <c r="E280" s="14"/>
      <c r="F280" s="60"/>
      <c r="G280" s="42"/>
      <c r="H280" s="42"/>
    </row>
    <row r="281" spans="1:8" s="2" customFormat="1" ht="12" customHeight="1">
      <c r="B281" s="18"/>
      <c r="C281" s="19"/>
      <c r="D281" s="19"/>
      <c r="E281" s="19"/>
      <c r="F281" s="61"/>
      <c r="G281" s="44"/>
      <c r="H281" s="44"/>
    </row>
    <row r="282" spans="1:8" s="2" customFormat="1" ht="12" customHeight="1">
      <c r="B282" s="13"/>
      <c r="C282" s="14"/>
      <c r="D282" s="14"/>
      <c r="E282" s="14"/>
      <c r="F282" s="60"/>
      <c r="G282" s="42"/>
      <c r="H282" s="42"/>
    </row>
    <row r="283" spans="1:8" s="2" customFormat="1" ht="12" customHeight="1">
      <c r="B283" s="18"/>
      <c r="C283" s="19"/>
      <c r="D283" s="19"/>
      <c r="E283" s="19"/>
      <c r="F283" s="61"/>
      <c r="G283" s="44"/>
      <c r="H283" s="44"/>
    </row>
    <row r="284" spans="1:8" s="3" customFormat="1" ht="20.100000000000001" customHeight="1">
      <c r="B284" s="20" t="s">
        <v>114</v>
      </c>
      <c r="C284" s="21"/>
      <c r="D284" s="22"/>
      <c r="E284" s="23"/>
      <c r="F284" s="62"/>
      <c r="G284" s="45"/>
      <c r="H284" s="54">
        <f>SUM(H238:H283)</f>
        <v>0</v>
      </c>
    </row>
    <row r="285" spans="1:8" s="4" customFormat="1" ht="12" customHeight="1">
      <c r="D285" s="24" t="s">
        <v>223</v>
      </c>
      <c r="F285" s="63"/>
      <c r="G285" s="46"/>
      <c r="H285" s="46"/>
    </row>
    <row r="286" spans="1:8" s="1" customFormat="1" ht="13.9">
      <c r="B286" s="6" t="s">
        <v>1</v>
      </c>
      <c r="F286" s="57"/>
      <c r="G286" s="39"/>
      <c r="H286" s="39"/>
    </row>
    <row r="287" spans="1:8" s="1" customFormat="1" ht="13.9">
      <c r="B287" s="7" t="s">
        <v>3</v>
      </c>
      <c r="F287" s="57"/>
      <c r="G287" s="39"/>
      <c r="H287" s="39"/>
    </row>
    <row r="288" spans="1:8" s="2" customFormat="1" ht="27.4" customHeight="1">
      <c r="B288" s="8" t="s">
        <v>4</v>
      </c>
      <c r="C288" s="8" t="s">
        <v>5</v>
      </c>
      <c r="D288" s="8" t="s">
        <v>6</v>
      </c>
      <c r="E288" s="8" t="s">
        <v>7</v>
      </c>
      <c r="F288" s="58" t="s">
        <v>8</v>
      </c>
      <c r="G288" s="40" t="s">
        <v>9</v>
      </c>
      <c r="H288" s="53" t="s">
        <v>10</v>
      </c>
    </row>
    <row r="289" spans="1:8" s="3" customFormat="1" ht="20.100000000000001" customHeight="1">
      <c r="B289" s="20" t="s">
        <v>116</v>
      </c>
      <c r="C289" s="21"/>
      <c r="D289" s="22"/>
      <c r="E289" s="23"/>
      <c r="F289" s="62"/>
      <c r="G289" s="45"/>
      <c r="H289" s="54">
        <f>H284</f>
        <v>0</v>
      </c>
    </row>
    <row r="290" spans="1:8" s="2" customFormat="1" ht="12" customHeight="1">
      <c r="A290" s="2">
        <v>676</v>
      </c>
      <c r="B290" s="15" t="s">
        <v>224</v>
      </c>
      <c r="C290" s="16"/>
      <c r="D290" s="16" t="s">
        <v>225</v>
      </c>
      <c r="E290" s="17" t="s">
        <v>50</v>
      </c>
      <c r="F290" s="59">
        <v>2</v>
      </c>
      <c r="G290" s="43">
        <v>0</v>
      </c>
      <c r="H290" s="41">
        <f>IF(E290 = CHAR(37), F290*G290/100,F290*G290)</f>
        <v>0</v>
      </c>
    </row>
    <row r="291" spans="1:8" s="2" customFormat="1" ht="12" customHeight="1">
      <c r="B291" s="13"/>
      <c r="C291" s="14"/>
      <c r="D291" s="14"/>
      <c r="E291" s="14"/>
      <c r="F291" s="60"/>
      <c r="G291" s="42"/>
      <c r="H291" s="42"/>
    </row>
    <row r="292" spans="1:8" s="2" customFormat="1" ht="24" customHeight="1">
      <c r="A292" s="2">
        <v>677</v>
      </c>
      <c r="B292" s="15" t="s">
        <v>226</v>
      </c>
      <c r="C292" s="16"/>
      <c r="D292" s="16" t="s">
        <v>227</v>
      </c>
      <c r="E292" s="17" t="s">
        <v>50</v>
      </c>
      <c r="F292" s="59">
        <v>1</v>
      </c>
      <c r="G292" s="43">
        <v>0</v>
      </c>
      <c r="H292" s="41">
        <f>IF(E292 = CHAR(37), F292*G292/100,F292*G292)</f>
        <v>0</v>
      </c>
    </row>
    <row r="293" spans="1:8" s="2" customFormat="1" ht="12" customHeight="1">
      <c r="B293" s="13"/>
      <c r="C293" s="14"/>
      <c r="D293" s="14"/>
      <c r="E293" s="14"/>
      <c r="F293" s="60"/>
      <c r="G293" s="42"/>
      <c r="H293" s="42"/>
    </row>
    <row r="294" spans="1:8" s="2" customFormat="1" ht="24" customHeight="1">
      <c r="A294" s="2">
        <v>678</v>
      </c>
      <c r="B294" s="15" t="s">
        <v>228</v>
      </c>
      <c r="C294" s="16"/>
      <c r="D294" s="16" t="s">
        <v>229</v>
      </c>
      <c r="E294" s="17" t="s">
        <v>50</v>
      </c>
      <c r="F294" s="59">
        <v>1</v>
      </c>
      <c r="G294" s="43">
        <v>0</v>
      </c>
      <c r="H294" s="41">
        <f>IF(E294 = CHAR(37), F294*G294/100,F294*G294)</f>
        <v>0</v>
      </c>
    </row>
    <row r="295" spans="1:8" s="2" customFormat="1" ht="12" customHeight="1">
      <c r="B295" s="13"/>
      <c r="C295" s="14"/>
      <c r="D295" s="14"/>
      <c r="E295" s="14"/>
      <c r="F295" s="60"/>
      <c r="G295" s="42"/>
      <c r="H295" s="42"/>
    </row>
    <row r="296" spans="1:8" s="2" customFormat="1" ht="24" customHeight="1">
      <c r="A296" s="2">
        <v>713</v>
      </c>
      <c r="B296" s="15" t="s">
        <v>230</v>
      </c>
      <c r="C296" s="16"/>
      <c r="D296" s="16" t="s">
        <v>231</v>
      </c>
      <c r="E296" s="17" t="s">
        <v>50</v>
      </c>
      <c r="F296" s="59">
        <v>2</v>
      </c>
      <c r="G296" s="43">
        <v>0</v>
      </c>
      <c r="H296" s="41">
        <f>IF(E296 = CHAR(37), F296*G296/100,F296*G296)</f>
        <v>0</v>
      </c>
    </row>
    <row r="297" spans="1:8" s="2" customFormat="1" ht="12" customHeight="1">
      <c r="B297" s="13"/>
      <c r="C297" s="14"/>
      <c r="D297" s="14"/>
      <c r="E297" s="14"/>
      <c r="F297" s="60"/>
      <c r="G297" s="42"/>
      <c r="H297" s="42"/>
    </row>
    <row r="298" spans="1:8" s="2" customFormat="1" ht="36" customHeight="1">
      <c r="A298" s="2">
        <v>679</v>
      </c>
      <c r="B298" s="15" t="s">
        <v>232</v>
      </c>
      <c r="C298" s="16"/>
      <c r="D298" s="16" t="s">
        <v>233</v>
      </c>
      <c r="E298" s="17" t="s">
        <v>50</v>
      </c>
      <c r="F298" s="59">
        <v>1</v>
      </c>
      <c r="G298" s="43">
        <v>0</v>
      </c>
      <c r="H298" s="41">
        <f>IF(E298 = CHAR(37), F298*G298/100,F298*G298)</f>
        <v>0</v>
      </c>
    </row>
    <row r="299" spans="1:8" s="2" customFormat="1" ht="12" customHeight="1">
      <c r="B299" s="13"/>
      <c r="C299" s="14"/>
      <c r="D299" s="14"/>
      <c r="E299" s="14"/>
      <c r="F299" s="60"/>
      <c r="G299" s="42"/>
      <c r="H299" s="42"/>
    </row>
    <row r="300" spans="1:8" s="2" customFormat="1" ht="24" customHeight="1">
      <c r="A300" s="2">
        <v>680</v>
      </c>
      <c r="B300" s="15" t="s">
        <v>234</v>
      </c>
      <c r="C300" s="16"/>
      <c r="D300" s="16" t="s">
        <v>235</v>
      </c>
      <c r="E300" s="17" t="s">
        <v>50</v>
      </c>
      <c r="F300" s="59">
        <v>1</v>
      </c>
      <c r="G300" s="43">
        <v>0</v>
      </c>
      <c r="H300" s="41">
        <f>IF(E300 = CHAR(37), F300*G300/100,F300*G300)</f>
        <v>0</v>
      </c>
    </row>
    <row r="301" spans="1:8" s="2" customFormat="1" ht="12" customHeight="1">
      <c r="B301" s="13"/>
      <c r="C301" s="14"/>
      <c r="D301" s="14"/>
      <c r="E301" s="14"/>
      <c r="F301" s="60"/>
      <c r="G301" s="42"/>
      <c r="H301" s="42"/>
    </row>
    <row r="302" spans="1:8" s="2" customFormat="1" ht="24" customHeight="1">
      <c r="A302" s="2">
        <v>681</v>
      </c>
      <c r="B302" s="15" t="s">
        <v>236</v>
      </c>
      <c r="C302" s="16"/>
      <c r="D302" s="16" t="s">
        <v>237</v>
      </c>
      <c r="E302" s="17" t="s">
        <v>50</v>
      </c>
      <c r="F302" s="59">
        <v>1</v>
      </c>
      <c r="G302" s="43">
        <v>0</v>
      </c>
      <c r="H302" s="41">
        <f>IF(E302 = CHAR(37), F302*G302/100,F302*G302)</f>
        <v>0</v>
      </c>
    </row>
    <row r="303" spans="1:8" s="2" customFormat="1" ht="12" customHeight="1">
      <c r="B303" s="13"/>
      <c r="C303" s="14"/>
      <c r="D303" s="14"/>
      <c r="E303" s="14"/>
      <c r="F303" s="60"/>
      <c r="G303" s="42"/>
      <c r="H303" s="42"/>
    </row>
    <row r="304" spans="1:8" s="2" customFormat="1" ht="36" customHeight="1">
      <c r="A304" s="2">
        <v>682</v>
      </c>
      <c r="B304" s="15" t="s">
        <v>238</v>
      </c>
      <c r="C304" s="16"/>
      <c r="D304" s="16" t="s">
        <v>239</v>
      </c>
      <c r="E304" s="17" t="s">
        <v>50</v>
      </c>
      <c r="F304" s="59">
        <v>1</v>
      </c>
      <c r="G304" s="43">
        <v>0</v>
      </c>
      <c r="H304" s="41">
        <f>IF(E304 = CHAR(37), F304*G304/100,F304*G304)</f>
        <v>0</v>
      </c>
    </row>
    <row r="305" spans="1:8" s="2" customFormat="1" ht="12" customHeight="1">
      <c r="B305" s="13"/>
      <c r="C305" s="14"/>
      <c r="D305" s="14"/>
      <c r="E305" s="14"/>
      <c r="F305" s="60"/>
      <c r="G305" s="42"/>
      <c r="H305" s="42"/>
    </row>
    <row r="306" spans="1:8" s="2" customFormat="1" ht="24" customHeight="1">
      <c r="A306" s="2">
        <v>683</v>
      </c>
      <c r="B306" s="15" t="s">
        <v>240</v>
      </c>
      <c r="C306" s="16"/>
      <c r="D306" s="16" t="s">
        <v>241</v>
      </c>
      <c r="E306" s="17" t="s">
        <v>50</v>
      </c>
      <c r="F306" s="59">
        <v>1</v>
      </c>
      <c r="G306" s="43">
        <v>0</v>
      </c>
      <c r="H306" s="41">
        <f>IF(E306 = CHAR(37), F306*G306/100,F306*G306)</f>
        <v>0</v>
      </c>
    </row>
    <row r="307" spans="1:8" s="2" customFormat="1" ht="12" customHeight="1">
      <c r="B307" s="13"/>
      <c r="C307" s="14"/>
      <c r="D307" s="14"/>
      <c r="E307" s="14"/>
      <c r="F307" s="60"/>
      <c r="G307" s="42"/>
      <c r="H307" s="42"/>
    </row>
    <row r="308" spans="1:8" s="2" customFormat="1" ht="24" customHeight="1">
      <c r="A308" s="2">
        <v>684</v>
      </c>
      <c r="B308" s="15" t="s">
        <v>242</v>
      </c>
      <c r="C308" s="16"/>
      <c r="D308" s="16" t="s">
        <v>243</v>
      </c>
      <c r="E308" s="17" t="s">
        <v>50</v>
      </c>
      <c r="F308" s="59">
        <v>1</v>
      </c>
      <c r="G308" s="43">
        <v>0</v>
      </c>
      <c r="H308" s="41">
        <f>IF(E308 = CHAR(37), F308*G308/100,F308*G308)</f>
        <v>0</v>
      </c>
    </row>
    <row r="309" spans="1:8" s="2" customFormat="1" ht="12" customHeight="1">
      <c r="B309" s="13"/>
      <c r="C309" s="14"/>
      <c r="D309" s="14"/>
      <c r="E309" s="14"/>
      <c r="F309" s="60"/>
      <c r="G309" s="42"/>
      <c r="H309" s="42"/>
    </row>
    <row r="310" spans="1:8" s="2" customFormat="1" ht="24" customHeight="1">
      <c r="A310" s="2">
        <v>685</v>
      </c>
      <c r="B310" s="15" t="s">
        <v>244</v>
      </c>
      <c r="C310" s="16"/>
      <c r="D310" s="16" t="s">
        <v>245</v>
      </c>
      <c r="E310" s="17" t="s">
        <v>50</v>
      </c>
      <c r="F310" s="59">
        <v>2</v>
      </c>
      <c r="G310" s="43">
        <v>0</v>
      </c>
      <c r="H310" s="41">
        <f>IF(E310 = CHAR(37), F310*G310/100,F310*G310)</f>
        <v>0</v>
      </c>
    </row>
    <row r="311" spans="1:8" s="2" customFormat="1" ht="12" customHeight="1">
      <c r="B311" s="13"/>
      <c r="C311" s="14"/>
      <c r="D311" s="14"/>
      <c r="E311" s="14"/>
      <c r="F311" s="60"/>
      <c r="G311" s="42"/>
      <c r="H311" s="42"/>
    </row>
    <row r="312" spans="1:8" s="2" customFormat="1" ht="36" customHeight="1">
      <c r="A312" s="2">
        <v>686</v>
      </c>
      <c r="B312" s="15" t="s">
        <v>246</v>
      </c>
      <c r="C312" s="16"/>
      <c r="D312" s="16" t="s">
        <v>247</v>
      </c>
      <c r="E312" s="17" t="s">
        <v>50</v>
      </c>
      <c r="F312" s="59">
        <v>2</v>
      </c>
      <c r="G312" s="43">
        <v>0</v>
      </c>
      <c r="H312" s="41">
        <f>IF(E312 = CHAR(37), F312*G312/100,F312*G312)</f>
        <v>0</v>
      </c>
    </row>
    <row r="313" spans="1:8" s="2" customFormat="1" ht="12" customHeight="1">
      <c r="B313" s="13"/>
      <c r="C313" s="14"/>
      <c r="D313" s="14"/>
      <c r="E313" s="14"/>
      <c r="F313" s="60"/>
      <c r="G313" s="42"/>
      <c r="H313" s="42"/>
    </row>
    <row r="314" spans="1:8" s="2" customFormat="1" ht="24" customHeight="1">
      <c r="A314" s="2">
        <v>687</v>
      </c>
      <c r="B314" s="15" t="s">
        <v>248</v>
      </c>
      <c r="C314" s="16"/>
      <c r="D314" s="16" t="s">
        <v>249</v>
      </c>
      <c r="E314" s="17" t="s">
        <v>50</v>
      </c>
      <c r="F314" s="59">
        <v>1</v>
      </c>
      <c r="G314" s="43">
        <v>0</v>
      </c>
      <c r="H314" s="41">
        <f>IF(E314 = CHAR(37), F314*G314/100,F314*G314)</f>
        <v>0</v>
      </c>
    </row>
    <row r="315" spans="1:8" s="2" customFormat="1" ht="12" customHeight="1">
      <c r="B315" s="13"/>
      <c r="C315" s="14"/>
      <c r="D315" s="14"/>
      <c r="E315" s="14"/>
      <c r="F315" s="60"/>
      <c r="G315" s="42"/>
      <c r="H315" s="42"/>
    </row>
    <row r="316" spans="1:8" s="2" customFormat="1" ht="60" customHeight="1">
      <c r="A316" s="2">
        <v>702</v>
      </c>
      <c r="B316" s="15" t="s">
        <v>250</v>
      </c>
      <c r="C316" s="16" t="s">
        <v>251</v>
      </c>
      <c r="D316" s="16" t="s">
        <v>252</v>
      </c>
      <c r="E316" s="17"/>
      <c r="F316" s="59"/>
      <c r="G316" s="41"/>
      <c r="H316" s="41"/>
    </row>
    <row r="317" spans="1:8" s="2" customFormat="1" ht="12" customHeight="1">
      <c r="B317" s="13"/>
      <c r="C317" s="14"/>
      <c r="D317" s="14"/>
      <c r="E317" s="14"/>
      <c r="F317" s="60"/>
      <c r="G317" s="42"/>
      <c r="H317" s="42"/>
    </row>
    <row r="318" spans="1:8" s="2" customFormat="1" ht="24" customHeight="1">
      <c r="A318" s="2">
        <v>688</v>
      </c>
      <c r="B318" s="15" t="s">
        <v>253</v>
      </c>
      <c r="C318" s="16"/>
      <c r="D318" s="16" t="s">
        <v>254</v>
      </c>
      <c r="E318" s="17" t="s">
        <v>50</v>
      </c>
      <c r="F318" s="59">
        <v>2</v>
      </c>
      <c r="G318" s="43">
        <v>0</v>
      </c>
      <c r="H318" s="41">
        <f>IF(E318 = CHAR(37), F318*G318/100,F318*G318)</f>
        <v>0</v>
      </c>
    </row>
    <row r="319" spans="1:8" s="2" customFormat="1" ht="12" customHeight="1">
      <c r="B319" s="13"/>
      <c r="C319" s="14"/>
      <c r="D319" s="14"/>
      <c r="E319" s="14"/>
      <c r="F319" s="60"/>
      <c r="G319" s="42"/>
      <c r="H319" s="42"/>
    </row>
    <row r="320" spans="1:8" s="2" customFormat="1" ht="24" customHeight="1">
      <c r="A320" s="2">
        <v>689</v>
      </c>
      <c r="B320" s="15" t="s">
        <v>255</v>
      </c>
      <c r="C320" s="16"/>
      <c r="D320" s="16" t="s">
        <v>256</v>
      </c>
      <c r="E320" s="17" t="s">
        <v>50</v>
      </c>
      <c r="F320" s="59">
        <v>5</v>
      </c>
      <c r="G320" s="43">
        <v>0</v>
      </c>
      <c r="H320" s="41">
        <f>IF(E320 = CHAR(37), F320*G320/100,F320*G320)</f>
        <v>0</v>
      </c>
    </row>
    <row r="321" spans="1:8" s="2" customFormat="1" ht="12" customHeight="1">
      <c r="B321" s="13"/>
      <c r="C321" s="14"/>
      <c r="D321" s="14"/>
      <c r="E321" s="14"/>
      <c r="F321" s="60"/>
      <c r="G321" s="42"/>
      <c r="H321" s="42"/>
    </row>
    <row r="322" spans="1:8" s="2" customFormat="1" ht="24" customHeight="1">
      <c r="A322" s="2">
        <v>690</v>
      </c>
      <c r="B322" s="15" t="s">
        <v>257</v>
      </c>
      <c r="C322" s="16"/>
      <c r="D322" s="16" t="s">
        <v>258</v>
      </c>
      <c r="E322" s="17" t="s">
        <v>50</v>
      </c>
      <c r="F322" s="59">
        <v>2</v>
      </c>
      <c r="G322" s="43">
        <v>0</v>
      </c>
      <c r="H322" s="41">
        <f>IF(E322 = CHAR(37), F322*G322/100,F322*G322)</f>
        <v>0</v>
      </c>
    </row>
    <row r="323" spans="1:8" s="2" customFormat="1" ht="12" customHeight="1">
      <c r="B323" s="13"/>
      <c r="C323" s="14"/>
      <c r="D323" s="14"/>
      <c r="E323" s="14"/>
      <c r="F323" s="60"/>
      <c r="G323" s="42"/>
      <c r="H323" s="42"/>
    </row>
    <row r="324" spans="1:8" s="2" customFormat="1" ht="24" customHeight="1">
      <c r="A324" s="2">
        <v>691</v>
      </c>
      <c r="B324" s="15" t="s">
        <v>259</v>
      </c>
      <c r="C324" s="16"/>
      <c r="D324" s="16" t="s">
        <v>260</v>
      </c>
      <c r="E324" s="17" t="s">
        <v>50</v>
      </c>
      <c r="F324" s="59">
        <v>2</v>
      </c>
      <c r="G324" s="43">
        <v>0</v>
      </c>
      <c r="H324" s="41">
        <f>IF(E324 = CHAR(37), F324*G324/100,F324*G324)</f>
        <v>0</v>
      </c>
    </row>
    <row r="325" spans="1:8" s="2" customFormat="1" ht="12" customHeight="1">
      <c r="B325" s="13"/>
      <c r="C325" s="14"/>
      <c r="D325" s="14"/>
      <c r="E325" s="14"/>
      <c r="F325" s="60"/>
      <c r="G325" s="42"/>
      <c r="H325" s="42"/>
    </row>
    <row r="326" spans="1:8" s="2" customFormat="1" ht="24" customHeight="1">
      <c r="A326" s="2">
        <v>692</v>
      </c>
      <c r="B326" s="15" t="s">
        <v>261</v>
      </c>
      <c r="C326" s="16"/>
      <c r="D326" s="16" t="s">
        <v>262</v>
      </c>
      <c r="E326" s="17" t="s">
        <v>50</v>
      </c>
      <c r="F326" s="59">
        <v>2</v>
      </c>
      <c r="G326" s="43">
        <v>0</v>
      </c>
      <c r="H326" s="41">
        <f>IF(E326 = CHAR(37), F326*G326/100,F326*G326)</f>
        <v>0</v>
      </c>
    </row>
    <row r="327" spans="1:8" s="2" customFormat="1" ht="12" customHeight="1">
      <c r="B327" s="13"/>
      <c r="C327" s="14"/>
      <c r="D327" s="14"/>
      <c r="E327" s="14"/>
      <c r="F327" s="60"/>
      <c r="G327" s="42"/>
      <c r="H327" s="42"/>
    </row>
    <row r="328" spans="1:8" s="2" customFormat="1" ht="24" customHeight="1">
      <c r="A328" s="2">
        <v>734</v>
      </c>
      <c r="B328" s="15" t="s">
        <v>263</v>
      </c>
      <c r="C328" s="16"/>
      <c r="D328" s="16" t="s">
        <v>264</v>
      </c>
      <c r="E328" s="17" t="s">
        <v>50</v>
      </c>
      <c r="F328" s="59">
        <v>2</v>
      </c>
      <c r="G328" s="43">
        <v>0</v>
      </c>
      <c r="H328" s="41">
        <f>IF(E328 = CHAR(37), F328*G328/100,F328*G328)</f>
        <v>0</v>
      </c>
    </row>
    <row r="329" spans="1:8" s="2" customFormat="1" ht="12" customHeight="1">
      <c r="B329" s="13"/>
      <c r="C329" s="14"/>
      <c r="D329" s="14"/>
      <c r="E329" s="14"/>
      <c r="F329" s="60"/>
      <c r="G329" s="42"/>
      <c r="H329" s="42"/>
    </row>
    <row r="330" spans="1:8" s="2" customFormat="1" ht="12" customHeight="1">
      <c r="B330" s="18"/>
      <c r="C330" s="19"/>
      <c r="D330" s="19"/>
      <c r="E330" s="19"/>
      <c r="F330" s="61"/>
      <c r="G330" s="44"/>
      <c r="H330" s="44"/>
    </row>
    <row r="331" spans="1:8" s="3" customFormat="1" ht="20.100000000000001" customHeight="1">
      <c r="B331" s="20" t="s">
        <v>114</v>
      </c>
      <c r="C331" s="21"/>
      <c r="D331" s="22"/>
      <c r="E331" s="23"/>
      <c r="F331" s="62"/>
      <c r="G331" s="45"/>
      <c r="H331" s="54">
        <f>SUM(H289:H330)</f>
        <v>0</v>
      </c>
    </row>
    <row r="332" spans="1:8" s="4" customFormat="1" ht="12" customHeight="1">
      <c r="D332" s="24" t="s">
        <v>265</v>
      </c>
      <c r="F332" s="63"/>
      <c r="G332" s="46"/>
      <c r="H332" s="46"/>
    </row>
    <row r="333" spans="1:8" s="1" customFormat="1" ht="13.9">
      <c r="B333" s="6" t="s">
        <v>1</v>
      </c>
      <c r="F333" s="57"/>
      <c r="G333" s="39"/>
      <c r="H333" s="39"/>
    </row>
    <row r="334" spans="1:8" s="1" customFormat="1" ht="13.9">
      <c r="B334" s="7" t="s">
        <v>3</v>
      </c>
      <c r="F334" s="57"/>
      <c r="G334" s="39"/>
      <c r="H334" s="39"/>
    </row>
    <row r="335" spans="1:8" s="2" customFormat="1" ht="27.4" customHeight="1">
      <c r="B335" s="8" t="s">
        <v>4</v>
      </c>
      <c r="C335" s="8" t="s">
        <v>5</v>
      </c>
      <c r="D335" s="8" t="s">
        <v>6</v>
      </c>
      <c r="E335" s="8" t="s">
        <v>7</v>
      </c>
      <c r="F335" s="58" t="s">
        <v>8</v>
      </c>
      <c r="G335" s="40" t="s">
        <v>9</v>
      </c>
      <c r="H335" s="53" t="s">
        <v>10</v>
      </c>
    </row>
    <row r="336" spans="1:8" s="3" customFormat="1" ht="20.100000000000001" customHeight="1">
      <c r="B336" s="20" t="s">
        <v>116</v>
      </c>
      <c r="C336" s="21"/>
      <c r="D336" s="22"/>
      <c r="E336" s="23"/>
      <c r="F336" s="62"/>
      <c r="G336" s="45"/>
      <c r="H336" s="54">
        <f>H331</f>
        <v>0</v>
      </c>
    </row>
    <row r="337" spans="1:8" s="2" customFormat="1" ht="72" customHeight="1">
      <c r="A337" s="2">
        <v>703</v>
      </c>
      <c r="B337" s="15" t="s">
        <v>266</v>
      </c>
      <c r="C337" s="16" t="s">
        <v>267</v>
      </c>
      <c r="D337" s="16" t="s">
        <v>268</v>
      </c>
      <c r="E337" s="17"/>
      <c r="F337" s="59"/>
      <c r="G337" s="41"/>
      <c r="H337" s="41"/>
    </row>
    <row r="338" spans="1:8" s="2" customFormat="1" ht="12" customHeight="1">
      <c r="B338" s="13"/>
      <c r="C338" s="14"/>
      <c r="D338" s="14"/>
      <c r="E338" s="14"/>
      <c r="F338" s="60"/>
      <c r="G338" s="42"/>
      <c r="H338" s="42"/>
    </row>
    <row r="339" spans="1:8" s="2" customFormat="1" ht="24" customHeight="1">
      <c r="A339" s="2">
        <v>694</v>
      </c>
      <c r="B339" s="15" t="s">
        <v>269</v>
      </c>
      <c r="C339" s="16"/>
      <c r="D339" s="16" t="s">
        <v>270</v>
      </c>
      <c r="E339" s="17" t="s">
        <v>50</v>
      </c>
      <c r="F339" s="59">
        <v>1</v>
      </c>
      <c r="G339" s="43">
        <v>0</v>
      </c>
      <c r="H339" s="41">
        <f>IF(E339 = CHAR(37), F339*G339/100,F339*G339)</f>
        <v>0</v>
      </c>
    </row>
    <row r="340" spans="1:8" s="2" customFormat="1" ht="12" customHeight="1">
      <c r="B340" s="13"/>
      <c r="C340" s="14"/>
      <c r="D340" s="14"/>
      <c r="E340" s="14"/>
      <c r="F340" s="60"/>
      <c r="G340" s="42"/>
      <c r="H340" s="42"/>
    </row>
    <row r="341" spans="1:8" s="2" customFormat="1" ht="12" customHeight="1">
      <c r="A341" s="2">
        <v>695</v>
      </c>
      <c r="B341" s="15" t="s">
        <v>271</v>
      </c>
      <c r="C341" s="16"/>
      <c r="D341" s="16" t="s">
        <v>272</v>
      </c>
      <c r="E341" s="17" t="s">
        <v>50</v>
      </c>
      <c r="F341" s="59">
        <v>1</v>
      </c>
      <c r="G341" s="43">
        <v>0</v>
      </c>
      <c r="H341" s="41">
        <f>IF(E341 = CHAR(37), F341*G341/100,F341*G341)</f>
        <v>0</v>
      </c>
    </row>
    <row r="342" spans="1:8" s="2" customFormat="1" ht="12" customHeight="1">
      <c r="B342" s="13"/>
      <c r="C342" s="14"/>
      <c r="D342" s="14"/>
      <c r="E342" s="14"/>
      <c r="F342" s="60"/>
      <c r="G342" s="42"/>
      <c r="H342" s="42"/>
    </row>
    <row r="343" spans="1:8" s="2" customFormat="1" ht="24" customHeight="1">
      <c r="A343" s="2">
        <v>696</v>
      </c>
      <c r="B343" s="15" t="s">
        <v>273</v>
      </c>
      <c r="C343" s="16"/>
      <c r="D343" s="16" t="s">
        <v>274</v>
      </c>
      <c r="E343" s="17" t="s">
        <v>50</v>
      </c>
      <c r="F343" s="59">
        <v>3</v>
      </c>
      <c r="G343" s="43">
        <v>0</v>
      </c>
      <c r="H343" s="41">
        <f>IF(E343 = CHAR(37), F343*G343/100,F343*G343)</f>
        <v>0</v>
      </c>
    </row>
    <row r="344" spans="1:8" s="2" customFormat="1" ht="12" customHeight="1">
      <c r="B344" s="13"/>
      <c r="C344" s="14"/>
      <c r="D344" s="14"/>
      <c r="E344" s="14"/>
      <c r="F344" s="60"/>
      <c r="G344" s="42"/>
      <c r="H344" s="42"/>
    </row>
    <row r="345" spans="1:8" s="2" customFormat="1" ht="36" customHeight="1">
      <c r="A345" s="2">
        <v>697</v>
      </c>
      <c r="B345" s="15" t="s">
        <v>275</v>
      </c>
      <c r="C345" s="16"/>
      <c r="D345" s="16" t="s">
        <v>276</v>
      </c>
      <c r="E345" s="17" t="s">
        <v>50</v>
      </c>
      <c r="F345" s="59">
        <v>1</v>
      </c>
      <c r="G345" s="43">
        <v>0</v>
      </c>
      <c r="H345" s="41">
        <f>IF(E345 = CHAR(37), F345*G345/100,F345*G345)</f>
        <v>0</v>
      </c>
    </row>
    <row r="346" spans="1:8" s="2" customFormat="1" ht="12" customHeight="1">
      <c r="B346" s="13"/>
      <c r="C346" s="14"/>
      <c r="D346" s="14"/>
      <c r="E346" s="14"/>
      <c r="F346" s="60"/>
      <c r="G346" s="42"/>
      <c r="H346" s="42"/>
    </row>
    <row r="347" spans="1:8" s="2" customFormat="1" ht="36" customHeight="1">
      <c r="A347" s="2">
        <v>698</v>
      </c>
      <c r="B347" s="15" t="s">
        <v>277</v>
      </c>
      <c r="C347" s="16"/>
      <c r="D347" s="16" t="s">
        <v>278</v>
      </c>
      <c r="E347" s="17" t="s">
        <v>50</v>
      </c>
      <c r="F347" s="59">
        <v>1</v>
      </c>
      <c r="G347" s="43">
        <v>0</v>
      </c>
      <c r="H347" s="41">
        <f>IF(E347 = CHAR(37), F347*G347/100,F347*G347)</f>
        <v>0</v>
      </c>
    </row>
    <row r="348" spans="1:8" s="2" customFormat="1" ht="12" customHeight="1">
      <c r="B348" s="13"/>
      <c r="C348" s="14"/>
      <c r="D348" s="14"/>
      <c r="E348" s="14"/>
      <c r="F348" s="60"/>
      <c r="G348" s="42"/>
      <c r="H348" s="42"/>
    </row>
    <row r="349" spans="1:8" s="2" customFormat="1" ht="12" customHeight="1">
      <c r="A349" s="2">
        <v>704</v>
      </c>
      <c r="B349" s="15" t="s">
        <v>279</v>
      </c>
      <c r="C349" s="16"/>
      <c r="D349" s="16" t="s">
        <v>280</v>
      </c>
      <c r="E349" s="17"/>
      <c r="F349" s="59"/>
      <c r="G349" s="41"/>
      <c r="H349" s="41"/>
    </row>
    <row r="350" spans="1:8" s="2" customFormat="1" ht="12" customHeight="1">
      <c r="B350" s="13"/>
      <c r="C350" s="14"/>
      <c r="D350" s="14"/>
      <c r="E350" s="14"/>
      <c r="F350" s="60"/>
      <c r="G350" s="42"/>
      <c r="H350" s="42"/>
    </row>
    <row r="351" spans="1:8" s="2" customFormat="1" ht="24" customHeight="1">
      <c r="A351" s="2">
        <v>705</v>
      </c>
      <c r="B351" s="15" t="s">
        <v>281</v>
      </c>
      <c r="C351" s="16"/>
      <c r="D351" s="16" t="s">
        <v>282</v>
      </c>
      <c r="E351" s="17" t="s">
        <v>50</v>
      </c>
      <c r="F351" s="59">
        <v>20</v>
      </c>
      <c r="G351" s="43">
        <v>0</v>
      </c>
      <c r="H351" s="41">
        <f>IF(E351 = CHAR(37), F351*G351/100,F351*G351)</f>
        <v>0</v>
      </c>
    </row>
    <row r="352" spans="1:8" s="2" customFormat="1" ht="12" customHeight="1">
      <c r="B352" s="13"/>
      <c r="C352" s="14"/>
      <c r="D352" s="14"/>
      <c r="E352" s="14"/>
      <c r="F352" s="60"/>
      <c r="G352" s="42"/>
      <c r="H352" s="42"/>
    </row>
    <row r="353" spans="1:8" s="2" customFormat="1" ht="12" customHeight="1">
      <c r="A353" s="2">
        <v>714</v>
      </c>
      <c r="B353" s="15" t="s">
        <v>283</v>
      </c>
      <c r="C353" s="16"/>
      <c r="D353" s="16" t="s">
        <v>284</v>
      </c>
      <c r="E353" s="17" t="s">
        <v>50</v>
      </c>
      <c r="F353" s="59">
        <v>24</v>
      </c>
      <c r="G353" s="43">
        <v>0</v>
      </c>
      <c r="H353" s="41">
        <f>IF(E353 = CHAR(37), F353*G353/100,F353*G353)</f>
        <v>0</v>
      </c>
    </row>
    <row r="354" spans="1:8" s="2" customFormat="1" ht="12" customHeight="1">
      <c r="B354" s="13"/>
      <c r="C354" s="14"/>
      <c r="D354" s="14"/>
      <c r="E354" s="14"/>
      <c r="F354" s="60"/>
      <c r="G354" s="42"/>
      <c r="H354" s="42"/>
    </row>
    <row r="355" spans="1:8" s="2" customFormat="1" ht="12" customHeight="1">
      <c r="A355" s="2">
        <v>715</v>
      </c>
      <c r="B355" s="15" t="s">
        <v>285</v>
      </c>
      <c r="C355" s="16"/>
      <c r="D355" s="16" t="s">
        <v>286</v>
      </c>
      <c r="E355" s="17" t="s">
        <v>50</v>
      </c>
      <c r="F355" s="59">
        <v>24</v>
      </c>
      <c r="G355" s="43">
        <v>0</v>
      </c>
      <c r="H355" s="41">
        <f>IF(E355 = CHAR(37), F355*G355/100,F355*G355)</f>
        <v>0</v>
      </c>
    </row>
    <row r="356" spans="1:8" s="2" customFormat="1" ht="12" customHeight="1">
      <c r="B356" s="13"/>
      <c r="C356" s="14"/>
      <c r="D356" s="14"/>
      <c r="E356" s="14"/>
      <c r="F356" s="60"/>
      <c r="G356" s="42"/>
      <c r="H356" s="42"/>
    </row>
    <row r="357" spans="1:8" s="2" customFormat="1" ht="12" customHeight="1">
      <c r="A357" s="2">
        <v>716</v>
      </c>
      <c r="B357" s="15" t="s">
        <v>287</v>
      </c>
      <c r="C357" s="16"/>
      <c r="D357" s="16" t="s">
        <v>288</v>
      </c>
      <c r="E357" s="17"/>
      <c r="F357" s="59"/>
      <c r="G357" s="41"/>
      <c r="H357" s="41"/>
    </row>
    <row r="358" spans="1:8" s="2" customFormat="1" ht="12" customHeight="1">
      <c r="B358" s="13"/>
      <c r="C358" s="14"/>
      <c r="D358" s="14"/>
      <c r="E358" s="14"/>
      <c r="F358" s="60"/>
      <c r="G358" s="42"/>
      <c r="H358" s="42"/>
    </row>
    <row r="359" spans="1:8" s="2" customFormat="1" ht="24" customHeight="1">
      <c r="A359" s="2">
        <v>717</v>
      </c>
      <c r="B359" s="15" t="s">
        <v>289</v>
      </c>
      <c r="C359" s="16"/>
      <c r="D359" s="16" t="s">
        <v>290</v>
      </c>
      <c r="E359" s="17" t="s">
        <v>50</v>
      </c>
      <c r="F359" s="59">
        <v>10</v>
      </c>
      <c r="G359" s="43">
        <v>0</v>
      </c>
      <c r="H359" s="41">
        <f>IF(E359 = CHAR(37), F359*G359/100,F359*G359)</f>
        <v>0</v>
      </c>
    </row>
    <row r="360" spans="1:8" s="2" customFormat="1" ht="12" customHeight="1">
      <c r="B360" s="13"/>
      <c r="C360" s="14"/>
      <c r="D360" s="14"/>
      <c r="E360" s="14"/>
      <c r="F360" s="60"/>
      <c r="G360" s="42"/>
      <c r="H360" s="42"/>
    </row>
    <row r="361" spans="1:8" s="2" customFormat="1" ht="24" customHeight="1">
      <c r="A361" s="2">
        <v>718</v>
      </c>
      <c r="B361" s="15" t="s">
        <v>291</v>
      </c>
      <c r="C361" s="16"/>
      <c r="D361" s="16" t="s">
        <v>292</v>
      </c>
      <c r="E361" s="17" t="s">
        <v>50</v>
      </c>
      <c r="F361" s="59">
        <v>10</v>
      </c>
      <c r="G361" s="43">
        <v>0</v>
      </c>
      <c r="H361" s="41">
        <f>IF(E361 = CHAR(37), F361*G361/100,F361*G361)</f>
        <v>0</v>
      </c>
    </row>
    <row r="362" spans="1:8" s="2" customFormat="1" ht="12" customHeight="1">
      <c r="B362" s="13"/>
      <c r="C362" s="14"/>
      <c r="D362" s="14"/>
      <c r="E362" s="14"/>
      <c r="F362" s="60"/>
      <c r="G362" s="42"/>
      <c r="H362" s="42"/>
    </row>
    <row r="363" spans="1:8" s="2" customFormat="1" ht="24" customHeight="1">
      <c r="A363" s="2">
        <v>719</v>
      </c>
      <c r="B363" s="15" t="s">
        <v>293</v>
      </c>
      <c r="C363" s="16"/>
      <c r="D363" s="16" t="s">
        <v>294</v>
      </c>
      <c r="E363" s="17" t="s">
        <v>50</v>
      </c>
      <c r="F363" s="59">
        <v>10</v>
      </c>
      <c r="G363" s="43">
        <v>0</v>
      </c>
      <c r="H363" s="41">
        <f>IF(E363 = CHAR(37), F363*G363/100,F363*G363)</f>
        <v>0</v>
      </c>
    </row>
    <row r="364" spans="1:8" s="2" customFormat="1" ht="12" customHeight="1">
      <c r="B364" s="13"/>
      <c r="C364" s="14"/>
      <c r="D364" s="14"/>
      <c r="E364" s="14"/>
      <c r="F364" s="60"/>
      <c r="G364" s="42"/>
      <c r="H364" s="42"/>
    </row>
    <row r="365" spans="1:8" s="2" customFormat="1" ht="12" customHeight="1">
      <c r="B365" s="18"/>
      <c r="C365" s="19"/>
      <c r="D365" s="19"/>
      <c r="E365" s="19"/>
      <c r="F365" s="61"/>
      <c r="G365" s="44"/>
      <c r="H365" s="44"/>
    </row>
    <row r="366" spans="1:8" s="2" customFormat="1" ht="12" customHeight="1">
      <c r="B366" s="13"/>
      <c r="C366" s="14"/>
      <c r="D366" s="14"/>
      <c r="E366" s="14"/>
      <c r="F366" s="60"/>
      <c r="G366" s="42"/>
      <c r="H366" s="42"/>
    </row>
    <row r="367" spans="1:8" s="2" customFormat="1" ht="12" customHeight="1">
      <c r="B367" s="18"/>
      <c r="C367" s="19"/>
      <c r="D367" s="19"/>
      <c r="E367" s="19"/>
      <c r="F367" s="61"/>
      <c r="G367" s="44"/>
      <c r="H367" s="44"/>
    </row>
    <row r="368" spans="1:8" s="2" customFormat="1" ht="12" customHeight="1">
      <c r="B368" s="13"/>
      <c r="C368" s="14"/>
      <c r="D368" s="14"/>
      <c r="E368" s="14"/>
      <c r="F368" s="60"/>
      <c r="G368" s="42"/>
      <c r="H368" s="42"/>
    </row>
    <row r="369" spans="2:8" s="2" customFormat="1" ht="12" customHeight="1">
      <c r="B369" s="18"/>
      <c r="C369" s="19"/>
      <c r="D369" s="19"/>
      <c r="E369" s="19"/>
      <c r="F369" s="61"/>
      <c r="G369" s="44"/>
      <c r="H369" s="44"/>
    </row>
    <row r="370" spans="2:8" s="2" customFormat="1" ht="12" customHeight="1">
      <c r="B370" s="13"/>
      <c r="C370" s="14"/>
      <c r="D370" s="14"/>
      <c r="E370" s="14"/>
      <c r="F370" s="60"/>
      <c r="G370" s="42"/>
      <c r="H370" s="42"/>
    </row>
    <row r="371" spans="2:8" s="2" customFormat="1" ht="12" customHeight="1">
      <c r="B371" s="18"/>
      <c r="C371" s="19"/>
      <c r="D371" s="19"/>
      <c r="E371" s="19"/>
      <c r="F371" s="61"/>
      <c r="G371" s="44"/>
      <c r="H371" s="44"/>
    </row>
    <row r="372" spans="2:8" s="2" customFormat="1" ht="12" customHeight="1">
      <c r="B372" s="13"/>
      <c r="C372" s="14"/>
      <c r="D372" s="14"/>
      <c r="E372" s="14"/>
      <c r="F372" s="60"/>
      <c r="G372" s="42"/>
      <c r="H372" s="42"/>
    </row>
    <row r="373" spans="2:8" s="2" customFormat="1" ht="12" customHeight="1">
      <c r="B373" s="18"/>
      <c r="C373" s="19"/>
      <c r="D373" s="19"/>
      <c r="E373" s="19"/>
      <c r="F373" s="61"/>
      <c r="G373" s="44"/>
      <c r="H373" s="44"/>
    </row>
    <row r="374" spans="2:8" s="2" customFormat="1" ht="12" customHeight="1">
      <c r="B374" s="13"/>
      <c r="C374" s="14"/>
      <c r="D374" s="14"/>
      <c r="E374" s="14"/>
      <c r="F374" s="60"/>
      <c r="G374" s="42"/>
      <c r="H374" s="42"/>
    </row>
    <row r="375" spans="2:8" s="2" customFormat="1" ht="12" customHeight="1">
      <c r="B375" s="18"/>
      <c r="C375" s="19"/>
      <c r="D375" s="19"/>
      <c r="E375" s="19"/>
      <c r="F375" s="61"/>
      <c r="G375" s="44"/>
      <c r="H375" s="44"/>
    </row>
    <row r="376" spans="2:8" s="2" customFormat="1" ht="12" customHeight="1">
      <c r="B376" s="13"/>
      <c r="C376" s="14"/>
      <c r="D376" s="14"/>
      <c r="E376" s="14"/>
      <c r="F376" s="60"/>
      <c r="G376" s="42"/>
      <c r="H376" s="42"/>
    </row>
    <row r="377" spans="2:8" s="2" customFormat="1" ht="12" customHeight="1">
      <c r="B377" s="18"/>
      <c r="C377" s="19"/>
      <c r="D377" s="19"/>
      <c r="E377" s="19"/>
      <c r="F377" s="61"/>
      <c r="G377" s="44"/>
      <c r="H377" s="44"/>
    </row>
    <row r="378" spans="2:8" s="2" customFormat="1" ht="12" customHeight="1">
      <c r="B378" s="13"/>
      <c r="C378" s="14"/>
      <c r="D378" s="14"/>
      <c r="E378" s="14"/>
      <c r="F378" s="60"/>
      <c r="G378" s="42"/>
      <c r="H378" s="42"/>
    </row>
    <row r="379" spans="2:8" s="2" customFormat="1" ht="12" customHeight="1">
      <c r="B379" s="18"/>
      <c r="C379" s="19"/>
      <c r="D379" s="19"/>
      <c r="E379" s="19"/>
      <c r="F379" s="61"/>
      <c r="G379" s="44"/>
      <c r="H379" s="44"/>
    </row>
    <row r="380" spans="2:8" s="2" customFormat="1" ht="12" customHeight="1">
      <c r="B380" s="13"/>
      <c r="C380" s="14"/>
      <c r="D380" s="14"/>
      <c r="E380" s="14"/>
      <c r="F380" s="60"/>
      <c r="G380" s="42"/>
      <c r="H380" s="42"/>
    </row>
    <row r="381" spans="2:8" s="2" customFormat="1" ht="12" customHeight="1">
      <c r="B381" s="18"/>
      <c r="C381" s="19"/>
      <c r="D381" s="19"/>
      <c r="E381" s="19"/>
      <c r="F381" s="61"/>
      <c r="G381" s="44"/>
      <c r="H381" s="44"/>
    </row>
    <row r="382" spans="2:8" s="2" customFormat="1" ht="12" customHeight="1">
      <c r="B382" s="13"/>
      <c r="C382" s="14"/>
      <c r="D382" s="14"/>
      <c r="E382" s="14"/>
      <c r="F382" s="60"/>
      <c r="G382" s="42"/>
      <c r="H382" s="42"/>
    </row>
    <row r="383" spans="2:8" s="2" customFormat="1" ht="12" customHeight="1">
      <c r="B383" s="18"/>
      <c r="C383" s="19"/>
      <c r="D383" s="19"/>
      <c r="E383" s="19"/>
      <c r="F383" s="61"/>
      <c r="G383" s="44"/>
      <c r="H383" s="44"/>
    </row>
    <row r="384" spans="2:8" s="2" customFormat="1" ht="12" customHeight="1">
      <c r="B384" s="13"/>
      <c r="C384" s="14"/>
      <c r="D384" s="14"/>
      <c r="E384" s="14"/>
      <c r="F384" s="60"/>
      <c r="G384" s="42"/>
      <c r="H384" s="42"/>
    </row>
    <row r="385" spans="1:8" s="2" customFormat="1" ht="12" customHeight="1">
      <c r="B385" s="18"/>
      <c r="C385" s="19"/>
      <c r="D385" s="19"/>
      <c r="E385" s="19"/>
      <c r="F385" s="61"/>
      <c r="G385" s="44"/>
      <c r="H385" s="44"/>
    </row>
    <row r="386" spans="1:8" s="2" customFormat="1" ht="12" customHeight="1">
      <c r="B386" s="13"/>
      <c r="C386" s="14"/>
      <c r="D386" s="14"/>
      <c r="E386" s="14"/>
      <c r="F386" s="60"/>
      <c r="G386" s="42"/>
      <c r="H386" s="42"/>
    </row>
    <row r="387" spans="1:8" s="2" customFormat="1" ht="12" customHeight="1">
      <c r="B387" s="18"/>
      <c r="C387" s="19"/>
      <c r="D387" s="19"/>
      <c r="E387" s="19"/>
      <c r="F387" s="61"/>
      <c r="G387" s="44"/>
      <c r="H387" s="44"/>
    </row>
    <row r="388" spans="1:8" s="3" customFormat="1" ht="20.100000000000001" customHeight="1">
      <c r="B388" s="20" t="s">
        <v>114</v>
      </c>
      <c r="C388" s="21"/>
      <c r="D388" s="22"/>
      <c r="E388" s="23"/>
      <c r="F388" s="62"/>
      <c r="G388" s="45"/>
      <c r="H388" s="54">
        <f>SUM(H336:H387)</f>
        <v>0</v>
      </c>
    </row>
    <row r="389" spans="1:8" s="4" customFormat="1" ht="12" customHeight="1">
      <c r="D389" s="24" t="s">
        <v>295</v>
      </c>
      <c r="F389" s="63"/>
      <c r="G389" s="46"/>
      <c r="H389" s="46"/>
    </row>
    <row r="390" spans="1:8" s="1" customFormat="1" ht="13.9">
      <c r="B390" s="6" t="s">
        <v>1</v>
      </c>
      <c r="F390" s="57"/>
      <c r="G390" s="39"/>
      <c r="H390" s="39"/>
    </row>
    <row r="391" spans="1:8" s="1" customFormat="1" ht="13.9">
      <c r="B391" s="7" t="s">
        <v>3</v>
      </c>
      <c r="F391" s="57"/>
      <c r="G391" s="39"/>
      <c r="H391" s="39"/>
    </row>
    <row r="392" spans="1:8" s="2" customFormat="1" ht="27.4" customHeight="1">
      <c r="B392" s="8" t="s">
        <v>4</v>
      </c>
      <c r="C392" s="8" t="s">
        <v>5</v>
      </c>
      <c r="D392" s="8" t="s">
        <v>6</v>
      </c>
      <c r="E392" s="8" t="s">
        <v>7</v>
      </c>
      <c r="F392" s="58" t="s">
        <v>8</v>
      </c>
      <c r="G392" s="40" t="s">
        <v>9</v>
      </c>
      <c r="H392" s="53" t="s">
        <v>10</v>
      </c>
    </row>
    <row r="393" spans="1:8" s="3" customFormat="1" ht="20.100000000000001" customHeight="1">
      <c r="B393" s="20" t="s">
        <v>116</v>
      </c>
      <c r="C393" s="21"/>
      <c r="D393" s="22"/>
      <c r="E393" s="23"/>
      <c r="F393" s="62"/>
      <c r="G393" s="45"/>
      <c r="H393" s="54">
        <f>H388</f>
        <v>0</v>
      </c>
    </row>
    <row r="394" spans="1:8" s="2" customFormat="1" ht="12" customHeight="1">
      <c r="A394" s="2">
        <v>575</v>
      </c>
      <c r="B394" s="9" t="s">
        <v>296</v>
      </c>
      <c r="C394" s="16"/>
      <c r="D394" s="10" t="s">
        <v>297</v>
      </c>
      <c r="E394" s="17"/>
      <c r="F394" s="59"/>
      <c r="G394" s="41"/>
      <c r="H394" s="41"/>
    </row>
    <row r="395" spans="1:8" s="2" customFormat="1" ht="12" customHeight="1">
      <c r="B395" s="13"/>
      <c r="C395" s="14"/>
      <c r="D395" s="14"/>
      <c r="E395" s="14"/>
      <c r="F395" s="60"/>
      <c r="G395" s="42"/>
      <c r="H395" s="42"/>
    </row>
    <row r="396" spans="1:8" s="2" customFormat="1" ht="12" customHeight="1">
      <c r="A396" s="2">
        <v>535</v>
      </c>
      <c r="B396" s="9" t="s">
        <v>298</v>
      </c>
      <c r="C396" s="16"/>
      <c r="D396" s="10" t="s">
        <v>299</v>
      </c>
      <c r="E396" s="17"/>
      <c r="F396" s="59"/>
      <c r="G396" s="41"/>
      <c r="H396" s="41"/>
    </row>
    <row r="397" spans="1:8" s="2" customFormat="1" ht="12" customHeight="1">
      <c r="B397" s="13"/>
      <c r="C397" s="14"/>
      <c r="D397" s="14"/>
      <c r="E397" s="14"/>
      <c r="F397" s="60"/>
      <c r="G397" s="42"/>
      <c r="H397" s="42"/>
    </row>
    <row r="398" spans="1:8" s="2" customFormat="1" ht="12" customHeight="1">
      <c r="A398" s="2">
        <v>537</v>
      </c>
      <c r="B398" s="15" t="s">
        <v>300</v>
      </c>
      <c r="C398" s="16"/>
      <c r="D398" s="16" t="s">
        <v>301</v>
      </c>
      <c r="E398" s="17" t="s">
        <v>302</v>
      </c>
      <c r="F398" s="59">
        <v>6200</v>
      </c>
      <c r="G398" s="43">
        <v>0</v>
      </c>
      <c r="H398" s="41">
        <f>IF(E398 = CHAR(37), F398*G398/100,F398*G398)</f>
        <v>0</v>
      </c>
    </row>
    <row r="399" spans="1:8" s="2" customFormat="1" ht="12" customHeight="1">
      <c r="B399" s="13"/>
      <c r="C399" s="14"/>
      <c r="D399" s="14"/>
      <c r="E399" s="14"/>
      <c r="F399" s="60"/>
      <c r="G399" s="42"/>
      <c r="H399" s="42"/>
    </row>
    <row r="400" spans="1:8" s="2" customFormat="1" ht="24" customHeight="1">
      <c r="A400" s="2">
        <v>589</v>
      </c>
      <c r="B400" s="9" t="s">
        <v>303</v>
      </c>
      <c r="C400" s="16"/>
      <c r="D400" s="10" t="s">
        <v>304</v>
      </c>
      <c r="E400" s="17"/>
      <c r="F400" s="59"/>
      <c r="G400" s="41"/>
      <c r="H400" s="41"/>
    </row>
    <row r="401" spans="1:8" s="2" customFormat="1" ht="12" customHeight="1">
      <c r="B401" s="13"/>
      <c r="C401" s="14"/>
      <c r="D401" s="14"/>
      <c r="E401" s="14"/>
      <c r="F401" s="60"/>
      <c r="G401" s="42"/>
      <c r="H401" s="42"/>
    </row>
    <row r="402" spans="1:8" s="2" customFormat="1" ht="12" customHeight="1">
      <c r="A402" s="2">
        <v>578</v>
      </c>
      <c r="B402" s="9" t="s">
        <v>305</v>
      </c>
      <c r="C402" s="16"/>
      <c r="D402" s="10" t="s">
        <v>288</v>
      </c>
      <c r="E402" s="17"/>
      <c r="F402" s="59"/>
      <c r="G402" s="41"/>
      <c r="H402" s="41"/>
    </row>
    <row r="403" spans="1:8" s="2" customFormat="1" ht="12" customHeight="1">
      <c r="B403" s="13"/>
      <c r="C403" s="14"/>
      <c r="D403" s="14"/>
      <c r="E403" s="14"/>
      <c r="F403" s="60"/>
      <c r="G403" s="42"/>
      <c r="H403" s="42"/>
    </row>
    <row r="404" spans="1:8" s="2" customFormat="1" ht="36" customHeight="1">
      <c r="A404" s="2">
        <v>579</v>
      </c>
      <c r="B404" s="15" t="s">
        <v>306</v>
      </c>
      <c r="C404" s="16" t="s">
        <v>267</v>
      </c>
      <c r="D404" s="16" t="s">
        <v>307</v>
      </c>
      <c r="E404" s="17" t="s">
        <v>50</v>
      </c>
      <c r="F404" s="59">
        <v>10</v>
      </c>
      <c r="G404" s="43">
        <v>0</v>
      </c>
      <c r="H404" s="41">
        <f>IF(E404 = CHAR(37), F404*G404/100,F404*G404)</f>
        <v>0</v>
      </c>
    </row>
    <row r="405" spans="1:8" s="2" customFormat="1" ht="12" customHeight="1">
      <c r="B405" s="13"/>
      <c r="C405" s="14"/>
      <c r="D405" s="14"/>
      <c r="E405" s="14"/>
      <c r="F405" s="60"/>
      <c r="G405" s="42"/>
      <c r="H405" s="42"/>
    </row>
    <row r="406" spans="1:8" s="2" customFormat="1" ht="12" customHeight="1">
      <c r="A406" s="2">
        <v>580</v>
      </c>
      <c r="B406" s="9" t="s">
        <v>308</v>
      </c>
      <c r="C406" s="16"/>
      <c r="D406" s="10" t="s">
        <v>309</v>
      </c>
      <c r="E406" s="17"/>
      <c r="F406" s="59"/>
      <c r="G406" s="41"/>
      <c r="H406" s="41"/>
    </row>
    <row r="407" spans="1:8" s="2" customFormat="1" ht="12" customHeight="1">
      <c r="B407" s="13"/>
      <c r="C407" s="14"/>
      <c r="D407" s="14"/>
      <c r="E407" s="14"/>
      <c r="F407" s="60"/>
      <c r="G407" s="42"/>
      <c r="H407" s="42"/>
    </row>
    <row r="408" spans="1:8" s="2" customFormat="1" ht="36" customHeight="1">
      <c r="A408" s="2">
        <v>581</v>
      </c>
      <c r="B408" s="15" t="s">
        <v>310</v>
      </c>
      <c r="C408" s="16" t="s">
        <v>311</v>
      </c>
      <c r="D408" s="16" t="s">
        <v>312</v>
      </c>
      <c r="E408" s="17" t="s">
        <v>50</v>
      </c>
      <c r="F408" s="59">
        <v>5</v>
      </c>
      <c r="G408" s="43">
        <v>0</v>
      </c>
      <c r="H408" s="41">
        <f>IF(E408 = CHAR(37), F408*G408/100,F408*G408)</f>
        <v>0</v>
      </c>
    </row>
    <row r="409" spans="1:8" s="2" customFormat="1" ht="12" customHeight="1">
      <c r="B409" s="13"/>
      <c r="C409" s="14"/>
      <c r="D409" s="14"/>
      <c r="E409" s="14"/>
      <c r="F409" s="60"/>
      <c r="G409" s="42"/>
      <c r="H409" s="42"/>
    </row>
    <row r="410" spans="1:8" s="2" customFormat="1" ht="24" customHeight="1">
      <c r="A410" s="2">
        <v>724</v>
      </c>
      <c r="B410" s="9" t="s">
        <v>313</v>
      </c>
      <c r="C410" s="16"/>
      <c r="D410" s="10" t="s">
        <v>314</v>
      </c>
      <c r="E410" s="17"/>
      <c r="F410" s="59"/>
      <c r="G410" s="41"/>
      <c r="H410" s="41"/>
    </row>
    <row r="411" spans="1:8" s="2" customFormat="1" ht="12" customHeight="1">
      <c r="B411" s="13"/>
      <c r="C411" s="14"/>
      <c r="D411" s="14"/>
      <c r="E411" s="14"/>
      <c r="F411" s="60"/>
      <c r="G411" s="42"/>
      <c r="H411" s="42"/>
    </row>
    <row r="412" spans="1:8" s="2" customFormat="1" ht="24" customHeight="1">
      <c r="A412" s="2">
        <v>725</v>
      </c>
      <c r="B412" s="15" t="s">
        <v>315</v>
      </c>
      <c r="C412" s="16"/>
      <c r="D412" s="16" t="s">
        <v>316</v>
      </c>
      <c r="E412" s="17" t="s">
        <v>50</v>
      </c>
      <c r="F412" s="59">
        <v>10</v>
      </c>
      <c r="G412" s="43">
        <v>0</v>
      </c>
      <c r="H412" s="41">
        <f>IF(E412 = CHAR(37), F412*G412/100,F412*G412)</f>
        <v>0</v>
      </c>
    </row>
    <row r="413" spans="1:8" s="2" customFormat="1" ht="12" customHeight="1">
      <c r="B413" s="13"/>
      <c r="C413" s="14"/>
      <c r="D413" s="14"/>
      <c r="E413" s="14"/>
      <c r="F413" s="60"/>
      <c r="G413" s="42"/>
      <c r="H413" s="42"/>
    </row>
    <row r="414" spans="1:8" s="2" customFormat="1" ht="36" customHeight="1">
      <c r="A414" s="2">
        <v>726</v>
      </c>
      <c r="B414" s="15" t="s">
        <v>317</v>
      </c>
      <c r="C414" s="16"/>
      <c r="D414" s="16" t="s">
        <v>318</v>
      </c>
      <c r="E414" s="17" t="s">
        <v>50</v>
      </c>
      <c r="F414" s="59">
        <v>85</v>
      </c>
      <c r="G414" s="43">
        <v>0</v>
      </c>
      <c r="H414" s="41">
        <f>IF(E414 = CHAR(37), F414*G414/100,F414*G414)</f>
        <v>0</v>
      </c>
    </row>
    <row r="415" spans="1:8" s="2" customFormat="1" ht="12" customHeight="1">
      <c r="B415" s="13"/>
      <c r="C415" s="14"/>
      <c r="D415" s="14"/>
      <c r="E415" s="14"/>
      <c r="F415" s="60"/>
      <c r="G415" s="42"/>
      <c r="H415" s="42"/>
    </row>
    <row r="416" spans="1:8" s="2" customFormat="1" ht="12" customHeight="1">
      <c r="B416" s="18"/>
      <c r="C416" s="19"/>
      <c r="D416" s="19"/>
      <c r="E416" s="19"/>
      <c r="F416" s="61"/>
      <c r="G416" s="44"/>
      <c r="H416" s="44"/>
    </row>
    <row r="417" spans="2:8" s="2" customFormat="1" ht="12" customHeight="1">
      <c r="B417" s="13"/>
      <c r="C417" s="14"/>
      <c r="D417" s="14"/>
      <c r="E417" s="14"/>
      <c r="F417" s="60"/>
      <c r="G417" s="42"/>
      <c r="H417" s="42"/>
    </row>
    <row r="418" spans="2:8" s="2" customFormat="1" ht="12" customHeight="1">
      <c r="B418" s="18"/>
      <c r="C418" s="19"/>
      <c r="D418" s="19"/>
      <c r="E418" s="19"/>
      <c r="F418" s="61"/>
      <c r="G418" s="44"/>
      <c r="H418" s="44"/>
    </row>
    <row r="419" spans="2:8" s="2" customFormat="1" ht="12" customHeight="1">
      <c r="B419" s="13"/>
      <c r="C419" s="14"/>
      <c r="D419" s="14"/>
      <c r="E419" s="14"/>
      <c r="F419" s="60"/>
      <c r="G419" s="42"/>
      <c r="H419" s="42"/>
    </row>
    <row r="420" spans="2:8" s="2" customFormat="1" ht="12" customHeight="1">
      <c r="B420" s="18"/>
      <c r="C420" s="19"/>
      <c r="D420" s="19"/>
      <c r="E420" s="19"/>
      <c r="F420" s="61"/>
      <c r="G420" s="44"/>
      <c r="H420" s="44"/>
    </row>
    <row r="421" spans="2:8" s="2" customFormat="1" ht="12" customHeight="1">
      <c r="B421" s="13"/>
      <c r="C421" s="14"/>
      <c r="D421" s="14"/>
      <c r="E421" s="14"/>
      <c r="F421" s="60"/>
      <c r="G421" s="42"/>
      <c r="H421" s="42"/>
    </row>
    <row r="422" spans="2:8" s="2" customFormat="1" ht="12" customHeight="1">
      <c r="B422" s="18"/>
      <c r="C422" s="19"/>
      <c r="D422" s="19"/>
      <c r="E422" s="19"/>
      <c r="F422" s="61"/>
      <c r="G422" s="44"/>
      <c r="H422" s="44"/>
    </row>
    <row r="423" spans="2:8" s="2" customFormat="1" ht="12" customHeight="1">
      <c r="B423" s="13"/>
      <c r="C423" s="14"/>
      <c r="D423" s="14"/>
      <c r="E423" s="14"/>
      <c r="F423" s="60"/>
      <c r="G423" s="42"/>
      <c r="H423" s="42"/>
    </row>
    <row r="424" spans="2:8" s="2" customFormat="1" ht="12" customHeight="1">
      <c r="B424" s="18"/>
      <c r="C424" s="19"/>
      <c r="D424" s="19"/>
      <c r="E424" s="19"/>
      <c r="F424" s="61"/>
      <c r="G424" s="44"/>
      <c r="H424" s="44"/>
    </row>
    <row r="425" spans="2:8" s="2" customFormat="1" ht="12" customHeight="1">
      <c r="B425" s="13"/>
      <c r="C425" s="14"/>
      <c r="D425" s="14"/>
      <c r="E425" s="14"/>
      <c r="F425" s="60"/>
      <c r="G425" s="42"/>
      <c r="H425" s="42"/>
    </row>
    <row r="426" spans="2:8" s="2" customFormat="1" ht="12" customHeight="1">
      <c r="B426" s="18"/>
      <c r="C426" s="19"/>
      <c r="D426" s="19"/>
      <c r="E426" s="19"/>
      <c r="F426" s="61"/>
      <c r="G426" s="44"/>
      <c r="H426" s="44"/>
    </row>
    <row r="427" spans="2:8" s="2" customFormat="1" ht="12" customHeight="1">
      <c r="B427" s="13"/>
      <c r="C427" s="14"/>
      <c r="D427" s="14"/>
      <c r="E427" s="14"/>
      <c r="F427" s="60"/>
      <c r="G427" s="42"/>
      <c r="H427" s="42"/>
    </row>
    <row r="428" spans="2:8" s="2" customFormat="1" ht="12" customHeight="1">
      <c r="B428" s="18"/>
      <c r="C428" s="19"/>
      <c r="D428" s="19"/>
      <c r="E428" s="19"/>
      <c r="F428" s="61"/>
      <c r="G428" s="44"/>
      <c r="H428" s="44"/>
    </row>
    <row r="429" spans="2:8" s="2" customFormat="1" ht="12" customHeight="1">
      <c r="B429" s="13"/>
      <c r="C429" s="14"/>
      <c r="D429" s="14"/>
      <c r="E429" s="14"/>
      <c r="F429" s="60"/>
      <c r="G429" s="42"/>
      <c r="H429" s="42"/>
    </row>
    <row r="430" spans="2:8" s="2" customFormat="1" ht="12" customHeight="1">
      <c r="B430" s="18"/>
      <c r="C430" s="19"/>
      <c r="D430" s="19"/>
      <c r="E430" s="19"/>
      <c r="F430" s="61"/>
      <c r="G430" s="44"/>
      <c r="H430" s="44"/>
    </row>
    <row r="431" spans="2:8" s="2" customFormat="1" ht="12" customHeight="1">
      <c r="B431" s="13"/>
      <c r="C431" s="14"/>
      <c r="D431" s="14"/>
      <c r="E431" s="14"/>
      <c r="F431" s="60"/>
      <c r="G431" s="42"/>
      <c r="H431" s="42"/>
    </row>
    <row r="432" spans="2:8" s="2" customFormat="1" ht="12" customHeight="1">
      <c r="B432" s="18"/>
      <c r="C432" s="19"/>
      <c r="D432" s="19"/>
      <c r="E432" s="19"/>
      <c r="F432" s="61"/>
      <c r="G432" s="44"/>
      <c r="H432" s="44"/>
    </row>
    <row r="433" spans="2:8" s="2" customFormat="1" ht="12" customHeight="1">
      <c r="B433" s="13"/>
      <c r="C433" s="14"/>
      <c r="D433" s="14"/>
      <c r="E433" s="14"/>
      <c r="F433" s="60"/>
      <c r="G433" s="42"/>
      <c r="H433" s="42"/>
    </row>
    <row r="434" spans="2:8" s="2" customFormat="1" ht="12" customHeight="1">
      <c r="B434" s="18"/>
      <c r="C434" s="19"/>
      <c r="D434" s="19"/>
      <c r="E434" s="19"/>
      <c r="F434" s="61"/>
      <c r="G434" s="44"/>
      <c r="H434" s="44"/>
    </row>
    <row r="435" spans="2:8" s="2" customFormat="1" ht="12" customHeight="1">
      <c r="B435" s="13"/>
      <c r="C435" s="14"/>
      <c r="D435" s="14"/>
      <c r="E435" s="14"/>
      <c r="F435" s="60"/>
      <c r="G435" s="42"/>
      <c r="H435" s="42"/>
    </row>
    <row r="436" spans="2:8" s="2" customFormat="1" ht="12" customHeight="1">
      <c r="B436" s="18"/>
      <c r="C436" s="19"/>
      <c r="D436" s="19"/>
      <c r="E436" s="19"/>
      <c r="F436" s="61"/>
      <c r="G436" s="44"/>
      <c r="H436" s="44"/>
    </row>
    <row r="437" spans="2:8" s="2" customFormat="1" ht="12" customHeight="1">
      <c r="B437" s="13"/>
      <c r="C437" s="14"/>
      <c r="D437" s="14"/>
      <c r="E437" s="14"/>
      <c r="F437" s="60"/>
      <c r="G437" s="42"/>
      <c r="H437" s="42"/>
    </row>
    <row r="438" spans="2:8" s="2" customFormat="1" ht="12" customHeight="1">
      <c r="B438" s="18"/>
      <c r="C438" s="19"/>
      <c r="D438" s="19"/>
      <c r="E438" s="19"/>
      <c r="F438" s="61"/>
      <c r="G438" s="44"/>
      <c r="H438" s="44"/>
    </row>
    <row r="439" spans="2:8" s="2" customFormat="1" ht="12" customHeight="1">
      <c r="B439" s="13"/>
      <c r="C439" s="14"/>
      <c r="D439" s="14"/>
      <c r="E439" s="14"/>
      <c r="F439" s="60"/>
      <c r="G439" s="42"/>
      <c r="H439" s="42"/>
    </row>
    <row r="440" spans="2:8" s="2" customFormat="1" ht="12" customHeight="1">
      <c r="B440" s="18"/>
      <c r="C440" s="19"/>
      <c r="D440" s="19"/>
      <c r="E440" s="19"/>
      <c r="F440" s="61"/>
      <c r="G440" s="44"/>
      <c r="H440" s="44"/>
    </row>
    <row r="441" spans="2:8" s="2" customFormat="1" ht="12" customHeight="1">
      <c r="B441" s="13"/>
      <c r="C441" s="14"/>
      <c r="D441" s="14"/>
      <c r="E441" s="14"/>
      <c r="F441" s="60"/>
      <c r="G441" s="42"/>
      <c r="H441" s="42"/>
    </row>
    <row r="442" spans="2:8" s="2" customFormat="1" ht="12" customHeight="1">
      <c r="B442" s="18"/>
      <c r="C442" s="19"/>
      <c r="D442" s="19"/>
      <c r="E442" s="19"/>
      <c r="F442" s="61"/>
      <c r="G442" s="44"/>
      <c r="H442" s="44"/>
    </row>
    <row r="443" spans="2:8" s="2" customFormat="1" ht="12" customHeight="1">
      <c r="B443" s="13"/>
      <c r="C443" s="14"/>
      <c r="D443" s="14"/>
      <c r="E443" s="14"/>
      <c r="F443" s="60"/>
      <c r="G443" s="42"/>
      <c r="H443" s="42"/>
    </row>
    <row r="444" spans="2:8" s="2" customFormat="1" ht="12" customHeight="1">
      <c r="B444" s="18"/>
      <c r="C444" s="19"/>
      <c r="D444" s="19"/>
      <c r="E444" s="19"/>
      <c r="F444" s="61"/>
      <c r="G444" s="44"/>
      <c r="H444" s="44"/>
    </row>
    <row r="445" spans="2:8" s="2" customFormat="1" ht="12" customHeight="1">
      <c r="B445" s="13"/>
      <c r="C445" s="14"/>
      <c r="D445" s="14"/>
      <c r="E445" s="14"/>
      <c r="F445" s="60"/>
      <c r="G445" s="42"/>
      <c r="H445" s="42"/>
    </row>
    <row r="446" spans="2:8" s="2" customFormat="1" ht="12" customHeight="1">
      <c r="B446" s="18"/>
      <c r="C446" s="19"/>
      <c r="D446" s="19"/>
      <c r="E446" s="19"/>
      <c r="F446" s="61"/>
      <c r="G446" s="44"/>
      <c r="H446" s="44"/>
    </row>
    <row r="447" spans="2:8" s="2" customFormat="1" ht="12" customHeight="1">
      <c r="B447" s="13"/>
      <c r="C447" s="14"/>
      <c r="D447" s="14"/>
      <c r="E447" s="14"/>
      <c r="F447" s="60"/>
      <c r="G447" s="42"/>
      <c r="H447" s="42"/>
    </row>
    <row r="448" spans="2:8" s="2" customFormat="1" ht="12" customHeight="1">
      <c r="B448" s="18"/>
      <c r="C448" s="19"/>
      <c r="D448" s="19"/>
      <c r="E448" s="19"/>
      <c r="F448" s="61"/>
      <c r="G448" s="44"/>
      <c r="H448" s="44"/>
    </row>
    <row r="449" spans="2:8" s="2" customFormat="1" ht="12" customHeight="1">
      <c r="B449" s="13"/>
      <c r="C449" s="14"/>
      <c r="D449" s="14"/>
      <c r="E449" s="14"/>
      <c r="F449" s="60"/>
      <c r="G449" s="42"/>
      <c r="H449" s="42"/>
    </row>
    <row r="450" spans="2:8" s="2" customFormat="1" ht="12" customHeight="1">
      <c r="B450" s="18"/>
      <c r="C450" s="19"/>
      <c r="D450" s="19"/>
      <c r="E450" s="19"/>
      <c r="F450" s="61"/>
      <c r="G450" s="44"/>
      <c r="H450" s="44"/>
    </row>
    <row r="451" spans="2:8" s="3" customFormat="1" ht="20.100000000000001" customHeight="1">
      <c r="B451" s="20" t="s">
        <v>68</v>
      </c>
      <c r="C451" s="21"/>
      <c r="D451" s="22"/>
      <c r="E451" s="23"/>
      <c r="F451" s="62"/>
      <c r="G451" s="45"/>
      <c r="H451" s="54">
        <f>SUM(H393:H450)</f>
        <v>0</v>
      </c>
    </row>
    <row r="452" spans="2:8" s="4" customFormat="1" ht="12" customHeight="1">
      <c r="D452" s="24" t="s">
        <v>319</v>
      </c>
      <c r="F452" s="63"/>
      <c r="G452" s="46"/>
      <c r="H452" s="46"/>
    </row>
    <row r="453" spans="2:8" s="1" customFormat="1" ht="13.9">
      <c r="B453" s="6" t="s">
        <v>1</v>
      </c>
      <c r="F453" s="57"/>
      <c r="G453" s="39"/>
      <c r="H453" s="39"/>
    </row>
    <row r="454" spans="2:8" s="1" customFormat="1" ht="13.9">
      <c r="B454" s="7" t="s">
        <v>3</v>
      </c>
      <c r="F454" s="57"/>
      <c r="G454" s="39"/>
      <c r="H454" s="39"/>
    </row>
    <row r="455" spans="2:8" s="4" customFormat="1" ht="12">
      <c r="D455" s="24" t="s">
        <v>320</v>
      </c>
      <c r="F455" s="63"/>
      <c r="G455" s="46"/>
      <c r="H455" s="46"/>
    </row>
    <row r="456" spans="2:8" s="2" customFormat="1" ht="14.25" customHeight="1">
      <c r="B456" s="25" t="s">
        <v>321</v>
      </c>
      <c r="C456" s="25" t="s">
        <v>322</v>
      </c>
      <c r="D456" s="25" t="s">
        <v>6</v>
      </c>
      <c r="E456" s="25"/>
      <c r="F456" s="64"/>
      <c r="G456" s="47"/>
      <c r="H456" s="47" t="s">
        <v>10</v>
      </c>
    </row>
    <row r="457" spans="2:8" s="2" customFormat="1" ht="12" customHeight="1">
      <c r="B457" s="26"/>
      <c r="C457" s="27" t="s">
        <v>11</v>
      </c>
      <c r="D457" s="28" t="s">
        <v>13</v>
      </c>
      <c r="E457" s="26"/>
      <c r="F457" s="65"/>
      <c r="G457" s="48"/>
      <c r="H457" s="55">
        <f>H65</f>
        <v>150000</v>
      </c>
    </row>
    <row r="458" spans="2:8" s="2" customFormat="1" ht="12" customHeight="1">
      <c r="C458" s="30"/>
      <c r="D458" s="30"/>
      <c r="E458" s="30"/>
      <c r="F458" s="66"/>
      <c r="G458" s="49"/>
      <c r="H458" s="49"/>
    </row>
    <row r="459" spans="2:8" s="2" customFormat="1" ht="12" customHeight="1">
      <c r="B459" s="26"/>
      <c r="C459" s="27" t="s">
        <v>115</v>
      </c>
      <c r="D459" s="28" t="s">
        <v>71</v>
      </c>
      <c r="E459" s="26"/>
      <c r="F459" s="65"/>
      <c r="G459" s="48"/>
      <c r="H459" s="55">
        <f>H451</f>
        <v>0</v>
      </c>
    </row>
    <row r="460" spans="2:8" s="2" customFormat="1" ht="12" customHeight="1">
      <c r="C460" s="30"/>
      <c r="D460" s="30"/>
      <c r="E460" s="30"/>
      <c r="F460" s="66"/>
      <c r="G460" s="49"/>
      <c r="H460" s="49"/>
    </row>
    <row r="461" spans="2:8" s="2" customFormat="1" ht="12.6" customHeight="1">
      <c r="B461" s="26"/>
      <c r="C461" s="25"/>
      <c r="D461" s="28" t="s">
        <v>323</v>
      </c>
      <c r="E461" s="26"/>
      <c r="F461" s="65"/>
      <c r="G461" s="48"/>
      <c r="H461" s="56">
        <f>SUM(H457:H460)</f>
        <v>150000</v>
      </c>
    </row>
    <row r="462" spans="2:8" s="2" customFormat="1" ht="12" customHeight="1">
      <c r="C462" s="30"/>
      <c r="D462" s="30"/>
      <c r="E462" s="30"/>
      <c r="F462" s="66"/>
      <c r="G462" s="49"/>
      <c r="H462" s="49"/>
    </row>
    <row r="463" spans="2:8" s="2" customFormat="1" ht="12" customHeight="1">
      <c r="B463" s="26"/>
      <c r="C463" s="27"/>
      <c r="D463" s="28" t="s">
        <v>324</v>
      </c>
      <c r="E463" s="26"/>
      <c r="F463" s="65"/>
      <c r="G463" s="48"/>
      <c r="H463" s="55">
        <f>H461*15/100</f>
        <v>22500</v>
      </c>
    </row>
    <row r="464" spans="2:8" s="3" customFormat="1" ht="20.100000000000001" customHeight="1">
      <c r="B464" s="31"/>
      <c r="C464" s="32" t="s">
        <v>325</v>
      </c>
      <c r="D464" s="33" t="s">
        <v>325</v>
      </c>
      <c r="E464" s="31"/>
      <c r="F464" s="67"/>
      <c r="G464" s="50"/>
      <c r="H464" s="45">
        <f>SUM(H461:H463)</f>
        <v>172500</v>
      </c>
    </row>
    <row r="465" spans="6:8" s="2" customFormat="1" ht="12" customHeight="1">
      <c r="F465" s="68"/>
      <c r="G465" s="51"/>
      <c r="H465" s="51"/>
    </row>
    <row r="466" spans="6:8" s="2" customFormat="1" ht="12" customHeight="1">
      <c r="F466" s="68"/>
      <c r="G466" s="51"/>
      <c r="H466" s="51"/>
    </row>
    <row r="467" spans="6:8" s="2" customFormat="1" ht="12" customHeight="1">
      <c r="F467" s="68"/>
      <c r="G467" s="51"/>
      <c r="H467" s="51"/>
    </row>
    <row r="468" spans="6:8" s="2" customFormat="1" ht="12" customHeight="1">
      <c r="F468" s="68"/>
      <c r="G468" s="51"/>
      <c r="H468" s="51"/>
    </row>
    <row r="469" spans="6:8" s="2" customFormat="1" ht="12" customHeight="1">
      <c r="F469" s="68"/>
      <c r="G469" s="51"/>
      <c r="H469" s="51"/>
    </row>
    <row r="470" spans="6:8" s="2" customFormat="1" ht="12" customHeight="1">
      <c r="F470" s="68"/>
      <c r="G470" s="51"/>
      <c r="H470" s="51"/>
    </row>
    <row r="471" spans="6:8" s="2" customFormat="1" ht="12" customHeight="1">
      <c r="F471" s="68"/>
      <c r="G471" s="51"/>
      <c r="H471" s="51"/>
    </row>
    <row r="472" spans="6:8" s="2" customFormat="1" ht="12" customHeight="1">
      <c r="F472" s="68"/>
      <c r="G472" s="51"/>
      <c r="H472" s="51"/>
    </row>
    <row r="473" spans="6:8" s="2" customFormat="1" ht="12" customHeight="1">
      <c r="F473" s="68"/>
      <c r="G473" s="51"/>
      <c r="H473" s="51"/>
    </row>
    <row r="474" spans="6:8" s="2" customFormat="1" ht="12" customHeight="1">
      <c r="F474" s="68"/>
      <c r="G474" s="51"/>
      <c r="H474" s="51"/>
    </row>
    <row r="475" spans="6:8" s="2" customFormat="1" ht="12" customHeight="1">
      <c r="F475" s="68"/>
      <c r="G475" s="51"/>
      <c r="H475" s="51"/>
    </row>
    <row r="476" spans="6:8" s="2" customFormat="1" ht="12" customHeight="1">
      <c r="F476" s="68"/>
      <c r="G476" s="51"/>
      <c r="H476" s="51"/>
    </row>
    <row r="477" spans="6:8" s="2" customFormat="1" ht="12" customHeight="1">
      <c r="F477" s="68"/>
      <c r="G477" s="51"/>
      <c r="H477" s="51"/>
    </row>
    <row r="478" spans="6:8" s="2" customFormat="1" ht="12" customHeight="1">
      <c r="F478" s="68"/>
      <c r="G478" s="51"/>
      <c r="H478" s="51"/>
    </row>
    <row r="479" spans="6:8" s="2" customFormat="1" ht="12" customHeight="1">
      <c r="F479" s="68"/>
      <c r="G479" s="51"/>
      <c r="H479" s="51"/>
    </row>
    <row r="480" spans="6:8" s="2" customFormat="1" ht="12" customHeight="1">
      <c r="F480" s="68"/>
      <c r="G480" s="51"/>
      <c r="H480" s="51"/>
    </row>
    <row r="481" spans="6:8" s="2" customFormat="1" ht="12" customHeight="1">
      <c r="F481" s="68"/>
      <c r="G481" s="51"/>
      <c r="H481" s="51"/>
    </row>
    <row r="482" spans="6:8" s="2" customFormat="1" ht="12" customHeight="1">
      <c r="F482" s="68"/>
      <c r="G482" s="51"/>
      <c r="H482" s="51"/>
    </row>
    <row r="483" spans="6:8" s="2" customFormat="1" ht="12" customHeight="1">
      <c r="F483" s="68"/>
      <c r="G483" s="51"/>
      <c r="H483" s="51"/>
    </row>
    <row r="484" spans="6:8" s="2" customFormat="1" ht="12" customHeight="1">
      <c r="F484" s="68"/>
      <c r="G484" s="51"/>
      <c r="H484" s="51"/>
    </row>
    <row r="485" spans="6:8" s="2" customFormat="1" ht="12" customHeight="1">
      <c r="F485" s="68"/>
      <c r="G485" s="51"/>
      <c r="H485" s="51"/>
    </row>
    <row r="486" spans="6:8" s="2" customFormat="1" ht="12" customHeight="1">
      <c r="F486" s="68"/>
      <c r="G486" s="51"/>
      <c r="H486" s="51"/>
    </row>
    <row r="487" spans="6:8" s="2" customFormat="1" ht="12" customHeight="1">
      <c r="F487" s="68"/>
      <c r="G487" s="51"/>
      <c r="H487" s="51"/>
    </row>
    <row r="488" spans="6:8" s="2" customFormat="1" ht="12" customHeight="1">
      <c r="F488" s="68"/>
      <c r="G488" s="51"/>
      <c r="H488" s="51"/>
    </row>
    <row r="489" spans="6:8" s="2" customFormat="1" ht="12" customHeight="1">
      <c r="F489" s="68"/>
      <c r="G489" s="51"/>
      <c r="H489" s="51"/>
    </row>
    <row r="490" spans="6:8" s="2" customFormat="1" ht="12" customHeight="1">
      <c r="F490" s="68"/>
      <c r="G490" s="51"/>
      <c r="H490" s="51"/>
    </row>
    <row r="491" spans="6:8" s="2" customFormat="1" ht="12" customHeight="1">
      <c r="F491" s="68"/>
      <c r="G491" s="51"/>
      <c r="H491" s="51"/>
    </row>
    <row r="492" spans="6:8" s="2" customFormat="1" ht="12" customHeight="1">
      <c r="F492" s="68"/>
      <c r="G492" s="51"/>
      <c r="H492" s="51"/>
    </row>
    <row r="493" spans="6:8" s="2" customFormat="1" ht="12" customHeight="1">
      <c r="F493" s="68"/>
      <c r="G493" s="51"/>
      <c r="H493" s="51"/>
    </row>
    <row r="494" spans="6:8" s="2" customFormat="1" ht="12" customHeight="1">
      <c r="F494" s="68"/>
      <c r="G494" s="51"/>
      <c r="H494" s="51"/>
    </row>
    <row r="495" spans="6:8" s="2" customFormat="1" ht="12" customHeight="1">
      <c r="F495" s="68"/>
      <c r="G495" s="51"/>
      <c r="H495" s="51"/>
    </row>
    <row r="496" spans="6:8" s="2" customFormat="1" ht="12" customHeight="1">
      <c r="F496" s="68"/>
      <c r="G496" s="51"/>
      <c r="H496" s="51"/>
    </row>
    <row r="497" spans="6:8" s="2" customFormat="1" ht="12" customHeight="1">
      <c r="F497" s="68"/>
      <c r="G497" s="51"/>
      <c r="H497" s="51"/>
    </row>
    <row r="498" spans="6:8" s="2" customFormat="1" ht="12" customHeight="1">
      <c r="F498" s="68"/>
      <c r="G498" s="51"/>
      <c r="H498" s="51"/>
    </row>
    <row r="499" spans="6:8" s="2" customFormat="1" ht="12" customHeight="1">
      <c r="F499" s="68"/>
      <c r="G499" s="51"/>
      <c r="H499" s="51"/>
    </row>
    <row r="500" spans="6:8" s="2" customFormat="1" ht="12" customHeight="1">
      <c r="F500" s="68"/>
      <c r="G500" s="51"/>
      <c r="H500" s="51"/>
    </row>
    <row r="501" spans="6:8" s="2" customFormat="1" ht="12" customHeight="1">
      <c r="F501" s="68"/>
      <c r="G501" s="51"/>
      <c r="H501" s="51"/>
    </row>
    <row r="502" spans="6:8" s="2" customFormat="1" ht="12" customHeight="1">
      <c r="F502" s="68"/>
      <c r="G502" s="51"/>
      <c r="H502" s="51"/>
    </row>
    <row r="503" spans="6:8" s="2" customFormat="1" ht="12" customHeight="1">
      <c r="F503" s="68"/>
      <c r="G503" s="51"/>
      <c r="H503" s="51"/>
    </row>
    <row r="504" spans="6:8" s="2" customFormat="1" ht="12" customHeight="1">
      <c r="F504" s="68"/>
      <c r="G504" s="51"/>
      <c r="H504" s="51"/>
    </row>
    <row r="505" spans="6:8" s="2" customFormat="1" ht="12" customHeight="1">
      <c r="F505" s="68"/>
      <c r="G505" s="51"/>
      <c r="H505" s="51"/>
    </row>
    <row r="506" spans="6:8" s="2" customFormat="1" ht="12" customHeight="1">
      <c r="F506" s="68"/>
      <c r="G506" s="51"/>
      <c r="H506" s="51"/>
    </row>
    <row r="507" spans="6:8" s="2" customFormat="1" ht="12" customHeight="1">
      <c r="F507" s="68"/>
      <c r="G507" s="51"/>
      <c r="H507" s="51"/>
    </row>
    <row r="508" spans="6:8" s="2" customFormat="1" ht="12" customHeight="1">
      <c r="F508" s="68"/>
      <c r="G508" s="51"/>
      <c r="H508" s="51"/>
    </row>
    <row r="509" spans="6:8" s="2" customFormat="1" ht="12" customHeight="1">
      <c r="F509" s="68"/>
      <c r="G509" s="51"/>
      <c r="H509" s="51"/>
    </row>
    <row r="510" spans="6:8" s="2" customFormat="1" ht="12" customHeight="1">
      <c r="F510" s="68"/>
      <c r="G510" s="51"/>
      <c r="H510" s="51"/>
    </row>
    <row r="511" spans="6:8" s="2" customFormat="1" ht="12" customHeight="1">
      <c r="F511" s="68"/>
      <c r="G511" s="51"/>
      <c r="H511" s="51"/>
    </row>
    <row r="512" spans="6:8" s="2" customFormat="1" ht="12" customHeight="1">
      <c r="F512" s="68"/>
      <c r="G512" s="51"/>
      <c r="H512" s="51"/>
    </row>
    <row r="513" spans="4:8" s="2" customFormat="1" ht="12" customHeight="1">
      <c r="F513" s="68"/>
      <c r="G513" s="51"/>
      <c r="H513" s="51"/>
    </row>
    <row r="514" spans="4:8" s="2" customFormat="1" ht="12" customHeight="1">
      <c r="F514" s="68"/>
      <c r="G514" s="51"/>
      <c r="H514" s="51"/>
    </row>
    <row r="515" spans="4:8" s="2" customFormat="1" ht="12" customHeight="1">
      <c r="F515" s="68"/>
      <c r="G515" s="51"/>
      <c r="H515" s="51"/>
    </row>
    <row r="516" spans="4:8" s="2" customFormat="1" ht="12" customHeight="1">
      <c r="F516" s="68"/>
      <c r="G516" s="51"/>
      <c r="H516" s="51"/>
    </row>
    <row r="517" spans="4:8" s="2" customFormat="1" ht="12" customHeight="1">
      <c r="F517" s="68"/>
      <c r="G517" s="51"/>
      <c r="H517" s="51"/>
    </row>
    <row r="518" spans="4:8" s="2" customFormat="1" ht="12" customHeight="1">
      <c r="F518" s="68"/>
      <c r="G518" s="51"/>
      <c r="H518" s="51"/>
    </row>
    <row r="519" spans="4:8" s="2" customFormat="1" ht="12" customHeight="1">
      <c r="F519" s="68"/>
      <c r="G519" s="51"/>
      <c r="H519" s="51"/>
    </row>
    <row r="520" spans="4:8" s="2" customFormat="1" ht="12" customHeight="1">
      <c r="F520" s="68"/>
      <c r="G520" s="51"/>
      <c r="H520" s="51"/>
    </row>
    <row r="521" spans="4:8" s="2" customFormat="1" ht="12" customHeight="1">
      <c r="F521" s="68"/>
      <c r="G521" s="51"/>
      <c r="H521" s="51"/>
    </row>
    <row r="522" spans="4:8" s="2" customFormat="1" ht="12" customHeight="1">
      <c r="F522" s="68"/>
      <c r="G522" s="51"/>
      <c r="H522" s="51"/>
    </row>
    <row r="523" spans="4:8" s="2" customFormat="1" ht="12" customHeight="1">
      <c r="F523" s="68"/>
      <c r="G523" s="51"/>
      <c r="H523" s="51"/>
    </row>
    <row r="524" spans="4:8" s="4" customFormat="1" ht="12" customHeight="1">
      <c r="D524" s="24" t="s">
        <v>326</v>
      </c>
      <c r="F524" s="63"/>
      <c r="G524" s="46"/>
      <c r="H524" s="46"/>
    </row>
  </sheetData>
  <pageMargins left="0.59027779999999996" right="0.27569440000000001" top="0.39374999999999999" bottom="0.39374999999999999" header="0.3" footer="0.3"/>
  <pageSetup paperSize="9" orientation="portrait" r:id="rId1"/>
  <rowBreaks count="9" manualBreakCount="9">
    <brk id="66" man="1"/>
    <brk id="129" man="1"/>
    <brk id="183" man="1"/>
    <brk id="234" man="1"/>
    <brk id="285" man="1"/>
    <brk id="332" man="1"/>
    <brk id="389" man="1"/>
    <brk id="452" man="1"/>
    <brk id="52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1"/>
  <sheetViews>
    <sheetView showGridLines="0" topLeftCell="B1" workbookViewId="0">
      <selection activeCell="B2" sqref="B2"/>
    </sheetView>
  </sheetViews>
  <sheetFormatPr defaultColWidth="9.140625" defaultRowHeight="14.45"/>
  <cols>
    <col min="1" max="1" width="5.42578125" style="5" hidden="1" customWidth="1"/>
    <col min="2" max="2" width="5.42578125" style="5" customWidth="1"/>
    <col min="3" max="3" width="11.28515625" style="5" customWidth="1"/>
    <col min="4" max="4" width="61" style="5" customWidth="1"/>
    <col min="5" max="7" width="5.42578125" style="5" customWidth="1"/>
    <col min="8" max="8" width="14" style="5" customWidth="1"/>
    <col min="9" max="16384" width="9.140625" style="5"/>
  </cols>
  <sheetData>
    <row r="1" spans="1:8" s="1" customFormat="1" ht="13.9">
      <c r="A1" s="1" t="s">
        <v>0</v>
      </c>
      <c r="B1" s="6" t="s">
        <v>327</v>
      </c>
    </row>
    <row r="2" spans="1:8" s="4" customFormat="1" ht="12">
      <c r="D2" s="24" t="s">
        <v>328</v>
      </c>
    </row>
    <row r="3" spans="1:8" s="2" customFormat="1" ht="14.25" customHeight="1">
      <c r="B3" s="25" t="s">
        <v>321</v>
      </c>
      <c r="C3" s="25" t="s">
        <v>329</v>
      </c>
      <c r="D3" s="25" t="s">
        <v>6</v>
      </c>
      <c r="E3" s="25"/>
      <c r="F3" s="25"/>
      <c r="G3" s="25"/>
      <c r="H3" s="25" t="s">
        <v>10</v>
      </c>
    </row>
    <row r="4" spans="1:8" s="2" customFormat="1" ht="24" customHeight="1">
      <c r="B4" s="26"/>
      <c r="C4" s="27" t="s">
        <v>69</v>
      </c>
      <c r="D4" s="28" t="s">
        <v>3</v>
      </c>
      <c r="E4" s="26"/>
      <c r="F4" s="26"/>
      <c r="G4" s="26"/>
      <c r="H4" s="29">
        <f>'Schedule 1.1'!H464</f>
        <v>172500</v>
      </c>
    </row>
    <row r="5" spans="1:8" s="2" customFormat="1" ht="12" customHeight="1">
      <c r="C5" s="30"/>
      <c r="D5" s="30"/>
      <c r="E5" s="30"/>
      <c r="F5" s="30"/>
      <c r="G5" s="30"/>
      <c r="H5" s="30"/>
    </row>
    <row r="6" spans="1:8" s="3" customFormat="1" ht="20.100000000000001" customHeight="1">
      <c r="B6" s="31"/>
      <c r="C6" s="32" t="s">
        <v>330</v>
      </c>
      <c r="D6" s="33" t="s">
        <v>330</v>
      </c>
      <c r="E6" s="31"/>
      <c r="F6" s="31"/>
      <c r="G6" s="31"/>
      <c r="H6" s="34">
        <f>SUM(H4:H5)</f>
        <v>172500</v>
      </c>
    </row>
    <row r="7" spans="1:8" s="2" customFormat="1" ht="12" customHeight="1"/>
    <row r="8" spans="1:8" s="2" customFormat="1" ht="12" customHeight="1"/>
    <row r="9" spans="1:8" s="2" customFormat="1" ht="12" customHeight="1"/>
    <row r="10" spans="1:8" s="2" customFormat="1" ht="12" customHeight="1"/>
    <row r="11" spans="1:8" s="2" customFormat="1" ht="12" customHeight="1"/>
    <row r="12" spans="1:8" s="2" customFormat="1" ht="12" customHeight="1"/>
    <row r="13" spans="1:8" s="2" customFormat="1" ht="12" customHeight="1"/>
    <row r="14" spans="1:8" s="2" customFormat="1" ht="12" customHeight="1"/>
    <row r="15" spans="1:8" s="2" customFormat="1" ht="12" customHeight="1"/>
    <row r="16" spans="1:8" s="2" customFormat="1" ht="12" customHeight="1"/>
    <row r="17" s="2" customFormat="1" ht="12" customHeight="1"/>
    <row r="18" s="2" customFormat="1" ht="12" customHeight="1"/>
    <row r="19" s="2" customFormat="1" ht="12" customHeight="1"/>
    <row r="20" s="2" customFormat="1" ht="12" customHeight="1"/>
    <row r="21" s="2" customFormat="1" ht="12" customHeight="1"/>
    <row r="22" s="2" customFormat="1" ht="12" customHeight="1"/>
    <row r="23" s="2" customFormat="1" ht="12" customHeight="1"/>
    <row r="24" s="2" customFormat="1" ht="12" customHeight="1"/>
    <row r="25" s="2" customFormat="1" ht="12" customHeight="1"/>
    <row r="26" s="2" customFormat="1" ht="12" customHeight="1"/>
    <row r="27" s="2" customFormat="1" ht="12" customHeight="1"/>
    <row r="28" s="2" customFormat="1" ht="12" customHeight="1"/>
    <row r="29" s="2" customFormat="1" ht="12" customHeight="1"/>
    <row r="30" s="2" customFormat="1" ht="12" customHeight="1"/>
    <row r="31" s="2" customFormat="1" ht="12" customHeight="1"/>
    <row r="32" s="2" customFormat="1" ht="12" customHeight="1"/>
    <row r="33" s="2" customFormat="1" ht="12" customHeight="1"/>
    <row r="34" s="2" customFormat="1" ht="12" customHeight="1"/>
    <row r="35" s="2" customFormat="1" ht="12" customHeight="1"/>
    <row r="36" s="2" customFormat="1" ht="12" customHeight="1"/>
    <row r="37" s="2" customFormat="1" ht="12" customHeight="1"/>
    <row r="38" s="2" customFormat="1" ht="12" customHeight="1"/>
    <row r="39" s="2" customFormat="1" ht="12" customHeight="1"/>
    <row r="40" s="2" customFormat="1" ht="12" customHeight="1"/>
    <row r="41" s="2" customFormat="1" ht="12" customHeight="1"/>
    <row r="42" s="2" customFormat="1" ht="12" customHeight="1"/>
    <row r="43" s="2" customFormat="1" ht="12" customHeight="1"/>
    <row r="44" s="2" customFormat="1" ht="12" customHeight="1"/>
    <row r="45" s="2" customFormat="1" ht="12" customHeight="1"/>
    <row r="46" s="2" customFormat="1" ht="12" customHeight="1"/>
    <row r="47" s="2" customFormat="1" ht="12" customHeight="1"/>
    <row r="48" s="2" customFormat="1" ht="12" customHeight="1"/>
    <row r="49" s="2" customFormat="1" ht="12" customHeight="1"/>
    <row r="50" s="2" customFormat="1" ht="12" customHeight="1"/>
    <row r="51" s="2" customFormat="1" ht="12" customHeight="1"/>
    <row r="52" s="2" customFormat="1" ht="12" customHeight="1"/>
    <row r="53" s="2" customFormat="1" ht="12" customHeight="1"/>
    <row r="54" s="2" customFormat="1" ht="12" customHeight="1"/>
    <row r="55" s="2" customFormat="1" ht="12" customHeight="1"/>
    <row r="56" s="2" customFormat="1" ht="12" customHeight="1"/>
    <row r="57" s="2" customFormat="1" ht="12" customHeight="1"/>
    <row r="58" s="2" customFormat="1" ht="12" customHeight="1"/>
    <row r="59" s="2" customFormat="1" ht="12" customHeight="1"/>
    <row r="60" s="2" customFormat="1" ht="12" customHeight="1"/>
    <row r="61" s="2" customFormat="1" ht="12" customHeight="1"/>
    <row r="62" s="2" customFormat="1" ht="12" customHeight="1"/>
    <row r="63" s="2" customFormat="1" ht="12" customHeight="1"/>
    <row r="64" s="2" customFormat="1" ht="12" customHeight="1"/>
    <row r="65" spans="4:4" s="2" customFormat="1" ht="12" customHeight="1"/>
    <row r="66" spans="4:4" s="2" customFormat="1" ht="12" customHeight="1"/>
    <row r="67" spans="4:4" s="2" customFormat="1" ht="12" customHeight="1"/>
    <row r="68" spans="4:4" s="2" customFormat="1" ht="12" customHeight="1"/>
    <row r="69" spans="4:4" s="2" customFormat="1" ht="12" customHeight="1"/>
    <row r="70" spans="4:4" s="2" customFormat="1" ht="12" customHeight="1"/>
    <row r="71" spans="4:4" s="4" customFormat="1" ht="12" customHeight="1">
      <c r="D71" s="24" t="s">
        <v>331</v>
      </c>
    </row>
  </sheetData>
  <pageMargins left="0.59027779999999996" right="0.27569440000000001" top="0.39374999999999999" bottom="0.39374999999999999" header="0.3" footer="0.3"/>
  <pageSetup paperSize="9" orientation="portrait" r:id="rId1"/>
  <rowBreaks count="1" manualBreakCount="1">
    <brk id="7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7"/>
  <sheetViews>
    <sheetView workbookViewId="0"/>
  </sheetViews>
  <sheetFormatPr defaultRowHeight="14.45"/>
  <cols>
    <col min="2" max="2" width="9.140625" style="35"/>
    <col min="3" max="3" width="91.42578125" customWidth="1"/>
  </cols>
  <sheetData>
    <row r="2" spans="2:3">
      <c r="C2" s="36" t="s">
        <v>332</v>
      </c>
    </row>
    <row r="4" spans="2:3">
      <c r="B4" s="35" t="s">
        <v>333</v>
      </c>
      <c r="C4" t="s">
        <v>334</v>
      </c>
    </row>
    <row r="5" spans="2:3">
      <c r="C5" s="37" t="s">
        <v>335</v>
      </c>
    </row>
    <row r="6" spans="2:3">
      <c r="B6" s="35" t="s">
        <v>336</v>
      </c>
      <c r="C6" t="s">
        <v>337</v>
      </c>
    </row>
    <row r="7" spans="2:3">
      <c r="B7" s="35" t="s">
        <v>338</v>
      </c>
      <c r="C7" t="s">
        <v>339</v>
      </c>
    </row>
    <row r="8" spans="2:3">
      <c r="C8" t="e">
        <f ca="1">MID(CELL("filename"),1,FIND("]",CELL("filename")))</f>
        <v>#VALUE!</v>
      </c>
    </row>
    <row r="9" spans="2:3">
      <c r="B9" s="35" t="s">
        <v>340</v>
      </c>
      <c r="C9" t="s">
        <v>341</v>
      </c>
    </row>
    <row r="10" spans="2:3">
      <c r="B10" s="35" t="s">
        <v>342</v>
      </c>
      <c r="C10" t="s">
        <v>343</v>
      </c>
    </row>
    <row r="12" spans="2:3">
      <c r="C12" s="38" t="s">
        <v>344</v>
      </c>
    </row>
    <row r="13" spans="2:3">
      <c r="C13" t="s">
        <v>345</v>
      </c>
    </row>
    <row r="14" spans="2:3">
      <c r="C14" t="s">
        <v>346</v>
      </c>
    </row>
    <row r="16" spans="2:3">
      <c r="C16" t="s">
        <v>347</v>
      </c>
    </row>
    <row r="17" spans="3:3">
      <c r="C17" s="37" t="s">
        <v>348</v>
      </c>
    </row>
  </sheetData>
  <hyperlinks>
    <hyperlink ref="C5" r:id="rId1" xr:uid="{00000000-0004-0000-0200-000000000000}"/>
    <hyperlink ref="C17" r:id="rId2" xr:uid="{00000000-0004-0000-02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Kameel Bhakwathidin</dc:creator>
  <cp:keywords/>
  <dc:description/>
  <cp:lastModifiedBy>Guest User</cp:lastModifiedBy>
  <cp:revision/>
  <dcterms:created xsi:type="dcterms:W3CDTF">2023-08-31T07:22:27Z</dcterms:created>
  <dcterms:modified xsi:type="dcterms:W3CDTF">2024-02-01T08:40:02Z</dcterms:modified>
  <cp:category/>
  <cp:contentStatus/>
</cp:coreProperties>
</file>