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shanm4\Desktop\Musa\Coal Plant Maintenance\Reissue2\Ops and Cleaning\"/>
    </mc:Choice>
  </mc:AlternateContent>
  <xr:revisionPtr revIDLastSave="0" documentId="8_{2FB5F3C1-5F8A-4A12-B716-25C8D406F8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leaning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36" l="1"/>
  <c r="I5" i="36" s="1"/>
  <c r="G7" i="36"/>
  <c r="I7" i="36" s="1"/>
  <c r="G8" i="36"/>
  <c r="I8" i="36" s="1"/>
  <c r="G9" i="36"/>
  <c r="I9" i="36" s="1"/>
  <c r="F6" i="36"/>
  <c r="G6" i="36" s="1"/>
  <c r="I6" i="36" s="1"/>
  <c r="F4" i="36"/>
  <c r="G4" i="36" s="1"/>
  <c r="I4" i="36" s="1"/>
  <c r="I10" i="36" l="1"/>
  <c r="I14" i="36" l="1"/>
  <c r="I17" i="36"/>
  <c r="I20" i="36"/>
  <c r="I23" i="36"/>
  <c r="I26" i="36"/>
  <c r="I29" i="36"/>
  <c r="I32" i="36"/>
  <c r="I34" i="36"/>
  <c r="I38" i="36"/>
  <c r="I42" i="36"/>
  <c r="I46" i="36"/>
  <c r="I50" i="36"/>
  <c r="I53" i="36" l="1"/>
  <c r="I52" i="36"/>
  <c r="I51" i="36"/>
  <c r="I49" i="36"/>
  <c r="I48" i="36"/>
  <c r="I47" i="36"/>
  <c r="I45" i="36"/>
  <c r="I44" i="36"/>
  <c r="I43" i="36"/>
  <c r="I41" i="36"/>
  <c r="I40" i="36"/>
  <c r="I39" i="36"/>
  <c r="I37" i="36"/>
  <c r="I36" i="36"/>
  <c r="I35" i="36"/>
  <c r="I31" i="36"/>
  <c r="I30" i="36"/>
  <c r="I28" i="36"/>
  <c r="I27" i="36"/>
  <c r="I25" i="36"/>
  <c r="I24" i="36"/>
  <c r="I22" i="36"/>
  <c r="I21" i="36"/>
  <c r="I19" i="36"/>
  <c r="I18" i="36"/>
  <c r="I16" i="36"/>
  <c r="I15" i="36"/>
  <c r="I13" i="36"/>
  <c r="I54" i="36" l="1"/>
</calcChain>
</file>

<file path=xl/sharedStrings.xml><?xml version="1.0" encoding="utf-8"?>
<sst xmlns="http://schemas.openxmlformats.org/spreadsheetml/2006/main" count="174" uniqueCount="121">
  <si>
    <t>SKILL TYPE</t>
  </si>
  <si>
    <t>GRADE</t>
  </si>
  <si>
    <t>Rate</t>
  </si>
  <si>
    <t>Period</t>
  </si>
  <si>
    <t>Number</t>
  </si>
  <si>
    <t>A1</t>
  </si>
  <si>
    <t>B1</t>
  </si>
  <si>
    <t>P&amp;Gs</t>
  </si>
  <si>
    <t>TOTAL</t>
  </si>
  <si>
    <t>T05</t>
  </si>
  <si>
    <t>T07</t>
  </si>
  <si>
    <t>T12</t>
  </si>
  <si>
    <t>SUB-TOTAL EXCLUDING VAT</t>
  </si>
  <si>
    <t>A1.5</t>
  </si>
  <si>
    <t>A1.6</t>
  </si>
  <si>
    <t>B1.1</t>
  </si>
  <si>
    <t>T02</t>
  </si>
  <si>
    <t>QTY</t>
  </si>
  <si>
    <t>HRS</t>
  </si>
  <si>
    <t>Shift Supervisor Shift Allowance @ 15%</t>
  </si>
  <si>
    <t>Adim Clerk</t>
  </si>
  <si>
    <t>Safety Officers</t>
  </si>
  <si>
    <t>Safety Officer Overtime @ 1.5</t>
  </si>
  <si>
    <t>Safety Officer  Overtime @ 2.0</t>
  </si>
  <si>
    <t xml:space="preserve">Planner </t>
  </si>
  <si>
    <t>Planner Overtime @ 1.5</t>
  </si>
  <si>
    <t>Planner  Overtime @ 2.0</t>
  </si>
  <si>
    <t xml:space="preserve">Senior Supervisors </t>
  </si>
  <si>
    <t>Senior Supervisors  Overtime @ 1.5</t>
  </si>
  <si>
    <t>Senior Supervisors Overtime @ 2.0</t>
  </si>
  <si>
    <t>Shift Supervisors</t>
  </si>
  <si>
    <t>Shift Supervisor @ 1.5</t>
  </si>
  <si>
    <t>Shift Supervisor Overtime @ 2.0</t>
  </si>
  <si>
    <t>Shift Team leaders Overtime @ 1.5</t>
  </si>
  <si>
    <t>Shift Team leaders Overtime @ 2.0</t>
  </si>
  <si>
    <t>Shift Team Leaders</t>
  </si>
  <si>
    <t>Shift Team Leaders Shift allowance @15%</t>
  </si>
  <si>
    <t xml:space="preserve">Team Leader DayShift </t>
  </si>
  <si>
    <t>Team Leader Day   Overtime @ 1.5</t>
  </si>
  <si>
    <t>Team Leader Day  Overtime @ 2.0</t>
  </si>
  <si>
    <t>Overland Cleaners</t>
  </si>
  <si>
    <t>Overland Cleaners Day   Overtime @ 1.5</t>
  </si>
  <si>
    <t>Overland Cleaners Day   Overtime @ 2.0</t>
  </si>
  <si>
    <t>Lashing Team</t>
  </si>
  <si>
    <t>Lashing Teams Day   Overtime @ 1.5</t>
  </si>
  <si>
    <t>Lashing Teams Day   Overtime @ 2.0</t>
  </si>
  <si>
    <t xml:space="preserve">Office Cleaners Day </t>
  </si>
  <si>
    <t xml:space="preserve">Shift Crew </t>
  </si>
  <si>
    <t xml:space="preserve">Shift Cleaners </t>
  </si>
  <si>
    <t>Shift Cleaners Overtime @ 1.5</t>
  </si>
  <si>
    <t>Shift Cleaners Overtime @ 2.0</t>
  </si>
  <si>
    <t>Shift Cleaner Shift allowance @15%</t>
  </si>
  <si>
    <t>Tripper Car Operators</t>
  </si>
  <si>
    <t>Tripper Car Operators Overtime @ 1.5</t>
  </si>
  <si>
    <t>Tripper Car operators Overtime @ 2.0</t>
  </si>
  <si>
    <t>Tripper Car Operators Shift allowance @15%</t>
  </si>
  <si>
    <t>B1.2</t>
  </si>
  <si>
    <t>B1.3</t>
  </si>
  <si>
    <t>B1.4</t>
  </si>
  <si>
    <t>B1.5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</si>
  <si>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</si>
  <si>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</si>
  <si>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</si>
  <si>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</si>
  <si>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</si>
  <si>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</si>
  <si>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</si>
  <si>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</si>
  <si>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</si>
  <si>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</si>
  <si>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B1.16</t>
  </si>
  <si>
    <t>B1.17</t>
  </si>
  <si>
    <t>B1.18</t>
  </si>
  <si>
    <t>B1.19</t>
  </si>
  <si>
    <t>B1.35</t>
  </si>
  <si>
    <t>B1.36</t>
  </si>
  <si>
    <t>B1.37</t>
  </si>
  <si>
    <t>B1.38</t>
  </si>
  <si>
    <t>B1.39</t>
  </si>
  <si>
    <t>B1.40</t>
  </si>
  <si>
    <t>B1.41</t>
  </si>
  <si>
    <t>B1.42</t>
  </si>
  <si>
    <t>B1.43</t>
  </si>
  <si>
    <t>B1.44</t>
  </si>
  <si>
    <t>B1.45</t>
  </si>
  <si>
    <t>B1.46</t>
  </si>
  <si>
    <t>B1.47</t>
  </si>
  <si>
    <t>B1.48</t>
  </si>
  <si>
    <t>B1.49</t>
  </si>
  <si>
    <t>B1.50</t>
  </si>
  <si>
    <t>B1.51</t>
  </si>
  <si>
    <t>B1.52</t>
  </si>
  <si>
    <t xml:space="preserve">Store Man </t>
  </si>
  <si>
    <t>Storeman Overtime @ 1.5</t>
  </si>
  <si>
    <t>Storeman Overtime @ 2.0</t>
  </si>
  <si>
    <t>Storeman Shift allowance @15%</t>
  </si>
  <si>
    <t>B1.53</t>
  </si>
  <si>
    <t>B1.54</t>
  </si>
  <si>
    <t>B1.55</t>
  </si>
  <si>
    <t>B1.56</t>
  </si>
  <si>
    <t>T10</t>
  </si>
  <si>
    <t>T13</t>
  </si>
  <si>
    <t>Duration</t>
  </si>
  <si>
    <t>Unit</t>
  </si>
  <si>
    <t xml:space="preserve">Cellphone allowance </t>
  </si>
  <si>
    <t>PSR Allowance</t>
  </si>
  <si>
    <t xml:space="preserve">Operating and Cleaning </t>
  </si>
  <si>
    <t>TOTAL 36 MONTHS</t>
  </si>
  <si>
    <t xml:space="preserve">TOTAL EXCLUDING VAT FOR 36 MONTHS </t>
  </si>
  <si>
    <t>A1.1</t>
  </si>
  <si>
    <t xml:space="preserve">Medicals Entry Annual </t>
  </si>
  <si>
    <t xml:space="preserve">PP/Annually </t>
  </si>
  <si>
    <t>A1.2</t>
  </si>
  <si>
    <t xml:space="preserve">Medicals Exit Once off </t>
  </si>
  <si>
    <t xml:space="preserve">PP/Once Off </t>
  </si>
  <si>
    <t>A1.3</t>
  </si>
  <si>
    <t xml:space="preserve">Monthly </t>
  </si>
  <si>
    <t>A1.4</t>
  </si>
  <si>
    <t xml:space="preserve">Police Vetting </t>
  </si>
  <si>
    <t>Health and Safety (PPE)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</si>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</sst>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&quot;R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5" fillId="0" borderId="0"/>
    <xf numFmtId="0" fontId="8" fillId="0" borderId="1">
      <alignment vertical="center"/>
    </xf>
    <xf numFmtId="0" fontId="8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165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4" fontId="0" fillId="0" borderId="1" xfId="0" applyNumberForma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44" fontId="1" fillId="2" borderId="2" xfId="0" applyNumberFormat="1" applyFont="1" applyFill="1" applyBorder="1"/>
    <xf numFmtId="164" fontId="1" fillId="0" borderId="0" xfId="0" applyNumberFormat="1" applyFont="1" applyAlignment="1">
      <alignment horizontal="center"/>
    </xf>
    <xf numFmtId="44" fontId="1" fillId="2" borderId="1" xfId="0" applyNumberFormat="1" applyFont="1" applyFill="1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165" fontId="0" fillId="0" borderId="0" xfId="0" applyNumberFormat="1" applyAlignment="1">
      <alignment horizontal="center"/>
    </xf>
    <xf numFmtId="44" fontId="1" fillId="0" borderId="0" xfId="0" applyNumberFormat="1" applyFont="1" applyAlignment="1">
      <alignment horizontal="right"/>
    </xf>
    <xf numFmtId="44" fontId="0" fillId="0" borderId="3" xfId="0" applyNumberForma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0" fontId="4" fillId="3" borderId="1" xfId="0" applyFont="1" applyFill="1" applyBorder="1" applyAlignment="1">
      <alignment horizontal="center"/>
    </xf>
    <xf numFmtId="0" fontId="9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5" xfId="0" applyFont="1" applyBorder="1"/>
    <xf numFmtId="0" fontId="4" fillId="3" borderId="5" xfId="0" applyFont="1" applyFill="1" applyBorder="1"/>
    <xf numFmtId="165" fontId="1" fillId="0" borderId="0" xfId="0" applyNumberFormat="1" applyFont="1"/>
    <xf numFmtId="0" fontId="3" fillId="0" borderId="0" xfId="0" applyFont="1" applyAlignment="1">
      <alignment wrapText="1"/>
    </xf>
    <xf numFmtId="0" fontId="9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7">
    <cellStyle name="Normal" xfId="0" builtinId="0"/>
    <cellStyle name="Normal 2" xfId="1" xr:uid="{3039E258-0255-4C69-B925-3D84B2AAB831}"/>
    <cellStyle name="Normal 2 2" xfId="3" xr:uid="{AD926000-C055-409B-9233-4911B7F1D239}"/>
    <cellStyle name="Normal 2 3" xfId="4" xr:uid="{7D4EFE9A-441D-4BFB-A2E2-2EB5899ABEE3}"/>
    <cellStyle name="Normal 3" xfId="5" xr:uid="{0F1618E1-D870-4996-81F5-A4A3681C5449}"/>
    <cellStyle name="Normal 4" xfId="6" xr:uid="{35722045-C52F-4D38-8441-5344AA1152C8}"/>
    <cellStyle name="Normal 5" xfId="2" xr:uid="{83BDA93C-D66D-4386-BC3F-A2B646796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6"/>
  <sheetViews>
    <sheetView tabSelected="1" topLeftCell="A41" zoomScale="80" zoomScaleNormal="80" workbookViewId="0">
      <selection activeCell="A57" sqref="A57:XFD78"/>
    </sheetView>
  </sheetViews>
  <sheetFormatPr defaultRowHeight="14.5" x14ac:dyDescent="0.35"/>
  <cols>
    <col min="1" max="1" width="11.81640625" customWidth="1"/>
    <col min="2" max="2" width="40.54296875" style="7" customWidth="1"/>
    <col min="3" max="3" width="18.36328125" style="7" customWidth="1"/>
    <col min="4" max="4" width="17.81640625" style="37" customWidth="1"/>
    <col min="5" max="5" width="17.26953125" style="6" customWidth="1"/>
    <col min="6" max="6" width="16.26953125" style="30" customWidth="1"/>
    <col min="7" max="7" width="19.26953125" style="6" customWidth="1"/>
    <col min="8" max="8" width="17" style="6" bestFit="1" customWidth="1"/>
    <col min="9" max="9" width="19.1796875" style="6" customWidth="1"/>
    <col min="10" max="10" width="27.453125" customWidth="1"/>
    <col min="11" max="11" width="34.1796875" style="10" customWidth="1"/>
    <col min="12" max="12" width="9.1796875" style="9"/>
    <col min="13" max="13" width="27.1796875" customWidth="1"/>
  </cols>
  <sheetData>
    <row r="1" spans="1:10" x14ac:dyDescent="0.35">
      <c r="E1" s="16"/>
      <c r="F1" s="42"/>
      <c r="G1" s="20"/>
      <c r="H1" s="20"/>
      <c r="I1" s="31"/>
      <c r="J1" s="22"/>
    </row>
    <row r="2" spans="1:10" ht="18.5" x14ac:dyDescent="0.45">
      <c r="B2" s="34" t="s">
        <v>106</v>
      </c>
      <c r="C2" s="34"/>
      <c r="E2"/>
      <c r="F2"/>
      <c r="G2"/>
      <c r="H2"/>
      <c r="I2"/>
      <c r="J2" s="22"/>
    </row>
    <row r="3" spans="1:10" x14ac:dyDescent="0.35">
      <c r="A3" s="2" t="s">
        <v>5</v>
      </c>
      <c r="B3" s="11" t="s">
        <v>7</v>
      </c>
      <c r="C3" s="11" t="s">
        <v>103</v>
      </c>
      <c r="D3" s="36" t="s">
        <v>4</v>
      </c>
      <c r="E3" s="2" t="s">
        <v>2</v>
      </c>
      <c r="F3" s="2" t="s">
        <v>17</v>
      </c>
      <c r="G3" s="2" t="s">
        <v>8</v>
      </c>
      <c r="H3" s="26" t="s">
        <v>102</v>
      </c>
      <c r="I3" s="2" t="s">
        <v>107</v>
      </c>
      <c r="J3" s="14"/>
    </row>
    <row r="4" spans="1:10" x14ac:dyDescent="0.35">
      <c r="A4" s="1" t="s">
        <v>109</v>
      </c>
      <c r="B4" s="4" t="s">
        <v>110</v>
      </c>
      <c r="C4" s="4" t="s">
        <v>111</v>
      </c>
      <c r="D4" s="35">
        <v>1</v>
      </c>
      <c r="E4" s="18">
        <v>0</v>
      </c>
      <c r="F4" s="33">
        <f>SUM(E13,E14,E17,E20,E23,E26,E29,E32,E34,E38,E42,E46,E50)</f>
        <v>165</v>
      </c>
      <c r="G4" s="32">
        <f>D4*E4*F4</f>
        <v>0</v>
      </c>
      <c r="H4" s="3">
        <v>3</v>
      </c>
      <c r="I4" s="18">
        <f>G4*H4</f>
        <v>0</v>
      </c>
    </row>
    <row r="5" spans="1:10" x14ac:dyDescent="0.35">
      <c r="A5" s="1" t="s">
        <v>112</v>
      </c>
      <c r="B5" s="4" t="s">
        <v>113</v>
      </c>
      <c r="C5" s="4" t="s">
        <v>114</v>
      </c>
      <c r="D5" s="35">
        <v>1</v>
      </c>
      <c r="E5" s="18">
        <v>0</v>
      </c>
      <c r="F5" s="33">
        <v>165</v>
      </c>
      <c r="G5" s="32">
        <f t="shared" ref="G5:G9" si="0">D5*E5*F5</f>
        <v>0</v>
      </c>
      <c r="H5" s="3">
        <v>1</v>
      </c>
      <c r="I5" s="18">
        <f t="shared" ref="I5:I9" si="1">G5*H5</f>
        <v>0</v>
      </c>
    </row>
    <row r="6" spans="1:10" x14ac:dyDescent="0.35">
      <c r="A6" s="1" t="s">
        <v>115</v>
      </c>
      <c r="B6" s="4" t="s">
        <v>104</v>
      </c>
      <c r="C6" s="4" t="s">
        <v>116</v>
      </c>
      <c r="D6" s="35">
        <v>1</v>
      </c>
      <c r="E6" s="18">
        <v>0</v>
      </c>
      <c r="F6" s="33">
        <f>SUM(E14,E17,E20,E23,E34,E38)</f>
        <v>19</v>
      </c>
      <c r="G6" s="32">
        <f t="shared" si="0"/>
        <v>0</v>
      </c>
      <c r="H6" s="48">
        <v>36</v>
      </c>
      <c r="I6" s="18">
        <f t="shared" si="1"/>
        <v>0</v>
      </c>
    </row>
    <row r="7" spans="1:10" x14ac:dyDescent="0.35">
      <c r="A7" s="1" t="s">
        <v>117</v>
      </c>
      <c r="B7" s="4" t="s">
        <v>105</v>
      </c>
      <c r="C7" s="4" t="s">
        <v>116</v>
      </c>
      <c r="D7" s="35">
        <v>1</v>
      </c>
      <c r="E7" s="18">
        <v>0</v>
      </c>
      <c r="F7" s="33">
        <v>10</v>
      </c>
      <c r="G7" s="32">
        <f t="shared" si="0"/>
        <v>0</v>
      </c>
      <c r="H7" s="48">
        <v>36</v>
      </c>
      <c r="I7" s="18">
        <f t="shared" si="1"/>
        <v>0</v>
      </c>
    </row>
    <row r="8" spans="1:10" x14ac:dyDescent="0.35">
      <c r="A8" s="1" t="s">
        <v>13</v>
      </c>
      <c r="B8" s="4" t="s">
        <v>118</v>
      </c>
      <c r="C8" s="4" t="s">
        <v>111</v>
      </c>
      <c r="D8" s="35">
        <v>1</v>
      </c>
      <c r="E8" s="18">
        <v>0</v>
      </c>
      <c r="F8" s="33">
        <v>165</v>
      </c>
      <c r="G8" s="32">
        <f t="shared" si="0"/>
        <v>0</v>
      </c>
      <c r="H8" s="48">
        <v>3</v>
      </c>
      <c r="I8" s="18">
        <f t="shared" si="1"/>
        <v>0</v>
      </c>
    </row>
    <row r="9" spans="1:10" x14ac:dyDescent="0.35">
      <c r="A9" s="46" t="s">
        <v>14</v>
      </c>
      <c r="B9" s="46" t="s">
        <v>119</v>
      </c>
      <c r="C9" s="46" t="s">
        <v>111</v>
      </c>
      <c r="D9" s="45">
        <v>1</v>
      </c>
      <c r="E9" s="18">
        <v>0</v>
      </c>
      <c r="F9" s="47">
        <v>165</v>
      </c>
      <c r="G9" s="32">
        <f t="shared" si="0"/>
        <v>0</v>
      </c>
      <c r="H9" s="48">
        <v>3</v>
      </c>
      <c r="I9" s="18">
        <f t="shared" si="1"/>
        <v>0</v>
      </c>
    </row>
    <row r="10" spans="1:10" x14ac:dyDescent="0.35">
      <c r="A10" s="43"/>
      <c r="B10" s="43"/>
      <c r="C10" s="43"/>
      <c r="D10" s="44"/>
      <c r="E10" s="24"/>
      <c r="F10" s="24"/>
      <c r="G10" s="24"/>
      <c r="H10" s="19"/>
      <c r="I10" s="23">
        <f>SUM(I4:I9)</f>
        <v>0</v>
      </c>
    </row>
    <row r="11" spans="1:10" x14ac:dyDescent="0.35">
      <c r="D11" s="50"/>
      <c r="E11" s="51"/>
      <c r="F11" s="51"/>
      <c r="G11" s="51"/>
      <c r="H11" s="52"/>
      <c r="I11" s="2"/>
    </row>
    <row r="12" spans="1:10" x14ac:dyDescent="0.35">
      <c r="A12" s="2" t="s">
        <v>6</v>
      </c>
      <c r="B12" s="11" t="s">
        <v>0</v>
      </c>
      <c r="C12" s="11"/>
      <c r="D12" s="36" t="s">
        <v>1</v>
      </c>
      <c r="E12" s="2" t="s">
        <v>4</v>
      </c>
      <c r="F12" s="2" t="s">
        <v>2</v>
      </c>
      <c r="G12" s="2" t="s">
        <v>3</v>
      </c>
      <c r="H12" s="2" t="s">
        <v>18</v>
      </c>
      <c r="I12" s="2" t="s">
        <v>107</v>
      </c>
    </row>
    <row r="13" spans="1:10" x14ac:dyDescent="0.35">
      <c r="A13" s="1" t="s">
        <v>15</v>
      </c>
      <c r="B13" s="4" t="s">
        <v>20</v>
      </c>
      <c r="C13" s="4" t="s">
        <v>120</v>
      </c>
      <c r="D13" s="38" t="s">
        <v>9</v>
      </c>
      <c r="E13" s="3">
        <v>1</v>
      </c>
      <c r="F13" s="5">
        <v>0</v>
      </c>
      <c r="G13" s="3">
        <v>36</v>
      </c>
      <c r="H13" s="3">
        <v>174</v>
      </c>
      <c r="I13" s="18">
        <f>E13*F13*G13*H13</f>
        <v>0</v>
      </c>
    </row>
    <row r="14" spans="1:10" x14ac:dyDescent="0.35">
      <c r="A14" s="1" t="s">
        <v>56</v>
      </c>
      <c r="B14" s="13" t="s">
        <v>21</v>
      </c>
      <c r="C14" s="4" t="s">
        <v>120</v>
      </c>
      <c r="D14" s="39" t="s">
        <v>11</v>
      </c>
      <c r="E14" s="3">
        <v>2</v>
      </c>
      <c r="F14" s="5">
        <v>0</v>
      </c>
      <c r="G14" s="3">
        <v>36</v>
      </c>
      <c r="H14" s="3">
        <v>174</v>
      </c>
      <c r="I14" s="18">
        <f t="shared" ref="I14:I53" si="2">E14*F14*G14*H14</f>
        <v>0</v>
      </c>
    </row>
    <row r="15" spans="1:10" x14ac:dyDescent="0.35">
      <c r="A15" s="1" t="s">
        <v>57</v>
      </c>
      <c r="B15" s="4" t="s">
        <v>22</v>
      </c>
      <c r="C15" s="4" t="s">
        <v>120</v>
      </c>
      <c r="D15" s="40"/>
      <c r="E15" s="8">
        <v>2</v>
      </c>
      <c r="F15" s="5">
        <v>0</v>
      </c>
      <c r="G15" s="3">
        <v>36</v>
      </c>
      <c r="H15" s="8">
        <v>10</v>
      </c>
      <c r="I15" s="18">
        <f t="shared" si="2"/>
        <v>0</v>
      </c>
    </row>
    <row r="16" spans="1:10" x14ac:dyDescent="0.35">
      <c r="A16" s="1" t="s">
        <v>58</v>
      </c>
      <c r="B16" s="4" t="s">
        <v>23</v>
      </c>
      <c r="C16" s="4" t="s">
        <v>120</v>
      </c>
      <c r="D16" s="40"/>
      <c r="E16" s="8">
        <v>2</v>
      </c>
      <c r="F16" s="5">
        <v>0</v>
      </c>
      <c r="G16" s="3">
        <v>36</v>
      </c>
      <c r="H16" s="8">
        <v>10</v>
      </c>
      <c r="I16" s="18">
        <f t="shared" si="2"/>
        <v>0</v>
      </c>
    </row>
    <row r="17" spans="1:9" x14ac:dyDescent="0.35">
      <c r="A17" s="1" t="s">
        <v>59</v>
      </c>
      <c r="B17" s="12" t="s">
        <v>24</v>
      </c>
      <c r="C17" s="4" t="s">
        <v>120</v>
      </c>
      <c r="D17" s="40" t="s">
        <v>100</v>
      </c>
      <c r="E17" s="8">
        <v>1</v>
      </c>
      <c r="F17" s="5">
        <v>0</v>
      </c>
      <c r="G17" s="3">
        <v>36</v>
      </c>
      <c r="H17" s="8">
        <v>174</v>
      </c>
      <c r="I17" s="18">
        <f t="shared" si="2"/>
        <v>0</v>
      </c>
    </row>
    <row r="18" spans="1:9" x14ac:dyDescent="0.35">
      <c r="A18" s="1" t="s">
        <v>60</v>
      </c>
      <c r="B18" s="4" t="s">
        <v>25</v>
      </c>
      <c r="C18" s="4" t="s">
        <v>120</v>
      </c>
      <c r="D18" s="40"/>
      <c r="E18" s="8">
        <v>1</v>
      </c>
      <c r="F18" s="5">
        <v>0</v>
      </c>
      <c r="G18" s="3">
        <v>36</v>
      </c>
      <c r="H18" s="8">
        <v>10</v>
      </c>
      <c r="I18" s="18">
        <f t="shared" si="2"/>
        <v>0</v>
      </c>
    </row>
    <row r="19" spans="1:9" x14ac:dyDescent="0.35">
      <c r="A19" s="1" t="s">
        <v>61</v>
      </c>
      <c r="B19" s="4" t="s">
        <v>26</v>
      </c>
      <c r="C19" s="4" t="s">
        <v>120</v>
      </c>
      <c r="D19" s="40"/>
      <c r="E19" s="8">
        <v>1</v>
      </c>
      <c r="F19" s="5">
        <v>0</v>
      </c>
      <c r="G19" s="3">
        <v>36</v>
      </c>
      <c r="H19" s="8">
        <v>10</v>
      </c>
      <c r="I19" s="18">
        <f t="shared" si="2"/>
        <v>0</v>
      </c>
    </row>
    <row r="20" spans="1:9" x14ac:dyDescent="0.35">
      <c r="A20" s="27" t="s">
        <v>62</v>
      </c>
      <c r="B20" s="28" t="s">
        <v>27</v>
      </c>
      <c r="C20" s="4" t="s">
        <v>120</v>
      </c>
      <c r="D20" s="41" t="s">
        <v>101</v>
      </c>
      <c r="E20" s="29">
        <v>2</v>
      </c>
      <c r="F20" s="5">
        <v>0</v>
      </c>
      <c r="G20" s="3">
        <v>36</v>
      </c>
      <c r="H20" s="29">
        <v>174</v>
      </c>
      <c r="I20" s="18">
        <f t="shared" si="2"/>
        <v>0</v>
      </c>
    </row>
    <row r="21" spans="1:9" x14ac:dyDescent="0.35">
      <c r="A21" s="1" t="s">
        <v>63</v>
      </c>
      <c r="B21" s="4" t="s">
        <v>28</v>
      </c>
      <c r="C21" s="4" t="s">
        <v>120</v>
      </c>
      <c r="D21" s="40"/>
      <c r="E21" s="8">
        <v>2</v>
      </c>
      <c r="F21" s="5">
        <v>0</v>
      </c>
      <c r="G21" s="3">
        <v>36</v>
      </c>
      <c r="H21" s="8">
        <v>20</v>
      </c>
      <c r="I21" s="18">
        <f t="shared" si="2"/>
        <v>0</v>
      </c>
    </row>
    <row r="22" spans="1:9" x14ac:dyDescent="0.35">
      <c r="A22" s="1" t="s">
        <v>64</v>
      </c>
      <c r="B22" s="4" t="s">
        <v>29</v>
      </c>
      <c r="C22" s="4" t="s">
        <v>120</v>
      </c>
      <c r="D22" s="40"/>
      <c r="E22" s="8">
        <v>2</v>
      </c>
      <c r="F22" s="5">
        <v>0</v>
      </c>
      <c r="G22" s="3">
        <v>36</v>
      </c>
      <c r="H22" s="8">
        <v>20</v>
      </c>
      <c r="I22" s="18">
        <f t="shared" si="2"/>
        <v>0</v>
      </c>
    </row>
    <row r="23" spans="1:9" x14ac:dyDescent="0.35">
      <c r="A23" s="1" t="s">
        <v>65</v>
      </c>
      <c r="B23" s="4" t="s">
        <v>37</v>
      </c>
      <c r="C23" s="4" t="s">
        <v>120</v>
      </c>
      <c r="D23" s="40" t="s">
        <v>10</v>
      </c>
      <c r="E23" s="8">
        <v>2</v>
      </c>
      <c r="F23" s="5">
        <v>0</v>
      </c>
      <c r="G23" s="3">
        <v>36</v>
      </c>
      <c r="H23" s="8">
        <v>174</v>
      </c>
      <c r="I23" s="18">
        <f t="shared" si="2"/>
        <v>0</v>
      </c>
    </row>
    <row r="24" spans="1:9" x14ac:dyDescent="0.35">
      <c r="A24" s="1" t="s">
        <v>66</v>
      </c>
      <c r="B24" s="4" t="s">
        <v>38</v>
      </c>
      <c r="C24" s="4" t="s">
        <v>120</v>
      </c>
      <c r="D24" s="40"/>
      <c r="E24" s="8">
        <v>2</v>
      </c>
      <c r="F24" s="5">
        <v>0</v>
      </c>
      <c r="G24" s="3">
        <v>36</v>
      </c>
      <c r="H24" s="8">
        <v>15</v>
      </c>
      <c r="I24" s="18">
        <f t="shared" si="2"/>
        <v>0</v>
      </c>
    </row>
    <row r="25" spans="1:9" x14ac:dyDescent="0.35">
      <c r="A25" s="1" t="s">
        <v>67</v>
      </c>
      <c r="B25" s="4" t="s">
        <v>39</v>
      </c>
      <c r="C25" s="4" t="s">
        <v>120</v>
      </c>
      <c r="D25" s="40"/>
      <c r="E25" s="8">
        <v>2</v>
      </c>
      <c r="F25" s="5">
        <v>0</v>
      </c>
      <c r="G25" s="3">
        <v>36</v>
      </c>
      <c r="H25" s="8">
        <v>15</v>
      </c>
      <c r="I25" s="18">
        <f t="shared" si="2"/>
        <v>0</v>
      </c>
    </row>
    <row r="26" spans="1:9" x14ac:dyDescent="0.35">
      <c r="A26" s="1" t="s">
        <v>68</v>
      </c>
      <c r="B26" s="4" t="s">
        <v>40</v>
      </c>
      <c r="C26" s="4" t="s">
        <v>120</v>
      </c>
      <c r="D26" s="40" t="s">
        <v>16</v>
      </c>
      <c r="E26" s="8">
        <v>12</v>
      </c>
      <c r="F26" s="5">
        <v>0</v>
      </c>
      <c r="G26" s="3">
        <v>36</v>
      </c>
      <c r="H26" s="8">
        <v>174</v>
      </c>
      <c r="I26" s="18">
        <f t="shared" si="2"/>
        <v>0</v>
      </c>
    </row>
    <row r="27" spans="1:9" x14ac:dyDescent="0.35">
      <c r="A27" s="1" t="s">
        <v>69</v>
      </c>
      <c r="B27" s="4" t="s">
        <v>41</v>
      </c>
      <c r="C27" s="4" t="s">
        <v>120</v>
      </c>
      <c r="D27" s="40"/>
      <c r="E27" s="8">
        <v>12</v>
      </c>
      <c r="F27" s="5">
        <v>0</v>
      </c>
      <c r="G27" s="3">
        <v>36</v>
      </c>
      <c r="H27" s="8">
        <v>20</v>
      </c>
      <c r="I27" s="18">
        <f t="shared" si="2"/>
        <v>0</v>
      </c>
    </row>
    <row r="28" spans="1:9" x14ac:dyDescent="0.35">
      <c r="A28" s="1" t="s">
        <v>70</v>
      </c>
      <c r="B28" s="4" t="s">
        <v>42</v>
      </c>
      <c r="C28" s="4" t="s">
        <v>120</v>
      </c>
      <c r="D28" s="40"/>
      <c r="E28" s="8">
        <v>12</v>
      </c>
      <c r="F28" s="5">
        <v>0</v>
      </c>
      <c r="G28" s="3">
        <v>36</v>
      </c>
      <c r="H28" s="8">
        <v>10</v>
      </c>
      <c r="I28" s="18">
        <f t="shared" si="2"/>
        <v>0</v>
      </c>
    </row>
    <row r="29" spans="1:9" x14ac:dyDescent="0.35">
      <c r="A29" s="1" t="s">
        <v>71</v>
      </c>
      <c r="B29" s="4" t="s">
        <v>43</v>
      </c>
      <c r="C29" s="4" t="s">
        <v>120</v>
      </c>
      <c r="D29" s="40" t="s">
        <v>16</v>
      </c>
      <c r="E29" s="8">
        <v>10</v>
      </c>
      <c r="F29" s="5">
        <v>0</v>
      </c>
      <c r="G29" s="3">
        <v>36</v>
      </c>
      <c r="H29" s="8">
        <v>174</v>
      </c>
      <c r="I29" s="18">
        <f t="shared" si="2"/>
        <v>0</v>
      </c>
    </row>
    <row r="30" spans="1:9" x14ac:dyDescent="0.35">
      <c r="A30" s="1" t="s">
        <v>72</v>
      </c>
      <c r="B30" s="4" t="s">
        <v>44</v>
      </c>
      <c r="C30" s="4" t="s">
        <v>120</v>
      </c>
      <c r="D30" s="40"/>
      <c r="E30" s="8">
        <v>10</v>
      </c>
      <c r="F30" s="5">
        <v>0</v>
      </c>
      <c r="G30" s="3">
        <v>36</v>
      </c>
      <c r="H30" s="8">
        <v>10</v>
      </c>
      <c r="I30" s="18">
        <f t="shared" si="2"/>
        <v>0</v>
      </c>
    </row>
    <row r="31" spans="1:9" x14ac:dyDescent="0.35">
      <c r="A31" s="1" t="s">
        <v>73</v>
      </c>
      <c r="B31" s="4" t="s">
        <v>45</v>
      </c>
      <c r="C31" s="4" t="s">
        <v>120</v>
      </c>
      <c r="D31" s="40"/>
      <c r="E31" s="8">
        <v>10</v>
      </c>
      <c r="F31" s="5">
        <v>0</v>
      </c>
      <c r="G31" s="3">
        <v>36</v>
      </c>
      <c r="H31" s="8">
        <v>10</v>
      </c>
      <c r="I31" s="18">
        <f t="shared" si="2"/>
        <v>0</v>
      </c>
    </row>
    <row r="32" spans="1:9" x14ac:dyDescent="0.35">
      <c r="A32" s="1" t="s">
        <v>74</v>
      </c>
      <c r="B32" s="4" t="s">
        <v>46</v>
      </c>
      <c r="C32" s="4" t="s">
        <v>120</v>
      </c>
      <c r="D32" s="40" t="s">
        <v>16</v>
      </c>
      <c r="E32" s="8">
        <v>2</v>
      </c>
      <c r="F32" s="5">
        <v>0</v>
      </c>
      <c r="G32" s="3">
        <v>36</v>
      </c>
      <c r="H32" s="8">
        <v>174</v>
      </c>
      <c r="I32" s="18">
        <f t="shared" si="2"/>
        <v>0</v>
      </c>
    </row>
    <row r="33" spans="1:9" x14ac:dyDescent="0.35">
      <c r="A33" s="1" t="s">
        <v>75</v>
      </c>
      <c r="B33" s="11" t="s">
        <v>47</v>
      </c>
      <c r="C33" s="4" t="s">
        <v>120</v>
      </c>
      <c r="D33" s="40"/>
      <c r="E33" s="8"/>
      <c r="F33" s="5">
        <v>0</v>
      </c>
      <c r="G33" s="3">
        <v>36</v>
      </c>
      <c r="H33" s="8"/>
      <c r="I33" s="18"/>
    </row>
    <row r="34" spans="1:9" x14ac:dyDescent="0.35">
      <c r="A34" s="1" t="s">
        <v>76</v>
      </c>
      <c r="B34" s="4" t="s">
        <v>30</v>
      </c>
      <c r="C34" s="4" t="s">
        <v>120</v>
      </c>
      <c r="D34" s="40" t="s">
        <v>100</v>
      </c>
      <c r="E34" s="8">
        <v>4</v>
      </c>
      <c r="F34" s="5">
        <v>0</v>
      </c>
      <c r="G34" s="3">
        <v>36</v>
      </c>
      <c r="H34" s="8">
        <v>183</v>
      </c>
      <c r="I34" s="18">
        <f t="shared" si="2"/>
        <v>0</v>
      </c>
    </row>
    <row r="35" spans="1:9" x14ac:dyDescent="0.35">
      <c r="A35" s="1" t="s">
        <v>77</v>
      </c>
      <c r="B35" s="4" t="s">
        <v>31</v>
      </c>
      <c r="C35" s="4" t="s">
        <v>120</v>
      </c>
      <c r="D35" s="40"/>
      <c r="E35" s="8">
        <v>4</v>
      </c>
      <c r="F35" s="5">
        <v>0</v>
      </c>
      <c r="G35" s="3">
        <v>36</v>
      </c>
      <c r="H35" s="8">
        <v>20</v>
      </c>
      <c r="I35" s="18">
        <f t="shared" si="2"/>
        <v>0</v>
      </c>
    </row>
    <row r="36" spans="1:9" x14ac:dyDescent="0.35">
      <c r="A36" s="1" t="s">
        <v>78</v>
      </c>
      <c r="B36" s="4" t="s">
        <v>32</v>
      </c>
      <c r="C36" s="4" t="s">
        <v>120</v>
      </c>
      <c r="D36" s="40"/>
      <c r="E36" s="8">
        <v>4</v>
      </c>
      <c r="F36" s="5">
        <v>0</v>
      </c>
      <c r="G36" s="3">
        <v>36</v>
      </c>
      <c r="H36" s="8">
        <v>20</v>
      </c>
      <c r="I36" s="18">
        <f t="shared" si="2"/>
        <v>0</v>
      </c>
    </row>
    <row r="37" spans="1:9" x14ac:dyDescent="0.35">
      <c r="A37" s="1" t="s">
        <v>79</v>
      </c>
      <c r="B37" s="4" t="s">
        <v>19</v>
      </c>
      <c r="C37" s="4" t="s">
        <v>120</v>
      </c>
      <c r="D37" s="40"/>
      <c r="E37" s="8">
        <v>4</v>
      </c>
      <c r="F37" s="5">
        <v>0</v>
      </c>
      <c r="G37" s="3">
        <v>36</v>
      </c>
      <c r="H37" s="8">
        <v>183</v>
      </c>
      <c r="I37" s="18">
        <f t="shared" si="2"/>
        <v>0</v>
      </c>
    </row>
    <row r="38" spans="1:9" x14ac:dyDescent="0.35">
      <c r="A38" s="1" t="s">
        <v>80</v>
      </c>
      <c r="B38" s="4" t="s">
        <v>35</v>
      </c>
      <c r="C38" s="4" t="s">
        <v>120</v>
      </c>
      <c r="D38" s="40" t="s">
        <v>10</v>
      </c>
      <c r="E38" s="8">
        <v>8</v>
      </c>
      <c r="F38" s="5">
        <v>0</v>
      </c>
      <c r="G38" s="3">
        <v>36</v>
      </c>
      <c r="H38" s="8">
        <v>183</v>
      </c>
      <c r="I38" s="18">
        <f t="shared" si="2"/>
        <v>0</v>
      </c>
    </row>
    <row r="39" spans="1:9" x14ac:dyDescent="0.35">
      <c r="A39" s="1" t="s">
        <v>81</v>
      </c>
      <c r="B39" s="4" t="s">
        <v>33</v>
      </c>
      <c r="C39" s="4" t="s">
        <v>120</v>
      </c>
      <c r="D39" s="40"/>
      <c r="E39" s="8">
        <v>8</v>
      </c>
      <c r="F39" s="5">
        <v>0</v>
      </c>
      <c r="G39" s="3">
        <v>36</v>
      </c>
      <c r="H39" s="8">
        <v>20</v>
      </c>
      <c r="I39" s="18">
        <f t="shared" si="2"/>
        <v>0</v>
      </c>
    </row>
    <row r="40" spans="1:9" x14ac:dyDescent="0.35">
      <c r="A40" s="1" t="s">
        <v>82</v>
      </c>
      <c r="B40" s="4" t="s">
        <v>34</v>
      </c>
      <c r="C40" s="4" t="s">
        <v>120</v>
      </c>
      <c r="D40" s="40"/>
      <c r="E40" s="8">
        <v>8</v>
      </c>
      <c r="F40" s="5">
        <v>0</v>
      </c>
      <c r="G40" s="3">
        <v>36</v>
      </c>
      <c r="H40" s="8">
        <v>20</v>
      </c>
      <c r="I40" s="18">
        <f t="shared" si="2"/>
        <v>0</v>
      </c>
    </row>
    <row r="41" spans="1:9" x14ac:dyDescent="0.35">
      <c r="A41" s="1" t="s">
        <v>83</v>
      </c>
      <c r="B41" s="4" t="s">
        <v>36</v>
      </c>
      <c r="C41" s="4" t="s">
        <v>120</v>
      </c>
      <c r="D41" s="40"/>
      <c r="E41" s="8">
        <v>8</v>
      </c>
      <c r="F41" s="5">
        <v>0</v>
      </c>
      <c r="G41" s="3">
        <v>36</v>
      </c>
      <c r="H41" s="8">
        <v>183</v>
      </c>
      <c r="I41" s="18">
        <f t="shared" si="2"/>
        <v>0</v>
      </c>
    </row>
    <row r="42" spans="1:9" x14ac:dyDescent="0.35">
      <c r="A42" s="1" t="s">
        <v>84</v>
      </c>
      <c r="B42" s="4" t="s">
        <v>48</v>
      </c>
      <c r="C42" s="4" t="s">
        <v>120</v>
      </c>
      <c r="D42" s="40" t="s">
        <v>16</v>
      </c>
      <c r="E42" s="8">
        <v>72</v>
      </c>
      <c r="F42" s="5">
        <v>0</v>
      </c>
      <c r="G42" s="3">
        <v>36</v>
      </c>
      <c r="H42" s="8">
        <v>183</v>
      </c>
      <c r="I42" s="18">
        <f t="shared" si="2"/>
        <v>0</v>
      </c>
    </row>
    <row r="43" spans="1:9" x14ac:dyDescent="0.35">
      <c r="A43" s="1" t="s">
        <v>85</v>
      </c>
      <c r="B43" s="4" t="s">
        <v>49</v>
      </c>
      <c r="C43" s="4" t="s">
        <v>120</v>
      </c>
      <c r="D43" s="40"/>
      <c r="E43" s="8">
        <v>72</v>
      </c>
      <c r="F43" s="5">
        <v>0</v>
      </c>
      <c r="G43" s="3">
        <v>36</v>
      </c>
      <c r="H43" s="8">
        <v>20</v>
      </c>
      <c r="I43" s="18">
        <f t="shared" si="2"/>
        <v>0</v>
      </c>
    </row>
    <row r="44" spans="1:9" x14ac:dyDescent="0.35">
      <c r="A44" s="1" t="s">
        <v>86</v>
      </c>
      <c r="B44" s="4" t="s">
        <v>50</v>
      </c>
      <c r="C44" s="4" t="s">
        <v>120</v>
      </c>
      <c r="D44" s="40"/>
      <c r="E44" s="8">
        <v>72</v>
      </c>
      <c r="F44" s="5">
        <v>0</v>
      </c>
      <c r="G44" s="3">
        <v>36</v>
      </c>
      <c r="H44" s="8">
        <v>20</v>
      </c>
      <c r="I44" s="18">
        <f t="shared" si="2"/>
        <v>0</v>
      </c>
    </row>
    <row r="45" spans="1:9" x14ac:dyDescent="0.35">
      <c r="A45" s="1" t="s">
        <v>87</v>
      </c>
      <c r="B45" s="4" t="s">
        <v>51</v>
      </c>
      <c r="C45" s="4" t="s">
        <v>120</v>
      </c>
      <c r="D45" s="38"/>
      <c r="E45" s="3">
        <v>72</v>
      </c>
      <c r="F45" s="5">
        <v>0</v>
      </c>
      <c r="G45" s="3">
        <v>36</v>
      </c>
      <c r="H45" s="3">
        <v>183</v>
      </c>
      <c r="I45" s="18">
        <f t="shared" si="2"/>
        <v>0</v>
      </c>
    </row>
    <row r="46" spans="1:9" x14ac:dyDescent="0.35">
      <c r="A46" s="1" t="s">
        <v>88</v>
      </c>
      <c r="B46" s="4" t="s">
        <v>52</v>
      </c>
      <c r="C46" s="4" t="s">
        <v>120</v>
      </c>
      <c r="D46" s="38" t="s">
        <v>9</v>
      </c>
      <c r="E46" s="3">
        <v>48</v>
      </c>
      <c r="F46" s="5">
        <v>0</v>
      </c>
      <c r="G46" s="3">
        <v>36</v>
      </c>
      <c r="H46" s="25">
        <v>183</v>
      </c>
      <c r="I46" s="18">
        <f t="shared" si="2"/>
        <v>0</v>
      </c>
    </row>
    <row r="47" spans="1:9" x14ac:dyDescent="0.35">
      <c r="A47" s="1" t="s">
        <v>89</v>
      </c>
      <c r="B47" s="4" t="s">
        <v>53</v>
      </c>
      <c r="C47" s="4" t="s">
        <v>120</v>
      </c>
      <c r="D47" s="38"/>
      <c r="E47" s="3">
        <v>48</v>
      </c>
      <c r="F47" s="5">
        <v>0</v>
      </c>
      <c r="G47" s="3">
        <v>36</v>
      </c>
      <c r="H47" s="25">
        <v>20</v>
      </c>
      <c r="I47" s="18">
        <f t="shared" si="2"/>
        <v>0</v>
      </c>
    </row>
    <row r="48" spans="1:9" x14ac:dyDescent="0.35">
      <c r="A48" s="1" t="s">
        <v>90</v>
      </c>
      <c r="B48" s="4" t="s">
        <v>54</v>
      </c>
      <c r="C48" s="4" t="s">
        <v>120</v>
      </c>
      <c r="D48" s="38"/>
      <c r="E48" s="3">
        <v>48</v>
      </c>
      <c r="F48" s="5">
        <v>0</v>
      </c>
      <c r="G48" s="3">
        <v>36</v>
      </c>
      <c r="H48" s="25">
        <v>20</v>
      </c>
      <c r="I48" s="18">
        <f t="shared" si="2"/>
        <v>0</v>
      </c>
    </row>
    <row r="49" spans="1:9" x14ac:dyDescent="0.35">
      <c r="A49" s="1" t="s">
        <v>91</v>
      </c>
      <c r="B49" s="4" t="s">
        <v>55</v>
      </c>
      <c r="C49" s="4" t="s">
        <v>120</v>
      </c>
      <c r="D49" s="38"/>
      <c r="E49" s="3">
        <v>48</v>
      </c>
      <c r="F49" s="5">
        <v>0</v>
      </c>
      <c r="G49" s="3">
        <v>36</v>
      </c>
      <c r="H49" s="25">
        <v>183</v>
      </c>
      <c r="I49" s="18">
        <f t="shared" si="2"/>
        <v>0</v>
      </c>
    </row>
    <row r="50" spans="1:9" x14ac:dyDescent="0.35">
      <c r="A50" s="1" t="s">
        <v>96</v>
      </c>
      <c r="B50" s="4" t="s">
        <v>92</v>
      </c>
      <c r="C50" s="4" t="s">
        <v>120</v>
      </c>
      <c r="D50" s="38" t="s">
        <v>9</v>
      </c>
      <c r="E50" s="3">
        <v>1</v>
      </c>
      <c r="F50" s="5">
        <v>0</v>
      </c>
      <c r="G50" s="3">
        <v>36</v>
      </c>
      <c r="H50" s="25">
        <v>183</v>
      </c>
      <c r="I50" s="18">
        <f t="shared" si="2"/>
        <v>0</v>
      </c>
    </row>
    <row r="51" spans="1:9" x14ac:dyDescent="0.35">
      <c r="A51" s="1" t="s">
        <v>97</v>
      </c>
      <c r="B51" s="4" t="s">
        <v>93</v>
      </c>
      <c r="C51" s="4" t="s">
        <v>120</v>
      </c>
      <c r="D51" s="38"/>
      <c r="E51" s="3">
        <v>1</v>
      </c>
      <c r="F51" s="5">
        <v>0</v>
      </c>
      <c r="G51" s="3">
        <v>36</v>
      </c>
      <c r="H51" s="25">
        <v>20</v>
      </c>
      <c r="I51" s="18">
        <f t="shared" si="2"/>
        <v>0</v>
      </c>
    </row>
    <row r="52" spans="1:9" x14ac:dyDescent="0.35">
      <c r="A52" s="1" t="s">
        <v>98</v>
      </c>
      <c r="B52" s="4" t="s">
        <v>94</v>
      </c>
      <c r="C52" s="4" t="s">
        <v>120</v>
      </c>
      <c r="D52" s="38"/>
      <c r="E52" s="3">
        <v>1</v>
      </c>
      <c r="F52" s="5">
        <v>0</v>
      </c>
      <c r="G52" s="3">
        <v>36</v>
      </c>
      <c r="H52" s="25">
        <v>20</v>
      </c>
      <c r="I52" s="18">
        <f t="shared" si="2"/>
        <v>0</v>
      </c>
    </row>
    <row r="53" spans="1:9" x14ac:dyDescent="0.35">
      <c r="A53" s="1" t="s">
        <v>99</v>
      </c>
      <c r="B53" s="4" t="s">
        <v>95</v>
      </c>
      <c r="C53" s="4" t="s">
        <v>120</v>
      </c>
      <c r="D53" s="38"/>
      <c r="E53" s="3">
        <v>1</v>
      </c>
      <c r="F53" s="5">
        <v>0</v>
      </c>
      <c r="G53" s="3">
        <v>36</v>
      </c>
      <c r="H53" s="25">
        <v>183</v>
      </c>
      <c r="I53" s="18">
        <f t="shared" si="2"/>
        <v>0</v>
      </c>
    </row>
    <row r="54" spans="1:9" x14ac:dyDescent="0.35">
      <c r="A54" s="1"/>
      <c r="B54" s="4"/>
      <c r="C54" s="4"/>
      <c r="D54" s="38"/>
      <c r="E54" s="15"/>
      <c r="F54" s="2" t="s">
        <v>12</v>
      </c>
      <c r="G54" s="49"/>
      <c r="H54" s="24"/>
      <c r="I54" s="21">
        <f>SUM(I13:I53)</f>
        <v>0</v>
      </c>
    </row>
    <row r="55" spans="1:9" x14ac:dyDescent="0.35">
      <c r="E55" s="16"/>
      <c r="F55" s="2" t="s">
        <v>108</v>
      </c>
      <c r="G55" s="49"/>
      <c r="H55" s="49"/>
      <c r="I55" s="31"/>
    </row>
    <row r="56" spans="1:9" x14ac:dyDescent="0.35">
      <c r="E56" s="16"/>
      <c r="F56" s="20"/>
      <c r="G56" s="17"/>
      <c r="H56" s="17"/>
      <c r="I56" s="31"/>
    </row>
  </sheetData>
  <mergeCells count="1">
    <mergeCell ref="D11:H1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Cleaning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Avhasei Mudzwiri</dc:creator>
  <cp:lastModifiedBy>Musa Ntshangase</cp:lastModifiedBy>
  <cp:lastPrinted>2024-03-14T07:55:01Z</cp:lastPrinted>
  <dcterms:created xsi:type="dcterms:W3CDTF">2021-01-06T06:41:44Z</dcterms:created>
  <dcterms:modified xsi:type="dcterms:W3CDTF">2025-03-13T08:19:17Z</dcterms:modified>
</cp:coreProperties>
</file>