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8"/>
  <workbookPr defaultThemeVersion="124226"/>
  <mc:AlternateContent xmlns:mc="http://schemas.openxmlformats.org/markup-compatibility/2006">
    <mc:Choice Requires="x15">
      <x15ac:absPath xmlns:x15ac="http://schemas.microsoft.com/office/spreadsheetml/2010/11/ac" url="C:\Users\NevondR\Documents\Rendani\oCIO\2022\SIP Trunking\"/>
    </mc:Choice>
  </mc:AlternateContent>
  <xr:revisionPtr revIDLastSave="0" documentId="11_3264575EC829EDFB9DE3E762D8F35A22B4870728" xr6:coauthVersionLast="47" xr6:coauthVersionMax="47" xr10:uidLastSave="{00000000-0000-0000-0000-000000000000}"/>
  <bookViews>
    <workbookView xWindow="-120" yWindow="-120" windowWidth="20736" windowHeight="11160" xr2:uid="{00000000-000D-0000-FFFF-FFFF00000000}"/>
  </bookViews>
  <sheets>
    <sheet name="SIP Trunks" sheetId="9" r:id="rId1"/>
    <sheet name="SIP Trunks Details" sheetId="10" r:id="rId2"/>
    <sheet name="Currency" sheetId="5" r:id="rId3"/>
  </sheets>
  <externalReferences>
    <externalReference r:id="rId4"/>
    <externalReference r:id="rId5"/>
    <externalReference r:id="rId6"/>
    <externalReference r:id="rId7"/>
    <externalReference r:id="rId8"/>
    <externalReference r:id="rId9"/>
    <externalReference r:id="rId10"/>
  </externalReferences>
  <definedNames>
    <definedName name="_." localSheetId="0">#REF!</definedName>
    <definedName name="_." localSheetId="1">#REF!</definedName>
    <definedName name="_.">#REF!</definedName>
    <definedName name="_xlnm._FilterDatabase" localSheetId="0" hidden="1">'SIP Trunks'!$A$29:$L$55</definedName>
    <definedName name="_xlnm._FilterDatabase" localSheetId="1" hidden="1">'SIP Trunks Details'!$A$7:$M$36</definedName>
    <definedName name="_Order1" hidden="1">255</definedName>
    <definedName name="_R" localSheetId="0">#REF!</definedName>
    <definedName name="_R" localSheetId="1">#REF!</definedName>
    <definedName name="_R">#REF!</definedName>
    <definedName name="ACwvu.all." localSheetId="2" hidden="1">#REF!</definedName>
    <definedName name="ACwvu.all." localSheetId="0" hidden="1">#REF!</definedName>
    <definedName name="ACwvu.all." localSheetId="1" hidden="1">#REF!</definedName>
    <definedName name="ACwvu.all." hidden="1">#REF!</definedName>
    <definedName name="ACwvu.prices." localSheetId="2" hidden="1">#REF!</definedName>
    <definedName name="ACwvu.prices." localSheetId="0" hidden="1">#REF!</definedName>
    <definedName name="ACwvu.prices." localSheetId="1" hidden="1">#REF!</definedName>
    <definedName name="ACwvu.prices." hidden="1">#REF!</definedName>
    <definedName name="ACwvu.summary." localSheetId="2" hidden="1">#REF!</definedName>
    <definedName name="ACwvu.summary." localSheetId="1" hidden="1">#REF!</definedName>
    <definedName name="ACwvu.summary." hidden="1">#REF!</definedName>
    <definedName name="Area_Print" localSheetId="0">#REF!</definedName>
    <definedName name="Area_Print" localSheetId="1">#REF!</definedName>
    <definedName name="Area_Print">#REF!</definedName>
    <definedName name="Clear_CAST_Price_Summary" localSheetId="2">Currency!Clear_CAST_Price_Summary</definedName>
    <definedName name="Clear_CAST_Price_Summary" localSheetId="0">'SIP Trunks'!Clear_CAST_Price_Summary</definedName>
    <definedName name="Clear_CAST_Price_Summary" localSheetId="1">'SIP Trunks Details'!Clear_CAST_Price_Summary</definedName>
    <definedName name="Clear_CAST_Price_Summary">[0]!Clear_CAST_Price_Summary</definedName>
    <definedName name="Cost_Allocation" localSheetId="2">[1]Data!$C$2:$C$12</definedName>
    <definedName name="Cost_Allocation">[2]Data!$C$2:$C$12</definedName>
    <definedName name="CPA_Data" localSheetId="2">[1]Data!$F$2:$F$14</definedName>
    <definedName name="CPA_Data">[2]Data!$F$2:$F$14</definedName>
    <definedName name="Currency" localSheetId="2">[1]Data!$E$2:$E$19</definedName>
    <definedName name="Currency">[2]Data!$E$2:$E$19</definedName>
    <definedName name="Currency_A" localSheetId="2">[3]Data!$E$2:$E$19</definedName>
    <definedName name="Currency_A">[4]Data!$E$2:$E$19</definedName>
    <definedName name="Currency_Allocated" localSheetId="2">'[5]Option X3'!$D$9:$D$26</definedName>
    <definedName name="Currency_Allocated">'[6]Option X3'!$D$9:$D$26</definedName>
    <definedName name="CurrencyA">[7]Data!$E$2:$E$19</definedName>
    <definedName name="Cwvu.summary." localSheetId="2" hidden="1">#REF!</definedName>
    <definedName name="Cwvu.summary." localSheetId="0" hidden="1">#REF!</definedName>
    <definedName name="Cwvu.summary." localSheetId="1" hidden="1">#REF!</definedName>
    <definedName name="Cwvu.summary." hidden="1">#REF!</definedName>
    <definedName name="D" localSheetId="0">#REF!</definedName>
    <definedName name="D" localSheetId="1">#REF!</definedName>
    <definedName name="D">#REF!</definedName>
    <definedName name="Data" localSheetId="0">'SIP Trunks'!$A$29:$L$51</definedName>
    <definedName name="Data" localSheetId="1">'SIP Trunks Details'!$A$7:$M$36</definedName>
    <definedName name="Data">#REF!</definedName>
    <definedName name="Data_Daywork" localSheetId="0">#REF!</definedName>
    <definedName name="Data_Daywork" localSheetId="1">#REF!</definedName>
    <definedName name="Data_Daywork">#REF!</definedName>
    <definedName name="Data_Opt_Bill5" localSheetId="0">#REF!</definedName>
    <definedName name="Data_Opt_Bill5" localSheetId="1">#REF!</definedName>
    <definedName name="Data_Opt_Bill5">#REF!</definedName>
    <definedName name="Option_N" localSheetId="2">'[5]Option X5'!$H$9:$H$18</definedName>
    <definedName name="Option_N">'[6]Option X5'!$H$9:$H$18</definedName>
    <definedName name="P" localSheetId="0">#REF!</definedName>
    <definedName name="P" localSheetId="1">#REF!</definedName>
    <definedName name="P">#REF!</definedName>
    <definedName name="_xlnm.Print_Titles" localSheetId="0">'SIP Trunks'!$A:$L,'SIP Trunks'!#REF!</definedName>
    <definedName name="_xlnm.Print_Titles" localSheetId="1">'SIP Trunks Details'!$A:$M,'SIP Trunks Details'!#REF!</definedName>
    <definedName name="PS5_Allocation" localSheetId="2">[1]Data!$B$2:$B$20</definedName>
    <definedName name="PS5_Allocation">[2]Data!$B$2:$B$20</definedName>
    <definedName name="Q" localSheetId="0">#REF!</definedName>
    <definedName name="Q" localSheetId="1">#REF!</definedName>
    <definedName name="Q">#REF!</definedName>
    <definedName name="Rwvu.all." localSheetId="2" hidden="1">#REF!,#REF!</definedName>
    <definedName name="Rwvu.all." localSheetId="0" hidden="1">#REF!,#REF!</definedName>
    <definedName name="Rwvu.all." localSheetId="1" hidden="1">#REF!,#REF!</definedName>
    <definedName name="Rwvu.all." hidden="1">#REF!,#REF!</definedName>
    <definedName name="Rwvu.prices." localSheetId="2" hidden="1">#REF!,#REF!</definedName>
    <definedName name="Rwvu.prices." localSheetId="0" hidden="1">#REF!,#REF!</definedName>
    <definedName name="Rwvu.prices." localSheetId="1" hidden="1">#REF!,#REF!</definedName>
    <definedName name="Rwvu.prices." hidden="1">#REF!,#REF!</definedName>
    <definedName name="Rwvu.summary." localSheetId="2" hidden="1">#REF!</definedName>
    <definedName name="Rwvu.summary." localSheetId="0" hidden="1">#REF!</definedName>
    <definedName name="Rwvu.summary." localSheetId="1" hidden="1">#REF!</definedName>
    <definedName name="Rwvu.summary." hidden="1">#REF!</definedName>
    <definedName name="S" localSheetId="0">#REF!</definedName>
    <definedName name="S" localSheetId="1">#REF!</definedName>
    <definedName name="S">#REF!</definedName>
    <definedName name="solver_adj" localSheetId="2" hidden="1">#REF!</definedName>
    <definedName name="solver_adj" localSheetId="0" hidden="1">#REF!</definedName>
    <definedName name="solver_adj" localSheetId="1"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2" hidden="1">#REF!</definedName>
    <definedName name="solver_opt" localSheetId="0" hidden="1">#REF!</definedName>
    <definedName name="solver_opt" localSheetId="1"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 localSheetId="1">#REF!</definedName>
    <definedName name="Sort_Data">#REF!</definedName>
    <definedName name="Swvu.all." localSheetId="2" hidden="1">#REF!</definedName>
    <definedName name="Swvu.all." localSheetId="1" hidden="1">#REF!</definedName>
    <definedName name="Swvu.all." hidden="1">#REF!</definedName>
    <definedName name="Swvu.prices." localSheetId="2" hidden="1">#REF!</definedName>
    <definedName name="Swvu.prices." localSheetId="1" hidden="1">#REF!</definedName>
    <definedName name="Swvu.prices." hidden="1">#REF!</definedName>
    <definedName name="Swvu.summary." localSheetId="2" hidden="1">#REF!</definedName>
    <definedName name="Swvu.summary." localSheetId="1" hidden="1">#REF!</definedName>
    <definedName name="Swvu.summary." hidden="1">#REF!</definedName>
    <definedName name="w" localSheetId="2">Currency!w</definedName>
    <definedName name="w" localSheetId="0">'SIP Trunks'!w</definedName>
    <definedName name="w" localSheetId="1">'SIP Trunks Details'!w</definedName>
    <definedName name="w">[0]!w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2" hidden="1">#REF!,#REF!</definedName>
    <definedName name="Z_07E28E77_F6FA_11D1_8C51_444553540000_.wvu.Cols" localSheetId="0" hidden="1">#REF!,#REF!</definedName>
    <definedName name="Z_07E28E77_F6FA_11D1_8C51_444553540000_.wvu.Cols" localSheetId="1" hidden="1">#REF!,#REF!</definedName>
    <definedName name="Z_07E28E77_F6FA_11D1_8C51_444553540000_.wvu.Cols" hidden="1">#REF!,#REF!</definedName>
    <definedName name="Z_07E28E80_F6FA_11D1_8C51_444553540000_.wvu.Cols" localSheetId="2" hidden="1">#REF!,#REF!</definedName>
    <definedName name="Z_07E28E80_F6FA_11D1_8C51_444553540000_.wvu.Cols" localSheetId="0" hidden="1">#REF!,#REF!</definedName>
    <definedName name="Z_07E28E80_F6FA_11D1_8C51_444553540000_.wvu.Cols" localSheetId="1" hidden="1">#REF!,#REF!</definedName>
    <definedName name="Z_07E28E80_F6FA_11D1_8C51_444553540000_.wvu.Cols" hidden="1">#REF!,#REF!</definedName>
    <definedName name="Z_07E28E85_F6FA_11D1_8C51_444553540000_.wvu.Cols" localSheetId="2" hidden="1">#REF!</definedName>
    <definedName name="Z_07E28E85_F6FA_11D1_8C51_444553540000_.wvu.Cols" localSheetId="0" hidden="1">#REF!</definedName>
    <definedName name="Z_07E28E85_F6FA_11D1_8C51_444553540000_.wvu.Cols" localSheetId="1" hidden="1">#REF!</definedName>
    <definedName name="Z_07E28E85_F6FA_11D1_8C51_444553540000_.wvu.Cols" hidden="1">#REF!</definedName>
    <definedName name="Z_0F778F74_F6F1_11D1_8C51_444553540000_.wvu.Cols" localSheetId="2" hidden="1">#REF!,#REF!</definedName>
    <definedName name="Z_0F778F74_F6F1_11D1_8C51_444553540000_.wvu.Cols" localSheetId="0" hidden="1">#REF!,#REF!</definedName>
    <definedName name="Z_0F778F74_F6F1_11D1_8C51_444553540000_.wvu.Cols" localSheetId="1" hidden="1">#REF!,#REF!</definedName>
    <definedName name="Z_0F778F74_F6F1_11D1_8C51_444553540000_.wvu.Cols" hidden="1">#REF!,#REF!</definedName>
    <definedName name="Z_0F778F7D_F6F1_11D1_8C51_444553540000_.wvu.Cols" localSheetId="2" hidden="1">#REF!,#REF!</definedName>
    <definedName name="Z_0F778F7D_F6F1_11D1_8C51_444553540000_.wvu.Cols" localSheetId="0" hidden="1">#REF!,#REF!</definedName>
    <definedName name="Z_0F778F7D_F6F1_11D1_8C51_444553540000_.wvu.Cols" localSheetId="1" hidden="1">#REF!,#REF!</definedName>
    <definedName name="Z_0F778F7D_F6F1_11D1_8C51_444553540000_.wvu.Cols" hidden="1">#REF!,#REF!</definedName>
    <definedName name="Z_0F778F82_F6F1_11D1_8C51_444553540000_.wvu.Cols" localSheetId="2" hidden="1">#REF!</definedName>
    <definedName name="Z_0F778F82_F6F1_11D1_8C51_444553540000_.wvu.Cols" localSheetId="0" hidden="1">#REF!</definedName>
    <definedName name="Z_0F778F82_F6F1_11D1_8C51_444553540000_.wvu.Cols" localSheetId="1" hidden="1">#REF!</definedName>
    <definedName name="Z_0F778F82_F6F1_11D1_8C51_444553540000_.wvu.Cols" hidden="1">#REF!</definedName>
    <definedName name="Z_1BB37995_F9EC_11D1_8C51_444553540000_.wvu.Cols" localSheetId="2" hidden="1">#REF!,#REF!</definedName>
    <definedName name="Z_1BB37995_F9EC_11D1_8C51_444553540000_.wvu.Cols" localSheetId="0" hidden="1">#REF!,#REF!</definedName>
    <definedName name="Z_1BB37995_F9EC_11D1_8C51_444553540000_.wvu.Cols" localSheetId="1" hidden="1">#REF!,#REF!</definedName>
    <definedName name="Z_1BB37995_F9EC_11D1_8C51_444553540000_.wvu.Cols" hidden="1">#REF!,#REF!</definedName>
    <definedName name="Z_1BB3799E_F9EC_11D1_8C51_444553540000_.wvu.Cols" localSheetId="2" hidden="1">#REF!,#REF!</definedName>
    <definedName name="Z_1BB3799E_F9EC_11D1_8C51_444553540000_.wvu.Cols" localSheetId="0" hidden="1">#REF!,#REF!</definedName>
    <definedName name="Z_1BB3799E_F9EC_11D1_8C51_444553540000_.wvu.Cols" localSheetId="1" hidden="1">#REF!,#REF!</definedName>
    <definedName name="Z_1BB3799E_F9EC_11D1_8C51_444553540000_.wvu.Cols" hidden="1">#REF!,#REF!</definedName>
    <definedName name="Z_1BB379A3_F9EC_11D1_8C51_444553540000_.wvu.Cols" localSheetId="2" hidden="1">#REF!</definedName>
    <definedName name="Z_1BB379A3_F9EC_11D1_8C51_444553540000_.wvu.Cols" localSheetId="0" hidden="1">#REF!</definedName>
    <definedName name="Z_1BB379A3_F9EC_11D1_8C51_444553540000_.wvu.Cols" localSheetId="1" hidden="1">#REF!</definedName>
    <definedName name="Z_1BB379A3_F9EC_11D1_8C51_444553540000_.wvu.Cols" hidden="1">#REF!</definedName>
    <definedName name="Z_1C8D1AB5_F70D_11D1_8C51_444553540000_.wvu.Cols" localSheetId="2" hidden="1">#REF!,#REF!</definedName>
    <definedName name="Z_1C8D1AB5_F70D_11D1_8C51_444553540000_.wvu.Cols" localSheetId="0" hidden="1">#REF!,#REF!</definedName>
    <definedName name="Z_1C8D1AB5_F70D_11D1_8C51_444553540000_.wvu.Cols" localSheetId="1" hidden="1">#REF!,#REF!</definedName>
    <definedName name="Z_1C8D1AB5_F70D_11D1_8C51_444553540000_.wvu.Cols" hidden="1">#REF!,#REF!</definedName>
    <definedName name="Z_1C8D1ABE_F70D_11D1_8C51_444553540000_.wvu.Cols" localSheetId="2" hidden="1">#REF!,#REF!</definedName>
    <definedName name="Z_1C8D1ABE_F70D_11D1_8C51_444553540000_.wvu.Cols" localSheetId="0" hidden="1">#REF!,#REF!</definedName>
    <definedName name="Z_1C8D1ABE_F70D_11D1_8C51_444553540000_.wvu.Cols" localSheetId="1" hidden="1">#REF!,#REF!</definedName>
    <definedName name="Z_1C8D1ABE_F70D_11D1_8C51_444553540000_.wvu.Cols" hidden="1">#REF!,#REF!</definedName>
    <definedName name="Z_1C8D1AC3_F70D_11D1_8C51_444553540000_.wvu.Cols" localSheetId="2" hidden="1">#REF!</definedName>
    <definedName name="Z_1C8D1AC3_F70D_11D1_8C51_444553540000_.wvu.Cols" localSheetId="0" hidden="1">#REF!</definedName>
    <definedName name="Z_1C8D1AC3_F70D_11D1_8C51_444553540000_.wvu.Cols" localSheetId="1" hidden="1">#REF!</definedName>
    <definedName name="Z_1C8D1AC3_F70D_11D1_8C51_444553540000_.wvu.Cols" hidden="1">#REF!</definedName>
    <definedName name="Z_201040E3_EFFE_11D1_A0B0_00A0246C5A5D_.wvu.Cols" localSheetId="2" hidden="1">#REF!,#REF!</definedName>
    <definedName name="Z_201040E3_EFFE_11D1_A0B0_00A0246C5A5D_.wvu.Cols" localSheetId="0" hidden="1">#REF!,#REF!</definedName>
    <definedName name="Z_201040E3_EFFE_11D1_A0B0_00A0246C5A5D_.wvu.Cols" localSheetId="1" hidden="1">#REF!,#REF!</definedName>
    <definedName name="Z_201040E3_EFFE_11D1_A0B0_00A0246C5A5D_.wvu.Cols" hidden="1">#REF!,#REF!</definedName>
    <definedName name="Z_201040EC_EFFE_11D1_A0B0_00A0246C5A5D_.wvu.Cols" localSheetId="2" hidden="1">#REF!,#REF!</definedName>
    <definedName name="Z_201040EC_EFFE_11D1_A0B0_00A0246C5A5D_.wvu.Cols" localSheetId="0" hidden="1">#REF!,#REF!</definedName>
    <definedName name="Z_201040EC_EFFE_11D1_A0B0_00A0246C5A5D_.wvu.Cols" localSheetId="1" hidden="1">#REF!,#REF!</definedName>
    <definedName name="Z_201040EC_EFFE_11D1_A0B0_00A0246C5A5D_.wvu.Cols" hidden="1">#REF!,#REF!</definedName>
    <definedName name="Z_201040F1_EFFE_11D1_A0B0_00A0246C5A5D_.wvu.Cols" localSheetId="2" hidden="1">#REF!</definedName>
    <definedName name="Z_201040F1_EFFE_11D1_A0B0_00A0246C5A5D_.wvu.Cols" localSheetId="0" hidden="1">#REF!</definedName>
    <definedName name="Z_201040F1_EFFE_11D1_A0B0_00A0246C5A5D_.wvu.Cols" localSheetId="1" hidden="1">#REF!</definedName>
    <definedName name="Z_201040F1_EFFE_11D1_A0B0_00A0246C5A5D_.wvu.Cols" hidden="1">#REF!</definedName>
    <definedName name="Z_2F9A8219_FAB3_11D1_8C51_444553540000_.wvu.Cols" localSheetId="2" hidden="1">#REF!,#REF!</definedName>
    <definedName name="Z_2F9A8219_FAB3_11D1_8C51_444553540000_.wvu.Cols" localSheetId="0" hidden="1">#REF!,#REF!</definedName>
    <definedName name="Z_2F9A8219_FAB3_11D1_8C51_444553540000_.wvu.Cols" localSheetId="1" hidden="1">#REF!,#REF!</definedName>
    <definedName name="Z_2F9A8219_FAB3_11D1_8C51_444553540000_.wvu.Cols" hidden="1">#REF!,#REF!</definedName>
    <definedName name="Z_2F9A8222_FAB3_11D1_8C51_444553540000_.wvu.Cols" localSheetId="2" hidden="1">#REF!,#REF!</definedName>
    <definedName name="Z_2F9A8222_FAB3_11D1_8C51_444553540000_.wvu.Cols" localSheetId="0" hidden="1">#REF!,#REF!</definedName>
    <definedName name="Z_2F9A8222_FAB3_11D1_8C51_444553540000_.wvu.Cols" localSheetId="1" hidden="1">#REF!,#REF!</definedName>
    <definedName name="Z_2F9A8222_FAB3_11D1_8C51_444553540000_.wvu.Cols" hidden="1">#REF!,#REF!</definedName>
    <definedName name="Z_2F9A8227_FAB3_11D1_8C51_444553540000_.wvu.Cols" localSheetId="2" hidden="1">#REF!</definedName>
    <definedName name="Z_2F9A8227_FAB3_11D1_8C51_444553540000_.wvu.Cols" localSheetId="0" hidden="1">#REF!</definedName>
    <definedName name="Z_2F9A8227_FAB3_11D1_8C51_444553540000_.wvu.Cols" localSheetId="1" hidden="1">#REF!</definedName>
    <definedName name="Z_2F9A8227_FAB3_11D1_8C51_444553540000_.wvu.Cols" hidden="1">#REF!</definedName>
    <definedName name="Z_36EC52B6_F657_11D1_8C51_444553540000_.wvu.Cols" localSheetId="2" hidden="1">#REF!,#REF!</definedName>
    <definedName name="Z_36EC52B6_F657_11D1_8C51_444553540000_.wvu.Cols" localSheetId="0" hidden="1">#REF!,#REF!</definedName>
    <definedName name="Z_36EC52B6_F657_11D1_8C51_444553540000_.wvu.Cols" localSheetId="1" hidden="1">#REF!,#REF!</definedName>
    <definedName name="Z_36EC52B6_F657_11D1_8C51_444553540000_.wvu.Cols" hidden="1">#REF!,#REF!</definedName>
    <definedName name="Z_36EC52C0_F657_11D1_8C51_444553540000_.wvu.Cols" localSheetId="2" hidden="1">#REF!,#REF!</definedName>
    <definedName name="Z_36EC52C0_F657_11D1_8C51_444553540000_.wvu.Cols" localSheetId="0" hidden="1">#REF!,#REF!</definedName>
    <definedName name="Z_36EC52C0_F657_11D1_8C51_444553540000_.wvu.Cols" localSheetId="1" hidden="1">#REF!,#REF!</definedName>
    <definedName name="Z_36EC52C0_F657_11D1_8C51_444553540000_.wvu.Cols" hidden="1">#REF!,#REF!</definedName>
    <definedName name="Z_36EC52C6_F657_11D1_8C51_444553540000_.wvu.Cols" localSheetId="2" hidden="1">#REF!</definedName>
    <definedName name="Z_36EC52C6_F657_11D1_8C51_444553540000_.wvu.Cols" localSheetId="0" hidden="1">#REF!</definedName>
    <definedName name="Z_36EC52C6_F657_11D1_8C51_444553540000_.wvu.Cols" localSheetId="1" hidden="1">#REF!</definedName>
    <definedName name="Z_36EC52C6_F657_11D1_8C51_444553540000_.wvu.Cols" hidden="1">#REF!</definedName>
    <definedName name="Z_42D42DD2_F3CA_11D1_8C51_444553540000_.wvu.Cols" localSheetId="2" hidden="1">#REF!,#REF!</definedName>
    <definedName name="Z_42D42DD2_F3CA_11D1_8C51_444553540000_.wvu.Cols" localSheetId="0" hidden="1">#REF!,#REF!</definedName>
    <definedName name="Z_42D42DD2_F3CA_11D1_8C51_444553540000_.wvu.Cols" localSheetId="1" hidden="1">#REF!,#REF!</definedName>
    <definedName name="Z_42D42DD2_F3CA_11D1_8C51_444553540000_.wvu.Cols" hidden="1">#REF!,#REF!</definedName>
    <definedName name="Z_42D42DDB_F3CA_11D1_8C51_444553540000_.wvu.Cols" localSheetId="2" hidden="1">#REF!,#REF!</definedName>
    <definedName name="Z_42D42DDB_F3CA_11D1_8C51_444553540000_.wvu.Cols" localSheetId="0" hidden="1">#REF!,#REF!</definedName>
    <definedName name="Z_42D42DDB_F3CA_11D1_8C51_444553540000_.wvu.Cols" localSheetId="1" hidden="1">#REF!,#REF!</definedName>
    <definedName name="Z_42D42DDB_F3CA_11D1_8C51_444553540000_.wvu.Cols" hidden="1">#REF!,#REF!</definedName>
    <definedName name="Z_42D42DE0_F3CA_11D1_8C51_444553540000_.wvu.Cols" localSheetId="2" hidden="1">#REF!</definedName>
    <definedName name="Z_42D42DE0_F3CA_11D1_8C51_444553540000_.wvu.Cols" localSheetId="0" hidden="1">#REF!</definedName>
    <definedName name="Z_42D42DE0_F3CA_11D1_8C51_444553540000_.wvu.Cols" localSheetId="1" hidden="1">#REF!</definedName>
    <definedName name="Z_42D42DE0_F3CA_11D1_8C51_444553540000_.wvu.Cols" hidden="1">#REF!</definedName>
    <definedName name="Z_5488E252_F3A7_11D1_8C51_444553540000_.wvu.Cols" localSheetId="2" hidden="1">#REF!,#REF!</definedName>
    <definedName name="Z_5488E252_F3A7_11D1_8C51_444553540000_.wvu.Cols" localSheetId="0" hidden="1">#REF!,#REF!</definedName>
    <definedName name="Z_5488E252_F3A7_11D1_8C51_444553540000_.wvu.Cols" localSheetId="1" hidden="1">#REF!,#REF!</definedName>
    <definedName name="Z_5488E252_F3A7_11D1_8C51_444553540000_.wvu.Cols" hidden="1">#REF!,#REF!</definedName>
    <definedName name="Z_5488E25B_F3A7_11D1_8C51_444553540000_.wvu.Cols" localSheetId="2" hidden="1">#REF!,#REF!</definedName>
    <definedName name="Z_5488E25B_F3A7_11D1_8C51_444553540000_.wvu.Cols" localSheetId="0" hidden="1">#REF!,#REF!</definedName>
    <definedName name="Z_5488E25B_F3A7_11D1_8C51_444553540000_.wvu.Cols" localSheetId="1" hidden="1">#REF!,#REF!</definedName>
    <definedName name="Z_5488E25B_F3A7_11D1_8C51_444553540000_.wvu.Cols" hidden="1">#REF!,#REF!</definedName>
    <definedName name="Z_5488E260_F3A7_11D1_8C51_444553540000_.wvu.Cols" localSheetId="2" hidden="1">#REF!</definedName>
    <definedName name="Z_5488E260_F3A7_11D1_8C51_444553540000_.wvu.Cols" localSheetId="0" hidden="1">#REF!</definedName>
    <definedName name="Z_5488E260_F3A7_11D1_8C51_444553540000_.wvu.Cols" localSheetId="1" hidden="1">#REF!</definedName>
    <definedName name="Z_5488E260_F3A7_11D1_8C51_444553540000_.wvu.Cols" hidden="1">#REF!</definedName>
    <definedName name="Z_57011824_F624_11D1_8C51_444553540000_.wvu.Cols" localSheetId="2" hidden="1">#REF!,#REF!</definedName>
    <definedName name="Z_57011824_F624_11D1_8C51_444553540000_.wvu.Cols" localSheetId="0" hidden="1">#REF!,#REF!</definedName>
    <definedName name="Z_57011824_F624_11D1_8C51_444553540000_.wvu.Cols" localSheetId="1" hidden="1">#REF!,#REF!</definedName>
    <definedName name="Z_57011824_F624_11D1_8C51_444553540000_.wvu.Cols" hidden="1">#REF!,#REF!</definedName>
    <definedName name="Z_5701182E_F624_11D1_8C51_444553540000_.wvu.Cols" localSheetId="2" hidden="1">#REF!,#REF!</definedName>
    <definedName name="Z_5701182E_F624_11D1_8C51_444553540000_.wvu.Cols" localSheetId="0" hidden="1">#REF!,#REF!</definedName>
    <definedName name="Z_5701182E_F624_11D1_8C51_444553540000_.wvu.Cols" localSheetId="1" hidden="1">#REF!,#REF!</definedName>
    <definedName name="Z_5701182E_F624_11D1_8C51_444553540000_.wvu.Cols" hidden="1">#REF!,#REF!</definedName>
    <definedName name="Z_57011834_F624_11D1_8C51_444553540000_.wvu.Cols" localSheetId="2" hidden="1">#REF!</definedName>
    <definedName name="Z_57011834_F624_11D1_8C51_444553540000_.wvu.Cols" localSheetId="0" hidden="1">#REF!</definedName>
    <definedName name="Z_57011834_F624_11D1_8C51_444553540000_.wvu.Cols" localSheetId="1" hidden="1">#REF!</definedName>
    <definedName name="Z_57011834_F624_11D1_8C51_444553540000_.wvu.Cols" hidden="1">#REF!</definedName>
    <definedName name="Z_7C7048D6_F613_11D1_8C51_444553540000_.wvu.Cols" localSheetId="2" hidden="1">#REF!,#REF!</definedName>
    <definedName name="Z_7C7048D6_F613_11D1_8C51_444553540000_.wvu.Cols" localSheetId="0" hidden="1">#REF!,#REF!</definedName>
    <definedName name="Z_7C7048D6_F613_11D1_8C51_444553540000_.wvu.Cols" localSheetId="1" hidden="1">#REF!,#REF!</definedName>
    <definedName name="Z_7C7048D6_F613_11D1_8C51_444553540000_.wvu.Cols" hidden="1">#REF!,#REF!</definedName>
    <definedName name="Z_7C7048E0_F613_11D1_8C51_444553540000_.wvu.Cols" localSheetId="2" hidden="1">#REF!,#REF!</definedName>
    <definedName name="Z_7C7048E0_F613_11D1_8C51_444553540000_.wvu.Cols" localSheetId="0" hidden="1">#REF!,#REF!</definedName>
    <definedName name="Z_7C7048E0_F613_11D1_8C51_444553540000_.wvu.Cols" localSheetId="1" hidden="1">#REF!,#REF!</definedName>
    <definedName name="Z_7C7048E0_F613_11D1_8C51_444553540000_.wvu.Cols" hidden="1">#REF!,#REF!</definedName>
    <definedName name="Z_7C7048E6_F613_11D1_8C51_444553540000_.wvu.Cols" localSheetId="2" hidden="1">#REF!</definedName>
    <definedName name="Z_7C7048E6_F613_11D1_8C51_444553540000_.wvu.Cols" localSheetId="0" hidden="1">#REF!</definedName>
    <definedName name="Z_7C7048E6_F613_11D1_8C51_444553540000_.wvu.Cols" localSheetId="1" hidden="1">#REF!</definedName>
    <definedName name="Z_7C7048E6_F613_11D1_8C51_444553540000_.wvu.Cols" hidden="1">#REF!</definedName>
    <definedName name="Z_88CD029A_F928_11D1_8C51_444553540000_.wvu.Cols" localSheetId="2" hidden="1">#REF!,#REF!</definedName>
    <definedName name="Z_88CD029A_F928_11D1_8C51_444553540000_.wvu.Cols" localSheetId="0" hidden="1">#REF!,#REF!</definedName>
    <definedName name="Z_88CD029A_F928_11D1_8C51_444553540000_.wvu.Cols" localSheetId="1" hidden="1">#REF!,#REF!</definedName>
    <definedName name="Z_88CD029A_F928_11D1_8C51_444553540000_.wvu.Cols" hidden="1">#REF!,#REF!</definedName>
    <definedName name="Z_88CD02A3_F928_11D1_8C51_444553540000_.wvu.Cols" localSheetId="2" hidden="1">#REF!,#REF!</definedName>
    <definedName name="Z_88CD02A3_F928_11D1_8C51_444553540000_.wvu.Cols" localSheetId="0" hidden="1">#REF!,#REF!</definedName>
    <definedName name="Z_88CD02A3_F928_11D1_8C51_444553540000_.wvu.Cols" localSheetId="1" hidden="1">#REF!,#REF!</definedName>
    <definedName name="Z_88CD02A3_F928_11D1_8C51_444553540000_.wvu.Cols" hidden="1">#REF!,#REF!</definedName>
    <definedName name="Z_88CD02A8_F928_11D1_8C51_444553540000_.wvu.Cols" localSheetId="2" hidden="1">#REF!</definedName>
    <definedName name="Z_88CD02A8_F928_11D1_8C51_444553540000_.wvu.Cols" localSheetId="0" hidden="1">#REF!</definedName>
    <definedName name="Z_88CD02A8_F928_11D1_8C51_444553540000_.wvu.Cols" localSheetId="1" hidden="1">#REF!</definedName>
    <definedName name="Z_88CD02A8_F928_11D1_8C51_444553540000_.wvu.Cols" hidden="1">#REF!</definedName>
    <definedName name="Z_96929736_F6C3_11D1_8C51_444553540000_.wvu.Cols" localSheetId="2" hidden="1">#REF!,#REF!</definedName>
    <definedName name="Z_96929736_F6C3_11D1_8C51_444553540000_.wvu.Cols" localSheetId="0" hidden="1">#REF!,#REF!</definedName>
    <definedName name="Z_96929736_F6C3_11D1_8C51_444553540000_.wvu.Cols" localSheetId="1" hidden="1">#REF!,#REF!</definedName>
    <definedName name="Z_96929736_F6C3_11D1_8C51_444553540000_.wvu.Cols" hidden="1">#REF!,#REF!</definedName>
    <definedName name="Z_96929740_F6C3_11D1_8C51_444553540000_.wvu.Cols" localSheetId="2" hidden="1">#REF!,#REF!</definedName>
    <definedName name="Z_96929740_F6C3_11D1_8C51_444553540000_.wvu.Cols" localSheetId="0" hidden="1">#REF!,#REF!</definedName>
    <definedName name="Z_96929740_F6C3_11D1_8C51_444553540000_.wvu.Cols" localSheetId="1" hidden="1">#REF!,#REF!</definedName>
    <definedName name="Z_96929740_F6C3_11D1_8C51_444553540000_.wvu.Cols" hidden="1">#REF!,#REF!</definedName>
    <definedName name="Z_96929746_F6C3_11D1_8C51_444553540000_.wvu.Cols" localSheetId="2" hidden="1">#REF!</definedName>
    <definedName name="Z_96929746_F6C3_11D1_8C51_444553540000_.wvu.Cols" localSheetId="0" hidden="1">#REF!</definedName>
    <definedName name="Z_96929746_F6C3_11D1_8C51_444553540000_.wvu.Cols" localSheetId="1" hidden="1">#REF!</definedName>
    <definedName name="Z_96929746_F6C3_11D1_8C51_444553540000_.wvu.Cols" hidden="1">#REF!</definedName>
    <definedName name="Z_98F27197_11A4_11D2_8C51_444553540000_.wvu.Cols" localSheetId="2" hidden="1">#REF!,#REF!</definedName>
    <definedName name="Z_98F27197_11A4_11D2_8C51_444553540000_.wvu.Cols" localSheetId="0" hidden="1">#REF!,#REF!</definedName>
    <definedName name="Z_98F27197_11A4_11D2_8C51_444553540000_.wvu.Cols" localSheetId="1" hidden="1">#REF!,#REF!</definedName>
    <definedName name="Z_98F27197_11A4_11D2_8C51_444553540000_.wvu.Cols" hidden="1">#REF!,#REF!</definedName>
    <definedName name="Z_98F271A0_11A4_11D2_8C51_444553540000_.wvu.Cols" localSheetId="2" hidden="1">#REF!,#REF!</definedName>
    <definedName name="Z_98F271A0_11A4_11D2_8C51_444553540000_.wvu.Cols" localSheetId="0" hidden="1">#REF!,#REF!</definedName>
    <definedName name="Z_98F271A0_11A4_11D2_8C51_444553540000_.wvu.Cols" localSheetId="1" hidden="1">#REF!,#REF!</definedName>
    <definedName name="Z_98F271A0_11A4_11D2_8C51_444553540000_.wvu.Cols" hidden="1">#REF!,#REF!</definedName>
    <definedName name="Z_98F271A5_11A4_11D2_8C51_444553540000_.wvu.Cols" localSheetId="2" hidden="1">#REF!</definedName>
    <definedName name="Z_98F271A5_11A4_11D2_8C51_444553540000_.wvu.Cols" localSheetId="0" hidden="1">#REF!</definedName>
    <definedName name="Z_98F271A5_11A4_11D2_8C51_444553540000_.wvu.Cols" localSheetId="1" hidden="1">#REF!</definedName>
    <definedName name="Z_98F271A5_11A4_11D2_8C51_444553540000_.wvu.Cols" hidden="1">#REF!</definedName>
    <definedName name="Z_AD5D9037_FB84_11D1_8C51_444553540000_.wvu.Cols" localSheetId="2" hidden="1">#REF!,#REF!</definedName>
    <definedName name="Z_AD5D9037_FB84_11D1_8C51_444553540000_.wvu.Cols" localSheetId="0" hidden="1">#REF!,#REF!</definedName>
    <definedName name="Z_AD5D9037_FB84_11D1_8C51_444553540000_.wvu.Cols" localSheetId="1" hidden="1">#REF!,#REF!</definedName>
    <definedName name="Z_AD5D9037_FB84_11D1_8C51_444553540000_.wvu.Cols" hidden="1">#REF!,#REF!</definedName>
    <definedName name="Z_AD5D9040_FB84_11D1_8C51_444553540000_.wvu.Cols" localSheetId="2" hidden="1">#REF!,#REF!</definedName>
    <definedName name="Z_AD5D9040_FB84_11D1_8C51_444553540000_.wvu.Cols" localSheetId="0" hidden="1">#REF!,#REF!</definedName>
    <definedName name="Z_AD5D9040_FB84_11D1_8C51_444553540000_.wvu.Cols" localSheetId="1" hidden="1">#REF!,#REF!</definedName>
    <definedName name="Z_AD5D9040_FB84_11D1_8C51_444553540000_.wvu.Cols" hidden="1">#REF!,#REF!</definedName>
    <definedName name="Z_AD5D9045_FB84_11D1_8C51_444553540000_.wvu.Cols" localSheetId="2" hidden="1">#REF!</definedName>
    <definedName name="Z_AD5D9045_FB84_11D1_8C51_444553540000_.wvu.Cols" localSheetId="0" hidden="1">#REF!</definedName>
    <definedName name="Z_AD5D9045_FB84_11D1_8C51_444553540000_.wvu.Cols" localSheetId="1" hidden="1">#REF!</definedName>
    <definedName name="Z_AD5D9045_FB84_11D1_8C51_444553540000_.wvu.Cols" hidden="1">#REF!</definedName>
    <definedName name="Z_ADC94474_F55C_11D1_8C51_444553540000_.wvu.Cols" localSheetId="2" hidden="1">#REF!,#REF!</definedName>
    <definedName name="Z_ADC94474_F55C_11D1_8C51_444553540000_.wvu.Cols" localSheetId="0" hidden="1">#REF!,#REF!</definedName>
    <definedName name="Z_ADC94474_F55C_11D1_8C51_444553540000_.wvu.Cols" localSheetId="1" hidden="1">#REF!,#REF!</definedName>
    <definedName name="Z_ADC94474_F55C_11D1_8C51_444553540000_.wvu.Cols" hidden="1">#REF!,#REF!</definedName>
    <definedName name="Z_ADC9447D_F55C_11D1_8C51_444553540000_.wvu.Cols" localSheetId="2" hidden="1">#REF!,#REF!</definedName>
    <definedName name="Z_ADC9447D_F55C_11D1_8C51_444553540000_.wvu.Cols" localSheetId="0" hidden="1">#REF!,#REF!</definedName>
    <definedName name="Z_ADC9447D_F55C_11D1_8C51_444553540000_.wvu.Cols" localSheetId="1" hidden="1">#REF!,#REF!</definedName>
    <definedName name="Z_ADC9447D_F55C_11D1_8C51_444553540000_.wvu.Cols" hidden="1">#REF!,#REF!</definedName>
    <definedName name="Z_ADC94482_F55C_11D1_8C51_444553540000_.wvu.Cols" localSheetId="2" hidden="1">#REF!</definedName>
    <definedName name="Z_ADC94482_F55C_11D1_8C51_444553540000_.wvu.Cols" localSheetId="0" hidden="1">#REF!</definedName>
    <definedName name="Z_ADC94482_F55C_11D1_8C51_444553540000_.wvu.Cols" localSheetId="1" hidden="1">#REF!</definedName>
    <definedName name="Z_ADC94482_F55C_11D1_8C51_444553540000_.wvu.Cols" hidden="1">#REF!</definedName>
    <definedName name="Z_C772F4DA_F46C_11D1_8C51_444553540000_.wvu.Cols" localSheetId="2" hidden="1">#REF!,#REF!</definedName>
    <definedName name="Z_C772F4DA_F46C_11D1_8C51_444553540000_.wvu.Cols" localSheetId="0" hidden="1">#REF!,#REF!</definedName>
    <definedName name="Z_C772F4DA_F46C_11D1_8C51_444553540000_.wvu.Cols" localSheetId="1" hidden="1">#REF!,#REF!</definedName>
    <definedName name="Z_C772F4DA_F46C_11D1_8C51_444553540000_.wvu.Cols" hidden="1">#REF!,#REF!</definedName>
    <definedName name="Z_C772F4E3_F46C_11D1_8C51_444553540000_.wvu.Cols" localSheetId="2" hidden="1">#REF!,#REF!</definedName>
    <definedName name="Z_C772F4E3_F46C_11D1_8C51_444553540000_.wvu.Cols" localSheetId="0" hidden="1">#REF!,#REF!</definedName>
    <definedName name="Z_C772F4E3_F46C_11D1_8C51_444553540000_.wvu.Cols" localSheetId="1" hidden="1">#REF!,#REF!</definedName>
    <definedName name="Z_C772F4E3_F46C_11D1_8C51_444553540000_.wvu.Cols" hidden="1">#REF!,#REF!</definedName>
    <definedName name="Z_C772F4E8_F46C_11D1_8C51_444553540000_.wvu.Cols" localSheetId="2" hidden="1">#REF!</definedName>
    <definedName name="Z_C772F4E8_F46C_11D1_8C51_444553540000_.wvu.Cols" localSheetId="0" hidden="1">#REF!</definedName>
    <definedName name="Z_C772F4E8_F46C_11D1_8C51_444553540000_.wvu.Cols" localSheetId="1" hidden="1">#REF!</definedName>
    <definedName name="Z_C772F4E8_F46C_11D1_8C51_444553540000_.wvu.Cols" hidden="1">#REF!</definedName>
    <definedName name="Z_DD23A3E7_1197_11D2_8C51_444553540000_.wvu.Cols" localSheetId="2" hidden="1">#REF!,#REF!</definedName>
    <definedName name="Z_DD23A3E7_1197_11D2_8C51_444553540000_.wvu.Cols" localSheetId="0" hidden="1">#REF!,#REF!</definedName>
    <definedName name="Z_DD23A3E7_1197_11D2_8C51_444553540000_.wvu.Cols" localSheetId="1" hidden="1">#REF!,#REF!</definedName>
    <definedName name="Z_DD23A3E7_1197_11D2_8C51_444553540000_.wvu.Cols" hidden="1">#REF!,#REF!</definedName>
    <definedName name="Z_DD23A3F0_1197_11D2_8C51_444553540000_.wvu.Cols" localSheetId="2" hidden="1">#REF!,#REF!</definedName>
    <definedName name="Z_DD23A3F0_1197_11D2_8C51_444553540000_.wvu.Cols" localSheetId="0" hidden="1">#REF!,#REF!</definedName>
    <definedName name="Z_DD23A3F0_1197_11D2_8C51_444553540000_.wvu.Cols" localSheetId="1" hidden="1">#REF!,#REF!</definedName>
    <definedName name="Z_DD23A3F0_1197_11D2_8C51_444553540000_.wvu.Cols" hidden="1">#REF!,#REF!</definedName>
    <definedName name="Z_DD23A3F5_1197_11D2_8C51_444553540000_.wvu.Cols" localSheetId="2" hidden="1">#REF!</definedName>
    <definedName name="Z_DD23A3F5_1197_11D2_8C51_444553540000_.wvu.Cols" localSheetId="0" hidden="1">#REF!</definedName>
    <definedName name="Z_DD23A3F5_1197_11D2_8C51_444553540000_.wvu.Cols" localSheetId="1" hidden="1">#REF!</definedName>
    <definedName name="Z_DD23A3F5_1197_11D2_8C51_444553540000_.wvu.Cols" hidden="1">#REF!</definedName>
    <definedName name="Z_E1908297_FB98_11D1_8C51_444553540000_.wvu.Cols" localSheetId="2" hidden="1">#REF!,#REF!</definedName>
    <definedName name="Z_E1908297_FB98_11D1_8C51_444553540000_.wvu.Cols" localSheetId="0" hidden="1">#REF!,#REF!</definedName>
    <definedName name="Z_E1908297_FB98_11D1_8C51_444553540000_.wvu.Cols" localSheetId="1" hidden="1">#REF!,#REF!</definedName>
    <definedName name="Z_E1908297_FB98_11D1_8C51_444553540000_.wvu.Cols" hidden="1">#REF!,#REF!</definedName>
    <definedName name="Z_E19082A0_FB98_11D1_8C51_444553540000_.wvu.Cols" localSheetId="2" hidden="1">#REF!,#REF!</definedName>
    <definedName name="Z_E19082A0_FB98_11D1_8C51_444553540000_.wvu.Cols" localSheetId="0" hidden="1">#REF!,#REF!</definedName>
    <definedName name="Z_E19082A0_FB98_11D1_8C51_444553540000_.wvu.Cols" localSheetId="1" hidden="1">#REF!,#REF!</definedName>
    <definedName name="Z_E19082A0_FB98_11D1_8C51_444553540000_.wvu.Cols" hidden="1">#REF!,#REF!</definedName>
    <definedName name="Z_E19082A5_FB98_11D1_8C51_444553540000_.wvu.Cols" localSheetId="2" hidden="1">#REF!</definedName>
    <definedName name="Z_E19082A5_FB98_11D1_8C51_444553540000_.wvu.Cols" localSheetId="0" hidden="1">#REF!</definedName>
    <definedName name="Z_E19082A5_FB98_11D1_8C51_444553540000_.wvu.Cols" localSheetId="1" hidden="1">#REF!</definedName>
    <definedName name="Z_E19082A5_FB98_11D1_8C51_444553540000_.wvu.Cols" hidden="1">#REF!</definedName>
    <definedName name="Z_E23C3916_F64C_11D1_8C51_444553540000_.wvu.Cols" localSheetId="2" hidden="1">#REF!,#REF!</definedName>
    <definedName name="Z_E23C3916_F64C_11D1_8C51_444553540000_.wvu.Cols" localSheetId="0" hidden="1">#REF!,#REF!</definedName>
    <definedName name="Z_E23C3916_F64C_11D1_8C51_444553540000_.wvu.Cols" localSheetId="1" hidden="1">#REF!,#REF!</definedName>
    <definedName name="Z_E23C3916_F64C_11D1_8C51_444553540000_.wvu.Cols" hidden="1">#REF!,#REF!</definedName>
    <definedName name="Z_E23C3920_F64C_11D1_8C51_444553540000_.wvu.Cols" localSheetId="2" hidden="1">#REF!,#REF!</definedName>
    <definedName name="Z_E23C3920_F64C_11D1_8C51_444553540000_.wvu.Cols" localSheetId="0" hidden="1">#REF!,#REF!</definedName>
    <definedName name="Z_E23C3920_F64C_11D1_8C51_444553540000_.wvu.Cols" localSheetId="1" hidden="1">#REF!,#REF!</definedName>
    <definedName name="Z_E23C3920_F64C_11D1_8C51_444553540000_.wvu.Cols" hidden="1">#REF!,#REF!</definedName>
    <definedName name="Z_E23C3926_F64C_11D1_8C51_444553540000_.wvu.Cols" localSheetId="2" hidden="1">#REF!</definedName>
    <definedName name="Z_E23C3926_F64C_11D1_8C51_444553540000_.wvu.Cols" localSheetId="0" hidden="1">#REF!</definedName>
    <definedName name="Z_E23C3926_F64C_11D1_8C51_444553540000_.wvu.Cols" localSheetId="1" hidden="1">#REF!</definedName>
    <definedName name="Z_E23C3926_F64C_11D1_8C51_444553540000_.wvu.Cols" hidden="1">#REF!</definedName>
    <definedName name="Z_E23C3926_F64C_11D1_8C51_444553540000_.wvu.Rows" localSheetId="2" hidden="1">#REF!</definedName>
    <definedName name="Z_E23C3926_F64C_11D1_8C51_444553540000_.wvu.Rows" localSheetId="0" hidden="1">#REF!</definedName>
    <definedName name="Z_E23C3926_F64C_11D1_8C51_444553540000_.wvu.Rows" localSheetId="1" hidden="1">#REF!</definedName>
    <definedName name="Z_E23C3926_F64C_11D1_8C51_444553540000_.wvu.Rows" hidden="1">#REF!</definedName>
    <definedName name="Z_E9F13515_FA03_11D1_8C51_444553540000_.wvu.Cols" localSheetId="2" hidden="1">#REF!,#REF!</definedName>
    <definedName name="Z_E9F13515_FA03_11D1_8C51_444553540000_.wvu.Cols" localSheetId="0" hidden="1">#REF!,#REF!</definedName>
    <definedName name="Z_E9F13515_FA03_11D1_8C51_444553540000_.wvu.Cols" localSheetId="1" hidden="1">#REF!,#REF!</definedName>
    <definedName name="Z_E9F13515_FA03_11D1_8C51_444553540000_.wvu.Cols" hidden="1">#REF!,#REF!</definedName>
    <definedName name="Z_E9F1351E_FA03_11D1_8C51_444553540000_.wvu.Cols" localSheetId="2" hidden="1">#REF!,#REF!</definedName>
    <definedName name="Z_E9F1351E_FA03_11D1_8C51_444553540000_.wvu.Cols" localSheetId="0" hidden="1">#REF!,#REF!</definedName>
    <definedName name="Z_E9F1351E_FA03_11D1_8C51_444553540000_.wvu.Cols" localSheetId="1" hidden="1">#REF!,#REF!</definedName>
    <definedName name="Z_E9F1351E_FA03_11D1_8C51_444553540000_.wvu.Cols" hidden="1">#REF!,#REF!</definedName>
    <definedName name="Z_E9F13523_FA03_11D1_8C51_444553540000_.wvu.Cols" localSheetId="2" hidden="1">#REF!</definedName>
    <definedName name="Z_E9F13523_FA03_11D1_8C51_444553540000_.wvu.Cols" localSheetId="0" hidden="1">#REF!</definedName>
    <definedName name="Z_E9F13523_FA03_11D1_8C51_444553540000_.wvu.Cols" localSheetId="1" hidden="1">#REF!</definedName>
    <definedName name="Z_E9F13523_FA03_11D1_8C51_444553540000_.wvu.Cols" hidden="1">#REF!</definedName>
    <definedName name="Z_F7CC403E_074D_11D2_8C51_444553540000_.wvu.Cols" localSheetId="2" hidden="1">#REF!,#REF!</definedName>
    <definedName name="Z_F7CC403E_074D_11D2_8C51_444553540000_.wvu.Cols" localSheetId="0" hidden="1">#REF!,#REF!</definedName>
    <definedName name="Z_F7CC403E_074D_11D2_8C51_444553540000_.wvu.Cols" localSheetId="1" hidden="1">#REF!,#REF!</definedName>
    <definedName name="Z_F7CC403E_074D_11D2_8C51_444553540000_.wvu.Cols" hidden="1">#REF!,#REF!</definedName>
    <definedName name="Z_F7CC4047_074D_11D2_8C51_444553540000_.wvu.Cols" localSheetId="2" hidden="1">#REF!,#REF!</definedName>
    <definedName name="Z_F7CC4047_074D_11D2_8C51_444553540000_.wvu.Cols" localSheetId="0" hidden="1">#REF!,#REF!</definedName>
    <definedName name="Z_F7CC4047_074D_11D2_8C51_444553540000_.wvu.Cols" localSheetId="1" hidden="1">#REF!,#REF!</definedName>
    <definedName name="Z_F7CC4047_074D_11D2_8C51_444553540000_.wvu.Cols" hidden="1">#REF!,#REF!</definedName>
    <definedName name="Z_F7CC404C_074D_11D2_8C51_444553540000_.wvu.Cols" localSheetId="2" hidden="1">#REF!</definedName>
    <definedName name="Z_F7CC404C_074D_11D2_8C51_444553540000_.wvu.Cols" localSheetId="0" hidden="1">#REF!</definedName>
    <definedName name="Z_F7CC404C_074D_11D2_8C51_444553540000_.wvu.Cols" localSheetId="1" hidden="1">#REF!</definedName>
    <definedName name="Z_F7CC404C_074D_11D2_8C51_444553540000_.wvu.Cols"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51" i="10" l="1"/>
  <c r="Q350" i="10"/>
  <c r="Q349" i="10"/>
  <c r="Q348" i="10"/>
  <c r="Q347" i="10"/>
  <c r="Q346" i="10"/>
  <c r="Q345" i="10"/>
  <c r="Q344" i="10"/>
  <c r="Q343" i="10"/>
  <c r="Q342" i="10"/>
  <c r="Q341" i="10"/>
  <c r="Q340" i="10"/>
  <c r="Q339" i="10"/>
  <c r="Q338" i="10"/>
  <c r="Q337" i="10"/>
  <c r="Q336" i="10"/>
  <c r="Q335" i="10"/>
  <c r="Q334" i="10"/>
  <c r="Q333" i="10"/>
  <c r="Q332" i="10"/>
  <c r="Q331" i="10"/>
  <c r="Q330" i="10"/>
  <c r="Q329" i="10"/>
  <c r="Q328" i="10"/>
  <c r="Q327" i="10"/>
  <c r="Q326" i="10"/>
  <c r="Q325" i="10"/>
  <c r="Q324" i="10"/>
  <c r="Q323" i="10"/>
  <c r="Q322" i="10"/>
  <c r="Q321" i="10"/>
  <c r="Q320" i="10"/>
  <c r="Q319" i="10"/>
  <c r="Q318" i="10"/>
  <c r="Q317" i="10"/>
  <c r="Q316" i="10"/>
  <c r="Q315" i="10"/>
  <c r="Q314" i="10"/>
  <c r="Q313" i="10"/>
  <c r="Q312" i="10"/>
  <c r="Q311" i="10"/>
  <c r="Q310" i="10"/>
  <c r="Q309" i="10"/>
  <c r="Q308" i="10"/>
  <c r="Q307" i="10"/>
  <c r="Q306" i="10"/>
  <c r="Q305" i="10"/>
  <c r="Q304" i="10"/>
  <c r="Q303" i="10"/>
  <c r="Q302" i="10"/>
  <c r="Q301" i="10"/>
  <c r="Q300" i="10"/>
  <c r="Q299" i="10"/>
  <c r="Q298" i="10"/>
  <c r="Q297" i="10"/>
  <c r="Q296" i="10"/>
  <c r="Q295" i="10"/>
  <c r="Q294" i="10"/>
  <c r="Q293" i="10"/>
  <c r="Q292" i="10"/>
  <c r="Q291" i="10"/>
  <c r="Q290" i="10"/>
  <c r="Q289" i="10"/>
  <c r="Q288" i="10"/>
  <c r="Q287" i="10"/>
  <c r="Q286" i="10"/>
  <c r="Q285" i="10"/>
  <c r="Q284" i="10"/>
  <c r="Q283" i="10"/>
  <c r="Q282" i="10"/>
  <c r="Q281" i="10"/>
  <c r="Q280" i="10"/>
  <c r="Q279" i="10"/>
  <c r="Q278" i="10"/>
  <c r="Q277" i="10"/>
  <c r="Q276" i="10"/>
  <c r="Q275" i="10"/>
  <c r="Q274" i="10"/>
  <c r="Q273" i="10"/>
  <c r="Q272" i="10"/>
  <c r="Q271" i="10"/>
  <c r="Q270" i="10"/>
  <c r="Q269" i="10"/>
  <c r="Q268" i="10"/>
  <c r="Q267" i="10"/>
  <c r="Q266" i="10"/>
  <c r="Q265" i="10"/>
  <c r="Q264" i="10"/>
  <c r="Q26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Q145" i="10"/>
  <c r="Q144" i="10"/>
  <c r="Q143" i="10"/>
  <c r="Q142" i="10"/>
  <c r="Q141" i="10"/>
  <c r="Q140" i="10"/>
  <c r="Q139" i="10"/>
  <c r="Q138" i="10"/>
  <c r="Q137" i="10"/>
  <c r="Q136" i="10"/>
  <c r="Q135" i="10"/>
  <c r="Q134" i="10"/>
  <c r="Q133" i="10"/>
  <c r="Q132" i="10"/>
  <c r="Q131" i="10"/>
  <c r="Q130" i="10"/>
  <c r="Q129" i="10"/>
  <c r="Q128" i="10"/>
  <c r="Q352" i="10" s="1"/>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Q121" i="10" s="1"/>
  <c r="Q355" i="10" l="1"/>
  <c r="Q31" i="9" s="1"/>
  <c r="B3" i="10"/>
  <c r="E31" i="9"/>
  <c r="G31" i="9" s="1"/>
  <c r="Q32" i="9"/>
  <c r="T32" i="9" s="1"/>
  <c r="L351" i="10"/>
  <c r="E351" i="10"/>
  <c r="G351" i="10" s="1"/>
  <c r="L350" i="10"/>
  <c r="E350" i="10"/>
  <c r="G350" i="10" s="1"/>
  <c r="L349" i="10"/>
  <c r="E349" i="10"/>
  <c r="G349" i="10" s="1"/>
  <c r="L348" i="10"/>
  <c r="E348" i="10"/>
  <c r="G348" i="10" s="1"/>
  <c r="L347" i="10"/>
  <c r="E347" i="10"/>
  <c r="G347" i="10" s="1"/>
  <c r="L346" i="10"/>
  <c r="E346" i="10"/>
  <c r="G346" i="10" s="1"/>
  <c r="L345" i="10"/>
  <c r="E345" i="10"/>
  <c r="G345" i="10" s="1"/>
  <c r="L344" i="10"/>
  <c r="E344" i="10"/>
  <c r="G344" i="10" s="1"/>
  <c r="L343" i="10"/>
  <c r="E343" i="10"/>
  <c r="G343" i="10" s="1"/>
  <c r="L342" i="10"/>
  <c r="E342" i="10"/>
  <c r="G342" i="10" s="1"/>
  <c r="L341" i="10"/>
  <c r="E341" i="10"/>
  <c r="G341" i="10" s="1"/>
  <c r="L340" i="10"/>
  <c r="E340" i="10"/>
  <c r="G340" i="10" s="1"/>
  <c r="L339" i="10"/>
  <c r="E339" i="10"/>
  <c r="G339" i="10" s="1"/>
  <c r="L338" i="10"/>
  <c r="E338" i="10"/>
  <c r="G338" i="10" s="1"/>
  <c r="L337" i="10"/>
  <c r="E337" i="10"/>
  <c r="G337" i="10" s="1"/>
  <c r="L336" i="10"/>
  <c r="E336" i="10"/>
  <c r="G336" i="10" s="1"/>
  <c r="L335" i="10"/>
  <c r="E335" i="10"/>
  <c r="G335" i="10" s="1"/>
  <c r="L334" i="10"/>
  <c r="E334" i="10"/>
  <c r="G334" i="10" s="1"/>
  <c r="L333" i="10"/>
  <c r="E333" i="10"/>
  <c r="G333" i="10" s="1"/>
  <c r="L332" i="10"/>
  <c r="E332" i="10"/>
  <c r="G332" i="10" s="1"/>
  <c r="L331" i="10"/>
  <c r="E331" i="10"/>
  <c r="G331" i="10" s="1"/>
  <c r="L330" i="10"/>
  <c r="E330" i="10"/>
  <c r="G330" i="10" s="1"/>
  <c r="L329" i="10"/>
  <c r="E329" i="10"/>
  <c r="G329" i="10" s="1"/>
  <c r="L328" i="10"/>
  <c r="E328" i="10"/>
  <c r="G328" i="10" s="1"/>
  <c r="L327" i="10"/>
  <c r="E327" i="10"/>
  <c r="G327" i="10" s="1"/>
  <c r="L326" i="10"/>
  <c r="E326" i="10"/>
  <c r="G326" i="10" s="1"/>
  <c r="L325" i="10"/>
  <c r="E325" i="10"/>
  <c r="G325" i="10" s="1"/>
  <c r="L324" i="10"/>
  <c r="E324" i="10"/>
  <c r="G324" i="10" s="1"/>
  <c r="L323" i="10"/>
  <c r="E323" i="10"/>
  <c r="G323" i="10" s="1"/>
  <c r="L322" i="10"/>
  <c r="E322" i="10"/>
  <c r="G322" i="10" s="1"/>
  <c r="L321" i="10"/>
  <c r="E321" i="10"/>
  <c r="G321" i="10" s="1"/>
  <c r="L320" i="10"/>
  <c r="E320" i="10"/>
  <c r="G320" i="10" s="1"/>
  <c r="L319" i="10"/>
  <c r="E319" i="10"/>
  <c r="G319" i="10" s="1"/>
  <c r="L318" i="10"/>
  <c r="E318" i="10"/>
  <c r="G318" i="10" s="1"/>
  <c r="L317" i="10"/>
  <c r="E317" i="10"/>
  <c r="G317" i="10" s="1"/>
  <c r="L316" i="10"/>
  <c r="E316" i="10"/>
  <c r="G316" i="10" s="1"/>
  <c r="L315" i="10"/>
  <c r="E315" i="10"/>
  <c r="G315" i="10" s="1"/>
  <c r="L314" i="10"/>
  <c r="E314" i="10"/>
  <c r="G314" i="10" s="1"/>
  <c r="L313" i="10"/>
  <c r="E313" i="10"/>
  <c r="G313" i="10" s="1"/>
  <c r="P313" i="10" s="1"/>
  <c r="R313" i="10" s="1"/>
  <c r="L312" i="10"/>
  <c r="E312" i="10"/>
  <c r="G312" i="10" s="1"/>
  <c r="L311" i="10"/>
  <c r="E311" i="10"/>
  <c r="G311" i="10" s="1"/>
  <c r="L310" i="10"/>
  <c r="E310" i="10"/>
  <c r="G310" i="10" s="1"/>
  <c r="K341" i="10" l="1"/>
  <c r="M341" i="10" s="1"/>
  <c r="P341" i="10"/>
  <c r="R341" i="10" s="1"/>
  <c r="K348" i="10"/>
  <c r="M348" i="10" s="1"/>
  <c r="P348" i="10"/>
  <c r="R348" i="10" s="1"/>
  <c r="K312" i="10"/>
  <c r="M312" i="10" s="1"/>
  <c r="P312" i="10"/>
  <c r="R312" i="10" s="1"/>
  <c r="K332" i="10"/>
  <c r="M332" i="10" s="1"/>
  <c r="P332" i="10"/>
  <c r="R332" i="10" s="1"/>
  <c r="K343" i="10"/>
  <c r="M343" i="10" s="1"/>
  <c r="P343" i="10"/>
  <c r="R343" i="10" s="1"/>
  <c r="K342" i="10"/>
  <c r="M342" i="10" s="1"/>
  <c r="P342" i="10"/>
  <c r="R342" i="10" s="1"/>
  <c r="K327" i="10"/>
  <c r="M327" i="10" s="1"/>
  <c r="P327" i="10"/>
  <c r="R327" i="10" s="1"/>
  <c r="K349" i="10"/>
  <c r="M349" i="10" s="1"/>
  <c r="P349" i="10"/>
  <c r="R349" i="10" s="1"/>
  <c r="K347" i="10"/>
  <c r="M347" i="10" s="1"/>
  <c r="P347" i="10"/>
  <c r="R347" i="10" s="1"/>
  <c r="K326" i="10"/>
  <c r="M326" i="10" s="1"/>
  <c r="P326" i="10"/>
  <c r="R326" i="10" s="1"/>
  <c r="K317" i="10"/>
  <c r="M317" i="10" s="1"/>
  <c r="P317" i="10"/>
  <c r="R317" i="10" s="1"/>
  <c r="K333" i="10"/>
  <c r="M333" i="10" s="1"/>
  <c r="P333" i="10"/>
  <c r="R333" i="10" s="1"/>
  <c r="K338" i="10"/>
  <c r="M338" i="10" s="1"/>
  <c r="P338" i="10"/>
  <c r="R338" i="10" s="1"/>
  <c r="K315" i="10"/>
  <c r="M315" i="10" s="1"/>
  <c r="P315" i="10"/>
  <c r="R315" i="10" s="1"/>
  <c r="K311" i="10"/>
  <c r="M311" i="10" s="1"/>
  <c r="P311" i="10"/>
  <c r="R311" i="10" s="1"/>
  <c r="K344" i="10"/>
  <c r="M344" i="10" s="1"/>
  <c r="P344" i="10"/>
  <c r="R344" i="10" s="1"/>
  <c r="K322" i="10"/>
  <c r="M322" i="10" s="1"/>
  <c r="P322" i="10"/>
  <c r="R322" i="10" s="1"/>
  <c r="K323" i="10"/>
  <c r="M323" i="10" s="1"/>
  <c r="P323" i="10"/>
  <c r="R323" i="10" s="1"/>
  <c r="K318" i="10"/>
  <c r="M318" i="10" s="1"/>
  <c r="P318" i="10"/>
  <c r="R318" i="10" s="1"/>
  <c r="K334" i="10"/>
  <c r="M334" i="10" s="1"/>
  <c r="P334" i="10"/>
  <c r="R334" i="10" s="1"/>
  <c r="K339" i="10"/>
  <c r="M339" i="10" s="1"/>
  <c r="P339" i="10"/>
  <c r="R339" i="10" s="1"/>
  <c r="K350" i="10"/>
  <c r="M350" i="10" s="1"/>
  <c r="P350" i="10"/>
  <c r="R350" i="10" s="1"/>
  <c r="K346" i="10"/>
  <c r="M346" i="10" s="1"/>
  <c r="P346" i="10"/>
  <c r="R346" i="10" s="1"/>
  <c r="K320" i="10"/>
  <c r="M320" i="10" s="1"/>
  <c r="P320" i="10"/>
  <c r="R320" i="10" s="1"/>
  <c r="K331" i="10"/>
  <c r="M331" i="10" s="1"/>
  <c r="P331" i="10"/>
  <c r="R331" i="10" s="1"/>
  <c r="K316" i="10"/>
  <c r="M316" i="10" s="1"/>
  <c r="P316" i="10"/>
  <c r="R316" i="10" s="1"/>
  <c r="K328" i="10"/>
  <c r="M328" i="10" s="1"/>
  <c r="P328" i="10"/>
  <c r="R328" i="10" s="1"/>
  <c r="K313" i="10"/>
  <c r="M313" i="10" s="1"/>
  <c r="K329" i="10"/>
  <c r="M329" i="10" s="1"/>
  <c r="P329" i="10"/>
  <c r="R329" i="10" s="1"/>
  <c r="K345" i="10"/>
  <c r="M345" i="10" s="1"/>
  <c r="P345" i="10"/>
  <c r="R345" i="10" s="1"/>
  <c r="K330" i="10"/>
  <c r="M330" i="10" s="1"/>
  <c r="P330" i="10"/>
  <c r="R330" i="10" s="1"/>
  <c r="K325" i="10"/>
  <c r="M325" i="10" s="1"/>
  <c r="P325" i="10"/>
  <c r="R325" i="10" s="1"/>
  <c r="K336" i="10"/>
  <c r="M336" i="10" s="1"/>
  <c r="P336" i="10"/>
  <c r="R336" i="10" s="1"/>
  <c r="K321" i="10"/>
  <c r="M321" i="10" s="1"/>
  <c r="P321" i="10"/>
  <c r="R321" i="10" s="1"/>
  <c r="K337" i="10"/>
  <c r="M337" i="10" s="1"/>
  <c r="P337" i="10"/>
  <c r="R337" i="10" s="1"/>
  <c r="K310" i="10"/>
  <c r="M310" i="10" s="1"/>
  <c r="P310" i="10"/>
  <c r="R310" i="10" s="1"/>
  <c r="K314" i="10"/>
  <c r="M314" i="10" s="1"/>
  <c r="P314" i="10"/>
  <c r="R314" i="10" s="1"/>
  <c r="K319" i="10"/>
  <c r="M319" i="10" s="1"/>
  <c r="P319" i="10"/>
  <c r="R319" i="10" s="1"/>
  <c r="K324" i="10"/>
  <c r="M324" i="10" s="1"/>
  <c r="P324" i="10"/>
  <c r="R324" i="10" s="1"/>
  <c r="K335" i="10"/>
  <c r="M335" i="10" s="1"/>
  <c r="P335" i="10"/>
  <c r="R335" i="10" s="1"/>
  <c r="K340" i="10"/>
  <c r="M340" i="10" s="1"/>
  <c r="P340" i="10"/>
  <c r="R340" i="10" s="1"/>
  <c r="K351" i="10"/>
  <c r="M351" i="10" s="1"/>
  <c r="P351" i="10"/>
  <c r="R351" i="10" s="1"/>
  <c r="P31" i="9"/>
  <c r="J31" i="9"/>
  <c r="L309" i="10"/>
  <c r="E309" i="10"/>
  <c r="G309" i="10" s="1"/>
  <c r="L308" i="10"/>
  <c r="E308" i="10"/>
  <c r="G308" i="10" s="1"/>
  <c r="L307" i="10"/>
  <c r="E307" i="10"/>
  <c r="G307" i="10" s="1"/>
  <c r="L306" i="10"/>
  <c r="E306" i="10"/>
  <c r="G306" i="10" s="1"/>
  <c r="L305" i="10"/>
  <c r="E305" i="10"/>
  <c r="G305" i="10" s="1"/>
  <c r="L304" i="10"/>
  <c r="E304" i="10"/>
  <c r="G304" i="10" s="1"/>
  <c r="L303" i="10"/>
  <c r="E303" i="10"/>
  <c r="G303" i="10" s="1"/>
  <c r="L302" i="10"/>
  <c r="E302" i="10"/>
  <c r="G302" i="10" s="1"/>
  <c r="L301" i="10"/>
  <c r="E301" i="10"/>
  <c r="G301" i="10" s="1"/>
  <c r="L300" i="10"/>
  <c r="E300" i="10"/>
  <c r="G300" i="10" s="1"/>
  <c r="L299" i="10"/>
  <c r="E299" i="10"/>
  <c r="G299" i="10" s="1"/>
  <c r="L298" i="10"/>
  <c r="E298" i="10"/>
  <c r="G298" i="10" s="1"/>
  <c r="L297" i="10"/>
  <c r="E297" i="10"/>
  <c r="G297" i="10" s="1"/>
  <c r="L296" i="10"/>
  <c r="E296" i="10"/>
  <c r="G296" i="10" s="1"/>
  <c r="L295" i="10"/>
  <c r="E295" i="10"/>
  <c r="G295" i="10" s="1"/>
  <c r="L294" i="10"/>
  <c r="E294" i="10"/>
  <c r="G294" i="10" s="1"/>
  <c r="L293" i="10"/>
  <c r="E293" i="10"/>
  <c r="G293" i="10" s="1"/>
  <c r="L292" i="10"/>
  <c r="E292" i="10"/>
  <c r="G292" i="10" s="1"/>
  <c r="L291" i="10"/>
  <c r="E291" i="10"/>
  <c r="G291" i="10" s="1"/>
  <c r="L290" i="10"/>
  <c r="E290" i="10"/>
  <c r="G290" i="10" s="1"/>
  <c r="L289" i="10"/>
  <c r="E289" i="10"/>
  <c r="G289" i="10" s="1"/>
  <c r="L288" i="10"/>
  <c r="E288" i="10"/>
  <c r="G288" i="10" s="1"/>
  <c r="L287" i="10"/>
  <c r="E287" i="10"/>
  <c r="G287" i="10" s="1"/>
  <c r="L286" i="10"/>
  <c r="E286" i="10"/>
  <c r="G286" i="10" s="1"/>
  <c r="L285" i="10"/>
  <c r="E285" i="10"/>
  <c r="G285" i="10" s="1"/>
  <c r="L284" i="10"/>
  <c r="E284" i="10"/>
  <c r="G284" i="10" s="1"/>
  <c r="L283" i="10"/>
  <c r="E283" i="10"/>
  <c r="G283" i="10" s="1"/>
  <c r="L282" i="10"/>
  <c r="E282" i="10"/>
  <c r="G282" i="10" s="1"/>
  <c r="L281" i="10"/>
  <c r="E281" i="10"/>
  <c r="G281" i="10" s="1"/>
  <c r="L280" i="10"/>
  <c r="E280" i="10"/>
  <c r="G280" i="10" s="1"/>
  <c r="L279" i="10"/>
  <c r="E279" i="10"/>
  <c r="G279" i="10" s="1"/>
  <c r="L278" i="10"/>
  <c r="E278" i="10"/>
  <c r="G278" i="10" s="1"/>
  <c r="L277" i="10"/>
  <c r="E277" i="10"/>
  <c r="G277" i="10" s="1"/>
  <c r="L276" i="10"/>
  <c r="E276" i="10"/>
  <c r="G276" i="10" s="1"/>
  <c r="L275" i="10"/>
  <c r="E275" i="10"/>
  <c r="G275" i="10" s="1"/>
  <c r="L274" i="10"/>
  <c r="E274" i="10"/>
  <c r="G274" i="10" s="1"/>
  <c r="L273" i="10"/>
  <c r="E273" i="10"/>
  <c r="G273" i="10" s="1"/>
  <c r="L272" i="10"/>
  <c r="E272" i="10"/>
  <c r="G272" i="10" s="1"/>
  <c r="L271" i="10"/>
  <c r="E271" i="10"/>
  <c r="G271" i="10" s="1"/>
  <c r="L270" i="10"/>
  <c r="E270" i="10"/>
  <c r="G270" i="10" s="1"/>
  <c r="L269" i="10"/>
  <c r="E269" i="10"/>
  <c r="G269" i="10" s="1"/>
  <c r="L268" i="10"/>
  <c r="E268" i="10"/>
  <c r="G268" i="10" s="1"/>
  <c r="L267" i="10"/>
  <c r="E267" i="10"/>
  <c r="G267" i="10" s="1"/>
  <c r="L266" i="10"/>
  <c r="E266" i="10"/>
  <c r="G266" i="10" s="1"/>
  <c r="L265" i="10"/>
  <c r="E265" i="10"/>
  <c r="G265" i="10" s="1"/>
  <c r="L264" i="10"/>
  <c r="E264" i="10"/>
  <c r="G264" i="10" s="1"/>
  <c r="L263" i="10"/>
  <c r="E263" i="10"/>
  <c r="G263" i="10" s="1"/>
  <c r="L262" i="10"/>
  <c r="E262" i="10"/>
  <c r="G262" i="10" s="1"/>
  <c r="L261" i="10"/>
  <c r="E261" i="10"/>
  <c r="G261" i="10" s="1"/>
  <c r="L260" i="10"/>
  <c r="E260" i="10"/>
  <c r="G260" i="10" s="1"/>
  <c r="L259" i="10"/>
  <c r="E259" i="10"/>
  <c r="G259" i="10" s="1"/>
  <c r="L258" i="10"/>
  <c r="E258" i="10"/>
  <c r="G258" i="10" s="1"/>
  <c r="L257" i="10"/>
  <c r="E257" i="10"/>
  <c r="G257" i="10" s="1"/>
  <c r="L256" i="10"/>
  <c r="E256" i="10"/>
  <c r="G256" i="10" s="1"/>
  <c r="L255" i="10"/>
  <c r="E255" i="10"/>
  <c r="G255" i="10" s="1"/>
  <c r="L254" i="10"/>
  <c r="E254" i="10"/>
  <c r="G254" i="10" s="1"/>
  <c r="L253" i="10"/>
  <c r="E253" i="10"/>
  <c r="G253" i="10" s="1"/>
  <c r="L252" i="10"/>
  <c r="E252" i="10"/>
  <c r="G252" i="10" s="1"/>
  <c r="L251" i="10"/>
  <c r="E251" i="10"/>
  <c r="G251" i="10" s="1"/>
  <c r="L250" i="10"/>
  <c r="E250" i="10"/>
  <c r="G250" i="10" s="1"/>
  <c r="L249" i="10"/>
  <c r="E249" i="10"/>
  <c r="G249" i="10" s="1"/>
  <c r="L248" i="10"/>
  <c r="E248" i="10"/>
  <c r="G248" i="10" s="1"/>
  <c r="L247" i="10"/>
  <c r="E247" i="10"/>
  <c r="G247" i="10" s="1"/>
  <c r="L246" i="10"/>
  <c r="E246" i="10"/>
  <c r="G246" i="10" s="1"/>
  <c r="L245" i="10"/>
  <c r="E245" i="10"/>
  <c r="G245" i="10" s="1"/>
  <c r="L244" i="10"/>
  <c r="E244" i="10"/>
  <c r="G244" i="10" s="1"/>
  <c r="L243" i="10"/>
  <c r="E243" i="10"/>
  <c r="G243" i="10" s="1"/>
  <c r="L242" i="10"/>
  <c r="E242" i="10"/>
  <c r="G242" i="10" s="1"/>
  <c r="L241" i="10"/>
  <c r="E241" i="10"/>
  <c r="G241" i="10" s="1"/>
  <c r="L240" i="10"/>
  <c r="E240" i="10"/>
  <c r="G240" i="10" s="1"/>
  <c r="L239" i="10"/>
  <c r="E239" i="10"/>
  <c r="G239" i="10" s="1"/>
  <c r="L238" i="10"/>
  <c r="E238" i="10"/>
  <c r="G238" i="10" s="1"/>
  <c r="L237" i="10"/>
  <c r="E237" i="10"/>
  <c r="G237" i="10" s="1"/>
  <c r="L236" i="10"/>
  <c r="E236" i="10"/>
  <c r="G236" i="10" s="1"/>
  <c r="L235" i="10"/>
  <c r="E235" i="10"/>
  <c r="G235" i="10" s="1"/>
  <c r="L234" i="10"/>
  <c r="E234" i="10"/>
  <c r="G234" i="10" s="1"/>
  <c r="L233" i="10"/>
  <c r="E233" i="10"/>
  <c r="G233" i="10" s="1"/>
  <c r="L232" i="10"/>
  <c r="E232" i="10"/>
  <c r="G232" i="10" s="1"/>
  <c r="L231" i="10"/>
  <c r="E231" i="10"/>
  <c r="G231" i="10" s="1"/>
  <c r="L230" i="10"/>
  <c r="E230" i="10"/>
  <c r="G230" i="10" s="1"/>
  <c r="L229" i="10"/>
  <c r="E229" i="10"/>
  <c r="G229" i="10" s="1"/>
  <c r="L228" i="10"/>
  <c r="E228" i="10"/>
  <c r="G228" i="10" s="1"/>
  <c r="L227" i="10"/>
  <c r="E227" i="10"/>
  <c r="G227" i="10" s="1"/>
  <c r="L226" i="10"/>
  <c r="E226" i="10"/>
  <c r="G226" i="10" s="1"/>
  <c r="L225" i="10"/>
  <c r="E225" i="10"/>
  <c r="G225" i="10" s="1"/>
  <c r="L224" i="10"/>
  <c r="E224" i="10"/>
  <c r="G224" i="10" s="1"/>
  <c r="L223" i="10"/>
  <c r="E223" i="10"/>
  <c r="G223" i="10" s="1"/>
  <c r="L222" i="10"/>
  <c r="E222" i="10"/>
  <c r="G222" i="10" s="1"/>
  <c r="L221" i="10"/>
  <c r="E221" i="10"/>
  <c r="G221" i="10" s="1"/>
  <c r="L220" i="10"/>
  <c r="E220" i="10"/>
  <c r="G220" i="10" s="1"/>
  <c r="L219" i="10"/>
  <c r="E219" i="10"/>
  <c r="G219" i="10" s="1"/>
  <c r="L218" i="10"/>
  <c r="E218" i="10"/>
  <c r="G218" i="10" s="1"/>
  <c r="L217" i="10"/>
  <c r="E217" i="10"/>
  <c r="G217" i="10" s="1"/>
  <c r="L216" i="10"/>
  <c r="E216" i="10"/>
  <c r="G216" i="10" s="1"/>
  <c r="L215" i="10"/>
  <c r="E215" i="10"/>
  <c r="G215" i="10" s="1"/>
  <c r="L214" i="10"/>
  <c r="E214" i="10"/>
  <c r="G214" i="10" s="1"/>
  <c r="L213" i="10"/>
  <c r="E213" i="10"/>
  <c r="G213" i="10" s="1"/>
  <c r="L212" i="10"/>
  <c r="E212" i="10"/>
  <c r="G212" i="10" s="1"/>
  <c r="L211" i="10"/>
  <c r="E211" i="10"/>
  <c r="G211" i="10" s="1"/>
  <c r="L210" i="10"/>
  <c r="E210" i="10"/>
  <c r="G210" i="10" s="1"/>
  <c r="L209" i="10"/>
  <c r="E209" i="10"/>
  <c r="G209" i="10" s="1"/>
  <c r="L208" i="10"/>
  <c r="E208" i="10"/>
  <c r="G208" i="10" s="1"/>
  <c r="L207" i="10"/>
  <c r="E207" i="10"/>
  <c r="G207" i="10" s="1"/>
  <c r="L206" i="10"/>
  <c r="E206" i="10"/>
  <c r="G206" i="10" s="1"/>
  <c r="L205" i="10"/>
  <c r="E205" i="10"/>
  <c r="G205" i="10" s="1"/>
  <c r="L204" i="10"/>
  <c r="E204" i="10"/>
  <c r="G204" i="10" s="1"/>
  <c r="L203" i="10"/>
  <c r="E203" i="10"/>
  <c r="G203" i="10" s="1"/>
  <c r="L202" i="10"/>
  <c r="E202" i="10"/>
  <c r="G202" i="10" s="1"/>
  <c r="L201" i="10"/>
  <c r="E201" i="10"/>
  <c r="G201" i="10" s="1"/>
  <c r="L200" i="10"/>
  <c r="E200" i="10"/>
  <c r="G200" i="10" s="1"/>
  <c r="L199" i="10"/>
  <c r="E199" i="10"/>
  <c r="G199" i="10" s="1"/>
  <c r="L198" i="10"/>
  <c r="E198" i="10"/>
  <c r="G198" i="10" s="1"/>
  <c r="L197" i="10"/>
  <c r="E197" i="10"/>
  <c r="G197" i="10" s="1"/>
  <c r="L196" i="10"/>
  <c r="E196" i="10"/>
  <c r="G196" i="10" s="1"/>
  <c r="L195" i="10"/>
  <c r="E195" i="10"/>
  <c r="G195" i="10" s="1"/>
  <c r="L194" i="10"/>
  <c r="E194" i="10"/>
  <c r="G194" i="10" s="1"/>
  <c r="L193" i="10"/>
  <c r="E193" i="10"/>
  <c r="G193" i="10" s="1"/>
  <c r="L192" i="10"/>
  <c r="E192" i="10"/>
  <c r="G192" i="10" s="1"/>
  <c r="L191" i="10"/>
  <c r="E191" i="10"/>
  <c r="G191" i="10" s="1"/>
  <c r="L190" i="10"/>
  <c r="E190" i="10"/>
  <c r="G190" i="10" s="1"/>
  <c r="L189" i="10"/>
  <c r="E189" i="10"/>
  <c r="G189" i="10" s="1"/>
  <c r="L188" i="10"/>
  <c r="E188" i="10"/>
  <c r="G188" i="10" s="1"/>
  <c r="L187" i="10"/>
  <c r="E187" i="10"/>
  <c r="G187" i="10" s="1"/>
  <c r="L186" i="10"/>
  <c r="E186" i="10"/>
  <c r="G186" i="10" s="1"/>
  <c r="L185" i="10"/>
  <c r="E185" i="10"/>
  <c r="G185" i="10" s="1"/>
  <c r="L184" i="10"/>
  <c r="E184" i="10"/>
  <c r="G184" i="10" s="1"/>
  <c r="L183" i="10"/>
  <c r="E183" i="10"/>
  <c r="G183" i="10" s="1"/>
  <c r="L182" i="10"/>
  <c r="E182" i="10"/>
  <c r="G182" i="10" s="1"/>
  <c r="L181" i="10"/>
  <c r="E181" i="10"/>
  <c r="G181" i="10" s="1"/>
  <c r="L180" i="10"/>
  <c r="E180" i="10"/>
  <c r="G180" i="10" s="1"/>
  <c r="L179" i="10"/>
  <c r="E179" i="10"/>
  <c r="G179" i="10" s="1"/>
  <c r="L178" i="10"/>
  <c r="E178" i="10"/>
  <c r="G178" i="10" s="1"/>
  <c r="L177" i="10"/>
  <c r="E177" i="10"/>
  <c r="G177" i="10" s="1"/>
  <c r="L176" i="10"/>
  <c r="E176" i="10"/>
  <c r="G176" i="10" s="1"/>
  <c r="L175" i="10"/>
  <c r="E175" i="10"/>
  <c r="G175" i="10" s="1"/>
  <c r="L174" i="10"/>
  <c r="E174" i="10"/>
  <c r="G174" i="10" s="1"/>
  <c r="L173" i="10"/>
  <c r="E173" i="10"/>
  <c r="G173" i="10" s="1"/>
  <c r="L172" i="10"/>
  <c r="E172" i="10"/>
  <c r="G172" i="10" s="1"/>
  <c r="L171" i="10"/>
  <c r="E171" i="10"/>
  <c r="G171" i="10" s="1"/>
  <c r="L170" i="10"/>
  <c r="E170" i="10"/>
  <c r="G170" i="10" s="1"/>
  <c r="L169" i="10"/>
  <c r="E169" i="10"/>
  <c r="G169" i="10" s="1"/>
  <c r="L168" i="10"/>
  <c r="E168" i="10"/>
  <c r="G168" i="10" s="1"/>
  <c r="L167" i="10"/>
  <c r="E167" i="10"/>
  <c r="G167" i="10" s="1"/>
  <c r="L166" i="10"/>
  <c r="E166" i="10"/>
  <c r="G166" i="10" s="1"/>
  <c r="L165" i="10"/>
  <c r="E165" i="10"/>
  <c r="G165" i="10" s="1"/>
  <c r="L164" i="10"/>
  <c r="E164" i="10"/>
  <c r="G164" i="10" s="1"/>
  <c r="L163" i="10"/>
  <c r="E163" i="10"/>
  <c r="G163" i="10" s="1"/>
  <c r="L162" i="10"/>
  <c r="E162" i="10"/>
  <c r="G162" i="10" s="1"/>
  <c r="L161" i="10"/>
  <c r="E161" i="10"/>
  <c r="G161" i="10" s="1"/>
  <c r="L160" i="10"/>
  <c r="E160" i="10"/>
  <c r="G160" i="10" s="1"/>
  <c r="L159" i="10"/>
  <c r="E159" i="10"/>
  <c r="G159" i="10" s="1"/>
  <c r="L158" i="10"/>
  <c r="E158" i="10"/>
  <c r="G158" i="10" s="1"/>
  <c r="L157" i="10"/>
  <c r="E157" i="10"/>
  <c r="G157" i="10" s="1"/>
  <c r="L156" i="10"/>
  <c r="E156" i="10"/>
  <c r="G156" i="10" s="1"/>
  <c r="L155" i="10"/>
  <c r="E155" i="10"/>
  <c r="G155" i="10" s="1"/>
  <c r="L154" i="10"/>
  <c r="E154" i="10"/>
  <c r="G154" i="10" s="1"/>
  <c r="L153" i="10"/>
  <c r="E153" i="10"/>
  <c r="G153" i="10" s="1"/>
  <c r="L152" i="10"/>
  <c r="E152" i="10"/>
  <c r="G152" i="10" s="1"/>
  <c r="L151" i="10"/>
  <c r="E151" i="10"/>
  <c r="G151" i="10" s="1"/>
  <c r="L150" i="10"/>
  <c r="E150" i="10"/>
  <c r="G150" i="10" s="1"/>
  <c r="L149" i="10"/>
  <c r="E149" i="10"/>
  <c r="G149" i="10" s="1"/>
  <c r="L148" i="10"/>
  <c r="E148" i="10"/>
  <c r="G148" i="10" s="1"/>
  <c r="L147" i="10"/>
  <c r="E147" i="10"/>
  <c r="G147" i="10" s="1"/>
  <c r="L146" i="10"/>
  <c r="E146" i="10"/>
  <c r="G146" i="10" s="1"/>
  <c r="L145" i="10"/>
  <c r="E145" i="10"/>
  <c r="G145" i="10" s="1"/>
  <c r="L144" i="10"/>
  <c r="E144" i="10"/>
  <c r="G144" i="10" s="1"/>
  <c r="L143" i="10"/>
  <c r="E143" i="10"/>
  <c r="G143" i="10" s="1"/>
  <c r="L142" i="10"/>
  <c r="E142" i="10"/>
  <c r="G142" i="10" s="1"/>
  <c r="L141" i="10"/>
  <c r="E141" i="10"/>
  <c r="G141" i="10" s="1"/>
  <c r="L140" i="10"/>
  <c r="E140" i="10"/>
  <c r="G140" i="10" s="1"/>
  <c r="L139" i="10"/>
  <c r="E139" i="10"/>
  <c r="G139" i="10" s="1"/>
  <c r="L138" i="10"/>
  <c r="E138" i="10"/>
  <c r="G138" i="10" s="1"/>
  <c r="L137" i="10"/>
  <c r="E137" i="10"/>
  <c r="G137" i="10" s="1"/>
  <c r="L136" i="10"/>
  <c r="E136" i="10"/>
  <c r="G136" i="10" s="1"/>
  <c r="L135" i="10"/>
  <c r="E135" i="10"/>
  <c r="G135" i="10" s="1"/>
  <c r="L134" i="10"/>
  <c r="E134" i="10"/>
  <c r="G134" i="10" s="1"/>
  <c r="L133" i="10"/>
  <c r="E133" i="10"/>
  <c r="G133" i="10" s="1"/>
  <c r="L132" i="10"/>
  <c r="E132" i="10"/>
  <c r="G132" i="10" s="1"/>
  <c r="L131" i="10"/>
  <c r="E131" i="10"/>
  <c r="G131" i="10" s="1"/>
  <c r="L130" i="10"/>
  <c r="E130" i="10"/>
  <c r="G130" i="10" s="1"/>
  <c r="L129" i="10"/>
  <c r="E129" i="10"/>
  <c r="G129" i="10" s="1"/>
  <c r="L128" i="10"/>
  <c r="L352" i="10" s="1"/>
  <c r="E128" i="10"/>
  <c r="G128" i="10" s="1"/>
  <c r="K254" i="10" l="1"/>
  <c r="M254" i="10" s="1"/>
  <c r="P254" i="10"/>
  <c r="R254" i="10" s="1"/>
  <c r="K277" i="10"/>
  <c r="M277" i="10" s="1"/>
  <c r="P277" i="10"/>
  <c r="R277" i="10" s="1"/>
  <c r="K299" i="10"/>
  <c r="M299" i="10" s="1"/>
  <c r="P299" i="10"/>
  <c r="R299" i="10" s="1"/>
  <c r="K132" i="10"/>
  <c r="M132" i="10" s="1"/>
  <c r="P132" i="10"/>
  <c r="R132" i="10" s="1"/>
  <c r="K143" i="10"/>
  <c r="M143" i="10" s="1"/>
  <c r="P143" i="10"/>
  <c r="R143" i="10" s="1"/>
  <c r="K154" i="10"/>
  <c r="M154" i="10" s="1"/>
  <c r="P154" i="10"/>
  <c r="R154" i="10" s="1"/>
  <c r="K165" i="10"/>
  <c r="M165" i="10" s="1"/>
  <c r="P165" i="10"/>
  <c r="R165" i="10" s="1"/>
  <c r="K176" i="10"/>
  <c r="M176" i="10" s="1"/>
  <c r="P176" i="10"/>
  <c r="R176" i="10" s="1"/>
  <c r="K181" i="10"/>
  <c r="M181" i="10" s="1"/>
  <c r="P181" i="10"/>
  <c r="R181" i="10" s="1"/>
  <c r="K187" i="10"/>
  <c r="M187" i="10" s="1"/>
  <c r="P187" i="10"/>
  <c r="R187" i="10" s="1"/>
  <c r="K204" i="10"/>
  <c r="M204" i="10" s="1"/>
  <c r="P204" i="10"/>
  <c r="R204" i="10" s="1"/>
  <c r="K220" i="10"/>
  <c r="M220" i="10" s="1"/>
  <c r="P220" i="10"/>
  <c r="R220" i="10" s="1"/>
  <c r="K237" i="10"/>
  <c r="M237" i="10" s="1"/>
  <c r="P237" i="10"/>
  <c r="R237" i="10" s="1"/>
  <c r="K243" i="10"/>
  <c r="M243" i="10" s="1"/>
  <c r="P243" i="10"/>
  <c r="R243" i="10" s="1"/>
  <c r="K260" i="10"/>
  <c r="M260" i="10" s="1"/>
  <c r="P260" i="10"/>
  <c r="R260" i="10" s="1"/>
  <c r="K131" i="10"/>
  <c r="M131" i="10" s="1"/>
  <c r="P131" i="10"/>
  <c r="R131" i="10" s="1"/>
  <c r="K198" i="10"/>
  <c r="M198" i="10" s="1"/>
  <c r="P198" i="10"/>
  <c r="R198" i="10" s="1"/>
  <c r="K248" i="10"/>
  <c r="M248" i="10" s="1"/>
  <c r="P248" i="10"/>
  <c r="R248" i="10" s="1"/>
  <c r="K171" i="10"/>
  <c r="M171" i="10" s="1"/>
  <c r="P171" i="10"/>
  <c r="R171" i="10" s="1"/>
  <c r="K226" i="10"/>
  <c r="M226" i="10" s="1"/>
  <c r="P226" i="10"/>
  <c r="R226" i="10" s="1"/>
  <c r="K272" i="10"/>
  <c r="M272" i="10" s="1"/>
  <c r="P272" i="10"/>
  <c r="R272" i="10" s="1"/>
  <c r="K289" i="10"/>
  <c r="M289" i="10" s="1"/>
  <c r="P289" i="10"/>
  <c r="R289" i="10" s="1"/>
  <c r="K305" i="10"/>
  <c r="M305" i="10" s="1"/>
  <c r="P305" i="10"/>
  <c r="R305" i="10" s="1"/>
  <c r="K128" i="10"/>
  <c r="M128" i="10" s="1"/>
  <c r="P128" i="10"/>
  <c r="R128" i="10" s="1"/>
  <c r="K133" i="10"/>
  <c r="M133" i="10" s="1"/>
  <c r="P133" i="10"/>
  <c r="R133" i="10" s="1"/>
  <c r="K155" i="10"/>
  <c r="M155" i="10" s="1"/>
  <c r="P155" i="10"/>
  <c r="R155" i="10" s="1"/>
  <c r="K166" i="10"/>
  <c r="M166" i="10" s="1"/>
  <c r="P166" i="10"/>
  <c r="R166" i="10" s="1"/>
  <c r="K182" i="10"/>
  <c r="M182" i="10" s="1"/>
  <c r="P182" i="10"/>
  <c r="R182" i="10" s="1"/>
  <c r="K188" i="10"/>
  <c r="M188" i="10" s="1"/>
  <c r="P188" i="10"/>
  <c r="R188" i="10" s="1"/>
  <c r="K205" i="10"/>
  <c r="M205" i="10" s="1"/>
  <c r="P205" i="10"/>
  <c r="R205" i="10" s="1"/>
  <c r="K221" i="10"/>
  <c r="M221" i="10" s="1"/>
  <c r="P221" i="10"/>
  <c r="R221" i="10" s="1"/>
  <c r="K232" i="10"/>
  <c r="M232" i="10" s="1"/>
  <c r="P232" i="10"/>
  <c r="R232" i="10" s="1"/>
  <c r="K238" i="10"/>
  <c r="M238" i="10" s="1"/>
  <c r="P238" i="10"/>
  <c r="R238" i="10" s="1"/>
  <c r="K244" i="10"/>
  <c r="M244" i="10" s="1"/>
  <c r="P244" i="10"/>
  <c r="R244" i="10" s="1"/>
  <c r="K261" i="10"/>
  <c r="M261" i="10" s="1"/>
  <c r="P261" i="10"/>
  <c r="R261" i="10" s="1"/>
  <c r="K170" i="10"/>
  <c r="M170" i="10" s="1"/>
  <c r="P170" i="10"/>
  <c r="R170" i="10" s="1"/>
  <c r="K225" i="10"/>
  <c r="M225" i="10" s="1"/>
  <c r="P225" i="10"/>
  <c r="R225" i="10" s="1"/>
  <c r="K271" i="10"/>
  <c r="M271" i="10" s="1"/>
  <c r="P271" i="10"/>
  <c r="R271" i="10" s="1"/>
  <c r="K160" i="10"/>
  <c r="M160" i="10" s="1"/>
  <c r="P160" i="10"/>
  <c r="R160" i="10" s="1"/>
  <c r="K210" i="10"/>
  <c r="M210" i="10" s="1"/>
  <c r="P210" i="10"/>
  <c r="R210" i="10" s="1"/>
  <c r="K255" i="10"/>
  <c r="M255" i="10" s="1"/>
  <c r="P255" i="10"/>
  <c r="R255" i="10" s="1"/>
  <c r="K283" i="10"/>
  <c r="M283" i="10" s="1"/>
  <c r="P283" i="10"/>
  <c r="R283" i="10" s="1"/>
  <c r="K144" i="10"/>
  <c r="M144" i="10" s="1"/>
  <c r="P144" i="10"/>
  <c r="R144" i="10" s="1"/>
  <c r="K177" i="10"/>
  <c r="M177" i="10" s="1"/>
  <c r="P177" i="10"/>
  <c r="R177" i="10" s="1"/>
  <c r="K250" i="10"/>
  <c r="M250" i="10" s="1"/>
  <c r="P250" i="10"/>
  <c r="R250" i="10" s="1"/>
  <c r="K273" i="10"/>
  <c r="M273" i="10" s="1"/>
  <c r="P273" i="10"/>
  <c r="R273" i="10" s="1"/>
  <c r="K290" i="10"/>
  <c r="M290" i="10" s="1"/>
  <c r="P290" i="10"/>
  <c r="R290" i="10" s="1"/>
  <c r="K306" i="10"/>
  <c r="M306" i="10" s="1"/>
  <c r="P306" i="10"/>
  <c r="R306" i="10" s="1"/>
  <c r="K134" i="10"/>
  <c r="M134" i="10" s="1"/>
  <c r="P134" i="10"/>
  <c r="R134" i="10" s="1"/>
  <c r="K167" i="10"/>
  <c r="M167" i="10" s="1"/>
  <c r="P167" i="10"/>
  <c r="R167" i="10" s="1"/>
  <c r="K183" i="10"/>
  <c r="M183" i="10" s="1"/>
  <c r="P183" i="10"/>
  <c r="R183" i="10" s="1"/>
  <c r="K206" i="10"/>
  <c r="M206" i="10" s="1"/>
  <c r="P206" i="10"/>
  <c r="R206" i="10" s="1"/>
  <c r="K216" i="10"/>
  <c r="M216" i="10" s="1"/>
  <c r="P216" i="10"/>
  <c r="R216" i="10" s="1"/>
  <c r="K222" i="10"/>
  <c r="M222" i="10" s="1"/>
  <c r="P222" i="10"/>
  <c r="R222" i="10" s="1"/>
  <c r="K233" i="10"/>
  <c r="M233" i="10" s="1"/>
  <c r="P233" i="10"/>
  <c r="R233" i="10" s="1"/>
  <c r="K239" i="10"/>
  <c r="M239" i="10" s="1"/>
  <c r="P239" i="10"/>
  <c r="R239" i="10" s="1"/>
  <c r="K245" i="10"/>
  <c r="M245" i="10" s="1"/>
  <c r="P245" i="10"/>
  <c r="R245" i="10" s="1"/>
  <c r="K256" i="10"/>
  <c r="M256" i="10" s="1"/>
  <c r="P256" i="10"/>
  <c r="R256" i="10" s="1"/>
  <c r="K262" i="10"/>
  <c r="M262" i="10" s="1"/>
  <c r="P262" i="10"/>
  <c r="R262" i="10" s="1"/>
  <c r="K148" i="10"/>
  <c r="M148" i="10" s="1"/>
  <c r="P148" i="10"/>
  <c r="R148" i="10" s="1"/>
  <c r="K192" i="10"/>
  <c r="M192" i="10" s="1"/>
  <c r="P192" i="10"/>
  <c r="R192" i="10" s="1"/>
  <c r="K193" i="10"/>
  <c r="M193" i="10" s="1"/>
  <c r="P193" i="10"/>
  <c r="R193" i="10" s="1"/>
  <c r="K249" i="10"/>
  <c r="M249" i="10" s="1"/>
  <c r="P249" i="10"/>
  <c r="R249" i="10" s="1"/>
  <c r="K294" i="10"/>
  <c r="M294" i="10" s="1"/>
  <c r="P294" i="10"/>
  <c r="R294" i="10" s="1"/>
  <c r="K161" i="10"/>
  <c r="M161" i="10" s="1"/>
  <c r="P161" i="10"/>
  <c r="R161" i="10" s="1"/>
  <c r="K194" i="10"/>
  <c r="M194" i="10" s="1"/>
  <c r="P194" i="10"/>
  <c r="R194" i="10" s="1"/>
  <c r="K227" i="10"/>
  <c r="M227" i="10" s="1"/>
  <c r="P227" i="10"/>
  <c r="R227" i="10" s="1"/>
  <c r="K279" i="10"/>
  <c r="M279" i="10" s="1"/>
  <c r="P279" i="10"/>
  <c r="R279" i="10" s="1"/>
  <c r="K301" i="10"/>
  <c r="M301" i="10" s="1"/>
  <c r="P301" i="10"/>
  <c r="R301" i="10" s="1"/>
  <c r="K140" i="10"/>
  <c r="M140" i="10" s="1"/>
  <c r="P140" i="10"/>
  <c r="R140" i="10" s="1"/>
  <c r="K151" i="10"/>
  <c r="M151" i="10" s="1"/>
  <c r="P151" i="10"/>
  <c r="R151" i="10" s="1"/>
  <c r="K162" i="10"/>
  <c r="M162" i="10" s="1"/>
  <c r="P162" i="10"/>
  <c r="R162" i="10" s="1"/>
  <c r="K173" i="10"/>
  <c r="M173" i="10" s="1"/>
  <c r="P173" i="10"/>
  <c r="R173" i="10" s="1"/>
  <c r="K178" i="10"/>
  <c r="M178" i="10" s="1"/>
  <c r="P178" i="10"/>
  <c r="R178" i="10" s="1"/>
  <c r="K189" i="10"/>
  <c r="M189" i="10" s="1"/>
  <c r="P189" i="10"/>
  <c r="R189" i="10" s="1"/>
  <c r="K195" i="10"/>
  <c r="M195" i="10" s="1"/>
  <c r="P195" i="10"/>
  <c r="R195" i="10" s="1"/>
  <c r="K201" i="10"/>
  <c r="M201" i="10" s="1"/>
  <c r="P201" i="10"/>
  <c r="R201" i="10" s="1"/>
  <c r="K212" i="10"/>
  <c r="M212" i="10" s="1"/>
  <c r="P212" i="10"/>
  <c r="R212" i="10" s="1"/>
  <c r="K228" i="10"/>
  <c r="M228" i="10" s="1"/>
  <c r="P228" i="10"/>
  <c r="R228" i="10" s="1"/>
  <c r="K251" i="10"/>
  <c r="M251" i="10" s="1"/>
  <c r="P251" i="10"/>
  <c r="R251" i="10" s="1"/>
  <c r="K268" i="10"/>
  <c r="M268" i="10" s="1"/>
  <c r="P268" i="10"/>
  <c r="R268" i="10" s="1"/>
  <c r="K274" i="10"/>
  <c r="M274" i="10" s="1"/>
  <c r="P274" i="10"/>
  <c r="R274" i="10" s="1"/>
  <c r="K285" i="10"/>
  <c r="M285" i="10" s="1"/>
  <c r="P285" i="10"/>
  <c r="R285" i="10" s="1"/>
  <c r="K291" i="10"/>
  <c r="M291" i="10" s="1"/>
  <c r="P291" i="10"/>
  <c r="R291" i="10" s="1"/>
  <c r="K296" i="10"/>
  <c r="M296" i="10" s="1"/>
  <c r="P296" i="10"/>
  <c r="R296" i="10" s="1"/>
  <c r="K307" i="10"/>
  <c r="M307" i="10" s="1"/>
  <c r="P307" i="10"/>
  <c r="R307" i="10" s="1"/>
  <c r="K214" i="10"/>
  <c r="M214" i="10" s="1"/>
  <c r="P214" i="10"/>
  <c r="R214" i="10" s="1"/>
  <c r="K288" i="10"/>
  <c r="M288" i="10" s="1"/>
  <c r="P288" i="10"/>
  <c r="R288" i="10" s="1"/>
  <c r="K149" i="10"/>
  <c r="M149" i="10" s="1"/>
  <c r="P149" i="10"/>
  <c r="R149" i="10" s="1"/>
  <c r="K300" i="10"/>
  <c r="M300" i="10" s="1"/>
  <c r="P300" i="10"/>
  <c r="R300" i="10" s="1"/>
  <c r="K172" i="10"/>
  <c r="M172" i="10" s="1"/>
  <c r="P172" i="10"/>
  <c r="R172" i="10" s="1"/>
  <c r="K267" i="10"/>
  <c r="M267" i="10" s="1"/>
  <c r="P267" i="10"/>
  <c r="R267" i="10" s="1"/>
  <c r="K295" i="10"/>
  <c r="M295" i="10" s="1"/>
  <c r="P295" i="10"/>
  <c r="R295" i="10" s="1"/>
  <c r="K145" i="10"/>
  <c r="M145" i="10" s="1"/>
  <c r="P145" i="10"/>
  <c r="R145" i="10" s="1"/>
  <c r="K156" i="10"/>
  <c r="M156" i="10" s="1"/>
  <c r="P156" i="10"/>
  <c r="R156" i="10" s="1"/>
  <c r="K135" i="10"/>
  <c r="M135" i="10" s="1"/>
  <c r="P135" i="10"/>
  <c r="R135" i="10" s="1"/>
  <c r="K184" i="10"/>
  <c r="M184" i="10" s="1"/>
  <c r="P184" i="10"/>
  <c r="R184" i="10" s="1"/>
  <c r="K207" i="10"/>
  <c r="M207" i="10" s="1"/>
  <c r="P207" i="10"/>
  <c r="R207" i="10" s="1"/>
  <c r="K217" i="10"/>
  <c r="M217" i="10" s="1"/>
  <c r="P217" i="10"/>
  <c r="R217" i="10" s="1"/>
  <c r="K223" i="10"/>
  <c r="M223" i="10" s="1"/>
  <c r="P223" i="10"/>
  <c r="R223" i="10" s="1"/>
  <c r="K234" i="10"/>
  <c r="M234" i="10" s="1"/>
  <c r="P234" i="10"/>
  <c r="R234" i="10" s="1"/>
  <c r="K240" i="10"/>
  <c r="M240" i="10" s="1"/>
  <c r="P240" i="10"/>
  <c r="R240" i="10" s="1"/>
  <c r="K246" i="10"/>
  <c r="M246" i="10" s="1"/>
  <c r="P246" i="10"/>
  <c r="R246" i="10" s="1"/>
  <c r="K257" i="10"/>
  <c r="M257" i="10" s="1"/>
  <c r="P257" i="10"/>
  <c r="R257" i="10" s="1"/>
  <c r="K280" i="10"/>
  <c r="M280" i="10" s="1"/>
  <c r="P280" i="10"/>
  <c r="R280" i="10" s="1"/>
  <c r="K302" i="10"/>
  <c r="M302" i="10" s="1"/>
  <c r="P302" i="10"/>
  <c r="R302" i="10" s="1"/>
  <c r="K282" i="10"/>
  <c r="M282" i="10" s="1"/>
  <c r="P282" i="10"/>
  <c r="R282" i="10" s="1"/>
  <c r="K199" i="10"/>
  <c r="M199" i="10" s="1"/>
  <c r="P199" i="10"/>
  <c r="R199" i="10" s="1"/>
  <c r="K266" i="10"/>
  <c r="M266" i="10" s="1"/>
  <c r="P266" i="10"/>
  <c r="R266" i="10" s="1"/>
  <c r="K150" i="10"/>
  <c r="M150" i="10" s="1"/>
  <c r="P150" i="10"/>
  <c r="R150" i="10" s="1"/>
  <c r="K211" i="10"/>
  <c r="M211" i="10" s="1"/>
  <c r="P211" i="10"/>
  <c r="R211" i="10" s="1"/>
  <c r="K130" i="10"/>
  <c r="M130" i="10" s="1"/>
  <c r="P130" i="10"/>
  <c r="R130" i="10" s="1"/>
  <c r="K152" i="10"/>
  <c r="M152" i="10" s="1"/>
  <c r="P152" i="10"/>
  <c r="R152" i="10" s="1"/>
  <c r="K157" i="10"/>
  <c r="M157" i="10" s="1"/>
  <c r="P157" i="10"/>
  <c r="R157" i="10" s="1"/>
  <c r="K163" i="10"/>
  <c r="M163" i="10" s="1"/>
  <c r="P163" i="10"/>
  <c r="R163" i="10" s="1"/>
  <c r="K168" i="10"/>
  <c r="M168" i="10" s="1"/>
  <c r="P168" i="10"/>
  <c r="R168" i="10" s="1"/>
  <c r="K179" i="10"/>
  <c r="M179" i="10" s="1"/>
  <c r="P179" i="10"/>
  <c r="R179" i="10" s="1"/>
  <c r="K190" i="10"/>
  <c r="M190" i="10" s="1"/>
  <c r="P190" i="10"/>
  <c r="R190" i="10" s="1"/>
  <c r="K196" i="10"/>
  <c r="M196" i="10" s="1"/>
  <c r="P196" i="10"/>
  <c r="R196" i="10" s="1"/>
  <c r="K202" i="10"/>
  <c r="M202" i="10" s="1"/>
  <c r="P202" i="10"/>
  <c r="R202" i="10" s="1"/>
  <c r="K229" i="10"/>
  <c r="M229" i="10" s="1"/>
  <c r="P229" i="10"/>
  <c r="R229" i="10" s="1"/>
  <c r="K252" i="10"/>
  <c r="M252" i="10" s="1"/>
  <c r="P252" i="10"/>
  <c r="R252" i="10" s="1"/>
  <c r="K263" i="10"/>
  <c r="M263" i="10" s="1"/>
  <c r="P263" i="10"/>
  <c r="R263" i="10" s="1"/>
  <c r="K269" i="10"/>
  <c r="M269" i="10" s="1"/>
  <c r="P269" i="10"/>
  <c r="R269" i="10" s="1"/>
  <c r="K275" i="10"/>
  <c r="M275" i="10" s="1"/>
  <c r="P275" i="10"/>
  <c r="R275" i="10" s="1"/>
  <c r="K286" i="10"/>
  <c r="M286" i="10" s="1"/>
  <c r="P286" i="10"/>
  <c r="R286" i="10" s="1"/>
  <c r="K297" i="10"/>
  <c r="M297" i="10" s="1"/>
  <c r="P297" i="10"/>
  <c r="R297" i="10" s="1"/>
  <c r="K308" i="10"/>
  <c r="M308" i="10" s="1"/>
  <c r="P308" i="10"/>
  <c r="R308" i="10" s="1"/>
  <c r="K159" i="10"/>
  <c r="M159" i="10" s="1"/>
  <c r="P159" i="10"/>
  <c r="R159" i="10" s="1"/>
  <c r="K231" i="10"/>
  <c r="M231" i="10" s="1"/>
  <c r="P231" i="10"/>
  <c r="R231" i="10" s="1"/>
  <c r="K265" i="10"/>
  <c r="M265" i="10" s="1"/>
  <c r="P265" i="10"/>
  <c r="R265" i="10" s="1"/>
  <c r="K138" i="10"/>
  <c r="M138" i="10" s="1"/>
  <c r="P138" i="10"/>
  <c r="R138" i="10" s="1"/>
  <c r="K215" i="10"/>
  <c r="M215" i="10" s="1"/>
  <c r="P215" i="10"/>
  <c r="R215" i="10" s="1"/>
  <c r="K278" i="10"/>
  <c r="M278" i="10" s="1"/>
  <c r="P278" i="10"/>
  <c r="R278" i="10" s="1"/>
  <c r="K139" i="10"/>
  <c r="M139" i="10" s="1"/>
  <c r="P139" i="10"/>
  <c r="R139" i="10" s="1"/>
  <c r="K200" i="10"/>
  <c r="M200" i="10" s="1"/>
  <c r="P200" i="10"/>
  <c r="R200" i="10" s="1"/>
  <c r="K284" i="10"/>
  <c r="M284" i="10" s="1"/>
  <c r="P284" i="10"/>
  <c r="R284" i="10" s="1"/>
  <c r="K129" i="10"/>
  <c r="M129" i="10" s="1"/>
  <c r="P129" i="10"/>
  <c r="R129" i="10" s="1"/>
  <c r="K146" i="10"/>
  <c r="M146" i="10" s="1"/>
  <c r="P146" i="10"/>
  <c r="R146" i="10" s="1"/>
  <c r="K136" i="10"/>
  <c r="M136" i="10" s="1"/>
  <c r="P136" i="10"/>
  <c r="R136" i="10" s="1"/>
  <c r="K141" i="10"/>
  <c r="M141" i="10" s="1"/>
  <c r="P141" i="10"/>
  <c r="R141" i="10" s="1"/>
  <c r="K174" i="10"/>
  <c r="M174" i="10" s="1"/>
  <c r="P174" i="10"/>
  <c r="R174" i="10" s="1"/>
  <c r="K185" i="10"/>
  <c r="M185" i="10" s="1"/>
  <c r="P185" i="10"/>
  <c r="R185" i="10" s="1"/>
  <c r="K208" i="10"/>
  <c r="M208" i="10" s="1"/>
  <c r="P208" i="10"/>
  <c r="R208" i="10" s="1"/>
  <c r="K213" i="10"/>
  <c r="M213" i="10" s="1"/>
  <c r="P213" i="10"/>
  <c r="R213" i="10" s="1"/>
  <c r="K218" i="10"/>
  <c r="M218" i="10" s="1"/>
  <c r="P218" i="10"/>
  <c r="R218" i="10" s="1"/>
  <c r="K224" i="10"/>
  <c r="M224" i="10" s="1"/>
  <c r="P224" i="10"/>
  <c r="R224" i="10" s="1"/>
  <c r="K235" i="10"/>
  <c r="M235" i="10" s="1"/>
  <c r="P235" i="10"/>
  <c r="R235" i="10" s="1"/>
  <c r="K241" i="10"/>
  <c r="M241" i="10" s="1"/>
  <c r="P241" i="10"/>
  <c r="R241" i="10" s="1"/>
  <c r="K258" i="10"/>
  <c r="M258" i="10" s="1"/>
  <c r="P258" i="10"/>
  <c r="R258" i="10" s="1"/>
  <c r="K281" i="10"/>
  <c r="M281" i="10" s="1"/>
  <c r="P281" i="10"/>
  <c r="R281" i="10" s="1"/>
  <c r="K292" i="10"/>
  <c r="M292" i="10" s="1"/>
  <c r="P292" i="10"/>
  <c r="R292" i="10" s="1"/>
  <c r="K303" i="10"/>
  <c r="M303" i="10" s="1"/>
  <c r="P303" i="10"/>
  <c r="R303" i="10" s="1"/>
  <c r="K147" i="10"/>
  <c r="M147" i="10" s="1"/>
  <c r="P147" i="10"/>
  <c r="R147" i="10" s="1"/>
  <c r="K158" i="10"/>
  <c r="M158" i="10" s="1"/>
  <c r="P158" i="10"/>
  <c r="R158" i="10" s="1"/>
  <c r="K164" i="10"/>
  <c r="M164" i="10" s="1"/>
  <c r="P164" i="10"/>
  <c r="R164" i="10" s="1"/>
  <c r="K169" i="10"/>
  <c r="M169" i="10" s="1"/>
  <c r="P169" i="10"/>
  <c r="R169" i="10" s="1"/>
  <c r="K191" i="10"/>
  <c r="M191" i="10" s="1"/>
  <c r="P191" i="10"/>
  <c r="R191" i="10" s="1"/>
  <c r="K197" i="10"/>
  <c r="M197" i="10" s="1"/>
  <c r="P197" i="10"/>
  <c r="R197" i="10" s="1"/>
  <c r="K203" i="10"/>
  <c r="M203" i="10" s="1"/>
  <c r="P203" i="10"/>
  <c r="R203" i="10" s="1"/>
  <c r="K230" i="10"/>
  <c r="M230" i="10" s="1"/>
  <c r="P230" i="10"/>
  <c r="R230" i="10" s="1"/>
  <c r="K247" i="10"/>
  <c r="M247" i="10" s="1"/>
  <c r="P247" i="10"/>
  <c r="R247" i="10" s="1"/>
  <c r="K253" i="10"/>
  <c r="M253" i="10" s="1"/>
  <c r="P253" i="10"/>
  <c r="R253" i="10" s="1"/>
  <c r="K264" i="10"/>
  <c r="M264" i="10" s="1"/>
  <c r="P264" i="10"/>
  <c r="R264" i="10" s="1"/>
  <c r="K270" i="10"/>
  <c r="M270" i="10" s="1"/>
  <c r="P270" i="10"/>
  <c r="R270" i="10" s="1"/>
  <c r="K276" i="10"/>
  <c r="M276" i="10" s="1"/>
  <c r="P276" i="10"/>
  <c r="R276" i="10" s="1"/>
  <c r="K287" i="10"/>
  <c r="M287" i="10" s="1"/>
  <c r="P287" i="10"/>
  <c r="R287" i="10" s="1"/>
  <c r="K298" i="10"/>
  <c r="M298" i="10" s="1"/>
  <c r="P298" i="10"/>
  <c r="R298" i="10" s="1"/>
  <c r="K309" i="10"/>
  <c r="M309" i="10" s="1"/>
  <c r="P309" i="10"/>
  <c r="R309" i="10" s="1"/>
  <c r="K137" i="10"/>
  <c r="M137" i="10" s="1"/>
  <c r="P137" i="10"/>
  <c r="R137" i="10" s="1"/>
  <c r="K142" i="10"/>
  <c r="M142" i="10" s="1"/>
  <c r="P142" i="10"/>
  <c r="R142" i="10" s="1"/>
  <c r="K153" i="10"/>
  <c r="M153" i="10" s="1"/>
  <c r="P153" i="10"/>
  <c r="R153" i="10" s="1"/>
  <c r="K175" i="10"/>
  <c r="M175" i="10" s="1"/>
  <c r="P175" i="10"/>
  <c r="R175" i="10" s="1"/>
  <c r="K180" i="10"/>
  <c r="M180" i="10" s="1"/>
  <c r="P180" i="10"/>
  <c r="R180" i="10" s="1"/>
  <c r="K186" i="10"/>
  <c r="M186" i="10" s="1"/>
  <c r="P186" i="10"/>
  <c r="R186" i="10" s="1"/>
  <c r="K209" i="10"/>
  <c r="M209" i="10" s="1"/>
  <c r="P209" i="10"/>
  <c r="R209" i="10" s="1"/>
  <c r="K219" i="10"/>
  <c r="M219" i="10" s="1"/>
  <c r="P219" i="10"/>
  <c r="R219" i="10" s="1"/>
  <c r="K236" i="10"/>
  <c r="M236" i="10" s="1"/>
  <c r="P236" i="10"/>
  <c r="R236" i="10" s="1"/>
  <c r="K242" i="10"/>
  <c r="M242" i="10" s="1"/>
  <c r="P242" i="10"/>
  <c r="R242" i="10" s="1"/>
  <c r="K259" i="10"/>
  <c r="M259" i="10" s="1"/>
  <c r="P259" i="10"/>
  <c r="R259" i="10" s="1"/>
  <c r="K293" i="10"/>
  <c r="M293" i="10" s="1"/>
  <c r="P293" i="10"/>
  <c r="R293" i="10" s="1"/>
  <c r="K304" i="10"/>
  <c r="M304" i="10" s="1"/>
  <c r="P304" i="10"/>
  <c r="R304" i="10" s="1"/>
  <c r="L120" i="10"/>
  <c r="E120" i="10"/>
  <c r="G120" i="10" s="1"/>
  <c r="L119" i="10"/>
  <c r="E119" i="10"/>
  <c r="G119" i="10" s="1"/>
  <c r="L118" i="10"/>
  <c r="E118" i="10"/>
  <c r="G118" i="10" s="1"/>
  <c r="L117" i="10"/>
  <c r="E117" i="10"/>
  <c r="G117" i="10" s="1"/>
  <c r="L116" i="10"/>
  <c r="E116" i="10"/>
  <c r="G116" i="10" s="1"/>
  <c r="L115" i="10"/>
  <c r="E115" i="10"/>
  <c r="G115" i="10" s="1"/>
  <c r="L114" i="10"/>
  <c r="E114" i="10"/>
  <c r="G114" i="10" s="1"/>
  <c r="L113" i="10"/>
  <c r="E113" i="10"/>
  <c r="G113" i="10" s="1"/>
  <c r="L112" i="10"/>
  <c r="E112" i="10"/>
  <c r="G112" i="10" s="1"/>
  <c r="L111" i="10"/>
  <c r="E111" i="10"/>
  <c r="G111" i="10" s="1"/>
  <c r="L110" i="10"/>
  <c r="E110" i="10"/>
  <c r="G110" i="10" s="1"/>
  <c r="L109" i="10"/>
  <c r="E109" i="10"/>
  <c r="G109" i="10" s="1"/>
  <c r="L108" i="10"/>
  <c r="E108" i="10"/>
  <c r="G108" i="10" s="1"/>
  <c r="L107" i="10"/>
  <c r="E107" i="10"/>
  <c r="G107" i="10" s="1"/>
  <c r="L106" i="10"/>
  <c r="E106" i="10"/>
  <c r="G106" i="10" s="1"/>
  <c r="L105" i="10"/>
  <c r="E105" i="10"/>
  <c r="G105" i="10" s="1"/>
  <c r="L104" i="10"/>
  <c r="E104" i="10"/>
  <c r="G104" i="10" s="1"/>
  <c r="L103" i="10"/>
  <c r="E103" i="10"/>
  <c r="G103" i="10" s="1"/>
  <c r="L102" i="10"/>
  <c r="E102" i="10"/>
  <c r="G102" i="10" s="1"/>
  <c r="L101" i="10"/>
  <c r="E101" i="10"/>
  <c r="G101" i="10" s="1"/>
  <c r="L100" i="10"/>
  <c r="E100" i="10"/>
  <c r="G100" i="10" s="1"/>
  <c r="L99" i="10"/>
  <c r="E99" i="10"/>
  <c r="G99" i="10" s="1"/>
  <c r="L98" i="10"/>
  <c r="E98" i="10"/>
  <c r="G98" i="10" s="1"/>
  <c r="L97" i="10"/>
  <c r="E97" i="10"/>
  <c r="G97" i="10" s="1"/>
  <c r="L96" i="10"/>
  <c r="E96" i="10"/>
  <c r="G96" i="10" s="1"/>
  <c r="L95" i="10"/>
  <c r="E95" i="10"/>
  <c r="G95" i="10" s="1"/>
  <c r="L94" i="10"/>
  <c r="E94" i="10"/>
  <c r="G94" i="10" s="1"/>
  <c r="L93" i="10"/>
  <c r="E93" i="10"/>
  <c r="G93" i="10" s="1"/>
  <c r="L92" i="10"/>
  <c r="E92" i="10"/>
  <c r="G92" i="10" s="1"/>
  <c r="L91" i="10"/>
  <c r="E91" i="10"/>
  <c r="G91" i="10" s="1"/>
  <c r="L90" i="10"/>
  <c r="E90" i="10"/>
  <c r="G90" i="10" s="1"/>
  <c r="L89" i="10"/>
  <c r="E89" i="10"/>
  <c r="G89" i="10" s="1"/>
  <c r="L88" i="10"/>
  <c r="E88" i="10"/>
  <c r="G88" i="10" s="1"/>
  <c r="L87" i="10"/>
  <c r="E87" i="10"/>
  <c r="G87" i="10" s="1"/>
  <c r="L86" i="10"/>
  <c r="E86" i="10"/>
  <c r="G86" i="10" s="1"/>
  <c r="L85" i="10"/>
  <c r="E85" i="10"/>
  <c r="G85" i="10" s="1"/>
  <c r="L84" i="10"/>
  <c r="E84" i="10"/>
  <c r="G84" i="10" s="1"/>
  <c r="L83" i="10"/>
  <c r="E83" i="10"/>
  <c r="G83" i="10" s="1"/>
  <c r="L82" i="10"/>
  <c r="E82" i="10"/>
  <c r="G82" i="10" s="1"/>
  <c r="L81" i="10"/>
  <c r="E81" i="10"/>
  <c r="G81" i="10" s="1"/>
  <c r="L80" i="10"/>
  <c r="E80" i="10"/>
  <c r="G80" i="10" s="1"/>
  <c r="L79" i="10"/>
  <c r="E79" i="10"/>
  <c r="G79" i="10" s="1"/>
  <c r="L78" i="10"/>
  <c r="E78" i="10"/>
  <c r="G78" i="10" s="1"/>
  <c r="L77" i="10"/>
  <c r="E77" i="10"/>
  <c r="G77" i="10" s="1"/>
  <c r="L76" i="10"/>
  <c r="E76" i="10"/>
  <c r="G76" i="10" s="1"/>
  <c r="L75" i="10"/>
  <c r="E75" i="10"/>
  <c r="G75" i="10" s="1"/>
  <c r="L74" i="10"/>
  <c r="E74" i="10"/>
  <c r="G74" i="10" s="1"/>
  <c r="L73" i="10"/>
  <c r="E73" i="10"/>
  <c r="G73" i="10" s="1"/>
  <c r="L72" i="10"/>
  <c r="E72" i="10"/>
  <c r="G72" i="10" s="1"/>
  <c r="L71" i="10"/>
  <c r="E71" i="10"/>
  <c r="G71" i="10" s="1"/>
  <c r="L70" i="10"/>
  <c r="E70" i="10"/>
  <c r="G70" i="10" s="1"/>
  <c r="L69" i="10"/>
  <c r="E69" i="10"/>
  <c r="G69" i="10" s="1"/>
  <c r="L68" i="10"/>
  <c r="E68" i="10"/>
  <c r="G68" i="10" s="1"/>
  <c r="L67" i="10"/>
  <c r="E67" i="10"/>
  <c r="G67" i="10" s="1"/>
  <c r="L66" i="10"/>
  <c r="E66" i="10"/>
  <c r="G66" i="10" s="1"/>
  <c r="L65" i="10"/>
  <c r="E65" i="10"/>
  <c r="G65" i="10" s="1"/>
  <c r="L64" i="10"/>
  <c r="E64" i="10"/>
  <c r="G64" i="10" s="1"/>
  <c r="L63" i="10"/>
  <c r="E63" i="10"/>
  <c r="G63" i="10" s="1"/>
  <c r="L62" i="10"/>
  <c r="E62" i="10"/>
  <c r="G62" i="10" s="1"/>
  <c r="L61" i="10"/>
  <c r="E61" i="10"/>
  <c r="G61" i="10" s="1"/>
  <c r="L60" i="10"/>
  <c r="E60" i="10"/>
  <c r="G60" i="10" s="1"/>
  <c r="L59" i="10"/>
  <c r="E59" i="10"/>
  <c r="G59" i="10" s="1"/>
  <c r="L58" i="10"/>
  <c r="E58" i="10"/>
  <c r="G58" i="10" s="1"/>
  <c r="L57" i="10"/>
  <c r="E57" i="10"/>
  <c r="G57" i="10" s="1"/>
  <c r="L56" i="10"/>
  <c r="E56" i="10"/>
  <c r="G56" i="10" s="1"/>
  <c r="L55" i="10"/>
  <c r="E55" i="10"/>
  <c r="G55" i="10" s="1"/>
  <c r="L54" i="10"/>
  <c r="E54" i="10"/>
  <c r="G54" i="10" s="1"/>
  <c r="L53" i="10"/>
  <c r="E53" i="10"/>
  <c r="G53" i="10" s="1"/>
  <c r="L52" i="10"/>
  <c r="E52" i="10"/>
  <c r="G52" i="10" s="1"/>
  <c r="L51" i="10"/>
  <c r="E51" i="10"/>
  <c r="G51" i="10" s="1"/>
  <c r="L50" i="10"/>
  <c r="E50" i="10"/>
  <c r="G50" i="10" s="1"/>
  <c r="L49" i="10"/>
  <c r="E49" i="10"/>
  <c r="G49" i="10" s="1"/>
  <c r="L48" i="10"/>
  <c r="E48" i="10"/>
  <c r="G48" i="10" s="1"/>
  <c r="L47" i="10"/>
  <c r="E47" i="10"/>
  <c r="G47" i="10" s="1"/>
  <c r="L46" i="10"/>
  <c r="E46" i="10"/>
  <c r="G46" i="10" s="1"/>
  <c r="L45" i="10"/>
  <c r="E45" i="10"/>
  <c r="G45" i="10" s="1"/>
  <c r="L44" i="10"/>
  <c r="E44" i="10"/>
  <c r="G44" i="10" s="1"/>
  <c r="L43" i="10"/>
  <c r="E43" i="10"/>
  <c r="G43" i="10" s="1"/>
  <c r="L42" i="10"/>
  <c r="E42" i="10"/>
  <c r="G42" i="10" s="1"/>
  <c r="L41" i="10"/>
  <c r="E41" i="10"/>
  <c r="G41" i="10" s="1"/>
  <c r="L40" i="10"/>
  <c r="E40" i="10"/>
  <c r="G40" i="10" s="1"/>
  <c r="L39" i="10"/>
  <c r="E39" i="10"/>
  <c r="G39" i="10" s="1"/>
  <c r="L38" i="10"/>
  <c r="E38" i="10"/>
  <c r="G38" i="10" s="1"/>
  <c r="L37" i="10"/>
  <c r="E37" i="10"/>
  <c r="G37" i="10" s="1"/>
  <c r="L36" i="10"/>
  <c r="E36" i="10"/>
  <c r="G36" i="10" s="1"/>
  <c r="L35" i="10"/>
  <c r="E35" i="10"/>
  <c r="G35" i="10" s="1"/>
  <c r="L34" i="10"/>
  <c r="E34" i="10"/>
  <c r="G34" i="10" s="1"/>
  <c r="L33" i="10"/>
  <c r="E33" i="10"/>
  <c r="G33" i="10" s="1"/>
  <c r="L32" i="10"/>
  <c r="E32" i="10"/>
  <c r="G32" i="10" s="1"/>
  <c r="L31" i="10"/>
  <c r="E31" i="10"/>
  <c r="G31" i="10" s="1"/>
  <c r="L30" i="10"/>
  <c r="E30" i="10"/>
  <c r="G30" i="10" s="1"/>
  <c r="L29" i="10"/>
  <c r="E29" i="10"/>
  <c r="G29" i="10" s="1"/>
  <c r="L28" i="10"/>
  <c r="E28" i="10"/>
  <c r="G28" i="10" s="1"/>
  <c r="L27" i="10"/>
  <c r="E27" i="10"/>
  <c r="G27" i="10" s="1"/>
  <c r="L26" i="10"/>
  <c r="E26" i="10"/>
  <c r="G26" i="10" s="1"/>
  <c r="L25" i="10"/>
  <c r="E25" i="10"/>
  <c r="G25" i="10" s="1"/>
  <c r="L24" i="10"/>
  <c r="E24" i="10"/>
  <c r="G24" i="10" s="1"/>
  <c r="L23" i="10"/>
  <c r="E23" i="10"/>
  <c r="G23" i="10" s="1"/>
  <c r="E11" i="10"/>
  <c r="G11" i="10"/>
  <c r="L11" i="10"/>
  <c r="E12" i="10"/>
  <c r="G12" i="10" s="1"/>
  <c r="L12" i="10"/>
  <c r="E13" i="10"/>
  <c r="G13" i="10" s="1"/>
  <c r="L13" i="10"/>
  <c r="E14" i="10"/>
  <c r="G14" i="10" s="1"/>
  <c r="L14" i="10"/>
  <c r="E15" i="10"/>
  <c r="G15" i="10" s="1"/>
  <c r="L15" i="10"/>
  <c r="E16" i="10"/>
  <c r="G16" i="10"/>
  <c r="L16" i="10"/>
  <c r="E17" i="10"/>
  <c r="G17" i="10" s="1"/>
  <c r="L17" i="10"/>
  <c r="E18" i="10"/>
  <c r="G18" i="10" s="1"/>
  <c r="L18" i="10"/>
  <c r="E19" i="10"/>
  <c r="G19" i="10"/>
  <c r="L19" i="10"/>
  <c r="E20" i="10"/>
  <c r="G20" i="10" s="1"/>
  <c r="L20" i="10"/>
  <c r="E21" i="10"/>
  <c r="G21" i="10" s="1"/>
  <c r="L21" i="10"/>
  <c r="E22" i="10"/>
  <c r="G22" i="10" s="1"/>
  <c r="L22" i="10"/>
  <c r="L10" i="10"/>
  <c r="E10" i="10"/>
  <c r="G10" i="10" s="1"/>
  <c r="L9" i="10"/>
  <c r="E9" i="10"/>
  <c r="G9" i="10" s="1"/>
  <c r="M352" i="10" l="1"/>
  <c r="K29" i="10"/>
  <c r="M29" i="10" s="1"/>
  <c r="P29" i="10"/>
  <c r="R29" i="10" s="1"/>
  <c r="K47" i="10"/>
  <c r="M47" i="10" s="1"/>
  <c r="P47" i="10"/>
  <c r="R47" i="10" s="1"/>
  <c r="K59" i="10"/>
  <c r="M59" i="10" s="1"/>
  <c r="P59" i="10"/>
  <c r="R59" i="10" s="1"/>
  <c r="K71" i="10"/>
  <c r="M71" i="10" s="1"/>
  <c r="P71" i="10"/>
  <c r="R71" i="10" s="1"/>
  <c r="K94" i="10"/>
  <c r="M94" i="10" s="1"/>
  <c r="P94" i="10"/>
  <c r="R94" i="10" s="1"/>
  <c r="K100" i="10"/>
  <c r="M100" i="10" s="1"/>
  <c r="P100" i="10"/>
  <c r="R100" i="10" s="1"/>
  <c r="K20" i="10"/>
  <c r="M20" i="10" s="1"/>
  <c r="P20" i="10"/>
  <c r="R20" i="10" s="1"/>
  <c r="K15" i="10"/>
  <c r="M15" i="10" s="1"/>
  <c r="P15" i="10"/>
  <c r="R15" i="10" s="1"/>
  <c r="K24" i="10"/>
  <c r="M24" i="10" s="1"/>
  <c r="P24" i="10"/>
  <c r="R24" i="10" s="1"/>
  <c r="K30" i="10"/>
  <c r="M30" i="10" s="1"/>
  <c r="P30" i="10"/>
  <c r="R30" i="10" s="1"/>
  <c r="K36" i="10"/>
  <c r="M36" i="10" s="1"/>
  <c r="P36" i="10"/>
  <c r="R36" i="10" s="1"/>
  <c r="K77" i="10"/>
  <c r="M77" i="10" s="1"/>
  <c r="P77" i="10"/>
  <c r="R77" i="10" s="1"/>
  <c r="K83" i="10"/>
  <c r="M83" i="10" s="1"/>
  <c r="P83" i="10"/>
  <c r="R83" i="10" s="1"/>
  <c r="K89" i="10"/>
  <c r="M89" i="10" s="1"/>
  <c r="P89" i="10"/>
  <c r="R89" i="10" s="1"/>
  <c r="K106" i="10"/>
  <c r="M106" i="10" s="1"/>
  <c r="P106" i="10"/>
  <c r="R106" i="10" s="1"/>
  <c r="K112" i="10"/>
  <c r="M112" i="10" s="1"/>
  <c r="P112" i="10"/>
  <c r="R112" i="10" s="1"/>
  <c r="R352" i="10"/>
  <c r="K54" i="10"/>
  <c r="M54" i="10" s="1"/>
  <c r="P54" i="10"/>
  <c r="R54" i="10" s="1"/>
  <c r="K72" i="10"/>
  <c r="M72" i="10" s="1"/>
  <c r="P72" i="10"/>
  <c r="R72" i="10" s="1"/>
  <c r="K118" i="10"/>
  <c r="M118" i="10" s="1"/>
  <c r="P118" i="10"/>
  <c r="R118" i="10" s="1"/>
  <c r="K37" i="10"/>
  <c r="M37" i="10" s="1"/>
  <c r="P37" i="10"/>
  <c r="R37" i="10" s="1"/>
  <c r="K84" i="10"/>
  <c r="M84" i="10" s="1"/>
  <c r="P84" i="10"/>
  <c r="R84" i="10" s="1"/>
  <c r="K107" i="10"/>
  <c r="M107" i="10" s="1"/>
  <c r="P107" i="10"/>
  <c r="R107" i="10" s="1"/>
  <c r="K9" i="10"/>
  <c r="M9" i="10" s="1"/>
  <c r="P9" i="10"/>
  <c r="R9" i="10" s="1"/>
  <c r="K55" i="10"/>
  <c r="M55" i="10" s="1"/>
  <c r="P55" i="10"/>
  <c r="R55" i="10" s="1"/>
  <c r="K96" i="10"/>
  <c r="M96" i="10" s="1"/>
  <c r="P96" i="10"/>
  <c r="R96" i="10" s="1"/>
  <c r="L121" i="10"/>
  <c r="L355" i="10" s="1"/>
  <c r="K13" i="10"/>
  <c r="M13" i="10" s="1"/>
  <c r="P13" i="10"/>
  <c r="R13" i="10" s="1"/>
  <c r="K26" i="10"/>
  <c r="M26" i="10" s="1"/>
  <c r="P26" i="10"/>
  <c r="R26" i="10" s="1"/>
  <c r="K32" i="10"/>
  <c r="M32" i="10" s="1"/>
  <c r="P32" i="10"/>
  <c r="R32" i="10" s="1"/>
  <c r="K38" i="10"/>
  <c r="M38" i="10" s="1"/>
  <c r="P38" i="10"/>
  <c r="R38" i="10" s="1"/>
  <c r="K73" i="10"/>
  <c r="M73" i="10" s="1"/>
  <c r="P73" i="10"/>
  <c r="R73" i="10" s="1"/>
  <c r="K79" i="10"/>
  <c r="M79" i="10" s="1"/>
  <c r="P79" i="10"/>
  <c r="R79" i="10" s="1"/>
  <c r="K85" i="10"/>
  <c r="M85" i="10" s="1"/>
  <c r="P85" i="10"/>
  <c r="R85" i="10" s="1"/>
  <c r="K102" i="10"/>
  <c r="M102" i="10" s="1"/>
  <c r="P102" i="10"/>
  <c r="R102" i="10" s="1"/>
  <c r="K108" i="10"/>
  <c r="M108" i="10" s="1"/>
  <c r="P108" i="10"/>
  <c r="R108" i="10" s="1"/>
  <c r="K114" i="10"/>
  <c r="M114" i="10" s="1"/>
  <c r="P114" i="10"/>
  <c r="R114" i="10" s="1"/>
  <c r="K42" i="10"/>
  <c r="M42" i="10" s="1"/>
  <c r="P42" i="10"/>
  <c r="R42" i="10" s="1"/>
  <c r="K66" i="10"/>
  <c r="M66" i="10" s="1"/>
  <c r="P66" i="10"/>
  <c r="R66" i="10" s="1"/>
  <c r="K95" i="10"/>
  <c r="M95" i="10" s="1"/>
  <c r="P95" i="10"/>
  <c r="R95" i="10" s="1"/>
  <c r="K19" i="10"/>
  <c r="M19" i="10" s="1"/>
  <c r="P19" i="10"/>
  <c r="R19" i="10" s="1"/>
  <c r="K31" i="10"/>
  <c r="M31" i="10" s="1"/>
  <c r="P31" i="10"/>
  <c r="R31" i="10" s="1"/>
  <c r="K90" i="10"/>
  <c r="M90" i="10" s="1"/>
  <c r="P90" i="10"/>
  <c r="R90" i="10" s="1"/>
  <c r="K113" i="10"/>
  <c r="M113" i="10" s="1"/>
  <c r="P113" i="10"/>
  <c r="R113" i="10" s="1"/>
  <c r="K43" i="10"/>
  <c r="M43" i="10" s="1"/>
  <c r="P43" i="10"/>
  <c r="R43" i="10" s="1"/>
  <c r="K61" i="10"/>
  <c r="M61" i="10" s="1"/>
  <c r="P61" i="10"/>
  <c r="R61" i="10" s="1"/>
  <c r="K119" i="10"/>
  <c r="M119" i="10" s="1"/>
  <c r="P119" i="10"/>
  <c r="R119" i="10" s="1"/>
  <c r="K10" i="10"/>
  <c r="M10" i="10" s="1"/>
  <c r="P10" i="10"/>
  <c r="R10" i="10" s="1"/>
  <c r="K18" i="10"/>
  <c r="M18" i="10" s="1"/>
  <c r="P18" i="10"/>
  <c r="R18" i="10" s="1"/>
  <c r="K44" i="10"/>
  <c r="M44" i="10" s="1"/>
  <c r="P44" i="10"/>
  <c r="R44" i="10" s="1"/>
  <c r="K50" i="10"/>
  <c r="M50" i="10" s="1"/>
  <c r="P50" i="10"/>
  <c r="R50" i="10" s="1"/>
  <c r="K56" i="10"/>
  <c r="M56" i="10" s="1"/>
  <c r="P56" i="10"/>
  <c r="R56" i="10" s="1"/>
  <c r="K62" i="10"/>
  <c r="M62" i="10" s="1"/>
  <c r="P62" i="10"/>
  <c r="R62" i="10" s="1"/>
  <c r="K68" i="10"/>
  <c r="M68" i="10" s="1"/>
  <c r="P68" i="10"/>
  <c r="R68" i="10" s="1"/>
  <c r="K91" i="10"/>
  <c r="M91" i="10" s="1"/>
  <c r="P91" i="10"/>
  <c r="R91" i="10" s="1"/>
  <c r="K97" i="10"/>
  <c r="M97" i="10" s="1"/>
  <c r="P97" i="10"/>
  <c r="R97" i="10" s="1"/>
  <c r="K120" i="10"/>
  <c r="M120" i="10" s="1"/>
  <c r="P120" i="10"/>
  <c r="R120" i="10" s="1"/>
  <c r="K48" i="10"/>
  <c r="M48" i="10" s="1"/>
  <c r="P48" i="10"/>
  <c r="R48" i="10" s="1"/>
  <c r="K101" i="10"/>
  <c r="M101" i="10" s="1"/>
  <c r="P101" i="10"/>
  <c r="R101" i="10" s="1"/>
  <c r="K25" i="10"/>
  <c r="M25" i="10" s="1"/>
  <c r="P25" i="10"/>
  <c r="R25" i="10" s="1"/>
  <c r="K67" i="10"/>
  <c r="M67" i="10" s="1"/>
  <c r="P67" i="10"/>
  <c r="R67" i="10" s="1"/>
  <c r="K12" i="10"/>
  <c r="M12" i="10" s="1"/>
  <c r="P12" i="10"/>
  <c r="R12" i="10" s="1"/>
  <c r="K27" i="10"/>
  <c r="M27" i="10" s="1"/>
  <c r="P27" i="10"/>
  <c r="R27" i="10" s="1"/>
  <c r="K33" i="10"/>
  <c r="M33" i="10" s="1"/>
  <c r="P33" i="10"/>
  <c r="R33" i="10" s="1"/>
  <c r="K39" i="10"/>
  <c r="M39" i="10" s="1"/>
  <c r="P39" i="10"/>
  <c r="R39" i="10" s="1"/>
  <c r="K74" i="10"/>
  <c r="M74" i="10" s="1"/>
  <c r="P74" i="10"/>
  <c r="R74" i="10" s="1"/>
  <c r="K80" i="10"/>
  <c r="M80" i="10" s="1"/>
  <c r="P80" i="10"/>
  <c r="R80" i="10" s="1"/>
  <c r="K86" i="10"/>
  <c r="M86" i="10" s="1"/>
  <c r="P86" i="10"/>
  <c r="R86" i="10" s="1"/>
  <c r="K103" i="10"/>
  <c r="M103" i="10" s="1"/>
  <c r="P103" i="10"/>
  <c r="R103" i="10" s="1"/>
  <c r="K109" i="10"/>
  <c r="M109" i="10" s="1"/>
  <c r="P109" i="10"/>
  <c r="R109" i="10" s="1"/>
  <c r="K115" i="10"/>
  <c r="M115" i="10" s="1"/>
  <c r="P115" i="10"/>
  <c r="R115" i="10" s="1"/>
  <c r="K60" i="10"/>
  <c r="M60" i="10" s="1"/>
  <c r="P60" i="10"/>
  <c r="R60" i="10" s="1"/>
  <c r="K14" i="10"/>
  <c r="M14" i="10" s="1"/>
  <c r="P14" i="10"/>
  <c r="R14" i="10" s="1"/>
  <c r="K78" i="10"/>
  <c r="M78" i="10" s="1"/>
  <c r="P78" i="10"/>
  <c r="R78" i="10" s="1"/>
  <c r="K49" i="10"/>
  <c r="M49" i="10" s="1"/>
  <c r="P49" i="10"/>
  <c r="R49" i="10" s="1"/>
  <c r="K17" i="10"/>
  <c r="M17" i="10" s="1"/>
  <c r="P17" i="10"/>
  <c r="R17" i="10" s="1"/>
  <c r="K45" i="10"/>
  <c r="M45" i="10" s="1"/>
  <c r="P45" i="10"/>
  <c r="R45" i="10" s="1"/>
  <c r="K51" i="10"/>
  <c r="M51" i="10" s="1"/>
  <c r="P51" i="10"/>
  <c r="R51" i="10" s="1"/>
  <c r="K57" i="10"/>
  <c r="M57" i="10" s="1"/>
  <c r="P57" i="10"/>
  <c r="R57" i="10" s="1"/>
  <c r="K63" i="10"/>
  <c r="M63" i="10" s="1"/>
  <c r="P63" i="10"/>
  <c r="R63" i="10" s="1"/>
  <c r="K69" i="10"/>
  <c r="M69" i="10" s="1"/>
  <c r="P69" i="10"/>
  <c r="R69" i="10" s="1"/>
  <c r="K92" i="10"/>
  <c r="M92" i="10" s="1"/>
  <c r="P92" i="10"/>
  <c r="R92" i="10" s="1"/>
  <c r="K98" i="10"/>
  <c r="M98" i="10" s="1"/>
  <c r="P98" i="10"/>
  <c r="R98" i="10" s="1"/>
  <c r="K11" i="10"/>
  <c r="M11" i="10" s="1"/>
  <c r="P11" i="10"/>
  <c r="R11" i="10" s="1"/>
  <c r="K28" i="10"/>
  <c r="M28" i="10" s="1"/>
  <c r="P28" i="10"/>
  <c r="R28" i="10" s="1"/>
  <c r="K34" i="10"/>
  <c r="M34" i="10" s="1"/>
  <c r="P34" i="10"/>
  <c r="R34" i="10" s="1"/>
  <c r="K40" i="10"/>
  <c r="M40" i="10" s="1"/>
  <c r="P40" i="10"/>
  <c r="R40" i="10" s="1"/>
  <c r="K75" i="10"/>
  <c r="M75" i="10" s="1"/>
  <c r="P75" i="10"/>
  <c r="R75" i="10" s="1"/>
  <c r="K81" i="10"/>
  <c r="M81" i="10" s="1"/>
  <c r="P81" i="10"/>
  <c r="R81" i="10" s="1"/>
  <c r="K87" i="10"/>
  <c r="M87" i="10" s="1"/>
  <c r="P87" i="10"/>
  <c r="R87" i="10" s="1"/>
  <c r="K104" i="10"/>
  <c r="M104" i="10" s="1"/>
  <c r="P104" i="10"/>
  <c r="R104" i="10" s="1"/>
  <c r="K110" i="10"/>
  <c r="M110" i="10" s="1"/>
  <c r="P110" i="10"/>
  <c r="R110" i="10" s="1"/>
  <c r="K116" i="10"/>
  <c r="M116" i="10" s="1"/>
  <c r="P116" i="10"/>
  <c r="R116" i="10" s="1"/>
  <c r="K16" i="10"/>
  <c r="M16" i="10" s="1"/>
  <c r="P16" i="10"/>
  <c r="R16" i="10" s="1"/>
  <c r="K46" i="10"/>
  <c r="M46" i="10" s="1"/>
  <c r="P46" i="10"/>
  <c r="R46" i="10" s="1"/>
  <c r="K52" i="10"/>
  <c r="M52" i="10" s="1"/>
  <c r="P52" i="10"/>
  <c r="R52" i="10" s="1"/>
  <c r="K58" i="10"/>
  <c r="M58" i="10" s="1"/>
  <c r="P58" i="10"/>
  <c r="R58" i="10" s="1"/>
  <c r="K64" i="10"/>
  <c r="M64" i="10" s="1"/>
  <c r="P64" i="10"/>
  <c r="R64" i="10" s="1"/>
  <c r="K70" i="10"/>
  <c r="M70" i="10" s="1"/>
  <c r="P70" i="10"/>
  <c r="R70" i="10" s="1"/>
  <c r="K93" i="10"/>
  <c r="M93" i="10" s="1"/>
  <c r="P93" i="10"/>
  <c r="R93" i="10" s="1"/>
  <c r="K99" i="10"/>
  <c r="M99" i="10" s="1"/>
  <c r="P99" i="10"/>
  <c r="R99" i="10" s="1"/>
  <c r="K22" i="10"/>
  <c r="M22" i="10" s="1"/>
  <c r="P22" i="10"/>
  <c r="R22" i="10" s="1"/>
  <c r="K23" i="10"/>
  <c r="M23" i="10" s="1"/>
  <c r="P23" i="10"/>
  <c r="R23" i="10" s="1"/>
  <c r="K41" i="10"/>
  <c r="M41" i="10" s="1"/>
  <c r="P41" i="10"/>
  <c r="R41" i="10" s="1"/>
  <c r="K76" i="10"/>
  <c r="M76" i="10" s="1"/>
  <c r="P76" i="10"/>
  <c r="R76" i="10" s="1"/>
  <c r="K82" i="10"/>
  <c r="M82" i="10" s="1"/>
  <c r="P82" i="10"/>
  <c r="R82" i="10" s="1"/>
  <c r="K88" i="10"/>
  <c r="M88" i="10" s="1"/>
  <c r="P88" i="10"/>
  <c r="R88" i="10" s="1"/>
  <c r="K105" i="10"/>
  <c r="M105" i="10" s="1"/>
  <c r="P105" i="10"/>
  <c r="R105" i="10" s="1"/>
  <c r="K111" i="10"/>
  <c r="M111" i="10" s="1"/>
  <c r="P111" i="10"/>
  <c r="R111" i="10" s="1"/>
  <c r="K21" i="10"/>
  <c r="M21" i="10" s="1"/>
  <c r="P21" i="10"/>
  <c r="R21" i="10" s="1"/>
  <c r="K35" i="10"/>
  <c r="M35" i="10" s="1"/>
  <c r="P35" i="10"/>
  <c r="R35" i="10" s="1"/>
  <c r="K53" i="10"/>
  <c r="M53" i="10" s="1"/>
  <c r="P53" i="10"/>
  <c r="R53" i="10" s="1"/>
  <c r="K65" i="10"/>
  <c r="M65" i="10" s="1"/>
  <c r="P65" i="10"/>
  <c r="R65" i="10" s="1"/>
  <c r="K117" i="10"/>
  <c r="M117" i="10" s="1"/>
  <c r="P117" i="10"/>
  <c r="R117" i="10" s="1"/>
  <c r="Q41" i="9"/>
  <c r="T41" i="9" s="1"/>
  <c r="K41" i="9"/>
  <c r="E41" i="9"/>
  <c r="G41" i="9" s="1"/>
  <c r="Q40" i="9"/>
  <c r="T40" i="9" s="1"/>
  <c r="K40" i="9"/>
  <c r="E40" i="9"/>
  <c r="G40" i="9" s="1"/>
  <c r="Q39" i="9"/>
  <c r="T39" i="9" s="1"/>
  <c r="K39" i="9"/>
  <c r="E39" i="9"/>
  <c r="G39" i="9" s="1"/>
  <c r="M121" i="10" l="1"/>
  <c r="M355" i="10" s="1"/>
  <c r="L31" i="9" s="1"/>
  <c r="T31" i="9"/>
  <c r="K31" i="9"/>
  <c r="R121" i="10"/>
  <c r="R355" i="10"/>
  <c r="R31" i="9" s="1"/>
  <c r="U31" i="9"/>
  <c r="P41" i="9"/>
  <c r="R41" i="9" s="1"/>
  <c r="U41" i="9" s="1"/>
  <c r="J41" i="9"/>
  <c r="L41" i="9" s="1"/>
  <c r="P40" i="9"/>
  <c r="R40" i="9" s="1"/>
  <c r="U40" i="9" s="1"/>
  <c r="J40" i="9"/>
  <c r="L40" i="9" s="1"/>
  <c r="J39" i="9"/>
  <c r="L39" i="9" s="1"/>
  <c r="P39" i="9"/>
  <c r="R39" i="9" s="1"/>
  <c r="U39" i="9" s="1"/>
  <c r="Q49" i="9"/>
  <c r="T49" i="9" s="1"/>
  <c r="K49" i="9"/>
  <c r="E49" i="9"/>
  <c r="G49" i="9" s="1"/>
  <c r="Q48" i="9"/>
  <c r="T48" i="9" s="1"/>
  <c r="K48" i="9"/>
  <c r="E48" i="9"/>
  <c r="G48" i="9" s="1"/>
  <c r="Q47" i="9"/>
  <c r="T47" i="9" s="1"/>
  <c r="K47" i="9"/>
  <c r="E47" i="9"/>
  <c r="G47" i="9" s="1"/>
  <c r="Q46" i="9"/>
  <c r="T46" i="9" s="1"/>
  <c r="K46" i="9"/>
  <c r="E46" i="9"/>
  <c r="G46" i="9" s="1"/>
  <c r="K34" i="9"/>
  <c r="E34" i="9"/>
  <c r="G34" i="9" s="1"/>
  <c r="J34" i="9" s="1"/>
  <c r="L34" i="9" s="1"/>
  <c r="P47" i="9" l="1"/>
  <c r="R47" i="9" s="1"/>
  <c r="U47" i="9" s="1"/>
  <c r="J47" i="9"/>
  <c r="L47" i="9" s="1"/>
  <c r="J49" i="9"/>
  <c r="L49" i="9" s="1"/>
  <c r="P49" i="9"/>
  <c r="R49" i="9" s="1"/>
  <c r="U49" i="9" s="1"/>
  <c r="J46" i="9"/>
  <c r="L46" i="9" s="1"/>
  <c r="P46" i="9"/>
  <c r="R46" i="9" s="1"/>
  <c r="U46" i="9" s="1"/>
  <c r="J48" i="9"/>
  <c r="L48" i="9" s="1"/>
  <c r="P48" i="9"/>
  <c r="R48" i="9" s="1"/>
  <c r="U48" i="9" s="1"/>
  <c r="Q43" i="9"/>
  <c r="T43" i="9" s="1"/>
  <c r="Q42" i="9"/>
  <c r="T42" i="9" s="1"/>
  <c r="Q38" i="9"/>
  <c r="T38" i="9" s="1"/>
  <c r="Q37" i="9"/>
  <c r="T37" i="9" s="1"/>
  <c r="Q36" i="9"/>
  <c r="T36" i="9" s="1"/>
  <c r="K44" i="9"/>
  <c r="E44" i="9"/>
  <c r="G44" i="9" s="1"/>
  <c r="J44" i="9" s="1"/>
  <c r="L44" i="9" s="1"/>
  <c r="K43" i="9"/>
  <c r="E43" i="9"/>
  <c r="G43" i="9" s="1"/>
  <c r="J43" i="9" s="1"/>
  <c r="L43" i="9" s="1"/>
  <c r="K42" i="9"/>
  <c r="E42" i="9"/>
  <c r="G42" i="9" s="1"/>
  <c r="J42" i="9" s="1"/>
  <c r="L42" i="9" s="1"/>
  <c r="K38" i="9"/>
  <c r="E38" i="9"/>
  <c r="G38" i="9" s="1"/>
  <c r="J38" i="9" s="1"/>
  <c r="L38" i="9" s="1"/>
  <c r="K37" i="9"/>
  <c r="E37" i="9"/>
  <c r="G37" i="9" s="1"/>
  <c r="J37" i="9" s="1"/>
  <c r="L37" i="9" s="1"/>
  <c r="P43" i="9" l="1"/>
  <c r="R43" i="9" s="1"/>
  <c r="U43" i="9" s="1"/>
  <c r="P37" i="9"/>
  <c r="R37" i="9" s="1"/>
  <c r="U37" i="9" s="1"/>
  <c r="P38" i="9"/>
  <c r="R38" i="9" s="1"/>
  <c r="U38" i="9" s="1"/>
  <c r="P42" i="9"/>
  <c r="R42" i="9" s="1"/>
  <c r="U42" i="9" s="1"/>
  <c r="K35" i="9"/>
  <c r="E35" i="9"/>
  <c r="G35" i="9" s="1"/>
  <c r="J35" i="9" s="1"/>
  <c r="L35" i="9" s="1"/>
  <c r="K45" i="9" l="1"/>
  <c r="K36" i="9"/>
  <c r="K33" i="9"/>
  <c r="K32" i="9"/>
  <c r="E33" i="9" l="1"/>
  <c r="G33" i="9" s="1"/>
  <c r="J33" i="9" s="1"/>
  <c r="L33" i="9" s="1"/>
  <c r="E45" i="9" l="1"/>
  <c r="G45" i="9" s="1"/>
  <c r="E36" i="9"/>
  <c r="G36" i="9" s="1"/>
  <c r="P36" i="9" s="1"/>
  <c r="R36" i="9" s="1"/>
  <c r="U36" i="9" s="1"/>
  <c r="J45" i="9" l="1"/>
  <c r="L45" i="9" s="1"/>
  <c r="J36" i="9"/>
  <c r="L36" i="9" s="1"/>
  <c r="E32" i="9" l="1"/>
  <c r="G32" i="9" s="1"/>
  <c r="J32" i="9" l="1"/>
  <c r="L32" i="9" s="1"/>
  <c r="P32" i="9"/>
  <c r="R32" i="9" s="1"/>
  <c r="B2" i="5"/>
  <c r="U32" i="9" l="1"/>
  <c r="U50" i="9" s="1"/>
  <c r="R50" i="9"/>
  <c r="L50" i="9"/>
  <c r="L52" i="9" s="1"/>
</calcChain>
</file>

<file path=xl/sharedStrings.xml><?xml version="1.0" encoding="utf-8"?>
<sst xmlns="http://schemas.openxmlformats.org/spreadsheetml/2006/main" count="883" uniqueCount="135">
  <si>
    <t>Pricing Schedule : SIP Trunks</t>
  </si>
  <si>
    <t>VENDOR NAME</t>
  </si>
  <si>
    <t>IMPORTANT NOTES</t>
  </si>
  <si>
    <t>All cells highlighted in GREEN must be completed</t>
  </si>
  <si>
    <t>Quoted prices MUST be in ZAR, EXCLUDING VAT and ESCALATIONS</t>
  </si>
  <si>
    <t>SIP Trunks</t>
  </si>
  <si>
    <t>Prices MUST be quoted based on the SCOPE provided</t>
  </si>
  <si>
    <t>Select the currency from the CURRENCY drop-down list in COLUMN "F"</t>
  </si>
  <si>
    <t xml:space="preserve">Capture the applicable Currency, ROE and ROE Published Date on the "Currency sheet". </t>
  </si>
  <si>
    <t xml:space="preserve">The adjustments for prevailing rates and the basis for future price adjustments will be determined at time of contracting. </t>
  </si>
  <si>
    <t>Exchange rate variations may not be claimed for the local mark-up in the pricing structure</t>
  </si>
  <si>
    <r>
      <rPr>
        <b/>
        <sz val="11"/>
        <color theme="1"/>
        <rFont val="Arial"/>
        <family val="2"/>
      </rPr>
      <t>SIP TRUNKS DETAILS:</t>
    </r>
    <r>
      <rPr>
        <sz val="11"/>
        <color theme="1"/>
        <rFont val="Arial"/>
        <family val="2"/>
      </rPr>
      <t xml:space="preserve"> Provide the detailed requirements for the OT Environment</t>
    </r>
  </si>
  <si>
    <r>
      <rPr>
        <b/>
        <sz val="11"/>
        <color rgb="FFFF0000"/>
        <rFont val="Arial"/>
        <family val="2"/>
      </rPr>
      <t>NB</t>
    </r>
    <r>
      <rPr>
        <sz val="11"/>
        <color rgb="FFFF0000"/>
        <rFont val="Arial"/>
        <family val="2"/>
      </rPr>
      <t>: Provide details of pricing assumptions made in the submission IN TABLE 1</t>
    </r>
  </si>
  <si>
    <t>Indicate the applicable CPA - IN COLUMN W to allow for Price Adjustments</t>
  </si>
  <si>
    <t>All Prices must be exclusive of VAT</t>
  </si>
  <si>
    <t xml:space="preserve"> </t>
  </si>
  <si>
    <t>PROJECT PHASE (FOR A PERIOD OF 1 YEAR)</t>
  </si>
  <si>
    <t>OPERATIONS PHASE (ANNUAL COST FOR A PERIOD OF 9 YEARS)</t>
  </si>
  <si>
    <t>TOTAL OVER 9 YEARS</t>
  </si>
  <si>
    <t>Item Number</t>
  </si>
  <si>
    <t>Category</t>
  </si>
  <si>
    <t>Description</t>
  </si>
  <si>
    <t>Unit charge</t>
  </si>
  <si>
    <t>CURRENCY</t>
  </si>
  <si>
    <t>Total Estimated Quantity</t>
  </si>
  <si>
    <t>Unit Price in Nominated Currency</t>
  </si>
  <si>
    <t>Unit Price in ZAR</t>
  </si>
  <si>
    <t>Total [Nominated Currency]</t>
  </si>
  <si>
    <t>Total in ZAR</t>
  </si>
  <si>
    <t>CONTRACT PRICE ADJUSTEMENT</t>
  </si>
  <si>
    <t>Infrastructure (OT Requirements)</t>
  </si>
  <si>
    <t>Replacement of the PRI/BRI infrastructure</t>
  </si>
  <si>
    <t>sum</t>
  </si>
  <si>
    <t>ZAR</t>
  </si>
  <si>
    <t>Software</t>
  </si>
  <si>
    <t>Subscription</t>
  </si>
  <si>
    <t>Implementation</t>
  </si>
  <si>
    <t>MS Teams Phone Direct Routing</t>
  </si>
  <si>
    <t>Number portability</t>
  </si>
  <si>
    <t>Configuration</t>
  </si>
  <si>
    <t>Voice Minutes</t>
  </si>
  <si>
    <t>Per Minute</t>
  </si>
  <si>
    <t>Professional Services
(As and When Required)</t>
  </si>
  <si>
    <t>Unified Comms Engineer</t>
  </si>
  <si>
    <t>Hourly</t>
  </si>
  <si>
    <t>Project Manager</t>
  </si>
  <si>
    <t>Test Manager</t>
  </si>
  <si>
    <t>Test Analyst (Unified Comms Engineer)</t>
  </si>
  <si>
    <t>Solution Architect</t>
  </si>
  <si>
    <t>Network Specialist</t>
  </si>
  <si>
    <t>Security Specialist</t>
  </si>
  <si>
    <t>Training</t>
  </si>
  <si>
    <t>Skills Transfer</t>
  </si>
  <si>
    <t>per Attendee</t>
  </si>
  <si>
    <t>Seminars</t>
  </si>
  <si>
    <t>Other
(Applicable to the Proposed Services)</t>
  </si>
  <si>
    <t>&lt;Specify&gt;</t>
  </si>
  <si>
    <t>Sum</t>
  </si>
  <si>
    <t xml:space="preserve">Total </t>
  </si>
  <si>
    <t>GRAND TOTAL</t>
  </si>
  <si>
    <t>TABLE 1: PROVIDE ANY PRICING ASSUMPTIONS USED TO DETERMINE THE QUOTED PRICE</t>
  </si>
  <si>
    <t>OT PRIMARY SITES</t>
  </si>
  <si>
    <t>PROJECT PHASE - COSTS</t>
  </si>
  <si>
    <t>OPERATIONS PHASED COSTS (RECURRING COST OVER CONTRACT DURATION)</t>
  </si>
  <si>
    <t>Detailed Requirements</t>
  </si>
  <si>
    <t>Simmerpan (Bandwidth - 20mb/s) (Number of Calls - 240)</t>
  </si>
  <si>
    <t>Duvha (Bandwidth - 20mb/s) (Number of Calls - 240)</t>
  </si>
  <si>
    <t>Bellvile (Bandwidth - 5mb/s) (Number of Calls - 60)</t>
  </si>
  <si>
    <t>Sunilaws (Bandwidth - 5mb/s) (Number of Calls - 60)</t>
  </si>
  <si>
    <t>Bloemfonein (Bandwidth - 2mb/s) (Number of Calls - 24)</t>
  </si>
  <si>
    <t>Blankenbergvlei (Bandwidth - 2mb/s) (Number of Calls - 24)</t>
  </si>
  <si>
    <t>Mkondeni (Bandwidth - 2mb/s) (Number of Calls - 24)</t>
  </si>
  <si>
    <t>Witbank (Bandwidth - 2mb/s) (Number of Calls - 24)</t>
  </si>
  <si>
    <t>OT POWER STATIONS</t>
  </si>
  <si>
    <t>Tutuka Power Station (Bandwidth - 2mb/s) (Number of Calls - 24)</t>
  </si>
  <si>
    <t>Medupi Power Station (Bandwidth - 2mb/s) (Number of Calls - 24)</t>
  </si>
  <si>
    <t>Matla Power Station (Bandwidth - 2mb/s) (Number of Calls - 24)</t>
  </si>
  <si>
    <t>Matimba Power Station (Bandwidth - 2mb/s) (Number of Calls - 24)</t>
  </si>
  <si>
    <t>Majuba Power Station (Bandwidth - 2mb/s) (Number of Calls - 24)</t>
  </si>
  <si>
    <t>Lethabo Power Station (Bandwidth - 2mb/s) (Number of Calls - 24)</t>
  </si>
  <si>
    <t>Kusile Power Station (Bandwidth - 2mb/s) (Number of Calls - 24)</t>
  </si>
  <si>
    <t>Kriel Power Station (Bandwidth - 2mb/s) (Number of Calls - 24)</t>
  </si>
  <si>
    <t>Komati Power Station (Bandwidth - 2mb/s) (Number of Calls - 24)</t>
  </si>
  <si>
    <t>Kendal Power Station (Bandwidth - 2mb/s) (Number of Calls - 24)</t>
  </si>
  <si>
    <t>Hendrina Power Station (Bandwidth - 2mb/s) (Number of Calls - 24)</t>
  </si>
  <si>
    <t>Grootvlei Power Station (Bandwidth - 2mb/s) (Number of Calls - 24)</t>
  </si>
  <si>
    <t>Duvha Power Station (Bandwidth - 2mb/s) (Number of Calls - 24)</t>
  </si>
  <si>
    <t>Camden Power Station (Bandwidth - 2mb/s) (Number of Calls - 24)</t>
  </si>
  <si>
    <t>Arnot Power Station (Bandwidth - 2mb/s) (Number of Calls - 24)</t>
  </si>
  <si>
    <t>Koeberg Power Station (Bandwidth - 2mb/s) (Number of Calls - 24)</t>
  </si>
  <si>
    <t>EXCHANGE RATES FOR MULTIPLE CURRENCIES</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</si>
  <si>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</si>
  <si>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</si>
  <si>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</si>
  <si>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</si>
  <si>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</si>
  <si>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</si>
  <si>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</si>
  <si>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</si>
  <si>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</si>
  <si>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</si>
  <si>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MULTIPLE CURRENCIES</t>
  </si>
  <si>
    <t>No</t>
  </si>
  <si>
    <t>Currency Description</t>
  </si>
  <si>
    <t>Code</t>
  </si>
  <si>
    <t>Exchange Rate Currency 1,00 =</t>
  </si>
  <si>
    <t>Date Published</t>
  </si>
  <si>
    <t>Source</t>
  </si>
  <si>
    <t>Australian Dollar</t>
  </si>
  <si>
    <t>AUD</t>
  </si>
  <si>
    <t>Canadian Dollar</t>
  </si>
  <si>
    <t>CAN</t>
  </si>
  <si>
    <t>Swiss Franc</t>
  </si>
  <si>
    <t>CHF</t>
  </si>
  <si>
    <t>Danish Krone</t>
  </si>
  <si>
    <t>DKK</t>
  </si>
  <si>
    <t>European Currency</t>
  </si>
  <si>
    <t>EUR</t>
  </si>
  <si>
    <t>British Pound</t>
  </si>
  <si>
    <t>GBP</t>
  </si>
  <si>
    <t>Hong Kong Dollar</t>
  </si>
  <si>
    <t>HKD</t>
  </si>
  <si>
    <t>Japanese Yen</t>
  </si>
  <si>
    <t>JPY</t>
  </si>
  <si>
    <t>Norwegian Krone</t>
  </si>
  <si>
    <t>NOK</t>
  </si>
  <si>
    <t>New Zealand Dollar</t>
  </si>
  <si>
    <t>NZD</t>
  </si>
  <si>
    <t>Swedish Krone</t>
  </si>
  <si>
    <t>SEK</t>
  </si>
  <si>
    <t>Singapore Dollar</t>
  </si>
  <si>
    <t>SGD</t>
  </si>
  <si>
    <t>United States Dollar</t>
  </si>
  <si>
    <t>USD</t>
  </si>
  <si>
    <t>South African 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</si>
</sst>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4" formatCode="_(&quot;$&quot;* #,##0.00_);_(&quot;$&quot;* \(#,##0.00\);_(&quot;$&quot;* &quot;-&quot;??_);_(@_)"/>
    <numFmt numFmtId="43" formatCode="_(* #,##0.00_);_(* \(#,##0.00\);_(* &quot;-&quot;??_);_(@_)"/>
    <numFmt numFmtId="164" formatCode="_-* #,##0_-;\-* #,##0_-;_-* &quot;-&quot;_-;_-@_-"/>
    <numFmt numFmtId="165" formatCode="_-* #,##0.00_-;\-* #,##0.00_-;_-* &quot;-&quot;??_-;_-@_-"/>
    <numFmt numFmtId="166" formatCode="&quot;R&quot;\ #,##0;[Red]&quot;R&quot;\ \-#,##0"/>
    <numFmt numFmtId="167" formatCode="&quot;R&quot;\ #,##0.00;&quot;R&quot;\ \-#,##0.00"/>
    <numFmt numFmtId="168" formatCode="&quot;R&quot;\ #,##0.00;[Red]&quot;R&quot;\ \-#,##0.00"/>
    <numFmt numFmtId="169" formatCode="_ &quot;R&quot;\ * #,##0_ ;_ &quot;R&quot;\ * \-#,##0_ ;_ &quot;R&quot;\ * &quot;-&quot;_ ;_ @_ "/>
    <numFmt numFmtId="170" formatCode="_ * #,##0_ ;_ * \-#,##0_ ;_ * &quot;-&quot;_ ;_ @_ "/>
    <numFmt numFmtId="171" formatCode="_ &quot;R&quot;\ * #,##0.00_ ;_ &quot;R&quot;\ * \-#,##0.00_ ;_ &quot;R&quot;\ * &quot;-&quot;??_ ;_ @_ "/>
    <numFmt numFmtId="172" formatCode="_ * #,##0.00_ ;_ * \-#,##0.00_ ;_ * &quot;-&quot;??_ ;_ @_ "/>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30">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sz val="8"/>
      <name val="Calibri"/>
      <family val="2"/>
      <scheme val="minor"/>
    </font>
    <font>
      <b/>
      <sz val="12"/>
      <color theme="1"/>
      <name val="Arial"/>
      <family val="2"/>
    </font>
    <font>
      <b/>
      <sz val="10"/>
      <color indexed="17"/>
      <name val="Arial"/>
      <family val="2"/>
    </font>
  </fonts>
  <fills count="120">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tint="0.14999847407452621"/>
        <bgColor indexed="64"/>
      </patternFill>
    </fill>
    <fill>
      <patternFill patternType="darkGray">
        <fgColor theme="1"/>
        <bgColor theme="1" tint="0.14996795556505021"/>
      </patternFill>
    </fill>
    <fill>
      <patternFill patternType="darkGray">
        <fgColor theme="1" tint="4.9989318521683403E-2"/>
        <bgColor theme="1" tint="0.14999847407452621"/>
      </patternFill>
    </fill>
    <fill>
      <patternFill patternType="solid">
        <fgColor theme="0"/>
        <bgColor theme="0"/>
      </patternFill>
    </fill>
    <fill>
      <patternFill patternType="darkGray">
        <fgColor theme="0"/>
        <bgColor theme="0"/>
      </patternFill>
    </fill>
    <fill>
      <patternFill patternType="solid">
        <fgColor theme="1"/>
        <bgColor indexed="64"/>
      </patternFill>
    </fill>
  </fills>
  <borders count="10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top style="double">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9992">
    <xf numFmtId="0" fontId="0" fillId="0" borderId="0"/>
    <xf numFmtId="172"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6"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164"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43"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43" fontId="7" fillId="0" borderId="0" applyFont="0" applyFill="0" applyBorder="0" applyAlignment="0" applyProtection="0"/>
    <xf numFmtId="0" fontId="64" fillId="0" borderId="0"/>
    <xf numFmtId="43"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186" fontId="16" fillId="0" borderId="13">
      <alignment horizontal="left"/>
    </xf>
    <xf numFmtId="186" fontId="16" fillId="0" borderId="51">
      <alignment horizontal="left"/>
    </xf>
    <xf numFmtId="186" fontId="16" fillId="0" borderId="51">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7" fontId="16" fillId="0" borderId="13">
      <alignment horizontal="left"/>
    </xf>
    <xf numFmtId="187" fontId="16" fillId="0" borderId="51">
      <alignment horizontal="left"/>
    </xf>
    <xf numFmtId="187" fontId="16" fillId="0" borderId="51">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188" fontId="16" fillId="0" borderId="13">
      <alignment horizontal="left"/>
    </xf>
    <xf numFmtId="188" fontId="16" fillId="0" borderId="51">
      <alignment horizontal="left"/>
    </xf>
    <xf numFmtId="188" fontId="16" fillId="0" borderId="51">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189" fontId="16" fillId="0" borderId="13">
      <alignment horizontal="left"/>
    </xf>
    <xf numFmtId="189" fontId="16" fillId="0" borderId="51">
      <alignment horizontal="left"/>
    </xf>
    <xf numFmtId="189" fontId="16" fillId="0" borderId="51">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2">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3"/>
    <xf numFmtId="0" fontId="7" fillId="0" borderId="0" applyFill="0" applyBorder="0" applyAlignment="0"/>
    <xf numFmtId="166" fontId="7" fillId="0" borderId="0" applyFill="0" applyBorder="0" applyAlignment="0"/>
    <xf numFmtId="167" fontId="7" fillId="0" borderId="0" applyFill="0" applyBorder="0" applyAlignment="0"/>
    <xf numFmtId="168" fontId="7" fillId="0" borderId="0" applyFill="0" applyBorder="0" applyAlignment="0"/>
    <xf numFmtId="169"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4" fillId="54" borderId="2"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80" fillId="20" borderId="54"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61" fillId="55" borderId="48"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0" fontId="20" fillId="105" borderId="55" applyNumberFormat="0" applyAlignment="0" applyProtection="0"/>
    <xf numFmtId="3" fontId="81" fillId="49" borderId="0">
      <protection locked="0"/>
    </xf>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90"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2"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91" fontId="7" fillId="0" borderId="0" applyFont="0" applyFill="0" applyBorder="0" applyAlignment="0" applyProtection="0"/>
    <xf numFmtId="172" fontId="82" fillId="0" borderId="0" applyFont="0" applyFill="0" applyBorder="0" applyAlignment="0" applyProtection="0"/>
    <xf numFmtId="19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0" fontId="7"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2"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2"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3" fontId="7" fillId="0" borderId="0" applyFont="0" applyFill="0" applyBorder="0" applyAlignment="0" applyProtection="0"/>
    <xf numFmtId="17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43" fontId="14" fillId="0" borderId="0" applyFont="0" applyFill="0" applyBorder="0" applyAlignment="0" applyProtection="0"/>
    <xf numFmtId="184"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17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43"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179" fontId="7" fillId="0" borderId="0" applyFont="0" applyFill="0" applyBorder="0" applyAlignment="0" applyProtection="0"/>
    <xf numFmtId="43" fontId="7"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 fillId="0" borderId="0" applyFont="0" applyFill="0" applyBorder="0" applyAlignment="0" applyProtection="0"/>
    <xf numFmtId="172"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43"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6"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56">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56"/>
    <xf numFmtId="40" fontId="89" fillId="0" borderId="52"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57"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58" applyNumberFormat="0" applyFill="0" applyAlignment="0" applyProtection="0"/>
    <xf numFmtId="0" fontId="94" fillId="0" borderId="58" applyNumberFormat="0" applyFill="0" applyAlignment="0" applyProtection="0"/>
    <xf numFmtId="0" fontId="54" fillId="0" borderId="45"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9" applyNumberFormat="0" applyFill="0" applyAlignment="0" applyProtection="0"/>
    <xf numFmtId="0" fontId="95" fillId="0" borderId="59"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56" fillId="0" borderId="46"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60"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3">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59" fillId="53" borderId="2"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02" fillId="12" borderId="54"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60" fillId="0" borderId="47"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0" fontId="105" fillId="0" borderId="61" applyNumberFormat="0" applyFill="0" applyAlignment="0" applyProtection="0"/>
    <xf numFmtId="38" fontId="41" fillId="0" borderId="52"/>
    <xf numFmtId="170" fontId="7" fillId="0" borderId="0" applyFont="0" applyFill="0" applyBorder="0" applyAlignment="0" applyProtection="0"/>
    <xf numFmtId="172"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2"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3">
      <alignment horizontal="left"/>
    </xf>
    <xf numFmtId="0" fontId="110" fillId="0" borderId="0"/>
    <xf numFmtId="203" fontId="40" fillId="0" borderId="0">
      <alignment horizontal="left"/>
    </xf>
    <xf numFmtId="3" fontId="111" fillId="0" borderId="0">
      <alignment vertical="top"/>
    </xf>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3" fillId="54" borderId="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0" fontId="112" fillId="20" borderId="63" applyNumberFormat="0" applyAlignment="0" applyProtection="0"/>
    <xf numFmtId="14" fontId="16" fillId="0" borderId="0">
      <alignment horizontal="center" wrapText="1"/>
      <protection locked="0"/>
    </xf>
    <xf numFmtId="14" fontId="16" fillId="0" borderId="0">
      <alignment horizontal="center" wrapText="1"/>
      <protection locked="0"/>
    </xf>
    <xf numFmtId="169"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56"/>
    <xf numFmtId="4" fontId="88" fillId="0" borderId="64"/>
    <xf numFmtId="0" fontId="7" fillId="0" borderId="0" applyFill="0" applyBorder="0" applyAlignment="0"/>
    <xf numFmtId="166" fontId="7" fillId="0" borderId="0" applyFill="0" applyBorder="0" applyAlignment="0"/>
    <xf numFmtId="0" fontId="7" fillId="0" borderId="0" applyFill="0" applyBorder="0" applyAlignment="0"/>
    <xf numFmtId="171" fontId="7" fillId="0" borderId="0" applyFill="0" applyBorder="0" applyAlignment="0"/>
    <xf numFmtId="166"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51">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51">
      <protection locked="0"/>
    </xf>
    <xf numFmtId="0" fontId="113" fillId="0" borderId="51">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3" applyFill="0" applyBorder="0" applyAlignment="0" applyProtection="0"/>
    <xf numFmtId="0" fontId="114" fillId="0" borderId="0" applyNumberFormat="0" applyFill="0" applyBorder="0" applyAlignment="0" applyProtection="0"/>
    <xf numFmtId="0" fontId="88" fillId="0" borderId="56"/>
    <xf numFmtId="0" fontId="41" fillId="0" borderId="0"/>
    <xf numFmtId="199" fontId="115" fillId="0" borderId="56"/>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2"/>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46" fillId="0" borderId="66" applyNumberFormat="0" applyFill="0" applyAlignment="0" applyProtection="0"/>
    <xf numFmtId="0" fontId="46" fillId="0" borderId="66" applyNumberFormat="0" applyFill="0" applyAlignment="0" applyProtection="0"/>
    <xf numFmtId="0" fontId="5" fillId="0" borderId="49" applyNumberFormat="0" applyFill="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0" fontId="7" fillId="0" borderId="65" applyNumberFormat="0" applyFont="0" applyBorder="0" applyAlignment="0" applyProtection="0"/>
    <xf numFmtId="203" fontId="40" fillId="0" borderId="0">
      <alignment horizontal="left"/>
    </xf>
    <xf numFmtId="0" fontId="109" fillId="0" borderId="52">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2" fontId="7" fillId="0" borderId="0" applyFont="0" applyFill="0" applyBorder="0" applyAlignment="0" applyProtection="0"/>
    <xf numFmtId="170"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363">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173" fontId="7" fillId="7" borderId="13" xfId="3" applyNumberFormat="1" applyFill="1" applyBorder="1" applyAlignment="1" applyProtection="1">
      <alignment horizontal="center"/>
      <protection locked="0"/>
    </xf>
    <xf numFmtId="174" fontId="7" fillId="7" borderId="13" xfId="3" applyNumberFormat="1" applyFill="1" applyBorder="1" applyAlignment="1" applyProtection="1">
      <alignment horizontal="center"/>
      <protection locked="0"/>
    </xf>
    <xf numFmtId="0" fontId="7" fillId="7" borderId="14" xfId="3" applyFill="1" applyBorder="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Protection="1">
      <protection locked="0"/>
    </xf>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0" fontId="47" fillId="4" borderId="0" xfId="327" applyFont="1" applyFill="1" applyAlignment="1">
      <alignment vertical="center"/>
    </xf>
    <xf numFmtId="10" fontId="65" fillId="4" borderId="0" xfId="327" applyNumberFormat="1" applyFont="1" applyFill="1" applyAlignment="1">
      <alignment vertical="center"/>
    </xf>
    <xf numFmtId="1" fontId="51"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7" fillId="4" borderId="0" xfId="327" applyFont="1" applyFill="1" applyAlignment="1">
      <alignment vertical="center" wrapText="1"/>
    </xf>
    <xf numFmtId="0" fontId="69" fillId="4" borderId="0" xfId="327" applyFont="1" applyFill="1" applyAlignment="1">
      <alignment vertical="top" wrapText="1"/>
    </xf>
    <xf numFmtId="0" fontId="7" fillId="4" borderId="0" xfId="327" applyFont="1" applyFill="1" applyAlignment="1">
      <alignment horizontal="left" vertical="center" wrapText="1"/>
    </xf>
    <xf numFmtId="0" fontId="73" fillId="4" borderId="0" xfId="327" applyFont="1" applyFill="1" applyAlignment="1">
      <alignment horizontal="left" vertical="center" wrapText="1"/>
    </xf>
    <xf numFmtId="0" fontId="73" fillId="4" borderId="0" xfId="327" applyFont="1" applyFill="1" applyAlignment="1">
      <alignment vertical="center" wrapText="1"/>
    </xf>
    <xf numFmtId="1" fontId="51" fillId="4" borderId="0" xfId="327" applyNumberFormat="1" applyFont="1" applyFill="1" applyAlignment="1">
      <alignment horizontal="center" vertical="center" wrapText="1"/>
    </xf>
    <xf numFmtId="1" fontId="51" fillId="4" borderId="35" xfId="327" applyNumberFormat="1" applyFont="1" applyFill="1" applyBorder="1" applyAlignment="1">
      <alignment horizontal="center" vertical="center"/>
    </xf>
    <xf numFmtId="1" fontId="67"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75" fillId="4" borderId="0" xfId="327" applyFont="1" applyFill="1" applyAlignment="1">
      <alignment horizontal="right" vertical="center"/>
    </xf>
    <xf numFmtId="0" fontId="51" fillId="4" borderId="0" xfId="327" applyFont="1" applyFill="1" applyAlignment="1">
      <alignment vertical="center"/>
    </xf>
    <xf numFmtId="0" fontId="70" fillId="4" borderId="0" xfId="327" applyFont="1" applyFill="1" applyAlignment="1">
      <alignment horizontal="center" vertical="center"/>
    </xf>
    <xf numFmtId="0" fontId="70" fillId="4" borderId="0" xfId="327" applyFont="1" applyFill="1" applyAlignment="1">
      <alignment horizontal="center" vertical="center" wrapText="1"/>
    </xf>
    <xf numFmtId="0" fontId="51" fillId="4" borderId="0" xfId="327" applyFont="1" applyFill="1" applyAlignment="1">
      <alignment horizontal="center" vertical="center"/>
    </xf>
    <xf numFmtId="0" fontId="70" fillId="4" borderId="0" xfId="327" applyFont="1" applyFill="1" applyAlignment="1">
      <alignment horizontal="left" vertical="center"/>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protection locked="0"/>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5" fillId="4" borderId="0" xfId="1879" applyNumberFormat="1" applyFont="1" applyFill="1" applyAlignment="1">
      <alignment horizontal="center" vertical="center"/>
    </xf>
    <xf numFmtId="0" fontId="68" fillId="4" borderId="0" xfId="327" applyFont="1" applyFill="1" applyAlignment="1">
      <alignment horizontal="left" vertical="center"/>
    </xf>
    <xf numFmtId="0" fontId="7" fillId="4" borderId="0" xfId="327" applyFont="1" applyFill="1" applyAlignment="1">
      <alignment horizontal="center"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29" xfId="327" applyFont="1" applyFill="1" applyBorder="1" applyAlignment="1">
      <alignment horizontal="center" vertical="center" wrapText="1"/>
    </xf>
    <xf numFmtId="0" fontId="10" fillId="5" borderId="50" xfId="3" applyFont="1" applyFill="1" applyBorder="1"/>
    <xf numFmtId="173" fontId="7" fillId="7" borderId="67" xfId="3" applyNumberForma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2" fontId="52" fillId="4" borderId="13" xfId="1" applyFont="1" applyFill="1" applyBorder="1" applyAlignment="1" applyProtection="1">
      <alignment horizontal="center" vertical="center" wrapText="1"/>
    </xf>
    <xf numFmtId="1" fontId="67" fillId="4" borderId="0" xfId="327" applyNumberFormat="1" applyFont="1" applyFill="1" applyAlignment="1">
      <alignment horizontal="left" vertical="center"/>
    </xf>
    <xf numFmtId="1" fontId="72" fillId="4" borderId="0" xfId="327" applyNumberFormat="1" applyFont="1" applyFill="1" applyAlignment="1">
      <alignment horizontal="center" vertical="center" wrapText="1"/>
    </xf>
    <xf numFmtId="180" fontId="72" fillId="4" borderId="0" xfId="327" applyNumberFormat="1" applyFont="1" applyFill="1" applyAlignment="1">
      <alignment horizontal="center" vertical="center" wrapText="1"/>
    </xf>
    <xf numFmtId="0" fontId="120" fillId="4" borderId="0" xfId="0" applyFont="1" applyFill="1"/>
    <xf numFmtId="0" fontId="121"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1" fillId="4" borderId="0" xfId="327" applyFont="1" applyFill="1" applyAlignment="1">
      <alignment vertical="top" wrapText="1"/>
    </xf>
    <xf numFmtId="0" fontId="74" fillId="4" borderId="0" xfId="327" applyFont="1" applyFill="1" applyAlignment="1">
      <alignment vertical="top" wrapText="1"/>
    </xf>
    <xf numFmtId="184" fontId="69" fillId="4" borderId="0" xfId="1879" applyNumberFormat="1" applyFont="1" applyFill="1" applyBorder="1" applyAlignment="1" applyProtection="1">
      <alignment vertical="top" wrapText="1"/>
    </xf>
    <xf numFmtId="0" fontId="52" fillId="4" borderId="37" xfId="0" applyFont="1" applyFill="1" applyBorder="1" applyAlignment="1">
      <alignment horizontal="left" indent="4"/>
    </xf>
    <xf numFmtId="0" fontId="70" fillId="113" borderId="11" xfId="327"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0" fontId="7" fillId="4" borderId="0" xfId="3" applyFill="1"/>
    <xf numFmtId="0" fontId="67"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2" fillId="4" borderId="0" xfId="329" applyFont="1" applyFill="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0" fontId="70" fillId="113" borderId="26" xfId="327" applyFont="1" applyFill="1" applyBorder="1" applyAlignment="1" applyProtection="1">
      <alignment horizontal="center" vertical="center" wrapText="1"/>
      <protection locked="0"/>
    </xf>
    <xf numFmtId="0" fontId="70" fillId="113" borderId="13" xfId="327" applyFont="1" applyFill="1" applyBorder="1" applyAlignment="1" applyProtection="1">
      <alignment horizontal="center" vertical="center" wrapText="1"/>
      <protection locked="0"/>
    </xf>
    <xf numFmtId="0" fontId="70" fillId="112" borderId="40" xfId="327" applyFont="1" applyFill="1" applyBorder="1" applyAlignment="1">
      <alignment horizontal="center" vertical="center" wrapText="1"/>
    </xf>
    <xf numFmtId="172" fontId="70" fillId="112" borderId="39" xfId="1" applyFont="1" applyFill="1" applyBorder="1" applyAlignment="1">
      <alignment horizontal="center" vertical="center" wrapText="1"/>
    </xf>
    <xf numFmtId="0" fontId="70" fillId="112" borderId="41" xfId="327" applyFont="1" applyFill="1" applyBorder="1" applyAlignment="1">
      <alignment horizontal="center" vertical="center" wrapText="1"/>
    </xf>
    <xf numFmtId="172" fontId="70" fillId="112" borderId="14" xfId="1" applyFont="1" applyFill="1" applyBorder="1" applyAlignment="1">
      <alignment horizontal="center" vertical="center" wrapText="1"/>
    </xf>
    <xf numFmtId="0" fontId="70" fillId="112" borderId="42" xfId="327" applyFont="1" applyFill="1" applyBorder="1" applyAlignment="1">
      <alignment horizontal="center" vertical="center" wrapText="1"/>
    </xf>
    <xf numFmtId="0" fontId="126" fillId="4" borderId="37" xfId="0" applyFont="1" applyFill="1" applyBorder="1" applyAlignment="1">
      <alignment horizontal="left" indent="4"/>
    </xf>
    <xf numFmtId="0" fontId="70" fillId="80" borderId="44" xfId="327" applyFont="1" applyFill="1" applyBorder="1" applyAlignment="1">
      <alignment horizontal="center" vertical="center" wrapText="1"/>
    </xf>
    <xf numFmtId="172" fontId="52" fillId="4" borderId="26" xfId="1" applyFont="1" applyFill="1" applyBorder="1" applyAlignment="1" applyProtection="1">
      <alignment horizontal="center" vertical="center" wrapText="1"/>
    </xf>
    <xf numFmtId="172" fontId="51" fillId="111" borderId="11" xfId="1" applyFont="1" applyFill="1" applyBorder="1" applyAlignment="1" applyProtection="1">
      <alignment horizontal="center" vertical="center" wrapText="1"/>
    </xf>
    <xf numFmtId="172" fontId="70" fillId="111" borderId="14" xfId="1" applyFont="1" applyFill="1" applyBorder="1" applyAlignment="1" applyProtection="1">
      <alignment horizontal="center" vertical="center"/>
    </xf>
    <xf numFmtId="172" fontId="70" fillId="111" borderId="27" xfId="1" applyFont="1" applyFill="1" applyBorder="1" applyAlignment="1" applyProtection="1">
      <alignment horizontal="center" vertical="center"/>
    </xf>
    <xf numFmtId="172" fontId="51" fillId="4" borderId="26" xfId="1" applyFont="1" applyFill="1" applyBorder="1" applyAlignment="1" applyProtection="1">
      <alignment horizontal="center" vertical="center" wrapText="1"/>
    </xf>
    <xf numFmtId="172" fontId="70" fillId="111" borderId="75" xfId="1" applyFont="1" applyFill="1" applyBorder="1" applyAlignment="1" applyProtection="1">
      <alignment horizontal="center" vertical="center"/>
    </xf>
    <xf numFmtId="172" fontId="52" fillId="4" borderId="74" xfId="1" applyFont="1" applyFill="1" applyBorder="1" applyAlignment="1" applyProtection="1">
      <alignment horizontal="center" vertical="center" wrapText="1"/>
    </xf>
    <xf numFmtId="185" fontId="51" fillId="4" borderId="84" xfId="327" applyNumberFormat="1" applyFont="1" applyFill="1" applyBorder="1" applyAlignment="1">
      <alignment horizontal="center"/>
    </xf>
    <xf numFmtId="0" fontId="69" fillId="4" borderId="37" xfId="0" applyFont="1" applyFill="1" applyBorder="1" applyAlignment="1">
      <alignment horizontal="left" indent="7"/>
    </xf>
    <xf numFmtId="172" fontId="51" fillId="4" borderId="11" xfId="1" applyFont="1" applyFill="1" applyBorder="1" applyAlignment="1" applyProtection="1">
      <alignment horizontal="center" vertical="center" wrapText="1"/>
    </xf>
    <xf numFmtId="172" fontId="52" fillId="4" borderId="11" xfId="1" applyFont="1" applyFill="1" applyBorder="1" applyAlignment="1" applyProtection="1">
      <alignment horizontal="center" vertical="center" wrapText="1"/>
    </xf>
    <xf numFmtId="172" fontId="70" fillId="111" borderId="39" xfId="1" applyFont="1" applyFill="1" applyBorder="1" applyAlignment="1" applyProtection="1">
      <alignment horizontal="center" vertical="center"/>
    </xf>
    <xf numFmtId="172" fontId="70" fillId="28" borderId="67" xfId="1" applyFont="1" applyFill="1" applyBorder="1" applyAlignment="1" applyProtection="1">
      <alignment horizontal="center" vertical="center" wrapText="1"/>
      <protection locked="0"/>
    </xf>
    <xf numFmtId="0" fontId="70" fillId="82" borderId="6" xfId="327" applyFont="1" applyFill="1" applyBorder="1" applyAlignment="1">
      <alignment horizontal="center" vertical="center" wrapText="1"/>
    </xf>
    <xf numFmtId="0" fontId="70" fillId="82" borderId="31" xfId="327" applyFont="1" applyFill="1" applyBorder="1" applyAlignment="1">
      <alignment horizontal="center" vertical="center" wrapText="1"/>
    </xf>
    <xf numFmtId="0" fontId="70" fillId="81" borderId="29" xfId="327" applyFont="1" applyFill="1" applyBorder="1" applyAlignment="1">
      <alignment horizontal="center" vertical="center"/>
    </xf>
    <xf numFmtId="172" fontId="51" fillId="4" borderId="74" xfId="1" applyFont="1" applyFill="1" applyBorder="1" applyAlignment="1" applyProtection="1">
      <alignment horizontal="center" vertical="center" wrapText="1"/>
    </xf>
    <xf numFmtId="0" fontId="70" fillId="28" borderId="31" xfId="327" applyFont="1" applyFill="1" applyBorder="1" applyAlignment="1">
      <alignment horizontal="left" vertical="top"/>
    </xf>
    <xf numFmtId="0" fontId="51" fillId="4" borderId="12" xfId="327" applyFont="1" applyFill="1" applyBorder="1" applyAlignment="1">
      <alignment horizontal="left" vertical="center" wrapText="1"/>
    </xf>
    <xf numFmtId="0" fontId="51" fillId="4" borderId="25" xfId="327" applyFont="1" applyFill="1" applyBorder="1" applyAlignment="1">
      <alignment horizontal="left" vertical="center" wrapText="1"/>
    </xf>
    <xf numFmtId="0" fontId="70" fillId="80" borderId="29" xfId="327" applyFont="1" applyFill="1" applyBorder="1" applyAlignment="1">
      <alignment horizontal="center" vertical="center" wrapText="1"/>
    </xf>
    <xf numFmtId="172" fontId="70" fillId="28" borderId="11" xfId="1" applyFont="1" applyFill="1" applyBorder="1" applyAlignment="1" applyProtection="1">
      <alignment horizontal="center" vertical="center" wrapText="1"/>
      <protection locked="0"/>
    </xf>
    <xf numFmtId="0" fontId="51" fillId="4" borderId="15" xfId="327" applyFont="1" applyFill="1" applyBorder="1" applyAlignment="1">
      <alignment horizontal="left" vertical="center" wrapText="1"/>
    </xf>
    <xf numFmtId="172" fontId="51" fillId="111" borderId="26" xfId="1" applyFont="1" applyFill="1" applyBorder="1" applyAlignment="1" applyProtection="1">
      <alignment horizontal="center" vertical="center" wrapText="1"/>
    </xf>
    <xf numFmtId="172" fontId="76" fillId="111" borderId="26" xfId="1" applyFont="1" applyFill="1" applyBorder="1" applyAlignment="1" applyProtection="1">
      <alignment horizontal="center" vertical="center" wrapText="1"/>
    </xf>
    <xf numFmtId="172" fontId="76" fillId="111" borderId="27" xfId="1" applyFont="1" applyFill="1" applyBorder="1" applyAlignment="1" applyProtection="1">
      <alignment horizontal="center" vertical="center" wrapText="1"/>
    </xf>
    <xf numFmtId="0" fontId="51" fillId="4" borderId="85" xfId="327" applyFont="1" applyFill="1" applyBorder="1" applyAlignment="1">
      <alignment horizontal="left" vertical="center" wrapText="1"/>
    </xf>
    <xf numFmtId="172" fontId="51" fillId="111" borderId="13" xfId="1" applyFont="1" applyFill="1" applyBorder="1" applyAlignment="1" applyProtection="1">
      <alignment horizontal="center" vertical="center" wrapText="1"/>
    </xf>
    <xf numFmtId="0" fontId="70" fillId="82" borderId="32" xfId="327" applyFont="1" applyFill="1" applyBorder="1" applyAlignment="1">
      <alignment horizontal="center" vertical="center" wrapText="1"/>
    </xf>
    <xf numFmtId="172" fontId="70" fillId="5" borderId="40" xfId="1" applyFont="1" applyFill="1" applyBorder="1" applyAlignment="1">
      <alignment horizontal="center" vertical="center" wrapText="1"/>
    </xf>
    <xf numFmtId="172" fontId="70" fillId="5" borderId="39" xfId="1" applyFont="1" applyFill="1" applyBorder="1" applyAlignment="1">
      <alignment horizontal="center" vertical="center" wrapText="1"/>
    </xf>
    <xf numFmtId="172" fontId="70" fillId="5" borderId="86" xfId="1" applyFont="1" applyFill="1" applyBorder="1" applyAlignment="1">
      <alignment horizontal="center" vertical="center" wrapText="1"/>
    </xf>
    <xf numFmtId="172" fontId="70" fillId="5" borderId="68" xfId="1" applyFont="1" applyFill="1" applyBorder="1" applyAlignment="1">
      <alignment horizontal="center" vertical="center" wrapText="1"/>
    </xf>
    <xf numFmtId="172" fontId="70" fillId="112" borderId="27" xfId="1" applyFont="1" applyFill="1" applyBorder="1" applyAlignment="1">
      <alignment horizontal="center" vertical="center" wrapText="1"/>
    </xf>
    <xf numFmtId="0" fontId="51" fillId="22" borderId="25" xfId="327" applyFont="1" applyFill="1" applyBorder="1" applyAlignment="1">
      <alignment horizontal="left" vertical="center" wrapText="1"/>
    </xf>
    <xf numFmtId="172" fontId="70" fillId="113" borderId="80" xfId="1" applyFont="1" applyFill="1" applyBorder="1" applyAlignment="1" applyProtection="1">
      <alignment horizontal="center" vertical="center" wrapText="1"/>
      <protection locked="0"/>
    </xf>
    <xf numFmtId="172" fontId="70" fillId="113" borderId="87" xfId="1" applyFont="1" applyFill="1" applyBorder="1" applyAlignment="1" applyProtection="1">
      <alignment horizontal="center" vertical="center" wrapText="1"/>
      <protection locked="0"/>
    </xf>
    <xf numFmtId="0" fontId="69" fillId="81" borderId="6" xfId="327" applyFont="1" applyFill="1" applyBorder="1" applyAlignment="1">
      <alignment horizontal="center" vertical="center"/>
    </xf>
    <xf numFmtId="0" fontId="69" fillId="81" borderId="32" xfId="327" applyFont="1" applyFill="1" applyBorder="1" applyAlignment="1">
      <alignment horizontal="center" vertical="center"/>
    </xf>
    <xf numFmtId="0" fontId="70" fillId="82" borderId="29" xfId="327" applyFont="1" applyFill="1" applyBorder="1" applyAlignment="1">
      <alignment horizontal="center" vertical="center" wrapText="1"/>
    </xf>
    <xf numFmtId="0" fontId="70" fillId="112" borderId="83" xfId="327" applyFont="1" applyFill="1" applyBorder="1" applyAlignment="1">
      <alignment horizontal="center" vertical="center" wrapText="1"/>
    </xf>
    <xf numFmtId="0" fontId="70" fillId="113" borderId="74" xfId="327" applyFont="1" applyFill="1" applyBorder="1" applyAlignment="1" applyProtection="1">
      <alignment horizontal="center" vertical="center" wrapText="1"/>
      <protection locked="0"/>
    </xf>
    <xf numFmtId="172" fontId="70" fillId="112" borderId="75" xfId="1" applyFont="1" applyFill="1" applyBorder="1" applyAlignment="1">
      <alignment horizontal="center" vertical="center" wrapText="1"/>
    </xf>
    <xf numFmtId="0" fontId="69" fillId="81" borderId="29" xfId="327" applyFont="1" applyFill="1" applyBorder="1" applyAlignment="1">
      <alignment horizontal="center" vertical="center"/>
    </xf>
    <xf numFmtId="172" fontId="70" fillId="113" borderId="88" xfId="1" applyFont="1" applyFill="1" applyBorder="1" applyAlignment="1" applyProtection="1">
      <alignment horizontal="center" vertical="center" wrapText="1"/>
      <protection locked="0"/>
    </xf>
    <xf numFmtId="172" fontId="51" fillId="111" borderId="74" xfId="1" applyFont="1" applyFill="1" applyBorder="1" applyAlignment="1" applyProtection="1">
      <alignment horizontal="center" vertical="center" wrapText="1"/>
    </xf>
    <xf numFmtId="0" fontId="70" fillId="28" borderId="44" xfId="327" applyFont="1" applyFill="1" applyBorder="1" applyAlignment="1">
      <alignment horizontal="left" vertical="top"/>
    </xf>
    <xf numFmtId="0" fontId="51" fillId="4" borderId="7" xfId="327" applyFont="1" applyFill="1" applyBorder="1" applyAlignment="1">
      <alignment horizontal="center" vertical="center"/>
    </xf>
    <xf numFmtId="0" fontId="51" fillId="4" borderId="33" xfId="327" applyFont="1" applyFill="1" applyBorder="1" applyAlignment="1">
      <alignment horizontal="left" vertical="center" wrapText="1"/>
    </xf>
    <xf numFmtId="0" fontId="51" fillId="4" borderId="35" xfId="327" applyFont="1" applyFill="1" applyBorder="1" applyAlignment="1">
      <alignment horizontal="left" vertical="center" wrapText="1"/>
    </xf>
    <xf numFmtId="0" fontId="70" fillId="82" borderId="28" xfId="327" applyFont="1" applyFill="1" applyBorder="1" applyAlignment="1">
      <alignment horizontal="center" vertical="center" wrapText="1"/>
    </xf>
    <xf numFmtId="0" fontId="70" fillId="82" borderId="25" xfId="327" applyFont="1" applyFill="1" applyBorder="1" applyAlignment="1">
      <alignment horizontal="center" vertical="center" wrapText="1"/>
    </xf>
    <xf numFmtId="0" fontId="70" fillId="82" borderId="12" xfId="327" applyFont="1" applyFill="1" applyBorder="1" applyAlignment="1">
      <alignment horizontal="center" vertical="center" wrapText="1"/>
    </xf>
    <xf numFmtId="0" fontId="70" fillId="82" borderId="15" xfId="327" applyFont="1" applyFill="1" applyBorder="1" applyAlignment="1">
      <alignment horizontal="center" vertical="center" wrapText="1"/>
    </xf>
    <xf numFmtId="0" fontId="70" fillId="112" borderId="89" xfId="327" applyFont="1" applyFill="1" applyBorder="1" applyAlignment="1">
      <alignment horizontal="center" vertical="center" wrapText="1"/>
    </xf>
    <xf numFmtId="0" fontId="70" fillId="113" borderId="90" xfId="327" applyFont="1" applyFill="1" applyBorder="1" applyAlignment="1" applyProtection="1">
      <alignment horizontal="center" vertical="center" wrapText="1"/>
      <protection locked="0"/>
    </xf>
    <xf numFmtId="172" fontId="70" fillId="112" borderId="91" xfId="1" applyFont="1" applyFill="1" applyBorder="1" applyAlignment="1">
      <alignment horizontal="center" vertical="center" wrapText="1"/>
    </xf>
    <xf numFmtId="172" fontId="70" fillId="112" borderId="92" xfId="1" applyFont="1" applyFill="1" applyBorder="1" applyAlignment="1">
      <alignment horizontal="center" vertical="center" wrapText="1"/>
    </xf>
    <xf numFmtId="172" fontId="70" fillId="112" borderId="43" xfId="1" applyFont="1" applyFill="1" applyBorder="1" applyAlignment="1">
      <alignment horizontal="center" vertical="center" wrapText="1"/>
    </xf>
    <xf numFmtId="172" fontId="70" fillId="112" borderId="93" xfId="1" applyFont="1" applyFill="1" applyBorder="1" applyAlignment="1">
      <alignment horizontal="center" vertical="center" wrapText="1"/>
    </xf>
    <xf numFmtId="172" fontId="51" fillId="111" borderId="90" xfId="1" applyFont="1" applyFill="1" applyBorder="1" applyAlignment="1" applyProtection="1">
      <alignment horizontal="center" vertical="center" wrapText="1"/>
    </xf>
    <xf numFmtId="172" fontId="70" fillId="111" borderId="91" xfId="1" applyFont="1" applyFill="1" applyBorder="1" applyAlignment="1" applyProtection="1">
      <alignment horizontal="center" vertical="center"/>
    </xf>
    <xf numFmtId="0" fontId="51" fillId="22" borderId="12" xfId="327" applyFont="1" applyFill="1" applyBorder="1" applyAlignment="1">
      <alignment horizontal="left" vertical="center" wrapText="1"/>
    </xf>
    <xf numFmtId="0" fontId="51" fillId="22" borderId="15" xfId="327" applyFont="1" applyFill="1" applyBorder="1" applyAlignment="1">
      <alignment horizontal="left" vertical="center" wrapText="1"/>
    </xf>
    <xf numFmtId="172" fontId="70" fillId="28" borderId="88" xfId="1" applyFont="1" applyFill="1" applyBorder="1" applyAlignment="1" applyProtection="1">
      <alignment horizontal="center" vertical="center" wrapText="1"/>
      <protection locked="0"/>
    </xf>
    <xf numFmtId="172" fontId="70" fillId="113" borderId="81" xfId="1" applyFont="1" applyFill="1" applyBorder="1" applyAlignment="1" applyProtection="1">
      <alignment horizontal="center" vertical="center" wrapText="1"/>
      <protection locked="0"/>
    </xf>
    <xf numFmtId="172" fontId="70" fillId="113" borderId="95" xfId="1" applyFont="1" applyFill="1" applyBorder="1" applyAlignment="1" applyProtection="1">
      <alignment horizontal="center" vertical="center" wrapText="1"/>
      <protection locked="0"/>
    </xf>
    <xf numFmtId="0" fontId="69" fillId="81" borderId="31" xfId="327" applyFont="1" applyFill="1" applyBorder="1" applyAlignment="1">
      <alignment horizontal="center" vertical="center"/>
    </xf>
    <xf numFmtId="0" fontId="69" fillId="81" borderId="28" xfId="327" applyFont="1" applyFill="1" applyBorder="1" applyAlignment="1">
      <alignment horizontal="center" vertical="center"/>
    </xf>
    <xf numFmtId="172" fontId="70" fillId="111" borderId="0" xfId="1" applyFont="1" applyFill="1" applyBorder="1" applyAlignment="1" applyProtection="1">
      <alignment horizontal="center" vertical="center"/>
    </xf>
    <xf numFmtId="172" fontId="76" fillId="111" borderId="0" xfId="1" applyFont="1" applyFill="1" applyBorder="1" applyAlignment="1" applyProtection="1">
      <alignment horizontal="center" vertical="center" wrapText="1"/>
    </xf>
    <xf numFmtId="185" fontId="51" fillId="4" borderId="0" xfId="327" applyNumberFormat="1" applyFont="1" applyFill="1" applyAlignment="1">
      <alignment horizontal="center"/>
    </xf>
    <xf numFmtId="172" fontId="51" fillId="4" borderId="0" xfId="1" applyFont="1" applyFill="1" applyBorder="1" applyAlignment="1">
      <alignment horizontal="center" vertical="center"/>
    </xf>
    <xf numFmtId="0" fontId="69" fillId="4" borderId="0" xfId="327" applyFont="1" applyFill="1" applyAlignment="1">
      <alignment horizontal="center" vertical="center" wrapText="1"/>
    </xf>
    <xf numFmtId="184" fontId="70" fillId="4" borderId="0" xfId="1879" applyNumberFormat="1" applyFont="1" applyFill="1" applyBorder="1" applyAlignment="1" applyProtection="1">
      <alignment horizontal="center" vertical="center" wrapText="1"/>
    </xf>
    <xf numFmtId="0" fontId="51" fillId="4" borderId="0" xfId="1879" applyNumberFormat="1" applyFont="1" applyFill="1" applyBorder="1" applyAlignment="1" applyProtection="1">
      <alignment horizontal="left" vertical="top" wrapText="1"/>
      <protection locked="0"/>
    </xf>
    <xf numFmtId="0" fontId="69" fillId="115" borderId="28" xfId="327" applyFont="1" applyFill="1" applyBorder="1" applyAlignment="1">
      <alignment horizontal="center" vertical="center"/>
    </xf>
    <xf numFmtId="172" fontId="70" fillId="115" borderId="95" xfId="1" applyFont="1" applyFill="1" applyBorder="1" applyAlignment="1" applyProtection="1">
      <alignment horizontal="center" vertical="center" wrapText="1"/>
      <protection locked="0"/>
    </xf>
    <xf numFmtId="172" fontId="51" fillId="115" borderId="90" xfId="1" applyFont="1" applyFill="1" applyBorder="1" applyAlignment="1" applyProtection="1">
      <alignment horizontal="center" vertical="center" wrapText="1"/>
    </xf>
    <xf numFmtId="172" fontId="70" fillId="115" borderId="91" xfId="1" applyFont="1" applyFill="1" applyBorder="1" applyAlignment="1" applyProtection="1">
      <alignment horizontal="center" vertical="center"/>
    </xf>
    <xf numFmtId="0" fontId="69" fillId="115" borderId="32" xfId="327" applyFont="1" applyFill="1" applyBorder="1" applyAlignment="1">
      <alignment horizontal="center" vertical="center"/>
    </xf>
    <xf numFmtId="172" fontId="70" fillId="115" borderId="87" xfId="1" applyFont="1" applyFill="1" applyBorder="1" applyAlignment="1" applyProtection="1">
      <alignment horizontal="center" vertical="center" wrapText="1"/>
      <protection locked="0"/>
    </xf>
    <xf numFmtId="172" fontId="51" fillId="115" borderId="26" xfId="1" applyFont="1" applyFill="1" applyBorder="1" applyAlignment="1" applyProtection="1">
      <alignment horizontal="center" vertical="center" wrapText="1"/>
    </xf>
    <xf numFmtId="172" fontId="76" fillId="115" borderId="26" xfId="1" applyFont="1" applyFill="1" applyBorder="1" applyAlignment="1" applyProtection="1">
      <alignment horizontal="center" vertical="center" wrapText="1"/>
    </xf>
    <xf numFmtId="172" fontId="76" fillId="115" borderId="27" xfId="1" applyFont="1" applyFill="1" applyBorder="1" applyAlignment="1" applyProtection="1">
      <alignment horizontal="center" vertical="center" wrapText="1"/>
    </xf>
    <xf numFmtId="0" fontId="69" fillId="116" borderId="6" xfId="327" applyFont="1" applyFill="1" applyBorder="1" applyAlignment="1">
      <alignment horizontal="center" vertical="center"/>
    </xf>
    <xf numFmtId="172" fontId="70" fillId="116" borderId="80" xfId="1" applyFont="1" applyFill="1" applyBorder="1" applyAlignment="1" applyProtection="1">
      <alignment horizontal="center" vertical="center" wrapText="1"/>
      <protection locked="0"/>
    </xf>
    <xf numFmtId="172" fontId="51" fillId="116" borderId="11" xfId="1" applyFont="1" applyFill="1" applyBorder="1" applyAlignment="1" applyProtection="1">
      <alignment horizontal="center" vertical="center" wrapText="1"/>
    </xf>
    <xf numFmtId="172" fontId="52" fillId="116" borderId="11" xfId="1" applyFont="1" applyFill="1" applyBorder="1" applyAlignment="1" applyProtection="1">
      <alignment horizontal="center" vertical="center" wrapText="1"/>
    </xf>
    <xf numFmtId="172" fontId="70" fillId="116" borderId="39" xfId="1" applyFont="1" applyFill="1" applyBorder="1" applyAlignment="1" applyProtection="1">
      <alignment horizontal="center" vertical="center"/>
    </xf>
    <xf numFmtId="0" fontId="69" fillId="116" borderId="32" xfId="327" applyFont="1" applyFill="1" applyBorder="1" applyAlignment="1">
      <alignment horizontal="center" vertical="center"/>
    </xf>
    <xf numFmtId="172" fontId="70" fillId="116" borderId="87" xfId="1" applyFont="1" applyFill="1" applyBorder="1" applyAlignment="1" applyProtection="1">
      <alignment horizontal="center" vertical="center" wrapText="1"/>
      <protection locked="0"/>
    </xf>
    <xf numFmtId="172" fontId="51" fillId="116" borderId="26" xfId="1" applyFont="1" applyFill="1" applyBorder="1" applyAlignment="1" applyProtection="1">
      <alignment horizontal="center" vertical="center" wrapText="1"/>
    </xf>
    <xf numFmtId="172" fontId="52" fillId="116" borderId="26" xfId="1" applyFont="1" applyFill="1" applyBorder="1" applyAlignment="1" applyProtection="1">
      <alignment horizontal="center" vertical="center" wrapText="1"/>
    </xf>
    <xf numFmtId="172" fontId="70" fillId="116" borderId="27" xfId="1" applyFont="1" applyFill="1" applyBorder="1" applyAlignment="1" applyProtection="1">
      <alignment horizontal="center" vertical="center"/>
    </xf>
    <xf numFmtId="172" fontId="70" fillId="4" borderId="17" xfId="1" applyFont="1" applyFill="1" applyBorder="1" applyAlignment="1">
      <alignment horizontal="center" vertical="center"/>
    </xf>
    <xf numFmtId="0" fontId="70" fillId="114" borderId="31" xfId="327" applyFont="1" applyFill="1" applyBorder="1" applyAlignment="1">
      <alignment horizontal="left" vertical="top"/>
    </xf>
    <xf numFmtId="0" fontId="70" fillId="114" borderId="44" xfId="327" applyFont="1" applyFill="1" applyBorder="1" applyAlignment="1">
      <alignment horizontal="left" vertical="top"/>
    </xf>
    <xf numFmtId="0" fontId="70" fillId="114" borderId="32" xfId="327" applyFont="1" applyFill="1" applyBorder="1" applyAlignment="1">
      <alignment horizontal="left" vertical="top"/>
    </xf>
    <xf numFmtId="0" fontId="51" fillId="4" borderId="50" xfId="327" applyFont="1" applyFill="1" applyBorder="1" applyAlignment="1">
      <alignment horizontal="left" vertical="center" wrapText="1"/>
    </xf>
    <xf numFmtId="0" fontId="69" fillId="116" borderId="44" xfId="327" applyFont="1" applyFill="1" applyBorder="1" applyAlignment="1">
      <alignment horizontal="center" vertical="center"/>
    </xf>
    <xf numFmtId="172" fontId="70" fillId="116" borderId="94" xfId="1" applyFont="1" applyFill="1" applyBorder="1" applyAlignment="1" applyProtection="1">
      <alignment horizontal="center" vertical="center" wrapText="1"/>
      <protection locked="0"/>
    </xf>
    <xf numFmtId="172" fontId="51" fillId="116" borderId="67" xfId="1" applyFont="1" applyFill="1" applyBorder="1" applyAlignment="1" applyProtection="1">
      <alignment horizontal="center" vertical="center" wrapText="1"/>
    </xf>
    <xf numFmtId="172" fontId="52" fillId="116" borderId="67" xfId="1" applyFont="1" applyFill="1" applyBorder="1" applyAlignment="1" applyProtection="1">
      <alignment horizontal="center" vertical="center" wrapText="1"/>
    </xf>
    <xf numFmtId="172" fontId="70" fillId="116" borderId="68" xfId="1" applyFont="1" applyFill="1" applyBorder="1" applyAlignment="1" applyProtection="1">
      <alignment horizontal="center" vertical="center"/>
    </xf>
    <xf numFmtId="0" fontId="70" fillId="28" borderId="29" xfId="327" applyFont="1" applyFill="1" applyBorder="1" applyAlignment="1">
      <alignment horizontal="left" vertical="top"/>
    </xf>
    <xf numFmtId="0" fontId="70" fillId="28" borderId="32" xfId="327" applyFont="1" applyFill="1" applyBorder="1" applyAlignment="1">
      <alignment horizontal="left" vertical="top"/>
    </xf>
    <xf numFmtId="0" fontId="65" fillId="117" borderId="0" xfId="327" applyFont="1" applyFill="1" applyAlignment="1">
      <alignment vertical="center"/>
    </xf>
    <xf numFmtId="10" fontId="65" fillId="117" borderId="0" xfId="327" applyNumberFormat="1" applyFont="1" applyFill="1" applyAlignment="1">
      <alignment vertical="center"/>
    </xf>
    <xf numFmtId="184" fontId="66" fillId="117" borderId="0" xfId="1879" applyNumberFormat="1" applyFont="1" applyFill="1" applyBorder="1" applyAlignment="1" applyProtection="1">
      <alignment horizontal="center" vertical="center"/>
    </xf>
    <xf numFmtId="184" fontId="75" fillId="117" borderId="0" xfId="1879" applyNumberFormat="1" applyFont="1" applyFill="1" applyBorder="1" applyAlignment="1" applyProtection="1">
      <alignment horizontal="center" vertical="center"/>
    </xf>
    <xf numFmtId="184" fontId="75" fillId="117" borderId="0" xfId="1879" applyNumberFormat="1" applyFont="1" applyFill="1" applyBorder="1" applyAlignment="1" applyProtection="1">
      <alignment horizontal="left" vertical="center" wrapText="1"/>
    </xf>
    <xf numFmtId="1" fontId="51" fillId="117" borderId="0" xfId="327" applyNumberFormat="1" applyFont="1" applyFill="1" applyAlignment="1">
      <alignment vertical="center" wrapText="1"/>
    </xf>
    <xf numFmtId="0" fontId="51" fillId="117" borderId="0" xfId="327" applyFont="1" applyFill="1" applyAlignment="1">
      <alignment vertical="center" wrapText="1"/>
    </xf>
    <xf numFmtId="0" fontId="69" fillId="117" borderId="0" xfId="327" applyFont="1" applyFill="1" applyAlignment="1">
      <alignment vertical="top" wrapText="1"/>
    </xf>
    <xf numFmtId="0" fontId="51" fillId="117" borderId="0" xfId="327" applyFont="1" applyFill="1" applyAlignment="1">
      <alignment vertical="top" wrapText="1"/>
    </xf>
    <xf numFmtId="0" fontId="71" fillId="117" borderId="0" xfId="327" applyFont="1" applyFill="1" applyAlignment="1">
      <alignment vertical="top" wrapText="1"/>
    </xf>
    <xf numFmtId="0" fontId="74" fillId="117" borderId="0" xfId="327" applyFont="1" applyFill="1" applyAlignment="1">
      <alignment vertical="top" wrapText="1"/>
    </xf>
    <xf numFmtId="184" fontId="69" fillId="117" borderId="0" xfId="1879" applyNumberFormat="1" applyFont="1" applyFill="1" applyBorder="1" applyAlignment="1" applyProtection="1">
      <alignment vertical="top" wrapText="1"/>
    </xf>
    <xf numFmtId="184" fontId="70" fillId="117" borderId="0" xfId="1879" applyNumberFormat="1" applyFont="1" applyFill="1" applyBorder="1" applyAlignment="1" applyProtection="1">
      <alignment horizontal="center" vertical="center" wrapText="1"/>
    </xf>
    <xf numFmtId="0" fontId="70" fillId="117" borderId="0" xfId="327" applyFont="1" applyFill="1" applyAlignment="1">
      <alignment horizontal="center" vertical="center" wrapText="1"/>
    </xf>
    <xf numFmtId="172" fontId="70" fillId="118" borderId="0" xfId="1" applyFont="1" applyFill="1" applyBorder="1" applyAlignment="1" applyProtection="1">
      <alignment horizontal="center" vertical="center"/>
    </xf>
    <xf numFmtId="172" fontId="70" fillId="117" borderId="0" xfId="1" applyFont="1" applyFill="1" applyBorder="1" applyAlignment="1" applyProtection="1">
      <alignment horizontal="center" vertical="center"/>
    </xf>
    <xf numFmtId="172" fontId="76" fillId="118" borderId="0" xfId="1" applyFont="1" applyFill="1" applyBorder="1" applyAlignment="1" applyProtection="1">
      <alignment horizontal="center" vertical="center" wrapText="1"/>
    </xf>
    <xf numFmtId="184" fontId="52" fillId="117" borderId="0" xfId="1879" applyNumberFormat="1" applyFont="1" applyFill="1" applyBorder="1" applyAlignment="1" applyProtection="1">
      <alignment vertical="center" wrapText="1"/>
    </xf>
    <xf numFmtId="185" fontId="51" fillId="117" borderId="0" xfId="327" applyNumberFormat="1" applyFont="1" applyFill="1" applyAlignment="1">
      <alignment horizontal="center"/>
    </xf>
    <xf numFmtId="172" fontId="51" fillId="117" borderId="0" xfId="1" applyFont="1" applyFill="1" applyBorder="1" applyAlignment="1">
      <alignment horizontal="center" vertical="center"/>
    </xf>
    <xf numFmtId="184" fontId="75" fillId="117" borderId="0" xfId="1879" applyNumberFormat="1" applyFont="1" applyFill="1" applyAlignment="1">
      <alignment horizontal="center" vertical="center"/>
    </xf>
    <xf numFmtId="0" fontId="69" fillId="117" borderId="0" xfId="327" applyFont="1" applyFill="1" applyAlignment="1">
      <alignment horizontal="center" vertical="center" wrapText="1"/>
    </xf>
    <xf numFmtId="0" fontId="51" fillId="117" borderId="0" xfId="1879" applyNumberFormat="1" applyFont="1" applyFill="1" applyBorder="1" applyAlignment="1" applyProtection="1">
      <alignment horizontal="left" vertical="top" wrapText="1"/>
      <protection locked="0"/>
    </xf>
    <xf numFmtId="184" fontId="68" fillId="117" borderId="0" xfId="1879" applyNumberFormat="1" applyFont="1" applyFill="1" applyAlignment="1">
      <alignment horizontal="center" vertical="center"/>
    </xf>
    <xf numFmtId="172" fontId="52" fillId="4" borderId="83" xfId="1" applyFont="1" applyFill="1" applyBorder="1" applyAlignment="1" applyProtection="1">
      <alignment horizontal="center" vertical="center" wrapText="1"/>
    </xf>
    <xf numFmtId="172" fontId="52" fillId="116" borderId="40" xfId="1" applyFont="1" applyFill="1" applyBorder="1" applyAlignment="1" applyProtection="1">
      <alignment horizontal="center" vertical="center" wrapText="1"/>
    </xf>
    <xf numFmtId="172" fontId="52" fillId="116" borderId="86" xfId="1" applyFont="1" applyFill="1" applyBorder="1" applyAlignment="1" applyProtection="1">
      <alignment horizontal="center" vertical="center" wrapText="1"/>
    </xf>
    <xf numFmtId="172" fontId="52" fillId="116" borderId="42" xfId="1" applyFont="1" applyFill="1" applyBorder="1" applyAlignment="1" applyProtection="1">
      <alignment horizontal="center" vertical="center" wrapText="1"/>
    </xf>
    <xf numFmtId="172" fontId="51" fillId="111" borderId="83" xfId="1" applyFont="1" applyFill="1" applyBorder="1" applyAlignment="1" applyProtection="1">
      <alignment horizontal="center" vertical="center" wrapText="1"/>
    </xf>
    <xf numFmtId="172" fontId="51" fillId="111" borderId="40" xfId="1" applyFont="1" applyFill="1" applyBorder="1" applyAlignment="1" applyProtection="1">
      <alignment horizontal="center" vertical="center" wrapText="1"/>
    </xf>
    <xf numFmtId="172" fontId="51" fillId="111" borderId="41" xfId="1" applyFont="1" applyFill="1" applyBorder="1" applyAlignment="1" applyProtection="1">
      <alignment horizontal="center" vertical="center" wrapText="1"/>
    </xf>
    <xf numFmtId="172" fontId="51" fillId="111" borderId="42" xfId="1" applyFont="1" applyFill="1" applyBorder="1" applyAlignment="1" applyProtection="1">
      <alignment horizontal="center" vertical="center" wrapText="1"/>
    </xf>
    <xf numFmtId="172" fontId="51" fillId="115" borderId="89" xfId="1" applyFont="1" applyFill="1" applyBorder="1" applyAlignment="1" applyProtection="1">
      <alignment horizontal="center" vertical="center" wrapText="1"/>
    </xf>
    <xf numFmtId="172" fontId="76" fillId="115" borderId="42" xfId="1" applyFont="1" applyFill="1" applyBorder="1" applyAlignment="1" applyProtection="1">
      <alignment horizontal="center" vertical="center" wrapText="1"/>
    </xf>
    <xf numFmtId="0" fontId="51" fillId="4" borderId="29" xfId="327" applyFont="1" applyFill="1" applyBorder="1" applyAlignment="1">
      <alignment horizontal="center" vertical="center"/>
    </xf>
    <xf numFmtId="0" fontId="51" fillId="4" borderId="29" xfId="327" applyFont="1" applyFill="1" applyBorder="1" applyAlignment="1">
      <alignment horizontal="center" vertical="center" wrapText="1"/>
    </xf>
    <xf numFmtId="0" fontId="70" fillId="80" borderId="30" xfId="327" applyFont="1" applyFill="1" applyBorder="1" applyAlignment="1">
      <alignment horizontal="center" vertical="center" wrapText="1"/>
    </xf>
    <xf numFmtId="0" fontId="70" fillId="80" borderId="77" xfId="327" applyFont="1" applyFill="1" applyBorder="1" applyAlignment="1">
      <alignment horizontal="center" vertical="center" wrapText="1"/>
    </xf>
    <xf numFmtId="0" fontId="51" fillId="28" borderId="6" xfId="327" applyFont="1" applyFill="1" applyBorder="1" applyAlignment="1">
      <alignment horizontal="left" vertical="center" wrapText="1"/>
    </xf>
    <xf numFmtId="0" fontId="51" fillId="28" borderId="31" xfId="327" applyFont="1" applyFill="1" applyBorder="1" applyAlignment="1">
      <alignment horizontal="left" vertical="center"/>
    </xf>
    <xf numFmtId="0" fontId="51" fillId="28" borderId="32" xfId="327" applyFont="1" applyFill="1" applyBorder="1" applyAlignment="1">
      <alignment horizontal="left" vertical="center"/>
    </xf>
    <xf numFmtId="172" fontId="70" fillId="5" borderId="92" xfId="1" applyFont="1" applyFill="1" applyBorder="1" applyAlignment="1">
      <alignment horizontal="center" vertical="center" wrapText="1"/>
    </xf>
    <xf numFmtId="172" fontId="70" fillId="5" borderId="71" xfId="1" applyFont="1" applyFill="1" applyBorder="1" applyAlignment="1">
      <alignment horizontal="center" vertical="center" wrapText="1"/>
    </xf>
    <xf numFmtId="172" fontId="51" fillId="4" borderId="13" xfId="1" applyFont="1" applyFill="1" applyBorder="1" applyAlignment="1" applyProtection="1">
      <alignment horizontal="center" vertical="center" wrapText="1"/>
    </xf>
    <xf numFmtId="172" fontId="70" fillId="28" borderId="26" xfId="1" applyFont="1" applyFill="1" applyBorder="1" applyAlignment="1" applyProtection="1">
      <alignment horizontal="center" vertical="center" wrapText="1"/>
      <protection locked="0"/>
    </xf>
    <xf numFmtId="172" fontId="70" fillId="28" borderId="40" xfId="1" applyFont="1" applyFill="1" applyBorder="1" applyAlignment="1" applyProtection="1">
      <alignment horizontal="center" vertical="center" wrapText="1"/>
      <protection locked="0"/>
    </xf>
    <xf numFmtId="172" fontId="70" fillId="28" borderId="41" xfId="1" applyFont="1" applyFill="1" applyBorder="1" applyAlignment="1" applyProtection="1">
      <alignment horizontal="center" vertical="center" wrapText="1"/>
      <protection locked="0"/>
    </xf>
    <xf numFmtId="172" fontId="70" fillId="28" borderId="42" xfId="1" applyFont="1" applyFill="1" applyBorder="1" applyAlignment="1" applyProtection="1">
      <alignment horizontal="center" vertical="center" wrapText="1"/>
      <protection locked="0"/>
    </xf>
    <xf numFmtId="0" fontId="70" fillId="80" borderId="32" xfId="327" applyFont="1" applyFill="1" applyBorder="1" applyAlignment="1">
      <alignment horizontal="center" vertical="center" wrapText="1"/>
    </xf>
    <xf numFmtId="172" fontId="70" fillId="5" borderId="42" xfId="1" applyFont="1" applyFill="1" applyBorder="1" applyAlignment="1">
      <alignment horizontal="center" vertical="center" wrapText="1"/>
    </xf>
    <xf numFmtId="172" fontId="70" fillId="5" borderId="27" xfId="1" applyFont="1" applyFill="1" applyBorder="1" applyAlignment="1">
      <alignment horizontal="center" vertical="center" wrapText="1"/>
    </xf>
    <xf numFmtId="0" fontId="70" fillId="28" borderId="6" xfId="327" applyFont="1" applyFill="1" applyBorder="1" applyAlignment="1">
      <alignment horizontal="left" vertical="top"/>
    </xf>
    <xf numFmtId="0" fontId="128" fillId="4" borderId="0" xfId="0" applyFont="1" applyFill="1" applyAlignment="1">
      <alignment vertical="center"/>
    </xf>
    <xf numFmtId="1" fontId="9" fillId="4" borderId="0" xfId="327" applyNumberFormat="1" applyFont="1" applyFill="1" applyAlignment="1">
      <alignment horizontal="center" vertical="center"/>
    </xf>
    <xf numFmtId="184" fontId="68" fillId="4" borderId="22" xfId="1879" applyNumberFormat="1" applyFont="1" applyFill="1" applyBorder="1" applyAlignment="1">
      <alignment horizontal="center" vertical="center"/>
    </xf>
    <xf numFmtId="184" fontId="129" fillId="4" borderId="23" xfId="1879" applyNumberFormat="1" applyFont="1" applyFill="1" applyBorder="1" applyAlignment="1">
      <alignment horizontal="center" vertical="center"/>
    </xf>
    <xf numFmtId="0" fontId="51" fillId="4" borderId="7" xfId="327" applyFont="1" applyFill="1" applyBorder="1" applyAlignment="1">
      <alignment horizontal="left" vertical="center" wrapText="1"/>
    </xf>
    <xf numFmtId="0" fontId="51" fillId="4" borderId="7" xfId="327" applyFont="1" applyFill="1" applyBorder="1" applyAlignment="1">
      <alignment horizontal="center" vertical="center" wrapText="1"/>
    </xf>
    <xf numFmtId="0" fontId="69" fillId="81" borderId="7" xfId="327" applyFont="1" applyFill="1" applyBorder="1" applyAlignment="1">
      <alignment horizontal="center" vertical="center" wrapText="1"/>
    </xf>
    <xf numFmtId="172" fontId="70" fillId="28" borderId="96" xfId="1" applyFont="1" applyFill="1" applyBorder="1" applyAlignment="1" applyProtection="1">
      <alignment horizontal="center" vertical="center" wrapText="1"/>
      <protection locked="0"/>
    </xf>
    <xf numFmtId="172" fontId="51" fillId="4" borderId="97" xfId="1" applyFont="1" applyFill="1" applyBorder="1" applyAlignment="1" applyProtection="1">
      <alignment horizontal="center" vertical="center" wrapText="1"/>
    </xf>
    <xf numFmtId="172" fontId="52" fillId="4" borderId="97" xfId="1" applyFont="1" applyFill="1" applyBorder="1" applyAlignment="1" applyProtection="1">
      <alignment horizontal="center" vertical="center" wrapText="1"/>
    </xf>
    <xf numFmtId="172" fontId="70" fillId="111" borderId="98" xfId="1" applyFont="1" applyFill="1" applyBorder="1" applyAlignment="1" applyProtection="1">
      <alignment horizontal="center" vertical="center"/>
    </xf>
    <xf numFmtId="172" fontId="52" fillId="4" borderId="99" xfId="1" applyFont="1" applyFill="1" applyBorder="1" applyAlignment="1" applyProtection="1">
      <alignment horizontal="center" vertical="center" wrapText="1"/>
    </xf>
    <xf numFmtId="0" fontId="51" fillId="4" borderId="5" xfId="327" applyFont="1" applyFill="1" applyBorder="1" applyAlignment="1">
      <alignment horizontal="center" vertical="center" wrapText="1"/>
    </xf>
    <xf numFmtId="172" fontId="70" fillId="119" borderId="88" xfId="1" applyFont="1" applyFill="1" applyBorder="1" applyAlignment="1" applyProtection="1">
      <alignment horizontal="center" vertical="center" wrapText="1"/>
      <protection locked="0"/>
    </xf>
    <xf numFmtId="172" fontId="51" fillId="119" borderId="74" xfId="1" applyFont="1" applyFill="1" applyBorder="1" applyAlignment="1" applyProtection="1">
      <alignment horizontal="center" vertical="center" wrapText="1"/>
    </xf>
    <xf numFmtId="0" fontId="69" fillId="119" borderId="29" xfId="327" applyFont="1" applyFill="1" applyBorder="1" applyAlignment="1">
      <alignment horizontal="center" vertical="center" wrapText="1"/>
    </xf>
    <xf numFmtId="184" fontId="70" fillId="4" borderId="0" xfId="1879" applyNumberFormat="1" applyFont="1" applyFill="1" applyBorder="1" applyAlignment="1" applyProtection="1">
      <alignment vertical="center" wrapText="1"/>
    </xf>
    <xf numFmtId="0" fontId="69" fillId="28" borderId="6" xfId="327" applyFont="1" applyFill="1" applyBorder="1" applyAlignment="1">
      <alignment horizontal="center" vertical="center" wrapText="1"/>
    </xf>
    <xf numFmtId="0" fontId="69" fillId="28" borderId="31" xfId="327" applyFont="1" applyFill="1" applyBorder="1" applyAlignment="1">
      <alignment horizontal="center" vertical="center" wrapText="1"/>
    </xf>
    <xf numFmtId="0" fontId="69" fillId="28" borderId="32" xfId="327" applyFont="1" applyFill="1" applyBorder="1" applyAlignment="1">
      <alignment horizontal="center" vertical="center" wrapText="1"/>
    </xf>
    <xf numFmtId="0" fontId="70" fillId="119" borderId="31" xfId="327" applyFont="1" applyFill="1" applyBorder="1" applyAlignment="1">
      <alignment horizontal="left" vertical="top"/>
    </xf>
    <xf numFmtId="184" fontId="70" fillId="117" borderId="5" xfId="1879" applyNumberFormat="1" applyFont="1" applyFill="1" applyBorder="1" applyAlignment="1" applyProtection="1">
      <alignment horizontal="center" vertical="center" wrapText="1"/>
    </xf>
    <xf numFmtId="184" fontId="70" fillId="117" borderId="8" xfId="1879" applyNumberFormat="1" applyFont="1" applyFill="1" applyBorder="1" applyAlignment="1" applyProtection="1">
      <alignment horizontal="center" vertical="center" wrapText="1"/>
    </xf>
    <xf numFmtId="184" fontId="70" fillId="80" borderId="5" xfId="1879" applyNumberFormat="1" applyFont="1" applyFill="1" applyBorder="1" applyAlignment="1" applyProtection="1">
      <alignment horizontal="center" vertical="center" wrapText="1"/>
    </xf>
    <xf numFmtId="184" fontId="70" fillId="80" borderId="10" xfId="1879" applyNumberFormat="1" applyFont="1" applyFill="1" applyBorder="1" applyAlignment="1" applyProtection="1">
      <alignment horizontal="center" vertical="center" wrapText="1"/>
    </xf>
    <xf numFmtId="184" fontId="70" fillId="80" borderId="8" xfId="1879" applyNumberFormat="1" applyFont="1" applyFill="1" applyBorder="1" applyAlignment="1" applyProtection="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51" fillId="4" borderId="33" xfId="327" applyFont="1" applyFill="1" applyBorder="1" applyAlignment="1">
      <alignment horizontal="center" vertical="center" wrapText="1"/>
    </xf>
    <xf numFmtId="0" fontId="51" fillId="4" borderId="37" xfId="327" applyFont="1" applyFill="1" applyBorder="1" applyAlignment="1">
      <alignment horizontal="center" vertical="center" wrapText="1"/>
    </xf>
    <xf numFmtId="0" fontId="51" fillId="4" borderId="35" xfId="327" applyFont="1" applyFill="1" applyBorder="1" applyAlignment="1">
      <alignment horizontal="center" vertical="center" wrapText="1"/>
    </xf>
    <xf numFmtId="0" fontId="51" fillId="4" borderId="29" xfId="327" applyFont="1" applyFill="1" applyBorder="1" applyAlignment="1">
      <alignment horizontal="center" vertical="center"/>
    </xf>
    <xf numFmtId="0" fontId="51" fillId="4" borderId="82" xfId="327" applyFont="1" applyFill="1" applyBorder="1" applyAlignment="1">
      <alignment horizontal="center" vertical="center"/>
    </xf>
    <xf numFmtId="0" fontId="51" fillId="4" borderId="28" xfId="327" applyFont="1" applyFill="1" applyBorder="1" applyAlignment="1">
      <alignment horizontal="center" vertical="center"/>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Alignment="1">
      <alignment horizontal="center" vertical="center"/>
    </xf>
    <xf numFmtId="0" fontId="70" fillId="81" borderId="33" xfId="327" applyFont="1" applyFill="1" applyBorder="1" applyAlignment="1">
      <alignment horizontal="center" vertical="center" wrapText="1"/>
    </xf>
    <xf numFmtId="0" fontId="70" fillId="81" borderId="34" xfId="327" applyFont="1" applyFill="1" applyBorder="1" applyAlignment="1">
      <alignment horizontal="center" vertical="center" wrapText="1"/>
    </xf>
    <xf numFmtId="0" fontId="69" fillId="4" borderId="5" xfId="327" applyFont="1" applyFill="1" applyBorder="1" applyAlignment="1">
      <alignment horizontal="center" vertical="center" wrapText="1"/>
    </xf>
    <xf numFmtId="0" fontId="69" fillId="4" borderId="10" xfId="327" applyFont="1" applyFill="1" applyBorder="1" applyAlignment="1">
      <alignment horizontal="center" vertical="center" wrapText="1"/>
    </xf>
    <xf numFmtId="0" fontId="69" fillId="4" borderId="8" xfId="327" applyFont="1" applyFill="1" applyBorder="1" applyAlignment="1">
      <alignment horizontal="center" vertical="center" wrapText="1"/>
    </xf>
    <xf numFmtId="0" fontId="51" fillId="4" borderId="29" xfId="327" applyFont="1" applyFill="1" applyBorder="1" applyAlignment="1">
      <alignment horizontal="center" vertical="center" wrapText="1"/>
    </xf>
    <xf numFmtId="0" fontId="51" fillId="4" borderId="28"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4" xfId="329" quotePrefix="1" applyFont="1" applyFill="1" applyBorder="1" applyAlignment="1">
      <alignment horizontal="left" vertical="center" wrapText="1"/>
    </xf>
    <xf numFmtId="0" fontId="47" fillId="4" borderId="74" xfId="329" applyFont="1" applyFill="1" applyBorder="1" applyAlignment="1">
      <alignment horizontal="left" vertical="center" wrapText="1"/>
    </xf>
    <xf numFmtId="0" fontId="47" fillId="4" borderId="75"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1" xfId="329" quotePrefix="1" applyFont="1" applyFill="1" applyBorder="1" applyAlignment="1">
      <alignment horizontal="left" vertical="center" wrapText="1"/>
    </xf>
    <xf numFmtId="0" fontId="47" fillId="4" borderId="76" xfId="329" applyFont="1" applyFill="1" applyBorder="1" applyAlignment="1">
      <alignment horizontal="left" vertical="center" wrapText="1"/>
    </xf>
    <xf numFmtId="0" fontId="47" fillId="4" borderId="77"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4" fillId="4" borderId="53"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8" xfId="329" applyFont="1" applyFill="1" applyBorder="1" applyAlignment="1">
      <alignment horizontal="left" vertical="center" wrapText="1"/>
    </xf>
    <xf numFmtId="0" fontId="47" fillId="4" borderId="72"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9" fillId="4" borderId="43"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9" xfId="329" applyFont="1" applyFill="1" applyBorder="1" applyAlignment="1">
      <alignment horizontal="left" vertical="top"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9"/>
  <sheetViews>
    <sheetView tabSelected="1" zoomScale="50" zoomScaleNormal="50" zoomScaleSheetLayoutView="100" workbookViewId="0">
      <selection activeCell="B20" sqref="B20"/>
    </sheetView>
  </sheetViews>
  <sheetFormatPr defaultRowHeight="13.9"/>
  <cols>
    <col min="1" max="1" width="10.140625" style="30" customWidth="1"/>
    <col min="2" max="2" width="30.140625" style="30" customWidth="1"/>
    <col min="3" max="3" width="41" style="57" customWidth="1"/>
    <col min="4" max="4" width="17.28515625" style="35" customWidth="1"/>
    <col min="5" max="5" width="16.7109375" style="58" customWidth="1"/>
    <col min="6" max="6" width="10.7109375" style="58" customWidth="1"/>
    <col min="7" max="7" width="15.5703125" style="58" customWidth="1"/>
    <col min="8" max="9" width="15.42578125" style="58" customWidth="1"/>
    <col min="10" max="10" width="19.7109375" style="58" customWidth="1"/>
    <col min="11" max="11" width="19.7109375" style="59" customWidth="1"/>
    <col min="12" max="18" width="18" style="59" customWidth="1"/>
    <col min="19" max="21" width="18" style="249" customWidth="1"/>
    <col min="22" max="22" width="25.7109375" style="32" customWidth="1"/>
    <col min="23" max="23" width="96.7109375" style="32" customWidth="1"/>
    <col min="24" max="24" width="9.140625" style="32" customWidth="1"/>
    <col min="25" max="25" width="8.85546875" style="32" customWidth="1"/>
    <col min="26" max="154" width="9.140625" style="32"/>
    <col min="155" max="155" width="6" style="32" customWidth="1"/>
    <col min="156" max="156" width="11.140625" style="32" customWidth="1"/>
    <col min="157" max="157" width="37.28515625" style="32" customWidth="1"/>
    <col min="158" max="158" width="14.140625" style="32" customWidth="1"/>
    <col min="159" max="160" width="12" style="32" customWidth="1"/>
    <col min="161" max="161" width="17.85546875" style="32" customWidth="1"/>
    <col min="162" max="162" width="15.7109375" style="32" customWidth="1"/>
    <col min="163" max="168" width="0" style="32" hidden="1" customWidth="1"/>
    <col min="169" max="169" width="11.85546875" style="32" customWidth="1"/>
    <col min="170" max="170" width="31.85546875" style="32" customWidth="1"/>
    <col min="171" max="171" width="12.140625" style="32" customWidth="1"/>
    <col min="172" max="172" width="12" style="32" customWidth="1"/>
    <col min="173" max="173" width="12.5703125" style="32" customWidth="1"/>
    <col min="174" max="174" width="12" style="32" customWidth="1"/>
    <col min="175" max="175" width="11.140625" style="32" customWidth="1"/>
    <col min="176" max="177" width="11.7109375" style="32" customWidth="1"/>
    <col min="178" max="178" width="12.5703125" style="32" customWidth="1"/>
    <col min="179" max="179" width="9.7109375" style="32" customWidth="1"/>
    <col min="180" max="180" width="12" style="32" customWidth="1"/>
    <col min="181" max="229" width="9.7109375" style="32" customWidth="1"/>
    <col min="230" max="410" width="9.140625" style="32"/>
    <col min="411" max="411" width="6" style="32" customWidth="1"/>
    <col min="412" max="412" width="11.140625" style="32" customWidth="1"/>
    <col min="413" max="413" width="37.28515625" style="32" customWidth="1"/>
    <col min="414" max="414" width="14.140625" style="32" customWidth="1"/>
    <col min="415" max="416" width="12" style="32" customWidth="1"/>
    <col min="417" max="417" width="17.85546875" style="32" customWidth="1"/>
    <col min="418" max="418" width="15.7109375" style="32" customWidth="1"/>
    <col min="419" max="424" width="0" style="32" hidden="1" customWidth="1"/>
    <col min="425" max="425" width="11.85546875" style="32" customWidth="1"/>
    <col min="426" max="426" width="31.85546875" style="32" customWidth="1"/>
    <col min="427" max="427" width="12.140625" style="32" customWidth="1"/>
    <col min="428" max="428" width="12" style="32" customWidth="1"/>
    <col min="429" max="429" width="12.5703125" style="32" customWidth="1"/>
    <col min="430" max="430" width="12" style="32" customWidth="1"/>
    <col min="431" max="431" width="11.140625" style="32" customWidth="1"/>
    <col min="432" max="433" width="11.7109375" style="32" customWidth="1"/>
    <col min="434" max="434" width="12.5703125" style="32" customWidth="1"/>
    <col min="435" max="435" width="9.7109375" style="32" customWidth="1"/>
    <col min="436" max="436" width="12" style="32" customWidth="1"/>
    <col min="437" max="485" width="9.7109375" style="32" customWidth="1"/>
    <col min="486" max="666" width="9.140625" style="32"/>
    <col min="667" max="667" width="6" style="32" customWidth="1"/>
    <col min="668" max="668" width="11.140625" style="32" customWidth="1"/>
    <col min="669" max="669" width="37.28515625" style="32" customWidth="1"/>
    <col min="670" max="670" width="14.140625" style="32" customWidth="1"/>
    <col min="671" max="672" width="12" style="32" customWidth="1"/>
    <col min="673" max="673" width="17.85546875" style="32" customWidth="1"/>
    <col min="674" max="674" width="15.7109375" style="32" customWidth="1"/>
    <col min="675" max="680" width="0" style="32" hidden="1" customWidth="1"/>
    <col min="681" max="681" width="11.85546875" style="32" customWidth="1"/>
    <col min="682" max="682" width="31.85546875" style="32" customWidth="1"/>
    <col min="683" max="683" width="12.140625" style="32" customWidth="1"/>
    <col min="684" max="684" width="12" style="32" customWidth="1"/>
    <col min="685" max="685" width="12.5703125" style="32" customWidth="1"/>
    <col min="686" max="686" width="12" style="32" customWidth="1"/>
    <col min="687" max="687" width="11.140625" style="32" customWidth="1"/>
    <col min="688" max="689" width="11.7109375" style="32" customWidth="1"/>
    <col min="690" max="690" width="12.5703125" style="32" customWidth="1"/>
    <col min="691" max="691" width="9.7109375" style="32" customWidth="1"/>
    <col min="692" max="692" width="12" style="32" customWidth="1"/>
    <col min="693" max="741" width="9.7109375" style="32" customWidth="1"/>
    <col min="742" max="922" width="9.140625" style="32"/>
    <col min="923" max="923" width="6" style="32" customWidth="1"/>
    <col min="924" max="924" width="11.140625" style="32" customWidth="1"/>
    <col min="925" max="925" width="37.28515625" style="32" customWidth="1"/>
    <col min="926" max="926" width="14.140625" style="32" customWidth="1"/>
    <col min="927" max="928" width="12" style="32" customWidth="1"/>
    <col min="929" max="929" width="17.85546875" style="32" customWidth="1"/>
    <col min="930" max="930" width="15.7109375" style="32" customWidth="1"/>
    <col min="931" max="936" width="0" style="32" hidden="1" customWidth="1"/>
    <col min="937" max="937" width="11.85546875" style="32" customWidth="1"/>
    <col min="938" max="938" width="31.85546875" style="32" customWidth="1"/>
    <col min="939" max="939" width="12.140625" style="32" customWidth="1"/>
    <col min="940" max="940" width="12" style="32" customWidth="1"/>
    <col min="941" max="941" width="12.5703125" style="32" customWidth="1"/>
    <col min="942" max="942" width="12" style="32" customWidth="1"/>
    <col min="943" max="943" width="11.140625" style="32" customWidth="1"/>
    <col min="944" max="945" width="11.7109375" style="32" customWidth="1"/>
    <col min="946" max="946" width="12.5703125" style="32" customWidth="1"/>
    <col min="947" max="947" width="9.7109375" style="32" customWidth="1"/>
    <col min="948" max="948" width="12" style="32" customWidth="1"/>
    <col min="949" max="997" width="9.7109375" style="32" customWidth="1"/>
    <col min="998" max="1178" width="9.140625" style="32"/>
    <col min="1179" max="1179" width="6" style="32" customWidth="1"/>
    <col min="1180" max="1180" width="11.140625" style="32" customWidth="1"/>
    <col min="1181" max="1181" width="37.28515625" style="32" customWidth="1"/>
    <col min="1182" max="1182" width="14.140625" style="32" customWidth="1"/>
    <col min="1183" max="1184" width="12" style="32" customWidth="1"/>
    <col min="1185" max="1185" width="17.85546875" style="32" customWidth="1"/>
    <col min="1186" max="1186" width="15.7109375" style="32" customWidth="1"/>
    <col min="1187" max="1192" width="0" style="32" hidden="1" customWidth="1"/>
    <col min="1193" max="1193" width="11.85546875" style="32" customWidth="1"/>
    <col min="1194" max="1194" width="31.85546875" style="32" customWidth="1"/>
    <col min="1195" max="1195" width="12.140625" style="32" customWidth="1"/>
    <col min="1196" max="1196" width="12" style="32" customWidth="1"/>
    <col min="1197" max="1197" width="12.5703125" style="32" customWidth="1"/>
    <col min="1198" max="1198" width="12" style="32" customWidth="1"/>
    <col min="1199" max="1199" width="11.140625" style="32" customWidth="1"/>
    <col min="1200" max="1201" width="11.7109375" style="32" customWidth="1"/>
    <col min="1202" max="1202" width="12.5703125" style="32" customWidth="1"/>
    <col min="1203" max="1203" width="9.7109375" style="32" customWidth="1"/>
    <col min="1204" max="1204" width="12" style="32" customWidth="1"/>
    <col min="1205" max="1253" width="9.7109375" style="32" customWidth="1"/>
    <col min="1254" max="1434" width="9.140625" style="32"/>
    <col min="1435" max="1435" width="6" style="32" customWidth="1"/>
    <col min="1436" max="1436" width="11.140625" style="32" customWidth="1"/>
    <col min="1437" max="1437" width="37.28515625" style="32" customWidth="1"/>
    <col min="1438" max="1438" width="14.140625" style="32" customWidth="1"/>
    <col min="1439" max="1440" width="12" style="32" customWidth="1"/>
    <col min="1441" max="1441" width="17.85546875" style="32" customWidth="1"/>
    <col min="1442" max="1442" width="15.7109375" style="32" customWidth="1"/>
    <col min="1443" max="1448" width="0" style="32" hidden="1" customWidth="1"/>
    <col min="1449" max="1449" width="11.85546875" style="32" customWidth="1"/>
    <col min="1450" max="1450" width="31.85546875" style="32" customWidth="1"/>
    <col min="1451" max="1451" width="12.140625" style="32" customWidth="1"/>
    <col min="1452" max="1452" width="12" style="32" customWidth="1"/>
    <col min="1453" max="1453" width="12.5703125" style="32" customWidth="1"/>
    <col min="1454" max="1454" width="12" style="32" customWidth="1"/>
    <col min="1455" max="1455" width="11.140625" style="32" customWidth="1"/>
    <col min="1456" max="1457" width="11.7109375" style="32" customWidth="1"/>
    <col min="1458" max="1458" width="12.5703125" style="32" customWidth="1"/>
    <col min="1459" max="1459" width="9.7109375" style="32" customWidth="1"/>
    <col min="1460" max="1460" width="12" style="32" customWidth="1"/>
    <col min="1461" max="1509" width="9.7109375" style="32" customWidth="1"/>
    <col min="1510" max="1690" width="9.140625" style="32"/>
    <col min="1691" max="1691" width="6" style="32" customWidth="1"/>
    <col min="1692" max="1692" width="11.140625" style="32" customWidth="1"/>
    <col min="1693" max="1693" width="37.28515625" style="32" customWidth="1"/>
    <col min="1694" max="1694" width="14.140625" style="32" customWidth="1"/>
    <col min="1695" max="1696" width="12" style="32" customWidth="1"/>
    <col min="1697" max="1697" width="17.85546875" style="32" customWidth="1"/>
    <col min="1698" max="1698" width="15.7109375" style="32" customWidth="1"/>
    <col min="1699" max="1704" width="0" style="32" hidden="1" customWidth="1"/>
    <col min="1705" max="1705" width="11.85546875" style="32" customWidth="1"/>
    <col min="1706" max="1706" width="31.85546875" style="32" customWidth="1"/>
    <col min="1707" max="1707" width="12.140625" style="32" customWidth="1"/>
    <col min="1708" max="1708" width="12" style="32" customWidth="1"/>
    <col min="1709" max="1709" width="12.5703125" style="32" customWidth="1"/>
    <col min="1710" max="1710" width="12" style="32" customWidth="1"/>
    <col min="1711" max="1711" width="11.140625" style="32" customWidth="1"/>
    <col min="1712" max="1713" width="11.7109375" style="32" customWidth="1"/>
    <col min="1714" max="1714" width="12.5703125" style="32" customWidth="1"/>
    <col min="1715" max="1715" width="9.7109375" style="32" customWidth="1"/>
    <col min="1716" max="1716" width="12" style="32" customWidth="1"/>
    <col min="1717" max="1765" width="9.7109375" style="32" customWidth="1"/>
    <col min="1766" max="1946" width="9.140625" style="32"/>
    <col min="1947" max="1947" width="6" style="32" customWidth="1"/>
    <col min="1948" max="1948" width="11.140625" style="32" customWidth="1"/>
    <col min="1949" max="1949" width="37.28515625" style="32" customWidth="1"/>
    <col min="1950" max="1950" width="14.140625" style="32" customWidth="1"/>
    <col min="1951" max="1952" width="12" style="32" customWidth="1"/>
    <col min="1953" max="1953" width="17.85546875" style="32" customWidth="1"/>
    <col min="1954" max="1954" width="15.7109375" style="32" customWidth="1"/>
    <col min="1955" max="1960" width="0" style="32" hidden="1" customWidth="1"/>
    <col min="1961" max="1961" width="11.85546875" style="32" customWidth="1"/>
    <col min="1962" max="1962" width="31.85546875" style="32" customWidth="1"/>
    <col min="1963" max="1963" width="12.140625" style="32" customWidth="1"/>
    <col min="1964" max="1964" width="12" style="32" customWidth="1"/>
    <col min="1965" max="1965" width="12.5703125" style="32" customWidth="1"/>
    <col min="1966" max="1966" width="12" style="32" customWidth="1"/>
    <col min="1967" max="1967" width="11.140625" style="32" customWidth="1"/>
    <col min="1968" max="1969" width="11.7109375" style="32" customWidth="1"/>
    <col min="1970" max="1970" width="12.5703125" style="32" customWidth="1"/>
    <col min="1971" max="1971" width="9.7109375" style="32" customWidth="1"/>
    <col min="1972" max="1972" width="12" style="32" customWidth="1"/>
    <col min="1973" max="2021" width="9.7109375" style="32" customWidth="1"/>
    <col min="2022" max="2202" width="9.140625" style="32"/>
    <col min="2203" max="2203" width="6" style="32" customWidth="1"/>
    <col min="2204" max="2204" width="11.140625" style="32" customWidth="1"/>
    <col min="2205" max="2205" width="37.28515625" style="32" customWidth="1"/>
    <col min="2206" max="2206" width="14.140625" style="32" customWidth="1"/>
    <col min="2207" max="2208" width="12" style="32" customWidth="1"/>
    <col min="2209" max="2209" width="17.85546875" style="32" customWidth="1"/>
    <col min="2210" max="2210" width="15.7109375" style="32" customWidth="1"/>
    <col min="2211" max="2216" width="0" style="32" hidden="1" customWidth="1"/>
    <col min="2217" max="2217" width="11.85546875" style="32" customWidth="1"/>
    <col min="2218" max="2218" width="31.85546875" style="32" customWidth="1"/>
    <col min="2219" max="2219" width="12.140625" style="32" customWidth="1"/>
    <col min="2220" max="2220" width="12" style="32" customWidth="1"/>
    <col min="2221" max="2221" width="12.5703125" style="32" customWidth="1"/>
    <col min="2222" max="2222" width="12" style="32" customWidth="1"/>
    <col min="2223" max="2223" width="11.140625" style="32" customWidth="1"/>
    <col min="2224" max="2225" width="11.7109375" style="32" customWidth="1"/>
    <col min="2226" max="2226" width="12.5703125" style="32" customWidth="1"/>
    <col min="2227" max="2227" width="9.7109375" style="32" customWidth="1"/>
    <col min="2228" max="2228" width="12" style="32" customWidth="1"/>
    <col min="2229" max="2277" width="9.7109375" style="32" customWidth="1"/>
    <col min="2278" max="2458" width="9.140625" style="32"/>
    <col min="2459" max="2459" width="6" style="32" customWidth="1"/>
    <col min="2460" max="2460" width="11.140625" style="32" customWidth="1"/>
    <col min="2461" max="2461" width="37.28515625" style="32" customWidth="1"/>
    <col min="2462" max="2462" width="14.140625" style="32" customWidth="1"/>
    <col min="2463" max="2464" width="12" style="32" customWidth="1"/>
    <col min="2465" max="2465" width="17.85546875" style="32" customWidth="1"/>
    <col min="2466" max="2466" width="15.7109375" style="32" customWidth="1"/>
    <col min="2467" max="2472" width="0" style="32" hidden="1" customWidth="1"/>
    <col min="2473" max="2473" width="11.85546875" style="32" customWidth="1"/>
    <col min="2474" max="2474" width="31.85546875" style="32" customWidth="1"/>
    <col min="2475" max="2475" width="12.140625" style="32" customWidth="1"/>
    <col min="2476" max="2476" width="12" style="32" customWidth="1"/>
    <col min="2477" max="2477" width="12.5703125" style="32" customWidth="1"/>
    <col min="2478" max="2478" width="12" style="32" customWidth="1"/>
    <col min="2479" max="2479" width="11.140625" style="32" customWidth="1"/>
    <col min="2480" max="2481" width="11.7109375" style="32" customWidth="1"/>
    <col min="2482" max="2482" width="12.5703125" style="32" customWidth="1"/>
    <col min="2483" max="2483" width="9.7109375" style="32" customWidth="1"/>
    <col min="2484" max="2484" width="12" style="32" customWidth="1"/>
    <col min="2485" max="2533" width="9.7109375" style="32" customWidth="1"/>
    <col min="2534" max="2714" width="9.140625" style="32"/>
    <col min="2715" max="2715" width="6" style="32" customWidth="1"/>
    <col min="2716" max="2716" width="11.140625" style="32" customWidth="1"/>
    <col min="2717" max="2717" width="37.28515625" style="32" customWidth="1"/>
    <col min="2718" max="2718" width="14.140625" style="32" customWidth="1"/>
    <col min="2719" max="2720" width="12" style="32" customWidth="1"/>
    <col min="2721" max="2721" width="17.85546875" style="32" customWidth="1"/>
    <col min="2722" max="2722" width="15.7109375" style="32" customWidth="1"/>
    <col min="2723" max="2728" width="0" style="32" hidden="1" customWidth="1"/>
    <col min="2729" max="2729" width="11.85546875" style="32" customWidth="1"/>
    <col min="2730" max="2730" width="31.85546875" style="32" customWidth="1"/>
    <col min="2731" max="2731" width="12.140625" style="32" customWidth="1"/>
    <col min="2732" max="2732" width="12" style="32" customWidth="1"/>
    <col min="2733" max="2733" width="12.5703125" style="32" customWidth="1"/>
    <col min="2734" max="2734" width="12" style="32" customWidth="1"/>
    <col min="2735" max="2735" width="11.140625" style="32" customWidth="1"/>
    <col min="2736" max="2737" width="11.7109375" style="32" customWidth="1"/>
    <col min="2738" max="2738" width="12.5703125" style="32" customWidth="1"/>
    <col min="2739" max="2739" width="9.7109375" style="32" customWidth="1"/>
    <col min="2740" max="2740" width="12" style="32" customWidth="1"/>
    <col min="2741" max="2789" width="9.7109375" style="32" customWidth="1"/>
    <col min="2790" max="2970" width="9.140625" style="32"/>
    <col min="2971" max="2971" width="6" style="32" customWidth="1"/>
    <col min="2972" max="2972" width="11.140625" style="32" customWidth="1"/>
    <col min="2973" max="2973" width="37.28515625" style="32" customWidth="1"/>
    <col min="2974" max="2974" width="14.140625" style="32" customWidth="1"/>
    <col min="2975" max="2976" width="12" style="32" customWidth="1"/>
    <col min="2977" max="2977" width="17.85546875" style="32" customWidth="1"/>
    <col min="2978" max="2978" width="15.7109375" style="32" customWidth="1"/>
    <col min="2979" max="2984" width="0" style="32" hidden="1" customWidth="1"/>
    <col min="2985" max="2985" width="11.85546875" style="32" customWidth="1"/>
    <col min="2986" max="2986" width="31.85546875" style="32" customWidth="1"/>
    <col min="2987" max="2987" width="12.140625" style="32" customWidth="1"/>
    <col min="2988" max="2988" width="12" style="32" customWidth="1"/>
    <col min="2989" max="2989" width="12.5703125" style="32" customWidth="1"/>
    <col min="2990" max="2990" width="12" style="32" customWidth="1"/>
    <col min="2991" max="2991" width="11.140625" style="32" customWidth="1"/>
    <col min="2992" max="2993" width="11.7109375" style="32" customWidth="1"/>
    <col min="2994" max="2994" width="12.5703125" style="32" customWidth="1"/>
    <col min="2995" max="2995" width="9.7109375" style="32" customWidth="1"/>
    <col min="2996" max="2996" width="12" style="32" customWidth="1"/>
    <col min="2997" max="3045" width="9.7109375" style="32" customWidth="1"/>
    <col min="3046" max="3226" width="9.140625" style="32"/>
    <col min="3227" max="3227" width="6" style="32" customWidth="1"/>
    <col min="3228" max="3228" width="11.140625" style="32" customWidth="1"/>
    <col min="3229" max="3229" width="37.28515625" style="32" customWidth="1"/>
    <col min="3230" max="3230" width="14.140625" style="32" customWidth="1"/>
    <col min="3231" max="3232" width="12" style="32" customWidth="1"/>
    <col min="3233" max="3233" width="17.85546875" style="32" customWidth="1"/>
    <col min="3234" max="3234" width="15.7109375" style="32" customWidth="1"/>
    <col min="3235" max="3240" width="0" style="32" hidden="1" customWidth="1"/>
    <col min="3241" max="3241" width="11.85546875" style="32" customWidth="1"/>
    <col min="3242" max="3242" width="31.85546875" style="32" customWidth="1"/>
    <col min="3243" max="3243" width="12.140625" style="32" customWidth="1"/>
    <col min="3244" max="3244" width="12" style="32" customWidth="1"/>
    <col min="3245" max="3245" width="12.5703125" style="32" customWidth="1"/>
    <col min="3246" max="3246" width="12" style="32" customWidth="1"/>
    <col min="3247" max="3247" width="11.140625" style="32" customWidth="1"/>
    <col min="3248" max="3249" width="11.7109375" style="32" customWidth="1"/>
    <col min="3250" max="3250" width="12.5703125" style="32" customWidth="1"/>
    <col min="3251" max="3251" width="9.7109375" style="32" customWidth="1"/>
    <col min="3252" max="3252" width="12" style="32" customWidth="1"/>
    <col min="3253" max="3301" width="9.7109375" style="32" customWidth="1"/>
    <col min="3302" max="3482" width="9.140625" style="32"/>
    <col min="3483" max="3483" width="6" style="32" customWidth="1"/>
    <col min="3484" max="3484" width="11.140625" style="32" customWidth="1"/>
    <col min="3485" max="3485" width="37.28515625" style="32" customWidth="1"/>
    <col min="3486" max="3486" width="14.140625" style="32" customWidth="1"/>
    <col min="3487" max="3488" width="12" style="32" customWidth="1"/>
    <col min="3489" max="3489" width="17.85546875" style="32" customWidth="1"/>
    <col min="3490" max="3490" width="15.7109375" style="32" customWidth="1"/>
    <col min="3491" max="3496" width="0" style="32" hidden="1" customWidth="1"/>
    <col min="3497" max="3497" width="11.85546875" style="32" customWidth="1"/>
    <col min="3498" max="3498" width="31.85546875" style="32" customWidth="1"/>
    <col min="3499" max="3499" width="12.140625" style="32" customWidth="1"/>
    <col min="3500" max="3500" width="12" style="32" customWidth="1"/>
    <col min="3501" max="3501" width="12.5703125" style="32" customWidth="1"/>
    <col min="3502" max="3502" width="12" style="32" customWidth="1"/>
    <col min="3503" max="3503" width="11.140625" style="32" customWidth="1"/>
    <col min="3504" max="3505" width="11.7109375" style="32" customWidth="1"/>
    <col min="3506" max="3506" width="12.5703125" style="32" customWidth="1"/>
    <col min="3507" max="3507" width="9.7109375" style="32" customWidth="1"/>
    <col min="3508" max="3508" width="12" style="32" customWidth="1"/>
    <col min="3509" max="3557" width="9.7109375" style="32" customWidth="1"/>
    <col min="3558" max="3738" width="9.140625" style="32"/>
    <col min="3739" max="3739" width="6" style="32" customWidth="1"/>
    <col min="3740" max="3740" width="11.140625" style="32" customWidth="1"/>
    <col min="3741" max="3741" width="37.28515625" style="32" customWidth="1"/>
    <col min="3742" max="3742" width="14.140625" style="32" customWidth="1"/>
    <col min="3743" max="3744" width="12" style="32" customWidth="1"/>
    <col min="3745" max="3745" width="17.85546875" style="32" customWidth="1"/>
    <col min="3746" max="3746" width="15.7109375" style="32" customWidth="1"/>
    <col min="3747" max="3752" width="0" style="32" hidden="1" customWidth="1"/>
    <col min="3753" max="3753" width="11.85546875" style="32" customWidth="1"/>
    <col min="3754" max="3754" width="31.85546875" style="32" customWidth="1"/>
    <col min="3755" max="3755" width="12.140625" style="32" customWidth="1"/>
    <col min="3756" max="3756" width="12" style="32" customWidth="1"/>
    <col min="3757" max="3757" width="12.5703125" style="32" customWidth="1"/>
    <col min="3758" max="3758" width="12" style="32" customWidth="1"/>
    <col min="3759" max="3759" width="11.140625" style="32" customWidth="1"/>
    <col min="3760" max="3761" width="11.7109375" style="32" customWidth="1"/>
    <col min="3762" max="3762" width="12.5703125" style="32" customWidth="1"/>
    <col min="3763" max="3763" width="9.7109375" style="32" customWidth="1"/>
    <col min="3764" max="3764" width="12" style="32" customWidth="1"/>
    <col min="3765" max="3813" width="9.7109375" style="32" customWidth="1"/>
    <col min="3814" max="3994" width="9.140625" style="32"/>
    <col min="3995" max="3995" width="6" style="32" customWidth="1"/>
    <col min="3996" max="3996" width="11.140625" style="32" customWidth="1"/>
    <col min="3997" max="3997" width="37.28515625" style="32" customWidth="1"/>
    <col min="3998" max="3998" width="14.140625" style="32" customWidth="1"/>
    <col min="3999" max="4000" width="12" style="32" customWidth="1"/>
    <col min="4001" max="4001" width="17.85546875" style="32" customWidth="1"/>
    <col min="4002" max="4002" width="15.7109375" style="32" customWidth="1"/>
    <col min="4003" max="4008" width="0" style="32" hidden="1" customWidth="1"/>
    <col min="4009" max="4009" width="11.85546875" style="32" customWidth="1"/>
    <col min="4010" max="4010" width="31.85546875" style="32" customWidth="1"/>
    <col min="4011" max="4011" width="12.140625" style="32" customWidth="1"/>
    <col min="4012" max="4012" width="12" style="32" customWidth="1"/>
    <col min="4013" max="4013" width="12.5703125" style="32" customWidth="1"/>
    <col min="4014" max="4014" width="12" style="32" customWidth="1"/>
    <col min="4015" max="4015" width="11.140625" style="32" customWidth="1"/>
    <col min="4016" max="4017" width="11.7109375" style="32" customWidth="1"/>
    <col min="4018" max="4018" width="12.5703125" style="32" customWidth="1"/>
    <col min="4019" max="4019" width="9.7109375" style="32" customWidth="1"/>
    <col min="4020" max="4020" width="12" style="32" customWidth="1"/>
    <col min="4021" max="4069" width="9.7109375" style="32" customWidth="1"/>
    <col min="4070" max="4250" width="9.140625" style="32"/>
    <col min="4251" max="4251" width="6" style="32" customWidth="1"/>
    <col min="4252" max="4252" width="11.140625" style="32" customWidth="1"/>
    <col min="4253" max="4253" width="37.28515625" style="32" customWidth="1"/>
    <col min="4254" max="4254" width="14.140625" style="32" customWidth="1"/>
    <col min="4255" max="4256" width="12" style="32" customWidth="1"/>
    <col min="4257" max="4257" width="17.85546875" style="32" customWidth="1"/>
    <col min="4258" max="4258" width="15.7109375" style="32" customWidth="1"/>
    <col min="4259" max="4264" width="0" style="32" hidden="1" customWidth="1"/>
    <col min="4265" max="4265" width="11.85546875" style="32" customWidth="1"/>
    <col min="4266" max="4266" width="31.85546875" style="32" customWidth="1"/>
    <col min="4267" max="4267" width="12.140625" style="32" customWidth="1"/>
    <col min="4268" max="4268" width="12" style="32" customWidth="1"/>
    <col min="4269" max="4269" width="12.5703125" style="32" customWidth="1"/>
    <col min="4270" max="4270" width="12" style="32" customWidth="1"/>
    <col min="4271" max="4271" width="11.140625" style="32" customWidth="1"/>
    <col min="4272" max="4273" width="11.7109375" style="32" customWidth="1"/>
    <col min="4274" max="4274" width="12.5703125" style="32" customWidth="1"/>
    <col min="4275" max="4275" width="9.7109375" style="32" customWidth="1"/>
    <col min="4276" max="4276" width="12" style="32" customWidth="1"/>
    <col min="4277" max="4325" width="9.7109375" style="32" customWidth="1"/>
    <col min="4326" max="4506" width="9.140625" style="32"/>
    <col min="4507" max="4507" width="6" style="32" customWidth="1"/>
    <col min="4508" max="4508" width="11.140625" style="32" customWidth="1"/>
    <col min="4509" max="4509" width="37.28515625" style="32" customWidth="1"/>
    <col min="4510" max="4510" width="14.140625" style="32" customWidth="1"/>
    <col min="4511" max="4512" width="12" style="32" customWidth="1"/>
    <col min="4513" max="4513" width="17.85546875" style="32" customWidth="1"/>
    <col min="4514" max="4514" width="15.7109375" style="32" customWidth="1"/>
    <col min="4515" max="4520" width="0" style="32" hidden="1" customWidth="1"/>
    <col min="4521" max="4521" width="11.85546875" style="32" customWidth="1"/>
    <col min="4522" max="4522" width="31.85546875" style="32" customWidth="1"/>
    <col min="4523" max="4523" width="12.140625" style="32" customWidth="1"/>
    <col min="4524" max="4524" width="12" style="32" customWidth="1"/>
    <col min="4525" max="4525" width="12.5703125" style="32" customWidth="1"/>
    <col min="4526" max="4526" width="12" style="32" customWidth="1"/>
    <col min="4527" max="4527" width="11.140625" style="32" customWidth="1"/>
    <col min="4528" max="4529" width="11.7109375" style="32" customWidth="1"/>
    <col min="4530" max="4530" width="12.5703125" style="32" customWidth="1"/>
    <col min="4531" max="4531" width="9.7109375" style="32" customWidth="1"/>
    <col min="4532" max="4532" width="12" style="32" customWidth="1"/>
    <col min="4533" max="4581" width="9.7109375" style="32" customWidth="1"/>
    <col min="4582" max="4762" width="9.140625" style="32"/>
    <col min="4763" max="4763" width="6" style="32" customWidth="1"/>
    <col min="4764" max="4764" width="11.140625" style="32" customWidth="1"/>
    <col min="4765" max="4765" width="37.28515625" style="32" customWidth="1"/>
    <col min="4766" max="4766" width="14.140625" style="32" customWidth="1"/>
    <col min="4767" max="4768" width="12" style="32" customWidth="1"/>
    <col min="4769" max="4769" width="17.85546875" style="32" customWidth="1"/>
    <col min="4770" max="4770" width="15.7109375" style="32" customWidth="1"/>
    <col min="4771" max="4776" width="0" style="32" hidden="1" customWidth="1"/>
    <col min="4777" max="4777" width="11.85546875" style="32" customWidth="1"/>
    <col min="4778" max="4778" width="31.85546875" style="32" customWidth="1"/>
    <col min="4779" max="4779" width="12.140625" style="32" customWidth="1"/>
    <col min="4780" max="4780" width="12" style="32" customWidth="1"/>
    <col min="4781" max="4781" width="12.5703125" style="32" customWidth="1"/>
    <col min="4782" max="4782" width="12" style="32" customWidth="1"/>
    <col min="4783" max="4783" width="11.140625" style="32" customWidth="1"/>
    <col min="4784" max="4785" width="11.7109375" style="32" customWidth="1"/>
    <col min="4786" max="4786" width="12.5703125" style="32" customWidth="1"/>
    <col min="4787" max="4787" width="9.7109375" style="32" customWidth="1"/>
    <col min="4788" max="4788" width="12" style="32" customWidth="1"/>
    <col min="4789" max="4837" width="9.7109375" style="32" customWidth="1"/>
    <col min="4838" max="5018" width="9.140625" style="32"/>
    <col min="5019" max="5019" width="6" style="32" customWidth="1"/>
    <col min="5020" max="5020" width="11.140625" style="32" customWidth="1"/>
    <col min="5021" max="5021" width="37.28515625" style="32" customWidth="1"/>
    <col min="5022" max="5022" width="14.140625" style="32" customWidth="1"/>
    <col min="5023" max="5024" width="12" style="32" customWidth="1"/>
    <col min="5025" max="5025" width="17.85546875" style="32" customWidth="1"/>
    <col min="5026" max="5026" width="15.7109375" style="32" customWidth="1"/>
    <col min="5027" max="5032" width="0" style="32" hidden="1" customWidth="1"/>
    <col min="5033" max="5033" width="11.85546875" style="32" customWidth="1"/>
    <col min="5034" max="5034" width="31.85546875" style="32" customWidth="1"/>
    <col min="5035" max="5035" width="12.140625" style="32" customWidth="1"/>
    <col min="5036" max="5036" width="12" style="32" customWidth="1"/>
    <col min="5037" max="5037" width="12.5703125" style="32" customWidth="1"/>
    <col min="5038" max="5038" width="12" style="32" customWidth="1"/>
    <col min="5039" max="5039" width="11.140625" style="32" customWidth="1"/>
    <col min="5040" max="5041" width="11.7109375" style="32" customWidth="1"/>
    <col min="5042" max="5042" width="12.5703125" style="32" customWidth="1"/>
    <col min="5043" max="5043" width="9.7109375" style="32" customWidth="1"/>
    <col min="5044" max="5044" width="12" style="32" customWidth="1"/>
    <col min="5045" max="5093" width="9.7109375" style="32" customWidth="1"/>
    <col min="5094" max="5274" width="9.140625" style="32"/>
    <col min="5275" max="5275" width="6" style="32" customWidth="1"/>
    <col min="5276" max="5276" width="11.140625" style="32" customWidth="1"/>
    <col min="5277" max="5277" width="37.28515625" style="32" customWidth="1"/>
    <col min="5278" max="5278" width="14.140625" style="32" customWidth="1"/>
    <col min="5279" max="5280" width="12" style="32" customWidth="1"/>
    <col min="5281" max="5281" width="17.85546875" style="32" customWidth="1"/>
    <col min="5282" max="5282" width="15.7109375" style="32" customWidth="1"/>
    <col min="5283" max="5288" width="0" style="32" hidden="1" customWidth="1"/>
    <col min="5289" max="5289" width="11.85546875" style="32" customWidth="1"/>
    <col min="5290" max="5290" width="31.85546875" style="32" customWidth="1"/>
    <col min="5291" max="5291" width="12.140625" style="32" customWidth="1"/>
    <col min="5292" max="5292" width="12" style="32" customWidth="1"/>
    <col min="5293" max="5293" width="12.5703125" style="32" customWidth="1"/>
    <col min="5294" max="5294" width="12" style="32" customWidth="1"/>
    <col min="5295" max="5295" width="11.140625" style="32" customWidth="1"/>
    <col min="5296" max="5297" width="11.7109375" style="32" customWidth="1"/>
    <col min="5298" max="5298" width="12.5703125" style="32" customWidth="1"/>
    <col min="5299" max="5299" width="9.7109375" style="32" customWidth="1"/>
    <col min="5300" max="5300" width="12" style="32" customWidth="1"/>
    <col min="5301" max="5349" width="9.7109375" style="32" customWidth="1"/>
    <col min="5350" max="5530" width="9.140625" style="32"/>
    <col min="5531" max="5531" width="6" style="32" customWidth="1"/>
    <col min="5532" max="5532" width="11.140625" style="32" customWidth="1"/>
    <col min="5533" max="5533" width="37.28515625" style="32" customWidth="1"/>
    <col min="5534" max="5534" width="14.140625" style="32" customWidth="1"/>
    <col min="5535" max="5536" width="12" style="32" customWidth="1"/>
    <col min="5537" max="5537" width="17.85546875" style="32" customWidth="1"/>
    <col min="5538" max="5538" width="15.7109375" style="32" customWidth="1"/>
    <col min="5539" max="5544" width="0" style="32" hidden="1" customWidth="1"/>
    <col min="5545" max="5545" width="11.85546875" style="32" customWidth="1"/>
    <col min="5546" max="5546" width="31.85546875" style="32" customWidth="1"/>
    <col min="5547" max="5547" width="12.140625" style="32" customWidth="1"/>
    <col min="5548" max="5548" width="12" style="32" customWidth="1"/>
    <col min="5549" max="5549" width="12.5703125" style="32" customWidth="1"/>
    <col min="5550" max="5550" width="12" style="32" customWidth="1"/>
    <col min="5551" max="5551" width="11.140625" style="32" customWidth="1"/>
    <col min="5552" max="5553" width="11.7109375" style="32" customWidth="1"/>
    <col min="5554" max="5554" width="12.5703125" style="32" customWidth="1"/>
    <col min="5555" max="5555" width="9.7109375" style="32" customWidth="1"/>
    <col min="5556" max="5556" width="12" style="32" customWidth="1"/>
    <col min="5557" max="5605" width="9.7109375" style="32" customWidth="1"/>
    <col min="5606" max="5786" width="9.140625" style="32"/>
    <col min="5787" max="5787" width="6" style="32" customWidth="1"/>
    <col min="5788" max="5788" width="11.140625" style="32" customWidth="1"/>
    <col min="5789" max="5789" width="37.28515625" style="32" customWidth="1"/>
    <col min="5790" max="5790" width="14.140625" style="32" customWidth="1"/>
    <col min="5791" max="5792" width="12" style="32" customWidth="1"/>
    <col min="5793" max="5793" width="17.85546875" style="32" customWidth="1"/>
    <col min="5794" max="5794" width="15.7109375" style="32" customWidth="1"/>
    <col min="5795" max="5800" width="0" style="32" hidden="1" customWidth="1"/>
    <col min="5801" max="5801" width="11.85546875" style="32" customWidth="1"/>
    <col min="5802" max="5802" width="31.85546875" style="32" customWidth="1"/>
    <col min="5803" max="5803" width="12.140625" style="32" customWidth="1"/>
    <col min="5804" max="5804" width="12" style="32" customWidth="1"/>
    <col min="5805" max="5805" width="12.5703125" style="32" customWidth="1"/>
    <col min="5806" max="5806" width="12" style="32" customWidth="1"/>
    <col min="5807" max="5807" width="11.140625" style="32" customWidth="1"/>
    <col min="5808" max="5809" width="11.7109375" style="32" customWidth="1"/>
    <col min="5810" max="5810" width="12.5703125" style="32" customWidth="1"/>
    <col min="5811" max="5811" width="9.7109375" style="32" customWidth="1"/>
    <col min="5812" max="5812" width="12" style="32" customWidth="1"/>
    <col min="5813" max="5861" width="9.7109375" style="32" customWidth="1"/>
    <col min="5862" max="6042" width="9.140625" style="32"/>
    <col min="6043" max="6043" width="6" style="32" customWidth="1"/>
    <col min="6044" max="6044" width="11.140625" style="32" customWidth="1"/>
    <col min="6045" max="6045" width="37.28515625" style="32" customWidth="1"/>
    <col min="6046" max="6046" width="14.140625" style="32" customWidth="1"/>
    <col min="6047" max="6048" width="12" style="32" customWidth="1"/>
    <col min="6049" max="6049" width="17.85546875" style="32" customWidth="1"/>
    <col min="6050" max="6050" width="15.7109375" style="32" customWidth="1"/>
    <col min="6051" max="6056" width="0" style="32" hidden="1" customWidth="1"/>
    <col min="6057" max="6057" width="11.85546875" style="32" customWidth="1"/>
    <col min="6058" max="6058" width="31.85546875" style="32" customWidth="1"/>
    <col min="6059" max="6059" width="12.140625" style="32" customWidth="1"/>
    <col min="6060" max="6060" width="12" style="32" customWidth="1"/>
    <col min="6061" max="6061" width="12.5703125" style="32" customWidth="1"/>
    <col min="6062" max="6062" width="12" style="32" customWidth="1"/>
    <col min="6063" max="6063" width="11.140625" style="32" customWidth="1"/>
    <col min="6064" max="6065" width="11.7109375" style="32" customWidth="1"/>
    <col min="6066" max="6066" width="12.5703125" style="32" customWidth="1"/>
    <col min="6067" max="6067" width="9.7109375" style="32" customWidth="1"/>
    <col min="6068" max="6068" width="12" style="32" customWidth="1"/>
    <col min="6069" max="6117" width="9.7109375" style="32" customWidth="1"/>
    <col min="6118" max="6298" width="9.140625" style="32"/>
    <col min="6299" max="6299" width="6" style="32" customWidth="1"/>
    <col min="6300" max="6300" width="11.140625" style="32" customWidth="1"/>
    <col min="6301" max="6301" width="37.28515625" style="32" customWidth="1"/>
    <col min="6302" max="6302" width="14.140625" style="32" customWidth="1"/>
    <col min="6303" max="6304" width="12" style="32" customWidth="1"/>
    <col min="6305" max="6305" width="17.85546875" style="32" customWidth="1"/>
    <col min="6306" max="6306" width="15.7109375" style="32" customWidth="1"/>
    <col min="6307" max="6312" width="0" style="32" hidden="1" customWidth="1"/>
    <col min="6313" max="6313" width="11.85546875" style="32" customWidth="1"/>
    <col min="6314" max="6314" width="31.85546875" style="32" customWidth="1"/>
    <col min="6315" max="6315" width="12.140625" style="32" customWidth="1"/>
    <col min="6316" max="6316" width="12" style="32" customWidth="1"/>
    <col min="6317" max="6317" width="12.5703125" style="32" customWidth="1"/>
    <col min="6318" max="6318" width="12" style="32" customWidth="1"/>
    <col min="6319" max="6319" width="11.140625" style="32" customWidth="1"/>
    <col min="6320" max="6321" width="11.7109375" style="32" customWidth="1"/>
    <col min="6322" max="6322" width="12.5703125" style="32" customWidth="1"/>
    <col min="6323" max="6323" width="9.7109375" style="32" customWidth="1"/>
    <col min="6324" max="6324" width="12" style="32" customWidth="1"/>
    <col min="6325" max="6373" width="9.7109375" style="32" customWidth="1"/>
    <col min="6374" max="6554" width="9.140625" style="32"/>
    <col min="6555" max="6555" width="6" style="32" customWidth="1"/>
    <col min="6556" max="6556" width="11.140625" style="32" customWidth="1"/>
    <col min="6557" max="6557" width="37.28515625" style="32" customWidth="1"/>
    <col min="6558" max="6558" width="14.140625" style="32" customWidth="1"/>
    <col min="6559" max="6560" width="12" style="32" customWidth="1"/>
    <col min="6561" max="6561" width="17.85546875" style="32" customWidth="1"/>
    <col min="6562" max="6562" width="15.7109375" style="32" customWidth="1"/>
    <col min="6563" max="6568" width="0" style="32" hidden="1" customWidth="1"/>
    <col min="6569" max="6569" width="11.85546875" style="32" customWidth="1"/>
    <col min="6570" max="6570" width="31.85546875" style="32" customWidth="1"/>
    <col min="6571" max="6571" width="12.140625" style="32" customWidth="1"/>
    <col min="6572" max="6572" width="12" style="32" customWidth="1"/>
    <col min="6573" max="6573" width="12.5703125" style="32" customWidth="1"/>
    <col min="6574" max="6574" width="12" style="32" customWidth="1"/>
    <col min="6575" max="6575" width="11.140625" style="32" customWidth="1"/>
    <col min="6576" max="6577" width="11.7109375" style="32" customWidth="1"/>
    <col min="6578" max="6578" width="12.5703125" style="32" customWidth="1"/>
    <col min="6579" max="6579" width="9.7109375" style="32" customWidth="1"/>
    <col min="6580" max="6580" width="12" style="32" customWidth="1"/>
    <col min="6581" max="6629" width="9.7109375" style="32" customWidth="1"/>
    <col min="6630" max="6810" width="9.140625" style="32"/>
    <col min="6811" max="6811" width="6" style="32" customWidth="1"/>
    <col min="6812" max="6812" width="11.140625" style="32" customWidth="1"/>
    <col min="6813" max="6813" width="37.28515625" style="32" customWidth="1"/>
    <col min="6814" max="6814" width="14.140625" style="32" customWidth="1"/>
    <col min="6815" max="6816" width="12" style="32" customWidth="1"/>
    <col min="6817" max="6817" width="17.85546875" style="32" customWidth="1"/>
    <col min="6818" max="6818" width="15.7109375" style="32" customWidth="1"/>
    <col min="6819" max="6824" width="0" style="32" hidden="1" customWidth="1"/>
    <col min="6825" max="6825" width="11.85546875" style="32" customWidth="1"/>
    <col min="6826" max="6826" width="31.85546875" style="32" customWidth="1"/>
    <col min="6827" max="6827" width="12.140625" style="32" customWidth="1"/>
    <col min="6828" max="6828" width="12" style="32" customWidth="1"/>
    <col min="6829" max="6829" width="12.5703125" style="32" customWidth="1"/>
    <col min="6830" max="6830" width="12" style="32" customWidth="1"/>
    <col min="6831" max="6831" width="11.140625" style="32" customWidth="1"/>
    <col min="6832" max="6833" width="11.7109375" style="32" customWidth="1"/>
    <col min="6834" max="6834" width="12.5703125" style="32" customWidth="1"/>
    <col min="6835" max="6835" width="9.7109375" style="32" customWidth="1"/>
    <col min="6836" max="6836" width="12" style="32" customWidth="1"/>
    <col min="6837" max="6885" width="9.7109375" style="32" customWidth="1"/>
    <col min="6886" max="7066" width="9.140625" style="32"/>
    <col min="7067" max="7067" width="6" style="32" customWidth="1"/>
    <col min="7068" max="7068" width="11.140625" style="32" customWidth="1"/>
    <col min="7069" max="7069" width="37.28515625" style="32" customWidth="1"/>
    <col min="7070" max="7070" width="14.140625" style="32" customWidth="1"/>
    <col min="7071" max="7072" width="12" style="32" customWidth="1"/>
    <col min="7073" max="7073" width="17.85546875" style="32" customWidth="1"/>
    <col min="7074" max="7074" width="15.7109375" style="32" customWidth="1"/>
    <col min="7075" max="7080" width="0" style="32" hidden="1" customWidth="1"/>
    <col min="7081" max="7081" width="11.85546875" style="32" customWidth="1"/>
    <col min="7082" max="7082" width="31.85546875" style="32" customWidth="1"/>
    <col min="7083" max="7083" width="12.140625" style="32" customWidth="1"/>
    <col min="7084" max="7084" width="12" style="32" customWidth="1"/>
    <col min="7085" max="7085" width="12.5703125" style="32" customWidth="1"/>
    <col min="7086" max="7086" width="12" style="32" customWidth="1"/>
    <col min="7087" max="7087" width="11.140625" style="32" customWidth="1"/>
    <col min="7088" max="7089" width="11.7109375" style="32" customWidth="1"/>
    <col min="7090" max="7090" width="12.5703125" style="32" customWidth="1"/>
    <col min="7091" max="7091" width="9.7109375" style="32" customWidth="1"/>
    <col min="7092" max="7092" width="12" style="32" customWidth="1"/>
    <col min="7093" max="7141" width="9.7109375" style="32" customWidth="1"/>
    <col min="7142" max="7322" width="9.140625" style="32"/>
    <col min="7323" max="7323" width="6" style="32" customWidth="1"/>
    <col min="7324" max="7324" width="11.140625" style="32" customWidth="1"/>
    <col min="7325" max="7325" width="37.28515625" style="32" customWidth="1"/>
    <col min="7326" max="7326" width="14.140625" style="32" customWidth="1"/>
    <col min="7327" max="7328" width="12" style="32" customWidth="1"/>
    <col min="7329" max="7329" width="17.85546875" style="32" customWidth="1"/>
    <col min="7330" max="7330" width="15.7109375" style="32" customWidth="1"/>
    <col min="7331" max="7336" width="0" style="32" hidden="1" customWidth="1"/>
    <col min="7337" max="7337" width="11.85546875" style="32" customWidth="1"/>
    <col min="7338" max="7338" width="31.85546875" style="32" customWidth="1"/>
    <col min="7339" max="7339" width="12.140625" style="32" customWidth="1"/>
    <col min="7340" max="7340" width="12" style="32" customWidth="1"/>
    <col min="7341" max="7341" width="12.5703125" style="32" customWidth="1"/>
    <col min="7342" max="7342" width="12" style="32" customWidth="1"/>
    <col min="7343" max="7343" width="11.140625" style="32" customWidth="1"/>
    <col min="7344" max="7345" width="11.7109375" style="32" customWidth="1"/>
    <col min="7346" max="7346" width="12.5703125" style="32" customWidth="1"/>
    <col min="7347" max="7347" width="9.7109375" style="32" customWidth="1"/>
    <col min="7348" max="7348" width="12" style="32" customWidth="1"/>
    <col min="7349" max="7397" width="9.7109375" style="32" customWidth="1"/>
    <col min="7398" max="7578" width="9.140625" style="32"/>
    <col min="7579" max="7579" width="6" style="32" customWidth="1"/>
    <col min="7580" max="7580" width="11.140625" style="32" customWidth="1"/>
    <col min="7581" max="7581" width="37.28515625" style="32" customWidth="1"/>
    <col min="7582" max="7582" width="14.140625" style="32" customWidth="1"/>
    <col min="7583" max="7584" width="12" style="32" customWidth="1"/>
    <col min="7585" max="7585" width="17.85546875" style="32" customWidth="1"/>
    <col min="7586" max="7586" width="15.7109375" style="32" customWidth="1"/>
    <col min="7587" max="7592" width="0" style="32" hidden="1" customWidth="1"/>
    <col min="7593" max="7593" width="11.85546875" style="32" customWidth="1"/>
    <col min="7594" max="7594" width="31.85546875" style="32" customWidth="1"/>
    <col min="7595" max="7595" width="12.140625" style="32" customWidth="1"/>
    <col min="7596" max="7596" width="12" style="32" customWidth="1"/>
    <col min="7597" max="7597" width="12.5703125" style="32" customWidth="1"/>
    <col min="7598" max="7598" width="12" style="32" customWidth="1"/>
    <col min="7599" max="7599" width="11.140625" style="32" customWidth="1"/>
    <col min="7600" max="7601" width="11.7109375" style="32" customWidth="1"/>
    <col min="7602" max="7602" width="12.5703125" style="32" customWidth="1"/>
    <col min="7603" max="7603" width="9.7109375" style="32" customWidth="1"/>
    <col min="7604" max="7604" width="12" style="32" customWidth="1"/>
    <col min="7605" max="7653" width="9.7109375" style="32" customWidth="1"/>
    <col min="7654" max="7834" width="9.140625" style="32"/>
    <col min="7835" max="7835" width="6" style="32" customWidth="1"/>
    <col min="7836" max="7836" width="11.140625" style="32" customWidth="1"/>
    <col min="7837" max="7837" width="37.28515625" style="32" customWidth="1"/>
    <col min="7838" max="7838" width="14.140625" style="32" customWidth="1"/>
    <col min="7839" max="7840" width="12" style="32" customWidth="1"/>
    <col min="7841" max="7841" width="17.85546875" style="32" customWidth="1"/>
    <col min="7842" max="7842" width="15.7109375" style="32" customWidth="1"/>
    <col min="7843" max="7848" width="0" style="32" hidden="1" customWidth="1"/>
    <col min="7849" max="7849" width="11.85546875" style="32" customWidth="1"/>
    <col min="7850" max="7850" width="31.85546875" style="32" customWidth="1"/>
    <col min="7851" max="7851" width="12.140625" style="32" customWidth="1"/>
    <col min="7852" max="7852" width="12" style="32" customWidth="1"/>
    <col min="7853" max="7853" width="12.5703125" style="32" customWidth="1"/>
    <col min="7854" max="7854" width="12" style="32" customWidth="1"/>
    <col min="7855" max="7855" width="11.140625" style="32" customWidth="1"/>
    <col min="7856" max="7857" width="11.7109375" style="32" customWidth="1"/>
    <col min="7858" max="7858" width="12.5703125" style="32" customWidth="1"/>
    <col min="7859" max="7859" width="9.7109375" style="32" customWidth="1"/>
    <col min="7860" max="7860" width="12" style="32" customWidth="1"/>
    <col min="7861" max="7909" width="9.7109375" style="32" customWidth="1"/>
    <col min="7910" max="8090" width="9.140625" style="32"/>
    <col min="8091" max="8091" width="6" style="32" customWidth="1"/>
    <col min="8092" max="8092" width="11.140625" style="32" customWidth="1"/>
    <col min="8093" max="8093" width="37.28515625" style="32" customWidth="1"/>
    <col min="8094" max="8094" width="14.140625" style="32" customWidth="1"/>
    <col min="8095" max="8096" width="12" style="32" customWidth="1"/>
    <col min="8097" max="8097" width="17.85546875" style="32" customWidth="1"/>
    <col min="8098" max="8098" width="15.7109375" style="32" customWidth="1"/>
    <col min="8099" max="8104" width="0" style="32" hidden="1" customWidth="1"/>
    <col min="8105" max="8105" width="11.85546875" style="32" customWidth="1"/>
    <col min="8106" max="8106" width="31.85546875" style="32" customWidth="1"/>
    <col min="8107" max="8107" width="12.140625" style="32" customWidth="1"/>
    <col min="8108" max="8108" width="12" style="32" customWidth="1"/>
    <col min="8109" max="8109" width="12.5703125" style="32" customWidth="1"/>
    <col min="8110" max="8110" width="12" style="32" customWidth="1"/>
    <col min="8111" max="8111" width="11.140625" style="32" customWidth="1"/>
    <col min="8112" max="8113" width="11.7109375" style="32" customWidth="1"/>
    <col min="8114" max="8114" width="12.5703125" style="32" customWidth="1"/>
    <col min="8115" max="8115" width="9.7109375" style="32" customWidth="1"/>
    <col min="8116" max="8116" width="12" style="32" customWidth="1"/>
    <col min="8117" max="8165" width="9.7109375" style="32" customWidth="1"/>
    <col min="8166" max="8346" width="9.140625" style="32"/>
    <col min="8347" max="8347" width="6" style="32" customWidth="1"/>
    <col min="8348" max="8348" width="11.140625" style="32" customWidth="1"/>
    <col min="8349" max="8349" width="37.28515625" style="32" customWidth="1"/>
    <col min="8350" max="8350" width="14.140625" style="32" customWidth="1"/>
    <col min="8351" max="8352" width="12" style="32" customWidth="1"/>
    <col min="8353" max="8353" width="17.85546875" style="32" customWidth="1"/>
    <col min="8354" max="8354" width="15.7109375" style="32" customWidth="1"/>
    <col min="8355" max="8360" width="0" style="32" hidden="1" customWidth="1"/>
    <col min="8361" max="8361" width="11.85546875" style="32" customWidth="1"/>
    <col min="8362" max="8362" width="31.85546875" style="32" customWidth="1"/>
    <col min="8363" max="8363" width="12.140625" style="32" customWidth="1"/>
    <col min="8364" max="8364" width="12" style="32" customWidth="1"/>
    <col min="8365" max="8365" width="12.5703125" style="32" customWidth="1"/>
    <col min="8366" max="8366" width="12" style="32" customWidth="1"/>
    <col min="8367" max="8367" width="11.140625" style="32" customWidth="1"/>
    <col min="8368" max="8369" width="11.7109375" style="32" customWidth="1"/>
    <col min="8370" max="8370" width="12.5703125" style="32" customWidth="1"/>
    <col min="8371" max="8371" width="9.7109375" style="32" customWidth="1"/>
    <col min="8372" max="8372" width="12" style="32" customWidth="1"/>
    <col min="8373" max="8421" width="9.7109375" style="32" customWidth="1"/>
    <col min="8422" max="8602" width="9.140625" style="32"/>
    <col min="8603" max="8603" width="6" style="32" customWidth="1"/>
    <col min="8604" max="8604" width="11.140625" style="32" customWidth="1"/>
    <col min="8605" max="8605" width="37.28515625" style="32" customWidth="1"/>
    <col min="8606" max="8606" width="14.140625" style="32" customWidth="1"/>
    <col min="8607" max="8608" width="12" style="32" customWidth="1"/>
    <col min="8609" max="8609" width="17.85546875" style="32" customWidth="1"/>
    <col min="8610" max="8610" width="15.7109375" style="32" customWidth="1"/>
    <col min="8611" max="8616" width="0" style="32" hidden="1" customWidth="1"/>
    <col min="8617" max="8617" width="11.85546875" style="32" customWidth="1"/>
    <col min="8618" max="8618" width="31.85546875" style="32" customWidth="1"/>
    <col min="8619" max="8619" width="12.140625" style="32" customWidth="1"/>
    <col min="8620" max="8620" width="12" style="32" customWidth="1"/>
    <col min="8621" max="8621" width="12.5703125" style="32" customWidth="1"/>
    <col min="8622" max="8622" width="12" style="32" customWidth="1"/>
    <col min="8623" max="8623" width="11.140625" style="32" customWidth="1"/>
    <col min="8624" max="8625" width="11.7109375" style="32" customWidth="1"/>
    <col min="8626" max="8626" width="12.5703125" style="32" customWidth="1"/>
    <col min="8627" max="8627" width="9.7109375" style="32" customWidth="1"/>
    <col min="8628" max="8628" width="12" style="32" customWidth="1"/>
    <col min="8629" max="8677" width="9.7109375" style="32" customWidth="1"/>
    <col min="8678" max="8858" width="9.140625" style="32"/>
    <col min="8859" max="8859" width="6" style="32" customWidth="1"/>
    <col min="8860" max="8860" width="11.140625" style="32" customWidth="1"/>
    <col min="8861" max="8861" width="37.28515625" style="32" customWidth="1"/>
    <col min="8862" max="8862" width="14.140625" style="32" customWidth="1"/>
    <col min="8863" max="8864" width="12" style="32" customWidth="1"/>
    <col min="8865" max="8865" width="17.85546875" style="32" customWidth="1"/>
    <col min="8866" max="8866" width="15.7109375" style="32" customWidth="1"/>
    <col min="8867" max="8872" width="0" style="32" hidden="1" customWidth="1"/>
    <col min="8873" max="8873" width="11.85546875" style="32" customWidth="1"/>
    <col min="8874" max="8874" width="31.85546875" style="32" customWidth="1"/>
    <col min="8875" max="8875" width="12.140625" style="32" customWidth="1"/>
    <col min="8876" max="8876" width="12" style="32" customWidth="1"/>
    <col min="8877" max="8877" width="12.5703125" style="32" customWidth="1"/>
    <col min="8878" max="8878" width="12" style="32" customWidth="1"/>
    <col min="8879" max="8879" width="11.140625" style="32" customWidth="1"/>
    <col min="8880" max="8881" width="11.7109375" style="32" customWidth="1"/>
    <col min="8882" max="8882" width="12.5703125" style="32" customWidth="1"/>
    <col min="8883" max="8883" width="9.7109375" style="32" customWidth="1"/>
    <col min="8884" max="8884" width="12" style="32" customWidth="1"/>
    <col min="8885" max="8933" width="9.7109375" style="32" customWidth="1"/>
    <col min="8934" max="9114" width="9.140625" style="32"/>
    <col min="9115" max="9115" width="6" style="32" customWidth="1"/>
    <col min="9116" max="9116" width="11.140625" style="32" customWidth="1"/>
    <col min="9117" max="9117" width="37.28515625" style="32" customWidth="1"/>
    <col min="9118" max="9118" width="14.140625" style="32" customWidth="1"/>
    <col min="9119" max="9120" width="12" style="32" customWidth="1"/>
    <col min="9121" max="9121" width="17.85546875" style="32" customWidth="1"/>
    <col min="9122" max="9122" width="15.7109375" style="32" customWidth="1"/>
    <col min="9123" max="9128" width="0" style="32" hidden="1" customWidth="1"/>
    <col min="9129" max="9129" width="11.85546875" style="32" customWidth="1"/>
    <col min="9130" max="9130" width="31.85546875" style="32" customWidth="1"/>
    <col min="9131" max="9131" width="12.140625" style="32" customWidth="1"/>
    <col min="9132" max="9132" width="12" style="32" customWidth="1"/>
    <col min="9133" max="9133" width="12.5703125" style="32" customWidth="1"/>
    <col min="9134" max="9134" width="12" style="32" customWidth="1"/>
    <col min="9135" max="9135" width="11.140625" style="32" customWidth="1"/>
    <col min="9136" max="9137" width="11.7109375" style="32" customWidth="1"/>
    <col min="9138" max="9138" width="12.5703125" style="32" customWidth="1"/>
    <col min="9139" max="9139" width="9.7109375" style="32" customWidth="1"/>
    <col min="9140" max="9140" width="12" style="32" customWidth="1"/>
    <col min="9141" max="9189" width="9.7109375" style="32" customWidth="1"/>
    <col min="9190" max="9370" width="9.140625" style="32"/>
    <col min="9371" max="9371" width="6" style="32" customWidth="1"/>
    <col min="9372" max="9372" width="11.140625" style="32" customWidth="1"/>
    <col min="9373" max="9373" width="37.28515625" style="32" customWidth="1"/>
    <col min="9374" max="9374" width="14.140625" style="32" customWidth="1"/>
    <col min="9375" max="9376" width="12" style="32" customWidth="1"/>
    <col min="9377" max="9377" width="17.85546875" style="32" customWidth="1"/>
    <col min="9378" max="9378" width="15.7109375" style="32" customWidth="1"/>
    <col min="9379" max="9384" width="0" style="32" hidden="1" customWidth="1"/>
    <col min="9385" max="9385" width="11.85546875" style="32" customWidth="1"/>
    <col min="9386" max="9386" width="31.85546875" style="32" customWidth="1"/>
    <col min="9387" max="9387" width="12.140625" style="32" customWidth="1"/>
    <col min="9388" max="9388" width="12" style="32" customWidth="1"/>
    <col min="9389" max="9389" width="12.5703125" style="32" customWidth="1"/>
    <col min="9390" max="9390" width="12" style="32" customWidth="1"/>
    <col min="9391" max="9391" width="11.140625" style="32" customWidth="1"/>
    <col min="9392" max="9393" width="11.7109375" style="32" customWidth="1"/>
    <col min="9394" max="9394" width="12.5703125" style="32" customWidth="1"/>
    <col min="9395" max="9395" width="9.7109375" style="32" customWidth="1"/>
    <col min="9396" max="9396" width="12" style="32" customWidth="1"/>
    <col min="9397" max="9445" width="9.7109375" style="32" customWidth="1"/>
    <col min="9446" max="9626" width="9.140625" style="32"/>
    <col min="9627" max="9627" width="6" style="32" customWidth="1"/>
    <col min="9628" max="9628" width="11.140625" style="32" customWidth="1"/>
    <col min="9629" max="9629" width="37.28515625" style="32" customWidth="1"/>
    <col min="9630" max="9630" width="14.140625" style="32" customWidth="1"/>
    <col min="9631" max="9632" width="12" style="32" customWidth="1"/>
    <col min="9633" max="9633" width="17.85546875" style="32" customWidth="1"/>
    <col min="9634" max="9634" width="15.7109375" style="32" customWidth="1"/>
    <col min="9635" max="9640" width="0" style="32" hidden="1" customWidth="1"/>
    <col min="9641" max="9641" width="11.85546875" style="32" customWidth="1"/>
    <col min="9642" max="9642" width="31.85546875" style="32" customWidth="1"/>
    <col min="9643" max="9643" width="12.140625" style="32" customWidth="1"/>
    <col min="9644" max="9644" width="12" style="32" customWidth="1"/>
    <col min="9645" max="9645" width="12.5703125" style="32" customWidth="1"/>
    <col min="9646" max="9646" width="12" style="32" customWidth="1"/>
    <col min="9647" max="9647" width="11.140625" style="32" customWidth="1"/>
    <col min="9648" max="9649" width="11.7109375" style="32" customWidth="1"/>
    <col min="9650" max="9650" width="12.5703125" style="32" customWidth="1"/>
    <col min="9651" max="9651" width="9.7109375" style="32" customWidth="1"/>
    <col min="9652" max="9652" width="12" style="32" customWidth="1"/>
    <col min="9653" max="9701" width="9.7109375" style="32" customWidth="1"/>
    <col min="9702" max="9882" width="9.140625" style="32"/>
    <col min="9883" max="9883" width="6" style="32" customWidth="1"/>
    <col min="9884" max="9884" width="11.140625" style="32" customWidth="1"/>
    <col min="9885" max="9885" width="37.28515625" style="32" customWidth="1"/>
    <col min="9886" max="9886" width="14.140625" style="32" customWidth="1"/>
    <col min="9887" max="9888" width="12" style="32" customWidth="1"/>
    <col min="9889" max="9889" width="17.85546875" style="32" customWidth="1"/>
    <col min="9890" max="9890" width="15.7109375" style="32" customWidth="1"/>
    <col min="9891" max="9896" width="0" style="32" hidden="1" customWidth="1"/>
    <col min="9897" max="9897" width="11.85546875" style="32" customWidth="1"/>
    <col min="9898" max="9898" width="31.85546875" style="32" customWidth="1"/>
    <col min="9899" max="9899" width="12.140625" style="32" customWidth="1"/>
    <col min="9900" max="9900" width="12" style="32" customWidth="1"/>
    <col min="9901" max="9901" width="12.5703125" style="32" customWidth="1"/>
    <col min="9902" max="9902" width="12" style="32" customWidth="1"/>
    <col min="9903" max="9903" width="11.140625" style="32" customWidth="1"/>
    <col min="9904" max="9905" width="11.7109375" style="32" customWidth="1"/>
    <col min="9906" max="9906" width="12.5703125" style="32" customWidth="1"/>
    <col min="9907" max="9907" width="9.7109375" style="32" customWidth="1"/>
    <col min="9908" max="9908" width="12" style="32" customWidth="1"/>
    <col min="9909" max="9957" width="9.7109375" style="32" customWidth="1"/>
    <col min="9958" max="10138" width="9.140625" style="32"/>
    <col min="10139" max="10139" width="6" style="32" customWidth="1"/>
    <col min="10140" max="10140" width="11.140625" style="32" customWidth="1"/>
    <col min="10141" max="10141" width="37.28515625" style="32" customWidth="1"/>
    <col min="10142" max="10142" width="14.140625" style="32" customWidth="1"/>
    <col min="10143" max="10144" width="12" style="32" customWidth="1"/>
    <col min="10145" max="10145" width="17.85546875" style="32" customWidth="1"/>
    <col min="10146" max="10146" width="15.7109375" style="32" customWidth="1"/>
    <col min="10147" max="10152" width="0" style="32" hidden="1" customWidth="1"/>
    <col min="10153" max="10153" width="11.85546875" style="32" customWidth="1"/>
    <col min="10154" max="10154" width="31.85546875" style="32" customWidth="1"/>
    <col min="10155" max="10155" width="12.140625" style="32" customWidth="1"/>
    <col min="10156" max="10156" width="12" style="32" customWidth="1"/>
    <col min="10157" max="10157" width="12.5703125" style="32" customWidth="1"/>
    <col min="10158" max="10158" width="12" style="32" customWidth="1"/>
    <col min="10159" max="10159" width="11.140625" style="32" customWidth="1"/>
    <col min="10160" max="10161" width="11.7109375" style="32" customWidth="1"/>
    <col min="10162" max="10162" width="12.5703125" style="32" customWidth="1"/>
    <col min="10163" max="10163" width="9.7109375" style="32" customWidth="1"/>
    <col min="10164" max="10164" width="12" style="32" customWidth="1"/>
    <col min="10165" max="10213" width="9.7109375" style="32" customWidth="1"/>
    <col min="10214" max="10394" width="9.140625" style="32"/>
    <col min="10395" max="10395" width="6" style="32" customWidth="1"/>
    <col min="10396" max="10396" width="11.140625" style="32" customWidth="1"/>
    <col min="10397" max="10397" width="37.28515625" style="32" customWidth="1"/>
    <col min="10398" max="10398" width="14.140625" style="32" customWidth="1"/>
    <col min="10399" max="10400" width="12" style="32" customWidth="1"/>
    <col min="10401" max="10401" width="17.85546875" style="32" customWidth="1"/>
    <col min="10402" max="10402" width="15.7109375" style="32" customWidth="1"/>
    <col min="10403" max="10408" width="0" style="32" hidden="1" customWidth="1"/>
    <col min="10409" max="10409" width="11.85546875" style="32" customWidth="1"/>
    <col min="10410" max="10410" width="31.85546875" style="32" customWidth="1"/>
    <col min="10411" max="10411" width="12.140625" style="32" customWidth="1"/>
    <col min="10412" max="10412" width="12" style="32" customWidth="1"/>
    <col min="10413" max="10413" width="12.5703125" style="32" customWidth="1"/>
    <col min="10414" max="10414" width="12" style="32" customWidth="1"/>
    <col min="10415" max="10415" width="11.140625" style="32" customWidth="1"/>
    <col min="10416" max="10417" width="11.7109375" style="32" customWidth="1"/>
    <col min="10418" max="10418" width="12.5703125" style="32" customWidth="1"/>
    <col min="10419" max="10419" width="9.7109375" style="32" customWidth="1"/>
    <col min="10420" max="10420" width="12" style="32" customWidth="1"/>
    <col min="10421" max="10469" width="9.7109375" style="32" customWidth="1"/>
    <col min="10470" max="10650" width="9.140625" style="32"/>
    <col min="10651" max="10651" width="6" style="32" customWidth="1"/>
    <col min="10652" max="10652" width="11.140625" style="32" customWidth="1"/>
    <col min="10653" max="10653" width="37.28515625" style="32" customWidth="1"/>
    <col min="10654" max="10654" width="14.140625" style="32" customWidth="1"/>
    <col min="10655" max="10656" width="12" style="32" customWidth="1"/>
    <col min="10657" max="10657" width="17.85546875" style="32" customWidth="1"/>
    <col min="10658" max="10658" width="15.7109375" style="32" customWidth="1"/>
    <col min="10659" max="10664" width="0" style="32" hidden="1" customWidth="1"/>
    <col min="10665" max="10665" width="11.85546875" style="32" customWidth="1"/>
    <col min="10666" max="10666" width="31.85546875" style="32" customWidth="1"/>
    <col min="10667" max="10667" width="12.140625" style="32" customWidth="1"/>
    <col min="10668" max="10668" width="12" style="32" customWidth="1"/>
    <col min="10669" max="10669" width="12.5703125" style="32" customWidth="1"/>
    <col min="10670" max="10670" width="12" style="32" customWidth="1"/>
    <col min="10671" max="10671" width="11.140625" style="32" customWidth="1"/>
    <col min="10672" max="10673" width="11.7109375" style="32" customWidth="1"/>
    <col min="10674" max="10674" width="12.5703125" style="32" customWidth="1"/>
    <col min="10675" max="10675" width="9.7109375" style="32" customWidth="1"/>
    <col min="10676" max="10676" width="12" style="32" customWidth="1"/>
    <col min="10677" max="10725" width="9.7109375" style="32" customWidth="1"/>
    <col min="10726" max="10906" width="9.140625" style="32"/>
    <col min="10907" max="10907" width="6" style="32" customWidth="1"/>
    <col min="10908" max="10908" width="11.140625" style="32" customWidth="1"/>
    <col min="10909" max="10909" width="37.28515625" style="32" customWidth="1"/>
    <col min="10910" max="10910" width="14.140625" style="32" customWidth="1"/>
    <col min="10911" max="10912" width="12" style="32" customWidth="1"/>
    <col min="10913" max="10913" width="17.85546875" style="32" customWidth="1"/>
    <col min="10914" max="10914" width="15.7109375" style="32" customWidth="1"/>
    <col min="10915" max="10920" width="0" style="32" hidden="1" customWidth="1"/>
    <col min="10921" max="10921" width="11.85546875" style="32" customWidth="1"/>
    <col min="10922" max="10922" width="31.85546875" style="32" customWidth="1"/>
    <col min="10923" max="10923" width="12.140625" style="32" customWidth="1"/>
    <col min="10924" max="10924" width="12" style="32" customWidth="1"/>
    <col min="10925" max="10925" width="12.5703125" style="32" customWidth="1"/>
    <col min="10926" max="10926" width="12" style="32" customWidth="1"/>
    <col min="10927" max="10927" width="11.140625" style="32" customWidth="1"/>
    <col min="10928" max="10929" width="11.7109375" style="32" customWidth="1"/>
    <col min="10930" max="10930" width="12.5703125" style="32" customWidth="1"/>
    <col min="10931" max="10931" width="9.7109375" style="32" customWidth="1"/>
    <col min="10932" max="10932" width="12" style="32" customWidth="1"/>
    <col min="10933" max="10981" width="9.7109375" style="32" customWidth="1"/>
    <col min="10982" max="11162" width="9.140625" style="32"/>
    <col min="11163" max="11163" width="6" style="32" customWidth="1"/>
    <col min="11164" max="11164" width="11.140625" style="32" customWidth="1"/>
    <col min="11165" max="11165" width="37.28515625" style="32" customWidth="1"/>
    <col min="11166" max="11166" width="14.140625" style="32" customWidth="1"/>
    <col min="11167" max="11168" width="12" style="32" customWidth="1"/>
    <col min="11169" max="11169" width="17.85546875" style="32" customWidth="1"/>
    <col min="11170" max="11170" width="15.7109375" style="32" customWidth="1"/>
    <col min="11171" max="11176" width="0" style="32" hidden="1" customWidth="1"/>
    <col min="11177" max="11177" width="11.85546875" style="32" customWidth="1"/>
    <col min="11178" max="11178" width="31.85546875" style="32" customWidth="1"/>
    <col min="11179" max="11179" width="12.140625" style="32" customWidth="1"/>
    <col min="11180" max="11180" width="12" style="32" customWidth="1"/>
    <col min="11181" max="11181" width="12.5703125" style="32" customWidth="1"/>
    <col min="11182" max="11182" width="12" style="32" customWidth="1"/>
    <col min="11183" max="11183" width="11.140625" style="32" customWidth="1"/>
    <col min="11184" max="11185" width="11.7109375" style="32" customWidth="1"/>
    <col min="11186" max="11186" width="12.5703125" style="32" customWidth="1"/>
    <col min="11187" max="11187" width="9.7109375" style="32" customWidth="1"/>
    <col min="11188" max="11188" width="12" style="32" customWidth="1"/>
    <col min="11189" max="11237" width="9.7109375" style="32" customWidth="1"/>
    <col min="11238" max="11418" width="9.140625" style="32"/>
    <col min="11419" max="11419" width="6" style="32" customWidth="1"/>
    <col min="11420" max="11420" width="11.140625" style="32" customWidth="1"/>
    <col min="11421" max="11421" width="37.28515625" style="32" customWidth="1"/>
    <col min="11422" max="11422" width="14.140625" style="32" customWidth="1"/>
    <col min="11423" max="11424" width="12" style="32" customWidth="1"/>
    <col min="11425" max="11425" width="17.85546875" style="32" customWidth="1"/>
    <col min="11426" max="11426" width="15.7109375" style="32" customWidth="1"/>
    <col min="11427" max="11432" width="0" style="32" hidden="1" customWidth="1"/>
    <col min="11433" max="11433" width="11.85546875" style="32" customWidth="1"/>
    <col min="11434" max="11434" width="31.85546875" style="32" customWidth="1"/>
    <col min="11435" max="11435" width="12.140625" style="32" customWidth="1"/>
    <col min="11436" max="11436" width="12" style="32" customWidth="1"/>
    <col min="11437" max="11437" width="12.5703125" style="32" customWidth="1"/>
    <col min="11438" max="11438" width="12" style="32" customWidth="1"/>
    <col min="11439" max="11439" width="11.140625" style="32" customWidth="1"/>
    <col min="11440" max="11441" width="11.7109375" style="32" customWidth="1"/>
    <col min="11442" max="11442" width="12.5703125" style="32" customWidth="1"/>
    <col min="11443" max="11443" width="9.7109375" style="32" customWidth="1"/>
    <col min="11444" max="11444" width="12" style="32" customWidth="1"/>
    <col min="11445" max="11493" width="9.7109375" style="32" customWidth="1"/>
    <col min="11494" max="11674" width="9.140625" style="32"/>
    <col min="11675" max="11675" width="6" style="32" customWidth="1"/>
    <col min="11676" max="11676" width="11.140625" style="32" customWidth="1"/>
    <col min="11677" max="11677" width="37.28515625" style="32" customWidth="1"/>
    <col min="11678" max="11678" width="14.140625" style="32" customWidth="1"/>
    <col min="11679" max="11680" width="12" style="32" customWidth="1"/>
    <col min="11681" max="11681" width="17.85546875" style="32" customWidth="1"/>
    <col min="11682" max="11682" width="15.7109375" style="32" customWidth="1"/>
    <col min="11683" max="11688" width="0" style="32" hidden="1" customWidth="1"/>
    <col min="11689" max="11689" width="11.85546875" style="32" customWidth="1"/>
    <col min="11690" max="11690" width="31.85546875" style="32" customWidth="1"/>
    <col min="11691" max="11691" width="12.140625" style="32" customWidth="1"/>
    <col min="11692" max="11692" width="12" style="32" customWidth="1"/>
    <col min="11693" max="11693" width="12.5703125" style="32" customWidth="1"/>
    <col min="11694" max="11694" width="12" style="32" customWidth="1"/>
    <col min="11695" max="11695" width="11.140625" style="32" customWidth="1"/>
    <col min="11696" max="11697" width="11.7109375" style="32" customWidth="1"/>
    <col min="11698" max="11698" width="12.5703125" style="32" customWidth="1"/>
    <col min="11699" max="11699" width="9.7109375" style="32" customWidth="1"/>
    <col min="11700" max="11700" width="12" style="32" customWidth="1"/>
    <col min="11701" max="11749" width="9.7109375" style="32" customWidth="1"/>
    <col min="11750" max="11930" width="9.140625" style="32"/>
    <col min="11931" max="11931" width="6" style="32" customWidth="1"/>
    <col min="11932" max="11932" width="11.140625" style="32" customWidth="1"/>
    <col min="11933" max="11933" width="37.28515625" style="32" customWidth="1"/>
    <col min="11934" max="11934" width="14.140625" style="32" customWidth="1"/>
    <col min="11935" max="11936" width="12" style="32" customWidth="1"/>
    <col min="11937" max="11937" width="17.85546875" style="32" customWidth="1"/>
    <col min="11938" max="11938" width="15.7109375" style="32" customWidth="1"/>
    <col min="11939" max="11944" width="0" style="32" hidden="1" customWidth="1"/>
    <col min="11945" max="11945" width="11.85546875" style="32" customWidth="1"/>
    <col min="11946" max="11946" width="31.85546875" style="32" customWidth="1"/>
    <col min="11947" max="11947" width="12.140625" style="32" customWidth="1"/>
    <col min="11948" max="11948" width="12" style="32" customWidth="1"/>
    <col min="11949" max="11949" width="12.5703125" style="32" customWidth="1"/>
    <col min="11950" max="11950" width="12" style="32" customWidth="1"/>
    <col min="11951" max="11951" width="11.140625" style="32" customWidth="1"/>
    <col min="11952" max="11953" width="11.7109375" style="32" customWidth="1"/>
    <col min="11954" max="11954" width="12.5703125" style="32" customWidth="1"/>
    <col min="11955" max="11955" width="9.7109375" style="32" customWidth="1"/>
    <col min="11956" max="11956" width="12" style="32" customWidth="1"/>
    <col min="11957" max="12005" width="9.7109375" style="32" customWidth="1"/>
    <col min="12006" max="12186" width="9.140625" style="32"/>
    <col min="12187" max="12187" width="6" style="32" customWidth="1"/>
    <col min="12188" max="12188" width="11.140625" style="32" customWidth="1"/>
    <col min="12189" max="12189" width="37.28515625" style="32" customWidth="1"/>
    <col min="12190" max="12190" width="14.140625" style="32" customWidth="1"/>
    <col min="12191" max="12192" width="12" style="32" customWidth="1"/>
    <col min="12193" max="12193" width="17.85546875" style="32" customWidth="1"/>
    <col min="12194" max="12194" width="15.7109375" style="32" customWidth="1"/>
    <col min="12195" max="12200" width="0" style="32" hidden="1" customWidth="1"/>
    <col min="12201" max="12201" width="11.85546875" style="32" customWidth="1"/>
    <col min="12202" max="12202" width="31.85546875" style="32" customWidth="1"/>
    <col min="12203" max="12203" width="12.140625" style="32" customWidth="1"/>
    <col min="12204" max="12204" width="12" style="32" customWidth="1"/>
    <col min="12205" max="12205" width="12.5703125" style="32" customWidth="1"/>
    <col min="12206" max="12206" width="12" style="32" customWidth="1"/>
    <col min="12207" max="12207" width="11.140625" style="32" customWidth="1"/>
    <col min="12208" max="12209" width="11.7109375" style="32" customWidth="1"/>
    <col min="12210" max="12210" width="12.5703125" style="32" customWidth="1"/>
    <col min="12211" max="12211" width="9.7109375" style="32" customWidth="1"/>
    <col min="12212" max="12212" width="12" style="32" customWidth="1"/>
    <col min="12213" max="12261" width="9.7109375" style="32" customWidth="1"/>
    <col min="12262" max="12442" width="9.140625" style="32"/>
    <col min="12443" max="12443" width="6" style="32" customWidth="1"/>
    <col min="12444" max="12444" width="11.140625" style="32" customWidth="1"/>
    <col min="12445" max="12445" width="37.28515625" style="32" customWidth="1"/>
    <col min="12446" max="12446" width="14.140625" style="32" customWidth="1"/>
    <col min="12447" max="12448" width="12" style="32" customWidth="1"/>
    <col min="12449" max="12449" width="17.85546875" style="32" customWidth="1"/>
    <col min="12450" max="12450" width="15.7109375" style="32" customWidth="1"/>
    <col min="12451" max="12456" width="0" style="32" hidden="1" customWidth="1"/>
    <col min="12457" max="12457" width="11.85546875" style="32" customWidth="1"/>
    <col min="12458" max="12458" width="31.85546875" style="32" customWidth="1"/>
    <col min="12459" max="12459" width="12.140625" style="32" customWidth="1"/>
    <col min="12460" max="12460" width="12" style="32" customWidth="1"/>
    <col min="12461" max="12461" width="12.5703125" style="32" customWidth="1"/>
    <col min="12462" max="12462" width="12" style="32" customWidth="1"/>
    <col min="12463" max="12463" width="11.140625" style="32" customWidth="1"/>
    <col min="12464" max="12465" width="11.7109375" style="32" customWidth="1"/>
    <col min="12466" max="12466" width="12.5703125" style="32" customWidth="1"/>
    <col min="12467" max="12467" width="9.7109375" style="32" customWidth="1"/>
    <col min="12468" max="12468" width="12" style="32" customWidth="1"/>
    <col min="12469" max="12517" width="9.7109375" style="32" customWidth="1"/>
    <col min="12518" max="12698" width="9.140625" style="32"/>
    <col min="12699" max="12699" width="6" style="32" customWidth="1"/>
    <col min="12700" max="12700" width="11.140625" style="32" customWidth="1"/>
    <col min="12701" max="12701" width="37.28515625" style="32" customWidth="1"/>
    <col min="12702" max="12702" width="14.140625" style="32" customWidth="1"/>
    <col min="12703" max="12704" width="12" style="32" customWidth="1"/>
    <col min="12705" max="12705" width="17.85546875" style="32" customWidth="1"/>
    <col min="12706" max="12706" width="15.7109375" style="32" customWidth="1"/>
    <col min="12707" max="12712" width="0" style="32" hidden="1" customWidth="1"/>
    <col min="12713" max="12713" width="11.85546875" style="32" customWidth="1"/>
    <col min="12714" max="12714" width="31.85546875" style="32" customWidth="1"/>
    <col min="12715" max="12715" width="12.140625" style="32" customWidth="1"/>
    <col min="12716" max="12716" width="12" style="32" customWidth="1"/>
    <col min="12717" max="12717" width="12.5703125" style="32" customWidth="1"/>
    <col min="12718" max="12718" width="12" style="32" customWidth="1"/>
    <col min="12719" max="12719" width="11.140625" style="32" customWidth="1"/>
    <col min="12720" max="12721" width="11.7109375" style="32" customWidth="1"/>
    <col min="12722" max="12722" width="12.5703125" style="32" customWidth="1"/>
    <col min="12723" max="12723" width="9.7109375" style="32" customWidth="1"/>
    <col min="12724" max="12724" width="12" style="32" customWidth="1"/>
    <col min="12725" max="12773" width="9.7109375" style="32" customWidth="1"/>
    <col min="12774" max="12954" width="9.140625" style="32"/>
    <col min="12955" max="12955" width="6" style="32" customWidth="1"/>
    <col min="12956" max="12956" width="11.140625" style="32" customWidth="1"/>
    <col min="12957" max="12957" width="37.28515625" style="32" customWidth="1"/>
    <col min="12958" max="12958" width="14.140625" style="32" customWidth="1"/>
    <col min="12959" max="12960" width="12" style="32" customWidth="1"/>
    <col min="12961" max="12961" width="17.85546875" style="32" customWidth="1"/>
    <col min="12962" max="12962" width="15.7109375" style="32" customWidth="1"/>
    <col min="12963" max="12968" width="0" style="32" hidden="1" customWidth="1"/>
    <col min="12969" max="12969" width="11.85546875" style="32" customWidth="1"/>
    <col min="12970" max="12970" width="31.85546875" style="32" customWidth="1"/>
    <col min="12971" max="12971" width="12.140625" style="32" customWidth="1"/>
    <col min="12972" max="12972" width="12" style="32" customWidth="1"/>
    <col min="12973" max="12973" width="12.5703125" style="32" customWidth="1"/>
    <col min="12974" max="12974" width="12" style="32" customWidth="1"/>
    <col min="12975" max="12975" width="11.140625" style="32" customWidth="1"/>
    <col min="12976" max="12977" width="11.7109375" style="32" customWidth="1"/>
    <col min="12978" max="12978" width="12.5703125" style="32" customWidth="1"/>
    <col min="12979" max="12979" width="9.7109375" style="32" customWidth="1"/>
    <col min="12980" max="12980" width="12" style="32" customWidth="1"/>
    <col min="12981" max="13029" width="9.7109375" style="32" customWidth="1"/>
    <col min="13030" max="13210" width="9.140625" style="32"/>
    <col min="13211" max="13211" width="6" style="32" customWidth="1"/>
    <col min="13212" max="13212" width="11.140625" style="32" customWidth="1"/>
    <col min="13213" max="13213" width="37.28515625" style="32" customWidth="1"/>
    <col min="13214" max="13214" width="14.140625" style="32" customWidth="1"/>
    <col min="13215" max="13216" width="12" style="32" customWidth="1"/>
    <col min="13217" max="13217" width="17.85546875" style="32" customWidth="1"/>
    <col min="13218" max="13218" width="15.7109375" style="32" customWidth="1"/>
    <col min="13219" max="13224" width="0" style="32" hidden="1" customWidth="1"/>
    <col min="13225" max="13225" width="11.85546875" style="32" customWidth="1"/>
    <col min="13226" max="13226" width="31.85546875" style="32" customWidth="1"/>
    <col min="13227" max="13227" width="12.140625" style="32" customWidth="1"/>
    <col min="13228" max="13228" width="12" style="32" customWidth="1"/>
    <col min="13229" max="13229" width="12.5703125" style="32" customWidth="1"/>
    <col min="13230" max="13230" width="12" style="32" customWidth="1"/>
    <col min="13231" max="13231" width="11.140625" style="32" customWidth="1"/>
    <col min="13232" max="13233" width="11.7109375" style="32" customWidth="1"/>
    <col min="13234" max="13234" width="12.5703125" style="32" customWidth="1"/>
    <col min="13235" max="13235" width="9.7109375" style="32" customWidth="1"/>
    <col min="13236" max="13236" width="12" style="32" customWidth="1"/>
    <col min="13237" max="13285" width="9.7109375" style="32" customWidth="1"/>
    <col min="13286" max="13466" width="9.140625" style="32"/>
    <col min="13467" max="13467" width="6" style="32" customWidth="1"/>
    <col min="13468" max="13468" width="11.140625" style="32" customWidth="1"/>
    <col min="13469" max="13469" width="37.28515625" style="32" customWidth="1"/>
    <col min="13470" max="13470" width="14.140625" style="32" customWidth="1"/>
    <col min="13471" max="13472" width="12" style="32" customWidth="1"/>
    <col min="13473" max="13473" width="17.85546875" style="32" customWidth="1"/>
    <col min="13474" max="13474" width="15.7109375" style="32" customWidth="1"/>
    <col min="13475" max="13480" width="0" style="32" hidden="1" customWidth="1"/>
    <col min="13481" max="13481" width="11.85546875" style="32" customWidth="1"/>
    <col min="13482" max="13482" width="31.85546875" style="32" customWidth="1"/>
    <col min="13483" max="13483" width="12.140625" style="32" customWidth="1"/>
    <col min="13484" max="13484" width="12" style="32" customWidth="1"/>
    <col min="13485" max="13485" width="12.5703125" style="32" customWidth="1"/>
    <col min="13486" max="13486" width="12" style="32" customWidth="1"/>
    <col min="13487" max="13487" width="11.140625" style="32" customWidth="1"/>
    <col min="13488" max="13489" width="11.7109375" style="32" customWidth="1"/>
    <col min="13490" max="13490" width="12.5703125" style="32" customWidth="1"/>
    <col min="13491" max="13491" width="9.7109375" style="32" customWidth="1"/>
    <col min="13492" max="13492" width="12" style="32" customWidth="1"/>
    <col min="13493" max="13541" width="9.7109375" style="32" customWidth="1"/>
    <col min="13542" max="13722" width="9.140625" style="32"/>
    <col min="13723" max="13723" width="6" style="32" customWidth="1"/>
    <col min="13724" max="13724" width="11.140625" style="32" customWidth="1"/>
    <col min="13725" max="13725" width="37.28515625" style="32" customWidth="1"/>
    <col min="13726" max="13726" width="14.140625" style="32" customWidth="1"/>
    <col min="13727" max="13728" width="12" style="32" customWidth="1"/>
    <col min="13729" max="13729" width="17.85546875" style="32" customWidth="1"/>
    <col min="13730" max="13730" width="15.7109375" style="32" customWidth="1"/>
    <col min="13731" max="13736" width="0" style="32" hidden="1" customWidth="1"/>
    <col min="13737" max="13737" width="11.85546875" style="32" customWidth="1"/>
    <col min="13738" max="13738" width="31.85546875" style="32" customWidth="1"/>
    <col min="13739" max="13739" width="12.140625" style="32" customWidth="1"/>
    <col min="13740" max="13740" width="12" style="32" customWidth="1"/>
    <col min="13741" max="13741" width="12.5703125" style="32" customWidth="1"/>
    <col min="13742" max="13742" width="12" style="32" customWidth="1"/>
    <col min="13743" max="13743" width="11.140625" style="32" customWidth="1"/>
    <col min="13744" max="13745" width="11.7109375" style="32" customWidth="1"/>
    <col min="13746" max="13746" width="12.5703125" style="32" customWidth="1"/>
    <col min="13747" max="13747" width="9.7109375" style="32" customWidth="1"/>
    <col min="13748" max="13748" width="12" style="32" customWidth="1"/>
    <col min="13749" max="13797" width="9.7109375" style="32" customWidth="1"/>
    <col min="13798" max="13978" width="9.140625" style="32"/>
    <col min="13979" max="13979" width="6" style="32" customWidth="1"/>
    <col min="13980" max="13980" width="11.140625" style="32" customWidth="1"/>
    <col min="13981" max="13981" width="37.28515625" style="32" customWidth="1"/>
    <col min="13982" max="13982" width="14.140625" style="32" customWidth="1"/>
    <col min="13983" max="13984" width="12" style="32" customWidth="1"/>
    <col min="13985" max="13985" width="17.85546875" style="32" customWidth="1"/>
    <col min="13986" max="13986" width="15.7109375" style="32" customWidth="1"/>
    <col min="13987" max="13992" width="0" style="32" hidden="1" customWidth="1"/>
    <col min="13993" max="13993" width="11.85546875" style="32" customWidth="1"/>
    <col min="13994" max="13994" width="31.85546875" style="32" customWidth="1"/>
    <col min="13995" max="13995" width="12.140625" style="32" customWidth="1"/>
    <col min="13996" max="13996" width="12" style="32" customWidth="1"/>
    <col min="13997" max="13997" width="12.5703125" style="32" customWidth="1"/>
    <col min="13998" max="13998" width="12" style="32" customWidth="1"/>
    <col min="13999" max="13999" width="11.140625" style="32" customWidth="1"/>
    <col min="14000" max="14001" width="11.7109375" style="32" customWidth="1"/>
    <col min="14002" max="14002" width="12.5703125" style="32" customWidth="1"/>
    <col min="14003" max="14003" width="9.7109375" style="32" customWidth="1"/>
    <col min="14004" max="14004" width="12" style="32" customWidth="1"/>
    <col min="14005" max="14053" width="9.7109375" style="32" customWidth="1"/>
    <col min="14054" max="14234" width="9.140625" style="32"/>
    <col min="14235" max="14235" width="6" style="32" customWidth="1"/>
    <col min="14236" max="14236" width="11.140625" style="32" customWidth="1"/>
    <col min="14237" max="14237" width="37.28515625" style="32" customWidth="1"/>
    <col min="14238" max="14238" width="14.140625" style="32" customWidth="1"/>
    <col min="14239" max="14240" width="12" style="32" customWidth="1"/>
    <col min="14241" max="14241" width="17.85546875" style="32" customWidth="1"/>
    <col min="14242" max="14242" width="15.7109375" style="32" customWidth="1"/>
    <col min="14243" max="14248" width="0" style="32" hidden="1" customWidth="1"/>
    <col min="14249" max="14249" width="11.85546875" style="32" customWidth="1"/>
    <col min="14250" max="14250" width="31.85546875" style="32" customWidth="1"/>
    <col min="14251" max="14251" width="12.140625" style="32" customWidth="1"/>
    <col min="14252" max="14252" width="12" style="32" customWidth="1"/>
    <col min="14253" max="14253" width="12.5703125" style="32" customWidth="1"/>
    <col min="14254" max="14254" width="12" style="32" customWidth="1"/>
    <col min="14255" max="14255" width="11.140625" style="32" customWidth="1"/>
    <col min="14256" max="14257" width="11.7109375" style="32" customWidth="1"/>
    <col min="14258" max="14258" width="12.5703125" style="32" customWidth="1"/>
    <col min="14259" max="14259" width="9.7109375" style="32" customWidth="1"/>
    <col min="14260" max="14260" width="12" style="32" customWidth="1"/>
    <col min="14261" max="14309" width="9.7109375" style="32" customWidth="1"/>
    <col min="14310" max="14490" width="9.140625" style="32"/>
    <col min="14491" max="14491" width="6" style="32" customWidth="1"/>
    <col min="14492" max="14492" width="11.140625" style="32" customWidth="1"/>
    <col min="14493" max="14493" width="37.28515625" style="32" customWidth="1"/>
    <col min="14494" max="14494" width="14.140625" style="32" customWidth="1"/>
    <col min="14495" max="14496" width="12" style="32" customWidth="1"/>
    <col min="14497" max="14497" width="17.85546875" style="32" customWidth="1"/>
    <col min="14498" max="14498" width="15.7109375" style="32" customWidth="1"/>
    <col min="14499" max="14504" width="0" style="32" hidden="1" customWidth="1"/>
    <col min="14505" max="14505" width="11.85546875" style="32" customWidth="1"/>
    <col min="14506" max="14506" width="31.85546875" style="32" customWidth="1"/>
    <col min="14507" max="14507" width="12.140625" style="32" customWidth="1"/>
    <col min="14508" max="14508" width="12" style="32" customWidth="1"/>
    <col min="14509" max="14509" width="12.5703125" style="32" customWidth="1"/>
    <col min="14510" max="14510" width="12" style="32" customWidth="1"/>
    <col min="14511" max="14511" width="11.140625" style="32" customWidth="1"/>
    <col min="14512" max="14513" width="11.7109375" style="32" customWidth="1"/>
    <col min="14514" max="14514" width="12.5703125" style="32" customWidth="1"/>
    <col min="14515" max="14515" width="9.7109375" style="32" customWidth="1"/>
    <col min="14516" max="14516" width="12" style="32" customWidth="1"/>
    <col min="14517" max="14565" width="9.7109375" style="32" customWidth="1"/>
    <col min="14566" max="14746" width="9.140625" style="32"/>
    <col min="14747" max="14747" width="6" style="32" customWidth="1"/>
    <col min="14748" max="14748" width="11.140625" style="32" customWidth="1"/>
    <col min="14749" max="14749" width="37.28515625" style="32" customWidth="1"/>
    <col min="14750" max="14750" width="14.140625" style="32" customWidth="1"/>
    <col min="14751" max="14752" width="12" style="32" customWidth="1"/>
    <col min="14753" max="14753" width="17.85546875" style="32" customWidth="1"/>
    <col min="14754" max="14754" width="15.7109375" style="32" customWidth="1"/>
    <col min="14755" max="14760" width="0" style="32" hidden="1" customWidth="1"/>
    <col min="14761" max="14761" width="11.85546875" style="32" customWidth="1"/>
    <col min="14762" max="14762" width="31.85546875" style="32" customWidth="1"/>
    <col min="14763" max="14763" width="12.140625" style="32" customWidth="1"/>
    <col min="14764" max="14764" width="12" style="32" customWidth="1"/>
    <col min="14765" max="14765" width="12.5703125" style="32" customWidth="1"/>
    <col min="14766" max="14766" width="12" style="32" customWidth="1"/>
    <col min="14767" max="14767" width="11.140625" style="32" customWidth="1"/>
    <col min="14768" max="14769" width="11.7109375" style="32" customWidth="1"/>
    <col min="14770" max="14770" width="12.5703125" style="32" customWidth="1"/>
    <col min="14771" max="14771" width="9.7109375" style="32" customWidth="1"/>
    <col min="14772" max="14772" width="12" style="32" customWidth="1"/>
    <col min="14773" max="14821" width="9.7109375" style="32" customWidth="1"/>
    <col min="14822" max="15002" width="9.140625" style="32"/>
    <col min="15003" max="15003" width="6" style="32" customWidth="1"/>
    <col min="15004" max="15004" width="11.140625" style="32" customWidth="1"/>
    <col min="15005" max="15005" width="37.28515625" style="32" customWidth="1"/>
    <col min="15006" max="15006" width="14.140625" style="32" customWidth="1"/>
    <col min="15007" max="15008" width="12" style="32" customWidth="1"/>
    <col min="15009" max="15009" width="17.85546875" style="32" customWidth="1"/>
    <col min="15010" max="15010" width="15.7109375" style="32" customWidth="1"/>
    <col min="15011" max="15016" width="0" style="32" hidden="1" customWidth="1"/>
    <col min="15017" max="15017" width="11.85546875" style="32" customWidth="1"/>
    <col min="15018" max="15018" width="31.85546875" style="32" customWidth="1"/>
    <col min="15019" max="15019" width="12.140625" style="32" customWidth="1"/>
    <col min="15020" max="15020" width="12" style="32" customWidth="1"/>
    <col min="15021" max="15021" width="12.5703125" style="32" customWidth="1"/>
    <col min="15022" max="15022" width="12" style="32" customWidth="1"/>
    <col min="15023" max="15023" width="11.140625" style="32" customWidth="1"/>
    <col min="15024" max="15025" width="11.7109375" style="32" customWidth="1"/>
    <col min="15026" max="15026" width="12.5703125" style="32" customWidth="1"/>
    <col min="15027" max="15027" width="9.7109375" style="32" customWidth="1"/>
    <col min="15028" max="15028" width="12" style="32" customWidth="1"/>
    <col min="15029" max="15077" width="9.7109375" style="32" customWidth="1"/>
    <col min="15078" max="15258" width="9.140625" style="32"/>
    <col min="15259" max="15259" width="6" style="32" customWidth="1"/>
    <col min="15260" max="15260" width="11.140625" style="32" customWidth="1"/>
    <col min="15261" max="15261" width="37.28515625" style="32" customWidth="1"/>
    <col min="15262" max="15262" width="14.140625" style="32" customWidth="1"/>
    <col min="15263" max="15264" width="12" style="32" customWidth="1"/>
    <col min="15265" max="15265" width="17.85546875" style="32" customWidth="1"/>
    <col min="15266" max="15266" width="15.7109375" style="32" customWidth="1"/>
    <col min="15267" max="15272" width="0" style="32" hidden="1" customWidth="1"/>
    <col min="15273" max="15273" width="11.85546875" style="32" customWidth="1"/>
    <col min="15274" max="15274" width="31.85546875" style="32" customWidth="1"/>
    <col min="15275" max="15275" width="12.140625" style="32" customWidth="1"/>
    <col min="15276" max="15276" width="12" style="32" customWidth="1"/>
    <col min="15277" max="15277" width="12.5703125" style="32" customWidth="1"/>
    <col min="15278" max="15278" width="12" style="32" customWidth="1"/>
    <col min="15279" max="15279" width="11.140625" style="32" customWidth="1"/>
    <col min="15280" max="15281" width="11.7109375" style="32" customWidth="1"/>
    <col min="15282" max="15282" width="12.5703125" style="32" customWidth="1"/>
    <col min="15283" max="15283" width="9.7109375" style="32" customWidth="1"/>
    <col min="15284" max="15284" width="12" style="32" customWidth="1"/>
    <col min="15285" max="15333" width="9.7109375" style="32" customWidth="1"/>
    <col min="15334" max="15514" width="9.140625" style="32"/>
    <col min="15515" max="15515" width="6" style="32" customWidth="1"/>
    <col min="15516" max="15516" width="11.140625" style="32" customWidth="1"/>
    <col min="15517" max="15517" width="37.28515625" style="32" customWidth="1"/>
    <col min="15518" max="15518" width="14.140625" style="32" customWidth="1"/>
    <col min="15519" max="15520" width="12" style="32" customWidth="1"/>
    <col min="15521" max="15521" width="17.85546875" style="32" customWidth="1"/>
    <col min="15522" max="15522" width="15.7109375" style="32" customWidth="1"/>
    <col min="15523" max="15528" width="0" style="32" hidden="1" customWidth="1"/>
    <col min="15529" max="15529" width="11.85546875" style="32" customWidth="1"/>
    <col min="15530" max="15530" width="31.85546875" style="32" customWidth="1"/>
    <col min="15531" max="15531" width="12.140625" style="32" customWidth="1"/>
    <col min="15532" max="15532" width="12" style="32" customWidth="1"/>
    <col min="15533" max="15533" width="12.5703125" style="32" customWidth="1"/>
    <col min="15534" max="15534" width="12" style="32" customWidth="1"/>
    <col min="15535" max="15535" width="11.140625" style="32" customWidth="1"/>
    <col min="15536" max="15537" width="11.7109375" style="32" customWidth="1"/>
    <col min="15538" max="15538" width="12.5703125" style="32" customWidth="1"/>
    <col min="15539" max="15539" width="9.7109375" style="32" customWidth="1"/>
    <col min="15540" max="15540" width="12" style="32" customWidth="1"/>
    <col min="15541" max="15589" width="9.7109375" style="32" customWidth="1"/>
    <col min="15590" max="15770" width="9.140625" style="32"/>
    <col min="15771" max="15771" width="6" style="32" customWidth="1"/>
    <col min="15772" max="15772" width="11.140625" style="32" customWidth="1"/>
    <col min="15773" max="15773" width="37.28515625" style="32" customWidth="1"/>
    <col min="15774" max="15774" width="14.140625" style="32" customWidth="1"/>
    <col min="15775" max="15776" width="12" style="32" customWidth="1"/>
    <col min="15777" max="15777" width="17.85546875" style="32" customWidth="1"/>
    <col min="15778" max="15778" width="15.7109375" style="32" customWidth="1"/>
    <col min="15779" max="15784" width="0" style="32" hidden="1" customWidth="1"/>
    <col min="15785" max="15785" width="11.85546875" style="32" customWidth="1"/>
    <col min="15786" max="15786" width="31.85546875" style="32" customWidth="1"/>
    <col min="15787" max="15787" width="12.140625" style="32" customWidth="1"/>
    <col min="15788" max="15788" width="12" style="32" customWidth="1"/>
    <col min="15789" max="15789" width="12.5703125" style="32" customWidth="1"/>
    <col min="15790" max="15790" width="12" style="32" customWidth="1"/>
    <col min="15791" max="15791" width="11.140625" style="32" customWidth="1"/>
    <col min="15792" max="15793" width="11.7109375" style="32" customWidth="1"/>
    <col min="15794" max="15794" width="12.5703125" style="32" customWidth="1"/>
    <col min="15795" max="15795" width="9.7109375" style="32" customWidth="1"/>
    <col min="15796" max="15796" width="12" style="32" customWidth="1"/>
    <col min="15797" max="15845" width="9.7109375" style="32" customWidth="1"/>
    <col min="15846" max="16026" width="9.140625" style="32"/>
    <col min="16027" max="16027" width="6" style="32" customWidth="1"/>
    <col min="16028" max="16028" width="11.140625" style="32" customWidth="1"/>
    <col min="16029" max="16029" width="37.28515625" style="32" customWidth="1"/>
    <col min="16030" max="16030" width="14.140625" style="32" customWidth="1"/>
    <col min="16031" max="16032" width="12" style="32" customWidth="1"/>
    <col min="16033" max="16033" width="17.85546875" style="32" customWidth="1"/>
    <col min="16034" max="16034" width="15.7109375" style="32" customWidth="1"/>
    <col min="16035" max="16040" width="0" style="32" hidden="1" customWidth="1"/>
    <col min="16041" max="16041" width="11.85546875" style="32" customWidth="1"/>
    <col min="16042" max="16042" width="31.85546875" style="32" customWidth="1"/>
    <col min="16043" max="16043" width="12.140625" style="32" customWidth="1"/>
    <col min="16044" max="16044" width="12" style="32" customWidth="1"/>
    <col min="16045" max="16045" width="12.5703125" style="32" customWidth="1"/>
    <col min="16046" max="16046" width="12" style="32" customWidth="1"/>
    <col min="16047" max="16047" width="11.140625" style="32" customWidth="1"/>
    <col min="16048" max="16049" width="11.7109375" style="32" customWidth="1"/>
    <col min="16050" max="16050" width="12.5703125" style="32" customWidth="1"/>
    <col min="16051" max="16051" width="9.7109375" style="32" customWidth="1"/>
    <col min="16052" max="16052" width="12" style="32" customWidth="1"/>
    <col min="16053" max="16101" width="9.7109375" style="32" customWidth="1"/>
    <col min="16102" max="16325" width="9.140625" style="32"/>
    <col min="16326" max="16341" width="9.140625" style="32" customWidth="1"/>
    <col min="16342" max="16349" width="9.140625" style="32"/>
    <col min="16350" max="16384" width="9.140625" style="32" customWidth="1"/>
  </cols>
  <sheetData>
    <row r="1" spans="1:21" s="28" customFormat="1" ht="21">
      <c r="A1" s="26"/>
      <c r="B1" s="70" t="s">
        <v>0</v>
      </c>
      <c r="C1" s="70"/>
      <c r="D1" s="71"/>
      <c r="E1" s="71"/>
      <c r="F1" s="71"/>
      <c r="G1" s="71"/>
      <c r="H1" s="71"/>
      <c r="I1" s="71"/>
      <c r="J1" s="71"/>
      <c r="K1" s="27"/>
      <c r="L1" s="27"/>
      <c r="M1" s="27"/>
      <c r="N1" s="27"/>
      <c r="O1" s="27"/>
      <c r="P1" s="27"/>
      <c r="Q1" s="27"/>
      <c r="R1" s="27"/>
      <c r="S1" s="226"/>
      <c r="T1" s="226"/>
      <c r="U1" s="226"/>
    </row>
    <row r="2" spans="1:21" s="28" customFormat="1" ht="21.6" thickBot="1">
      <c r="A2" s="26"/>
      <c r="B2" s="70"/>
      <c r="C2" s="70"/>
      <c r="D2" s="71"/>
      <c r="E2" s="71"/>
      <c r="F2" s="71"/>
      <c r="G2" s="71"/>
      <c r="H2" s="71"/>
      <c r="I2" s="71"/>
      <c r="J2" s="71"/>
      <c r="K2" s="27"/>
      <c r="L2" s="29"/>
      <c r="M2" s="29"/>
      <c r="N2" s="29"/>
      <c r="O2" s="29"/>
      <c r="P2" s="29"/>
      <c r="Q2" s="29"/>
      <c r="R2" s="29"/>
      <c r="S2" s="227"/>
      <c r="T2" s="227"/>
      <c r="U2" s="227"/>
    </row>
    <row r="3" spans="1:21" s="28" customFormat="1" ht="16.149999999999999" thickBot="1">
      <c r="A3" s="26"/>
      <c r="B3" s="304" t="s">
        <v>1</v>
      </c>
      <c r="C3" s="305"/>
      <c r="D3" s="305"/>
      <c r="E3" s="305"/>
      <c r="F3" s="305"/>
      <c r="G3" s="306"/>
      <c r="H3" s="24"/>
      <c r="I3" s="24"/>
      <c r="J3" s="24"/>
      <c r="K3" s="27"/>
      <c r="L3" s="29"/>
      <c r="M3" s="29"/>
      <c r="N3" s="29"/>
      <c r="O3" s="29"/>
      <c r="P3" s="29"/>
      <c r="Q3" s="29"/>
      <c r="R3" s="29"/>
      <c r="S3" s="227"/>
      <c r="T3" s="227"/>
      <c r="U3" s="227"/>
    </row>
    <row r="4" spans="1:21" s="28" customFormat="1" ht="15.6">
      <c r="A4" s="25"/>
      <c r="B4" s="23"/>
      <c r="C4" s="16"/>
      <c r="D4" s="15"/>
      <c r="E4" s="15"/>
      <c r="F4" s="15"/>
      <c r="G4" s="15"/>
      <c r="H4" s="15"/>
      <c r="I4" s="15"/>
      <c r="J4" s="15"/>
      <c r="K4" s="27"/>
      <c r="L4" s="29"/>
      <c r="M4" s="29"/>
      <c r="N4" s="29"/>
      <c r="O4" s="29"/>
      <c r="P4" s="29"/>
      <c r="Q4" s="29"/>
      <c r="R4" s="29"/>
      <c r="S4" s="227"/>
      <c r="T4" s="227"/>
      <c r="U4" s="227"/>
    </row>
    <row r="5" spans="1:21" s="28" customFormat="1" ht="15.6" thickBot="1">
      <c r="A5" s="30"/>
      <c r="B5" s="23"/>
      <c r="C5" s="16"/>
      <c r="D5" s="15"/>
      <c r="E5" s="15"/>
      <c r="F5" s="15"/>
      <c r="G5" s="15"/>
      <c r="H5" s="15"/>
      <c r="I5" s="15"/>
      <c r="J5" s="15"/>
      <c r="K5" s="31"/>
      <c r="L5" s="31"/>
      <c r="M5" s="31"/>
      <c r="N5" s="31"/>
      <c r="O5" s="31"/>
      <c r="P5" s="31"/>
      <c r="Q5" s="31"/>
      <c r="R5" s="31"/>
      <c r="S5" s="228"/>
      <c r="T5" s="228"/>
      <c r="U5" s="228"/>
    </row>
    <row r="6" spans="1:21" ht="17.45">
      <c r="A6" s="67"/>
      <c r="B6" s="17"/>
      <c r="C6" s="18"/>
      <c r="D6" s="18"/>
      <c r="E6" s="18"/>
      <c r="F6" s="18"/>
      <c r="G6" s="18"/>
      <c r="H6" s="18"/>
      <c r="I6" s="18"/>
      <c r="J6" s="19"/>
      <c r="K6" s="79"/>
      <c r="L6" s="79"/>
      <c r="M6" s="79"/>
      <c r="N6" s="79"/>
      <c r="O6" s="79"/>
      <c r="P6" s="79"/>
      <c r="Q6" s="79"/>
      <c r="R6" s="79"/>
      <c r="S6" s="229"/>
      <c r="T6" s="229"/>
      <c r="U6" s="229"/>
    </row>
    <row r="7" spans="1:21">
      <c r="A7" s="33"/>
      <c r="B7" s="72" t="s">
        <v>2</v>
      </c>
      <c r="C7" s="15"/>
      <c r="D7" s="15"/>
      <c r="E7" s="15"/>
      <c r="F7" s="15"/>
      <c r="G7" s="15"/>
      <c r="H7" s="15"/>
      <c r="I7" s="15"/>
      <c r="J7" s="20"/>
      <c r="K7" s="79"/>
      <c r="L7" s="79"/>
      <c r="M7" s="79"/>
      <c r="N7" s="79"/>
      <c r="O7" s="79"/>
      <c r="P7" s="79"/>
      <c r="Q7" s="79"/>
      <c r="R7" s="79"/>
      <c r="S7" s="229"/>
      <c r="T7" s="229"/>
      <c r="U7" s="229"/>
    </row>
    <row r="8" spans="1:21" ht="17.45">
      <c r="A8" s="67"/>
      <c r="B8" s="73" t="s">
        <v>3</v>
      </c>
      <c r="C8" s="74"/>
      <c r="D8" s="74"/>
      <c r="E8" s="74"/>
      <c r="F8" s="74"/>
      <c r="G8" s="74"/>
      <c r="H8" s="74"/>
      <c r="I8" s="74"/>
      <c r="J8" s="20"/>
      <c r="K8" s="80"/>
      <c r="L8" s="80"/>
      <c r="M8" s="80"/>
      <c r="N8" s="80"/>
      <c r="O8" s="80"/>
      <c r="P8" s="80"/>
      <c r="Q8" s="80"/>
      <c r="R8" s="80"/>
      <c r="S8" s="230"/>
      <c r="T8" s="230"/>
      <c r="U8" s="230"/>
    </row>
    <row r="9" spans="1:21" s="35" customFormat="1">
      <c r="A9" s="40"/>
      <c r="B9" s="75" t="s">
        <v>4</v>
      </c>
      <c r="C9" s="15"/>
      <c r="D9" s="15"/>
      <c r="E9" s="15"/>
      <c r="F9" s="15"/>
      <c r="G9" s="15"/>
      <c r="H9" s="15"/>
      <c r="I9" s="15"/>
      <c r="J9" s="20"/>
      <c r="K9" s="81"/>
      <c r="L9" s="81"/>
      <c r="M9" s="81"/>
      <c r="N9" s="81"/>
      <c r="O9" s="81"/>
      <c r="P9" s="81"/>
      <c r="Q9" s="81"/>
      <c r="R9" s="81"/>
      <c r="S9" s="231"/>
      <c r="T9" s="231"/>
      <c r="U9" s="231"/>
    </row>
    <row r="10" spans="1:21" s="35" customFormat="1">
      <c r="A10" s="40"/>
      <c r="B10" s="75"/>
      <c r="C10" s="15"/>
      <c r="D10" s="15"/>
      <c r="E10" s="15"/>
      <c r="F10" s="15"/>
      <c r="G10" s="15"/>
      <c r="H10" s="15"/>
      <c r="I10" s="15"/>
      <c r="J10" s="20"/>
      <c r="K10" s="34"/>
      <c r="L10" s="34"/>
      <c r="M10" s="34"/>
      <c r="N10" s="34"/>
      <c r="O10" s="34"/>
      <c r="P10" s="34"/>
      <c r="Q10" s="34"/>
      <c r="R10" s="34"/>
      <c r="S10" s="232"/>
      <c r="T10" s="232"/>
      <c r="U10" s="232"/>
    </row>
    <row r="11" spans="1:21" s="35" customFormat="1">
      <c r="A11" s="40"/>
      <c r="B11" s="76" t="s">
        <v>5</v>
      </c>
      <c r="C11" s="77"/>
      <c r="D11" s="77"/>
      <c r="E11" s="77"/>
      <c r="F11" s="77"/>
      <c r="G11" s="77"/>
      <c r="H11" s="77"/>
      <c r="I11" s="77"/>
      <c r="J11" s="20"/>
      <c r="K11" s="34"/>
      <c r="L11" s="34"/>
      <c r="M11" s="34"/>
      <c r="N11" s="34"/>
      <c r="O11" s="34"/>
      <c r="P11" s="34"/>
      <c r="Q11" s="34"/>
      <c r="R11" s="34"/>
      <c r="S11" s="232"/>
      <c r="T11" s="232"/>
      <c r="U11" s="232"/>
    </row>
    <row r="12" spans="1:21" s="35" customFormat="1">
      <c r="A12" s="40"/>
      <c r="B12" s="75" t="s">
        <v>6</v>
      </c>
      <c r="C12" s="15"/>
      <c r="D12" s="15"/>
      <c r="E12" s="15"/>
      <c r="F12" s="15"/>
      <c r="G12" s="15"/>
      <c r="H12" s="15"/>
      <c r="I12" s="15"/>
      <c r="J12" s="20"/>
      <c r="K12" s="34"/>
      <c r="L12" s="34"/>
      <c r="M12" s="34"/>
      <c r="N12" s="34"/>
      <c r="O12" s="34"/>
      <c r="P12" s="34"/>
      <c r="Q12" s="34"/>
      <c r="R12" s="34"/>
      <c r="S12" s="232"/>
      <c r="T12" s="232"/>
      <c r="U12" s="232"/>
    </row>
    <row r="13" spans="1:21" s="35" customFormat="1">
      <c r="A13" s="40"/>
      <c r="B13" s="75" t="s">
        <v>7</v>
      </c>
      <c r="C13" s="15"/>
      <c r="D13" s="15"/>
      <c r="E13" s="15"/>
      <c r="F13" s="15"/>
      <c r="G13" s="15"/>
      <c r="H13" s="15"/>
      <c r="I13" s="15"/>
      <c r="J13" s="20"/>
      <c r="K13" s="36"/>
      <c r="L13" s="36"/>
      <c r="M13" s="36"/>
      <c r="N13" s="36"/>
      <c r="O13" s="36"/>
      <c r="P13" s="36"/>
      <c r="Q13" s="36"/>
      <c r="R13" s="36"/>
      <c r="S13" s="233"/>
      <c r="T13" s="233"/>
      <c r="U13" s="233"/>
    </row>
    <row r="14" spans="1:21" s="35" customFormat="1">
      <c r="A14" s="30"/>
      <c r="B14" s="75"/>
      <c r="C14" s="15"/>
      <c r="D14" s="15"/>
      <c r="E14" s="15"/>
      <c r="F14" s="15"/>
      <c r="G14" s="15"/>
      <c r="H14" s="15"/>
      <c r="I14" s="15"/>
      <c r="J14" s="20"/>
      <c r="K14" s="82"/>
      <c r="L14" s="82"/>
      <c r="M14" s="82"/>
      <c r="N14" s="82"/>
      <c r="O14" s="82"/>
      <c r="P14" s="82"/>
      <c r="Q14" s="82"/>
      <c r="R14" s="82"/>
      <c r="S14" s="234"/>
      <c r="T14" s="234"/>
      <c r="U14" s="234"/>
    </row>
    <row r="15" spans="1:21" s="35" customFormat="1">
      <c r="A15" s="40"/>
      <c r="B15" s="75" t="s">
        <v>8</v>
      </c>
      <c r="C15" s="15"/>
      <c r="D15" s="15"/>
      <c r="E15" s="15"/>
      <c r="F15" s="15"/>
      <c r="G15" s="15"/>
      <c r="H15" s="15"/>
      <c r="I15" s="15"/>
      <c r="J15" s="20"/>
      <c r="K15" s="82"/>
      <c r="L15" s="82"/>
      <c r="M15" s="82"/>
      <c r="N15" s="82"/>
      <c r="O15" s="82"/>
      <c r="P15" s="82"/>
      <c r="Q15" s="82"/>
      <c r="R15" s="82"/>
      <c r="S15" s="234"/>
      <c r="T15" s="234"/>
      <c r="U15" s="234"/>
    </row>
    <row r="16" spans="1:21" s="37" customFormat="1">
      <c r="A16" s="30"/>
      <c r="B16" s="75" t="s">
        <v>9</v>
      </c>
      <c r="C16" s="15"/>
      <c r="D16" s="15"/>
      <c r="E16" s="15"/>
      <c r="F16" s="15"/>
      <c r="G16" s="15"/>
      <c r="H16" s="15"/>
      <c r="I16" s="15"/>
      <c r="J16" s="20"/>
      <c r="K16" s="82"/>
      <c r="L16" s="82"/>
      <c r="M16" s="82"/>
      <c r="N16" s="82"/>
      <c r="O16" s="82"/>
      <c r="P16" s="82"/>
      <c r="Q16" s="82"/>
      <c r="R16" s="82"/>
      <c r="S16" s="234"/>
      <c r="T16" s="234"/>
      <c r="U16" s="234"/>
    </row>
    <row r="17" spans="1:23" s="38" customFormat="1">
      <c r="A17" s="68"/>
      <c r="B17" s="75" t="s">
        <v>10</v>
      </c>
      <c r="C17" s="15"/>
      <c r="D17" s="15"/>
      <c r="E17" s="15"/>
      <c r="F17" s="15"/>
      <c r="G17" s="15"/>
      <c r="H17" s="15"/>
      <c r="I17" s="15"/>
      <c r="J17" s="20"/>
      <c r="K17" s="83"/>
      <c r="L17" s="83"/>
      <c r="M17" s="83"/>
      <c r="N17" s="83"/>
      <c r="O17" s="83"/>
      <c r="P17" s="83"/>
      <c r="Q17" s="83"/>
      <c r="R17" s="83"/>
      <c r="S17" s="235"/>
      <c r="T17" s="235"/>
      <c r="U17" s="235"/>
    </row>
    <row r="18" spans="1:23" s="38" customFormat="1">
      <c r="A18" s="68"/>
      <c r="B18" s="75"/>
      <c r="C18" s="15"/>
      <c r="D18" s="15"/>
      <c r="E18" s="15"/>
      <c r="F18" s="15"/>
      <c r="G18" s="15"/>
      <c r="H18" s="15"/>
      <c r="I18" s="15"/>
      <c r="J18" s="20"/>
      <c r="K18" s="83"/>
      <c r="L18" s="83"/>
      <c r="M18" s="83"/>
      <c r="N18" s="83"/>
      <c r="O18" s="83"/>
      <c r="P18" s="83"/>
      <c r="Q18" s="83"/>
      <c r="R18" s="83"/>
      <c r="S18" s="235"/>
      <c r="T18" s="235"/>
      <c r="U18" s="235"/>
    </row>
    <row r="19" spans="1:23" s="38" customFormat="1">
      <c r="A19" s="68"/>
      <c r="B19" s="75" t="s">
        <v>11</v>
      </c>
      <c r="C19" s="15"/>
      <c r="D19" s="15"/>
      <c r="E19" s="15"/>
      <c r="F19" s="15"/>
      <c r="G19" s="15"/>
      <c r="H19" s="15"/>
      <c r="I19" s="15"/>
      <c r="J19" s="20"/>
      <c r="K19" s="83"/>
      <c r="L19" s="83"/>
      <c r="M19" s="83"/>
      <c r="N19" s="83"/>
      <c r="O19" s="83"/>
      <c r="P19" s="83"/>
      <c r="Q19" s="83"/>
      <c r="R19" s="83"/>
      <c r="S19" s="235"/>
      <c r="T19" s="235"/>
      <c r="U19" s="235"/>
    </row>
    <row r="20" spans="1:23" s="38" customFormat="1">
      <c r="A20" s="68"/>
      <c r="B20" s="75"/>
      <c r="C20" s="15"/>
      <c r="D20" s="15"/>
      <c r="E20" s="15"/>
      <c r="F20" s="15"/>
      <c r="G20" s="15"/>
      <c r="H20" s="15"/>
      <c r="I20" s="15"/>
      <c r="J20" s="20"/>
      <c r="K20" s="83"/>
      <c r="L20" s="83"/>
      <c r="M20" s="83"/>
      <c r="N20" s="83"/>
      <c r="O20" s="83"/>
      <c r="P20" s="83"/>
      <c r="Q20" s="83"/>
      <c r="R20" s="83"/>
      <c r="S20" s="235"/>
      <c r="T20" s="235"/>
      <c r="U20" s="235"/>
    </row>
    <row r="21" spans="1:23" s="38" customFormat="1">
      <c r="A21" s="68"/>
      <c r="B21" s="117" t="s">
        <v>12</v>
      </c>
      <c r="C21" s="15"/>
      <c r="D21" s="15"/>
      <c r="E21" s="15"/>
      <c r="F21" s="15"/>
      <c r="G21" s="15"/>
      <c r="H21" s="15"/>
      <c r="I21" s="15"/>
      <c r="J21" s="20"/>
      <c r="K21" s="83"/>
      <c r="L21" s="83"/>
      <c r="M21" s="83"/>
      <c r="N21" s="83"/>
      <c r="O21" s="83"/>
      <c r="P21" s="83"/>
      <c r="Q21" s="83"/>
      <c r="R21" s="83"/>
      <c r="S21" s="235"/>
      <c r="T21" s="235"/>
      <c r="U21" s="235"/>
    </row>
    <row r="22" spans="1:23" s="38" customFormat="1">
      <c r="A22" s="69"/>
      <c r="B22" s="127"/>
      <c r="C22" s="15"/>
      <c r="D22" s="15"/>
      <c r="E22" s="15"/>
      <c r="F22" s="15"/>
      <c r="G22" s="15"/>
      <c r="H22" s="15"/>
      <c r="I22" s="15"/>
      <c r="J22" s="20"/>
      <c r="K22" s="84"/>
      <c r="L22" s="84"/>
      <c r="M22" s="84"/>
      <c r="N22" s="84"/>
      <c r="O22" s="84"/>
      <c r="P22" s="84"/>
      <c r="Q22" s="84"/>
      <c r="R22" s="84"/>
      <c r="S22" s="236"/>
      <c r="T22" s="236"/>
      <c r="U22" s="236"/>
    </row>
    <row r="23" spans="1:23" s="38" customFormat="1">
      <c r="A23" s="69"/>
      <c r="B23" s="127" t="s">
        <v>13</v>
      </c>
      <c r="C23" s="15"/>
      <c r="D23" s="15"/>
      <c r="E23" s="15"/>
      <c r="F23" s="15"/>
      <c r="G23" s="15"/>
      <c r="H23" s="15"/>
      <c r="I23" s="15"/>
      <c r="J23" s="20"/>
      <c r="K23" s="84"/>
      <c r="L23" s="84"/>
      <c r="M23" s="84"/>
      <c r="N23" s="84"/>
      <c r="O23" s="84"/>
      <c r="P23" s="84"/>
      <c r="Q23" s="84"/>
      <c r="R23" s="84"/>
      <c r="S23" s="236"/>
      <c r="T23" s="236"/>
      <c r="U23" s="236"/>
    </row>
    <row r="24" spans="1:23" s="38" customFormat="1">
      <c r="A24" s="69"/>
      <c r="B24" s="127"/>
      <c r="C24" s="15"/>
      <c r="D24" s="15"/>
      <c r="E24" s="15"/>
      <c r="F24" s="15"/>
      <c r="G24" s="15"/>
      <c r="H24" s="15"/>
      <c r="I24" s="15"/>
      <c r="J24" s="20"/>
      <c r="K24" s="84"/>
      <c r="L24" s="84"/>
      <c r="M24" s="84"/>
      <c r="N24" s="84"/>
      <c r="O24" s="84"/>
      <c r="P24" s="84"/>
      <c r="Q24" s="84"/>
      <c r="R24" s="84"/>
      <c r="S24" s="236"/>
      <c r="T24" s="236"/>
      <c r="U24" s="236"/>
    </row>
    <row r="25" spans="1:23" s="38" customFormat="1">
      <c r="A25" s="69"/>
      <c r="B25" s="86" t="s">
        <v>14</v>
      </c>
      <c r="C25" s="15"/>
      <c r="D25" s="15"/>
      <c r="E25" s="15"/>
      <c r="F25" s="15"/>
      <c r="G25" s="15"/>
      <c r="H25" s="15"/>
      <c r="I25" s="15"/>
      <c r="J25" s="20"/>
      <c r="K25" s="84"/>
      <c r="L25" s="84"/>
      <c r="M25" s="84"/>
      <c r="N25" s="84"/>
      <c r="O25" s="84"/>
      <c r="P25" s="84"/>
      <c r="Q25" s="84"/>
      <c r="R25" s="84"/>
      <c r="S25" s="236"/>
      <c r="T25" s="236"/>
      <c r="U25" s="236"/>
    </row>
    <row r="26" spans="1:23" s="37" customFormat="1" ht="14.45" thickBot="1">
      <c r="A26" s="69"/>
      <c r="B26" s="21"/>
      <c r="C26" s="78"/>
      <c r="D26" s="78"/>
      <c r="E26" s="78"/>
      <c r="F26" s="78"/>
      <c r="G26" s="78"/>
      <c r="H26" s="78"/>
      <c r="I26" s="78"/>
      <c r="J26" s="22"/>
      <c r="K26" s="84"/>
      <c r="L26" s="84"/>
      <c r="M26" s="84"/>
      <c r="N26" s="84"/>
      <c r="O26" s="84"/>
      <c r="P26" s="84"/>
      <c r="Q26" s="84"/>
      <c r="R26" s="84"/>
      <c r="S26" s="236"/>
      <c r="T26" s="236"/>
      <c r="U26" s="236"/>
    </row>
    <row r="27" spans="1:23" s="39" customFormat="1">
      <c r="A27" s="68"/>
      <c r="B27" s="15"/>
      <c r="C27" s="16"/>
      <c r="D27" s="15"/>
      <c r="E27" s="15"/>
      <c r="F27" s="15"/>
      <c r="G27" s="15"/>
      <c r="H27" s="15"/>
      <c r="I27" s="15"/>
      <c r="J27" s="15"/>
      <c r="K27" s="83"/>
      <c r="L27" s="83"/>
      <c r="M27" s="83"/>
      <c r="N27" s="83"/>
      <c r="O27" s="83"/>
      <c r="P27" s="83"/>
      <c r="Q27" s="83"/>
      <c r="R27" s="83"/>
      <c r="S27" s="235"/>
      <c r="T27" s="235"/>
      <c r="U27" s="235"/>
    </row>
    <row r="28" spans="1:23" s="35" customFormat="1" ht="40.15" customHeight="1" thickBot="1">
      <c r="A28" s="40"/>
      <c r="B28" s="85"/>
      <c r="C28" s="85"/>
      <c r="D28" s="85"/>
      <c r="E28" s="85"/>
      <c r="F28" s="85"/>
      <c r="G28" s="85"/>
      <c r="H28" s="85"/>
      <c r="I28" s="85"/>
      <c r="J28" s="85"/>
      <c r="K28" s="85"/>
      <c r="L28" s="85"/>
      <c r="M28" s="85"/>
      <c r="N28" s="85"/>
      <c r="O28" s="85"/>
      <c r="P28" s="85"/>
      <c r="Q28" s="85"/>
      <c r="R28" s="85"/>
      <c r="S28" s="237"/>
      <c r="T28" s="237"/>
      <c r="U28" s="237"/>
    </row>
    <row r="29" spans="1:23" s="45" customFormat="1" ht="36.6" customHeight="1" thickBot="1">
      <c r="A29" s="41"/>
      <c r="B29" s="42" t="s">
        <v>15</v>
      </c>
      <c r="C29" s="43"/>
      <c r="D29" s="44"/>
      <c r="E29" s="322"/>
      <c r="F29" s="322"/>
      <c r="G29" s="322"/>
      <c r="H29" s="301" t="s">
        <v>16</v>
      </c>
      <c r="I29" s="302"/>
      <c r="J29" s="302"/>
      <c r="K29" s="302"/>
      <c r="L29" s="303"/>
      <c r="M29" s="193"/>
      <c r="N29" s="301" t="s">
        <v>17</v>
      </c>
      <c r="O29" s="302"/>
      <c r="P29" s="302"/>
      <c r="Q29" s="302"/>
      <c r="R29" s="303"/>
      <c r="S29" s="238"/>
      <c r="T29" s="299" t="s">
        <v>18</v>
      </c>
      <c r="U29" s="300"/>
    </row>
    <row r="30" spans="1:23" s="46" customFormat="1" ht="51" customHeight="1" thickBot="1">
      <c r="A30" s="60" t="s">
        <v>19</v>
      </c>
      <c r="B30" s="60" t="s">
        <v>20</v>
      </c>
      <c r="C30" s="60" t="s">
        <v>21</v>
      </c>
      <c r="D30" s="60" t="s">
        <v>22</v>
      </c>
      <c r="E30" s="323" t="s">
        <v>23</v>
      </c>
      <c r="F30" s="324"/>
      <c r="G30" s="324"/>
      <c r="H30" s="60" t="s">
        <v>24</v>
      </c>
      <c r="I30" s="60" t="s">
        <v>25</v>
      </c>
      <c r="J30" s="63" t="s">
        <v>26</v>
      </c>
      <c r="K30" s="64" t="s">
        <v>27</v>
      </c>
      <c r="L30" s="60" t="s">
        <v>28</v>
      </c>
      <c r="M30" s="47"/>
      <c r="N30" s="60" t="s">
        <v>24</v>
      </c>
      <c r="O30" s="60" t="s">
        <v>25</v>
      </c>
      <c r="P30" s="63" t="s">
        <v>26</v>
      </c>
      <c r="Q30" s="64" t="s">
        <v>27</v>
      </c>
      <c r="R30" s="60" t="s">
        <v>28</v>
      </c>
      <c r="S30" s="239"/>
      <c r="T30" s="63" t="s">
        <v>27</v>
      </c>
      <c r="U30" s="60" t="s">
        <v>28</v>
      </c>
      <c r="W30" s="134" t="s">
        <v>29</v>
      </c>
    </row>
    <row r="31" spans="1:23" s="46" customFormat="1" ht="39" customHeight="1" thickBot="1">
      <c r="A31" s="260">
        <v>1</v>
      </c>
      <c r="B31" s="261" t="s">
        <v>30</v>
      </c>
      <c r="C31" s="138" t="s">
        <v>31</v>
      </c>
      <c r="D31" s="132" t="s">
        <v>32</v>
      </c>
      <c r="E31" s="112" t="str">
        <f t="shared" ref="E31" si="0">IF(F31="","",IF(F31="ZAR","Local","Foreign"))</f>
        <v>Local</v>
      </c>
      <c r="F31" s="87" t="s">
        <v>33</v>
      </c>
      <c r="G31" s="113">
        <f>IF(E31="","",IF(E31="Foreign",VLOOKUP(F31,Currency!$E$20:$F$33,2,FALSE),1))</f>
        <v>1</v>
      </c>
      <c r="H31" s="293"/>
      <c r="I31" s="291">
        <v>0</v>
      </c>
      <c r="J31" s="292">
        <f t="shared" ref="J31" si="1">I31*$G31</f>
        <v>0</v>
      </c>
      <c r="K31" s="125">
        <f>'SIP Trunks Details'!L355</f>
        <v>0</v>
      </c>
      <c r="L31" s="124">
        <f>'SIP Trunks Details'!M355</f>
        <v>0</v>
      </c>
      <c r="M31" s="188"/>
      <c r="N31" s="293"/>
      <c r="O31" s="291">
        <v>0</v>
      </c>
      <c r="P31" s="292">
        <f t="shared" ref="P31:P43" si="2">O31*$G31</f>
        <v>0</v>
      </c>
      <c r="Q31" s="125">
        <f>'SIP Trunks Details'!Q355</f>
        <v>0</v>
      </c>
      <c r="R31" s="124">
        <f>'SIP Trunks Details'!R355</f>
        <v>0</v>
      </c>
      <c r="S31" s="241"/>
      <c r="T31" s="250">
        <f>Q31*9</f>
        <v>0</v>
      </c>
      <c r="U31" s="124">
        <f>R31*9</f>
        <v>0</v>
      </c>
      <c r="W31" s="298"/>
    </row>
    <row r="32" spans="1:23" s="46" customFormat="1" ht="34.15" customHeight="1" thickBot="1">
      <c r="A32" s="166">
        <v>2</v>
      </c>
      <c r="B32" s="283" t="s">
        <v>34</v>
      </c>
      <c r="C32" s="282" t="s">
        <v>35</v>
      </c>
      <c r="D32" s="132" t="s">
        <v>32</v>
      </c>
      <c r="E32" s="112" t="str">
        <f t="shared" ref="E32" si="3">IF(F32="","",IF(F32="ZAR","Local","Foreign"))</f>
        <v>Local</v>
      </c>
      <c r="F32" s="87" t="s">
        <v>33</v>
      </c>
      <c r="G32" s="113">
        <f>IF(E32="","",IF(E32="Foreign",VLOOKUP(F32,Currency!$E$20:$F$33,2,FALSE),1))</f>
        <v>1</v>
      </c>
      <c r="H32" s="284">
        <v>1</v>
      </c>
      <c r="I32" s="183">
        <v>0</v>
      </c>
      <c r="J32" s="135">
        <f t="shared" ref="J32:J49" si="4">I32*$G32</f>
        <v>0</v>
      </c>
      <c r="K32" s="125">
        <f t="shared" ref="K32:K49" si="5">I32*$H32</f>
        <v>0</v>
      </c>
      <c r="L32" s="124">
        <f t="shared" ref="L32:L49" si="6">J32*$H32</f>
        <v>0</v>
      </c>
      <c r="M32" s="188"/>
      <c r="N32" s="284">
        <v>1</v>
      </c>
      <c r="O32" s="285">
        <v>0</v>
      </c>
      <c r="P32" s="286">
        <f t="shared" ref="P32" si="7">O32*$G32</f>
        <v>0</v>
      </c>
      <c r="Q32" s="287">
        <f>O32*$N32</f>
        <v>0</v>
      </c>
      <c r="R32" s="288">
        <f>P32*$N32</f>
        <v>0</v>
      </c>
      <c r="S32" s="241"/>
      <c r="T32" s="289">
        <f>Q32*9</f>
        <v>0</v>
      </c>
      <c r="U32" s="288">
        <f>R32*9</f>
        <v>0</v>
      </c>
      <c r="W32" s="215"/>
    </row>
    <row r="33" spans="1:23" s="46" customFormat="1" ht="27.6" customHeight="1">
      <c r="A33" s="310">
        <v>3</v>
      </c>
      <c r="B33" s="307" t="s">
        <v>36</v>
      </c>
      <c r="C33" s="145" t="s">
        <v>37</v>
      </c>
      <c r="D33" s="132" t="s">
        <v>32</v>
      </c>
      <c r="E33" s="112" t="str">
        <f t="shared" ref="E33" si="8">IF(F33="","",IF(F33="ZAR","Local","Foreign"))</f>
        <v>Local</v>
      </c>
      <c r="F33" s="87" t="s">
        <v>33</v>
      </c>
      <c r="G33" s="113">
        <f>IF(E33="","",IF(E33="Foreign",VLOOKUP(F33,Currency!$E$20:$F$33,2,FALSE),1))</f>
        <v>1</v>
      </c>
      <c r="H33" s="156">
        <v>1</v>
      </c>
      <c r="I33" s="154">
        <v>0</v>
      </c>
      <c r="J33" s="120">
        <f t="shared" si="4"/>
        <v>0</v>
      </c>
      <c r="K33" s="129">
        <f t="shared" si="5"/>
        <v>0</v>
      </c>
      <c r="L33" s="130">
        <f t="shared" si="6"/>
        <v>0</v>
      </c>
      <c r="M33" s="188"/>
      <c r="N33" s="204"/>
      <c r="O33" s="205"/>
      <c r="P33" s="206"/>
      <c r="Q33" s="207"/>
      <c r="R33" s="208"/>
      <c r="S33" s="240"/>
      <c r="T33" s="251"/>
      <c r="U33" s="208"/>
      <c r="W33" s="215"/>
    </row>
    <row r="34" spans="1:23" s="46" customFormat="1" ht="31.15" customHeight="1">
      <c r="A34" s="311"/>
      <c r="B34" s="308"/>
      <c r="C34" s="218" t="s">
        <v>38</v>
      </c>
      <c r="D34" s="133" t="s">
        <v>32</v>
      </c>
      <c r="E34" s="114" t="str">
        <f t="shared" ref="E34" si="9">IF(F34="","",IF(F34="ZAR","Local","Foreign"))</f>
        <v>Local</v>
      </c>
      <c r="F34" s="111" t="s">
        <v>33</v>
      </c>
      <c r="G34" s="115">
        <f>IF(E34="","",IF(E34="Foreign",VLOOKUP(F34,Currency!$E$20:$F$33,2,FALSE),1))</f>
        <v>1</v>
      </c>
      <c r="H34" s="186">
        <v>1</v>
      </c>
      <c r="I34" s="184">
        <v>0</v>
      </c>
      <c r="J34" s="146">
        <f t="shared" ref="J34" si="10">I34*$G34</f>
        <v>0</v>
      </c>
      <c r="K34" s="66">
        <f t="shared" ref="K34" si="11">I34*$H34</f>
        <v>0</v>
      </c>
      <c r="L34" s="121">
        <f t="shared" ref="L34" si="12">J34*$H34</f>
        <v>0</v>
      </c>
      <c r="M34" s="188"/>
      <c r="N34" s="219"/>
      <c r="O34" s="220"/>
      <c r="P34" s="221"/>
      <c r="Q34" s="222"/>
      <c r="R34" s="223"/>
      <c r="S34" s="240"/>
      <c r="T34" s="252"/>
      <c r="U34" s="223"/>
      <c r="W34" s="215"/>
    </row>
    <row r="35" spans="1:23" s="46" customFormat="1" ht="22.9" customHeight="1" thickBot="1">
      <c r="A35" s="312"/>
      <c r="B35" s="309"/>
      <c r="C35" s="141" t="s">
        <v>39</v>
      </c>
      <c r="D35" s="147" t="s">
        <v>32</v>
      </c>
      <c r="E35" s="116" t="str">
        <f t="shared" ref="E35" si="13">IF(F35="","",IF(F35="ZAR","Local","Foreign"))</f>
        <v>Local</v>
      </c>
      <c r="F35" s="110" t="s">
        <v>33</v>
      </c>
      <c r="G35" s="152">
        <f>IF(E35="","",IF(E35="Foreign",VLOOKUP(F35,Currency!$E$20:$F$33,2,FALSE),1))</f>
        <v>1</v>
      </c>
      <c r="H35" s="157">
        <v>1</v>
      </c>
      <c r="I35" s="155">
        <v>0</v>
      </c>
      <c r="J35" s="142">
        <f t="shared" ref="J35" si="14">I35*$G35</f>
        <v>0</v>
      </c>
      <c r="K35" s="119">
        <f t="shared" ref="K35" si="15">I35*$H35</f>
        <v>0</v>
      </c>
      <c r="L35" s="122">
        <f t="shared" ref="L35" si="16">J35*$H35</f>
        <v>0</v>
      </c>
      <c r="M35" s="188"/>
      <c r="N35" s="209"/>
      <c r="O35" s="210"/>
      <c r="P35" s="211"/>
      <c r="Q35" s="212"/>
      <c r="R35" s="213"/>
      <c r="S35" s="240"/>
      <c r="T35" s="253"/>
      <c r="U35" s="213"/>
      <c r="W35" s="215"/>
    </row>
    <row r="36" spans="1:23" s="46" customFormat="1" ht="31.9" customHeight="1" thickBot="1">
      <c r="A36" s="166">
        <v>4</v>
      </c>
      <c r="B36" s="290" t="s">
        <v>40</v>
      </c>
      <c r="C36" s="167" t="s">
        <v>40</v>
      </c>
      <c r="D36" s="158" t="s">
        <v>41</v>
      </c>
      <c r="E36" s="159" t="str">
        <f t="shared" ref="E36:E49" si="17">IF(F36="","",IF(F36="ZAR","Local","Foreign"))</f>
        <v>Local</v>
      </c>
      <c r="F36" s="160" t="s">
        <v>33</v>
      </c>
      <c r="G36" s="161">
        <f>IF(E36="","",IF(E36="Foreign",VLOOKUP(F36,Currency!$E$20:$F$33,2,FALSE),1))</f>
        <v>1</v>
      </c>
      <c r="H36" s="162">
        <v>1</v>
      </c>
      <c r="I36" s="163">
        <v>0</v>
      </c>
      <c r="J36" s="164">
        <f t="shared" si="4"/>
        <v>0</v>
      </c>
      <c r="K36" s="164">
        <f t="shared" si="5"/>
        <v>0</v>
      </c>
      <c r="L36" s="124">
        <f t="shared" si="6"/>
        <v>0</v>
      </c>
      <c r="M36" s="188"/>
      <c r="N36" s="162">
        <v>1</v>
      </c>
      <c r="O36" s="163">
        <v>0</v>
      </c>
      <c r="P36" s="164">
        <f t="shared" si="2"/>
        <v>0</v>
      </c>
      <c r="Q36" s="164">
        <f t="shared" ref="Q36:Q43" si="18">O36*$N36</f>
        <v>0</v>
      </c>
      <c r="R36" s="124">
        <f t="shared" ref="R36:R43" si="19">P36*$N36</f>
        <v>0</v>
      </c>
      <c r="S36" s="241"/>
      <c r="T36" s="254">
        <f>Q36*9</f>
        <v>0</v>
      </c>
      <c r="U36" s="124">
        <f>R36*9</f>
        <v>0</v>
      </c>
      <c r="W36" s="136"/>
    </row>
    <row r="37" spans="1:23" s="46" customFormat="1" ht="31.9" customHeight="1">
      <c r="A37" s="310">
        <v>5</v>
      </c>
      <c r="B37" s="307" t="s">
        <v>42</v>
      </c>
      <c r="C37" s="138" t="s">
        <v>43</v>
      </c>
      <c r="D37" s="170" t="s">
        <v>44</v>
      </c>
      <c r="E37" s="112" t="str">
        <f t="shared" ref="E37:E38" si="20">IF(F37="","",IF(F37="ZAR","Local","Foreign"))</f>
        <v>Local</v>
      </c>
      <c r="F37" s="87" t="s">
        <v>33</v>
      </c>
      <c r="G37" s="176">
        <f>IF(E37="","",IF(E37="Foreign",VLOOKUP(F37,Currency!$E$20:$F$33,2,FALSE),1))</f>
        <v>1</v>
      </c>
      <c r="H37" s="156">
        <v>1896</v>
      </c>
      <c r="I37" s="154">
        <v>0</v>
      </c>
      <c r="J37" s="120">
        <f t="shared" ref="J37:J38" si="21">I37*$G37</f>
        <v>0</v>
      </c>
      <c r="K37" s="120">
        <f t="shared" ref="K37:K38" si="22">I37*$H37</f>
        <v>0</v>
      </c>
      <c r="L37" s="130">
        <f t="shared" ref="L37:L38" si="23">J37*$H37</f>
        <v>0</v>
      </c>
      <c r="M37" s="188"/>
      <c r="N37" s="156">
        <v>656</v>
      </c>
      <c r="O37" s="154">
        <v>0</v>
      </c>
      <c r="P37" s="120">
        <f t="shared" si="2"/>
        <v>0</v>
      </c>
      <c r="Q37" s="120">
        <f t="shared" si="18"/>
        <v>0</v>
      </c>
      <c r="R37" s="130">
        <f t="shared" si="19"/>
        <v>0</v>
      </c>
      <c r="S37" s="241"/>
      <c r="T37" s="255">
        <f>Q37</f>
        <v>0</v>
      </c>
      <c r="U37" s="130">
        <f>R37</f>
        <v>0</v>
      </c>
      <c r="W37" s="165"/>
    </row>
    <row r="38" spans="1:23" s="46" customFormat="1" ht="31.9" customHeight="1">
      <c r="A38" s="311"/>
      <c r="B38" s="308"/>
      <c r="C38" s="137" t="s">
        <v>45</v>
      </c>
      <c r="D38" s="171" t="s">
        <v>44</v>
      </c>
      <c r="E38" s="114" t="str">
        <f t="shared" si="20"/>
        <v>Local</v>
      </c>
      <c r="F38" s="111" t="s">
        <v>33</v>
      </c>
      <c r="G38" s="177">
        <f>IF(E38="","",IF(E38="Foreign",VLOOKUP(F38,Currency!$E$20:$F$33,2,FALSE),1))</f>
        <v>1</v>
      </c>
      <c r="H38" s="186">
        <v>1896</v>
      </c>
      <c r="I38" s="184">
        <v>0</v>
      </c>
      <c r="J38" s="146">
        <f t="shared" si="21"/>
        <v>0</v>
      </c>
      <c r="K38" s="146">
        <f t="shared" si="22"/>
        <v>0</v>
      </c>
      <c r="L38" s="121">
        <f t="shared" si="23"/>
        <v>0</v>
      </c>
      <c r="M38" s="188"/>
      <c r="N38" s="186">
        <v>656</v>
      </c>
      <c r="O38" s="184">
        <v>0</v>
      </c>
      <c r="P38" s="146">
        <f t="shared" si="2"/>
        <v>0</v>
      </c>
      <c r="Q38" s="146">
        <f t="shared" si="18"/>
        <v>0</v>
      </c>
      <c r="R38" s="121">
        <f t="shared" si="19"/>
        <v>0</v>
      </c>
      <c r="S38" s="241"/>
      <c r="T38" s="256">
        <f>Q38</f>
        <v>0</v>
      </c>
      <c r="U38" s="121">
        <f>R38*9</f>
        <v>0</v>
      </c>
      <c r="W38" s="165"/>
    </row>
    <row r="39" spans="1:23" s="46" customFormat="1" ht="31.9" customHeight="1">
      <c r="A39" s="311"/>
      <c r="B39" s="308"/>
      <c r="C39" s="137" t="s">
        <v>46</v>
      </c>
      <c r="D39" s="171" t="s">
        <v>44</v>
      </c>
      <c r="E39" s="114" t="str">
        <f t="shared" ref="E39:E41" si="24">IF(F39="","",IF(F39="ZAR","Local","Foreign"))</f>
        <v>Local</v>
      </c>
      <c r="F39" s="111" t="s">
        <v>33</v>
      </c>
      <c r="G39" s="177">
        <f>IF(E39="","",IF(E39="Foreign",VLOOKUP(F39,Currency!$E$20:$F$33,2,FALSE),1))</f>
        <v>1</v>
      </c>
      <c r="H39" s="186">
        <v>1896</v>
      </c>
      <c r="I39" s="184">
        <v>0</v>
      </c>
      <c r="J39" s="146">
        <f t="shared" ref="J39:J41" si="25">I39*$G39</f>
        <v>0</v>
      </c>
      <c r="K39" s="146">
        <f t="shared" ref="K39:K41" si="26">I39*$H39</f>
        <v>0</v>
      </c>
      <c r="L39" s="121">
        <f t="shared" ref="L39:L41" si="27">J39*$H39</f>
        <v>0</v>
      </c>
      <c r="M39" s="188"/>
      <c r="N39" s="186">
        <v>656</v>
      </c>
      <c r="O39" s="184">
        <v>0</v>
      </c>
      <c r="P39" s="146">
        <f t="shared" ref="P39:P41" si="28">O39*$G39</f>
        <v>0</v>
      </c>
      <c r="Q39" s="146">
        <f t="shared" ref="Q39:Q41" si="29">O39*$N39</f>
        <v>0</v>
      </c>
      <c r="R39" s="121">
        <f t="shared" ref="R39:R41" si="30">P39*$N39</f>
        <v>0</v>
      </c>
      <c r="S39" s="241"/>
      <c r="T39" s="256">
        <f t="shared" ref="T39:T43" si="31">Q39</f>
        <v>0</v>
      </c>
      <c r="U39" s="121">
        <f t="shared" ref="U39:U43" si="32">R39*9</f>
        <v>0</v>
      </c>
      <c r="W39" s="165"/>
    </row>
    <row r="40" spans="1:23" s="46" customFormat="1" ht="31.9" customHeight="1">
      <c r="A40" s="311"/>
      <c r="B40" s="308"/>
      <c r="C40" s="137" t="s">
        <v>47</v>
      </c>
      <c r="D40" s="171" t="s">
        <v>44</v>
      </c>
      <c r="E40" s="114" t="str">
        <f t="shared" si="24"/>
        <v>Local</v>
      </c>
      <c r="F40" s="111" t="s">
        <v>33</v>
      </c>
      <c r="G40" s="177">
        <f>IF(E40="","",IF(E40="Foreign",VLOOKUP(F40,Currency!$E$20:$F$33,2,FALSE),1))</f>
        <v>1</v>
      </c>
      <c r="H40" s="186">
        <v>1896</v>
      </c>
      <c r="I40" s="184">
        <v>0</v>
      </c>
      <c r="J40" s="146">
        <f t="shared" si="25"/>
        <v>0</v>
      </c>
      <c r="K40" s="146">
        <f t="shared" si="26"/>
        <v>0</v>
      </c>
      <c r="L40" s="121">
        <f t="shared" si="27"/>
        <v>0</v>
      </c>
      <c r="M40" s="188"/>
      <c r="N40" s="186">
        <v>632</v>
      </c>
      <c r="O40" s="184">
        <v>0</v>
      </c>
      <c r="P40" s="146">
        <f t="shared" si="28"/>
        <v>0</v>
      </c>
      <c r="Q40" s="146">
        <f t="shared" si="29"/>
        <v>0</v>
      </c>
      <c r="R40" s="121">
        <f t="shared" si="30"/>
        <v>0</v>
      </c>
      <c r="S40" s="241"/>
      <c r="T40" s="256">
        <f t="shared" si="31"/>
        <v>0</v>
      </c>
      <c r="U40" s="121">
        <f t="shared" si="32"/>
        <v>0</v>
      </c>
      <c r="W40" s="165"/>
    </row>
    <row r="41" spans="1:23" s="46" customFormat="1" ht="31.9" customHeight="1">
      <c r="A41" s="311"/>
      <c r="B41" s="308"/>
      <c r="C41" s="137" t="s">
        <v>48</v>
      </c>
      <c r="D41" s="171" t="s">
        <v>44</v>
      </c>
      <c r="E41" s="114" t="str">
        <f t="shared" si="24"/>
        <v>Local</v>
      </c>
      <c r="F41" s="111" t="s">
        <v>33</v>
      </c>
      <c r="G41" s="177">
        <f>IF(E41="","",IF(E41="Foreign",VLOOKUP(F41,Currency!$E$20:$F$33,2,FALSE),1))</f>
        <v>1</v>
      </c>
      <c r="H41" s="186">
        <v>1896</v>
      </c>
      <c r="I41" s="184">
        <v>0</v>
      </c>
      <c r="J41" s="146">
        <f t="shared" si="25"/>
        <v>0</v>
      </c>
      <c r="K41" s="146">
        <f t="shared" si="26"/>
        <v>0</v>
      </c>
      <c r="L41" s="121">
        <f t="shared" si="27"/>
        <v>0</v>
      </c>
      <c r="M41" s="188"/>
      <c r="N41" s="186">
        <v>656</v>
      </c>
      <c r="O41" s="184">
        <v>0</v>
      </c>
      <c r="P41" s="146">
        <f t="shared" si="28"/>
        <v>0</v>
      </c>
      <c r="Q41" s="146">
        <f t="shared" si="29"/>
        <v>0</v>
      </c>
      <c r="R41" s="121">
        <f t="shared" si="30"/>
        <v>0</v>
      </c>
      <c r="S41" s="241"/>
      <c r="T41" s="256">
        <f t="shared" si="31"/>
        <v>0</v>
      </c>
      <c r="U41" s="121">
        <f t="shared" si="32"/>
        <v>0</v>
      </c>
      <c r="W41" s="165"/>
    </row>
    <row r="42" spans="1:23" s="46" customFormat="1" ht="31.9" customHeight="1">
      <c r="A42" s="311"/>
      <c r="B42" s="308"/>
      <c r="C42" s="137" t="s">
        <v>49</v>
      </c>
      <c r="D42" s="171" t="s">
        <v>44</v>
      </c>
      <c r="E42" s="114" t="str">
        <f t="shared" ref="E42:E44" si="33">IF(F42="","",IF(F42="ZAR","Local","Foreign"))</f>
        <v>Local</v>
      </c>
      <c r="F42" s="111" t="s">
        <v>33</v>
      </c>
      <c r="G42" s="177">
        <f>IF(E42="","",IF(E42="Foreign",VLOOKUP(F42,Currency!$E$20:$F$33,2,FALSE),1))</f>
        <v>1</v>
      </c>
      <c r="H42" s="186">
        <v>1368</v>
      </c>
      <c r="I42" s="184">
        <v>0</v>
      </c>
      <c r="J42" s="146">
        <f t="shared" ref="J42:J44" si="34">I42*$G42</f>
        <v>0</v>
      </c>
      <c r="K42" s="146">
        <f t="shared" ref="K42:K44" si="35">I42*$H42</f>
        <v>0</v>
      </c>
      <c r="L42" s="121">
        <f t="shared" ref="L42:L44" si="36">J42*$H42</f>
        <v>0</v>
      </c>
      <c r="M42" s="188"/>
      <c r="N42" s="186">
        <v>320</v>
      </c>
      <c r="O42" s="184">
        <v>0</v>
      </c>
      <c r="P42" s="146">
        <f t="shared" si="2"/>
        <v>0</v>
      </c>
      <c r="Q42" s="146">
        <f t="shared" si="18"/>
        <v>0</v>
      </c>
      <c r="R42" s="121">
        <f t="shared" si="19"/>
        <v>0</v>
      </c>
      <c r="S42" s="241"/>
      <c r="T42" s="256">
        <f t="shared" si="31"/>
        <v>0</v>
      </c>
      <c r="U42" s="121">
        <f t="shared" si="32"/>
        <v>0</v>
      </c>
      <c r="W42" s="165"/>
    </row>
    <row r="43" spans="1:23" s="46" customFormat="1" ht="31.9" customHeight="1" thickBot="1">
      <c r="A43" s="312"/>
      <c r="B43" s="309"/>
      <c r="C43" s="141" t="s">
        <v>50</v>
      </c>
      <c r="D43" s="172" t="s">
        <v>44</v>
      </c>
      <c r="E43" s="116" t="str">
        <f t="shared" si="33"/>
        <v>Local</v>
      </c>
      <c r="F43" s="110" t="s">
        <v>33</v>
      </c>
      <c r="G43" s="178">
        <f>IF(E43="","",IF(E43="Foreign",VLOOKUP(F43,Currency!$E$20:$F$33,2,FALSE),1))</f>
        <v>1</v>
      </c>
      <c r="H43" s="157">
        <v>1368</v>
      </c>
      <c r="I43" s="155">
        <v>0</v>
      </c>
      <c r="J43" s="142">
        <f t="shared" si="34"/>
        <v>0</v>
      </c>
      <c r="K43" s="142">
        <f t="shared" si="35"/>
        <v>0</v>
      </c>
      <c r="L43" s="122">
        <f t="shared" si="36"/>
        <v>0</v>
      </c>
      <c r="M43" s="188"/>
      <c r="N43" s="157">
        <v>320</v>
      </c>
      <c r="O43" s="155">
        <v>0</v>
      </c>
      <c r="P43" s="142">
        <f t="shared" si="2"/>
        <v>0</v>
      </c>
      <c r="Q43" s="142">
        <f t="shared" si="18"/>
        <v>0</v>
      </c>
      <c r="R43" s="122">
        <f t="shared" si="19"/>
        <v>0</v>
      </c>
      <c r="S43" s="241"/>
      <c r="T43" s="257">
        <f t="shared" si="31"/>
        <v>0</v>
      </c>
      <c r="U43" s="122">
        <f t="shared" si="32"/>
        <v>0</v>
      </c>
      <c r="W43" s="165"/>
    </row>
    <row r="44" spans="1:23" s="46" customFormat="1" ht="31.9" customHeight="1" thickBot="1">
      <c r="A44" s="310">
        <v>6</v>
      </c>
      <c r="B44" s="328" t="s">
        <v>51</v>
      </c>
      <c r="C44" s="168" t="s">
        <v>52</v>
      </c>
      <c r="D44" s="169" t="s">
        <v>53</v>
      </c>
      <c r="E44" s="173" t="str">
        <f t="shared" si="33"/>
        <v>Local</v>
      </c>
      <c r="F44" s="174" t="s">
        <v>33</v>
      </c>
      <c r="G44" s="175">
        <f>IF(E44="","",IF(E44="Foreign",VLOOKUP(F44,Currency!$E$20:$F$33,2,FALSE),1))</f>
        <v>1</v>
      </c>
      <c r="H44" s="187">
        <v>20</v>
      </c>
      <c r="I44" s="185">
        <v>0</v>
      </c>
      <c r="J44" s="179">
        <f t="shared" si="34"/>
        <v>0</v>
      </c>
      <c r="K44" s="179">
        <f t="shared" si="35"/>
        <v>0</v>
      </c>
      <c r="L44" s="180">
        <f t="shared" si="36"/>
        <v>0</v>
      </c>
      <c r="M44" s="188"/>
      <c r="N44" s="195"/>
      <c r="O44" s="196"/>
      <c r="P44" s="197"/>
      <c r="Q44" s="197"/>
      <c r="R44" s="198"/>
      <c r="S44" s="240"/>
      <c r="T44" s="258"/>
      <c r="U44" s="198"/>
      <c r="W44" s="216"/>
    </row>
    <row r="45" spans="1:23" s="46" customFormat="1" ht="31.9" customHeight="1" thickBot="1">
      <c r="A45" s="312"/>
      <c r="B45" s="329"/>
      <c r="C45" s="141" t="s">
        <v>54</v>
      </c>
      <c r="D45" s="147" t="s">
        <v>53</v>
      </c>
      <c r="E45" s="116" t="str">
        <f t="shared" si="17"/>
        <v>Local</v>
      </c>
      <c r="F45" s="110" t="s">
        <v>33</v>
      </c>
      <c r="G45" s="152">
        <f>IF(E45="","",IF(E45="Foreign",VLOOKUP(F45,Currency!$E$20:$F$33,2,FALSE),1))</f>
        <v>1</v>
      </c>
      <c r="H45" s="157">
        <v>20</v>
      </c>
      <c r="I45" s="155">
        <v>0</v>
      </c>
      <c r="J45" s="142">
        <f t="shared" si="4"/>
        <v>0</v>
      </c>
      <c r="K45" s="143">
        <f t="shared" si="5"/>
        <v>0</v>
      </c>
      <c r="L45" s="144">
        <f t="shared" si="6"/>
        <v>0</v>
      </c>
      <c r="M45" s="189"/>
      <c r="N45" s="199"/>
      <c r="O45" s="200"/>
      <c r="P45" s="201"/>
      <c r="Q45" s="202"/>
      <c r="R45" s="203"/>
      <c r="S45" s="242"/>
      <c r="T45" s="259"/>
      <c r="U45" s="203"/>
      <c r="W45" s="217"/>
    </row>
    <row r="46" spans="1:23" s="46" customFormat="1" ht="31.9" customHeight="1">
      <c r="A46" s="310">
        <v>7</v>
      </c>
      <c r="B46" s="307" t="s">
        <v>55</v>
      </c>
      <c r="C46" s="153" t="s">
        <v>56</v>
      </c>
      <c r="D46" s="170" t="s">
        <v>57</v>
      </c>
      <c r="E46" s="112" t="str">
        <f t="shared" si="17"/>
        <v>Local</v>
      </c>
      <c r="F46" s="87" t="s">
        <v>33</v>
      </c>
      <c r="G46" s="176">
        <f>IF(E46="","",IF(E46="Foreign",VLOOKUP(F46,Currency!$E$20:$F$33,2,FALSE),1))</f>
        <v>1</v>
      </c>
      <c r="H46" s="156">
        <v>1</v>
      </c>
      <c r="I46" s="154">
        <v>0</v>
      </c>
      <c r="J46" s="120">
        <f t="shared" si="4"/>
        <v>0</v>
      </c>
      <c r="K46" s="120">
        <f t="shared" si="5"/>
        <v>0</v>
      </c>
      <c r="L46" s="130">
        <f t="shared" si="6"/>
        <v>0</v>
      </c>
      <c r="M46" s="188"/>
      <c r="N46" s="156">
        <v>1</v>
      </c>
      <c r="O46" s="154">
        <v>0</v>
      </c>
      <c r="P46" s="120">
        <f t="shared" ref="P46:P49" si="37">O46*$G46</f>
        <v>0</v>
      </c>
      <c r="Q46" s="120">
        <f t="shared" ref="Q46:Q49" si="38">O46*$N46</f>
        <v>0</v>
      </c>
      <c r="R46" s="130">
        <f t="shared" ref="R46:R49" si="39">P46*$N46</f>
        <v>0</v>
      </c>
      <c r="S46" s="241"/>
      <c r="T46" s="255">
        <f>Q46*9</f>
        <v>0</v>
      </c>
      <c r="U46" s="130">
        <f>R46*9</f>
        <v>0</v>
      </c>
      <c r="W46" s="224"/>
    </row>
    <row r="47" spans="1:23" s="46" customFormat="1" ht="31.9" customHeight="1">
      <c r="A47" s="311"/>
      <c r="B47" s="308"/>
      <c r="C47" s="181" t="s">
        <v>56</v>
      </c>
      <c r="D47" s="171" t="s">
        <v>57</v>
      </c>
      <c r="E47" s="114" t="str">
        <f t="shared" si="17"/>
        <v>Local</v>
      </c>
      <c r="F47" s="111" t="s">
        <v>33</v>
      </c>
      <c r="G47" s="177">
        <f>IF(E47="","",IF(E47="Foreign",VLOOKUP(F47,Currency!$E$20:$F$33,2,FALSE),1))</f>
        <v>1</v>
      </c>
      <c r="H47" s="186">
        <v>1</v>
      </c>
      <c r="I47" s="184">
        <v>0</v>
      </c>
      <c r="J47" s="146">
        <f t="shared" si="4"/>
        <v>0</v>
      </c>
      <c r="K47" s="146">
        <f t="shared" si="5"/>
        <v>0</v>
      </c>
      <c r="L47" s="121">
        <f t="shared" si="6"/>
        <v>0</v>
      </c>
      <c r="M47" s="188"/>
      <c r="N47" s="186">
        <v>1</v>
      </c>
      <c r="O47" s="184">
        <v>0</v>
      </c>
      <c r="P47" s="146">
        <f t="shared" si="37"/>
        <v>0</v>
      </c>
      <c r="Q47" s="146">
        <f t="shared" si="38"/>
        <v>0</v>
      </c>
      <c r="R47" s="121">
        <f t="shared" si="39"/>
        <v>0</v>
      </c>
      <c r="S47" s="241"/>
      <c r="T47" s="256">
        <f t="shared" ref="T47:T49" si="40">Q47*9</f>
        <v>0</v>
      </c>
      <c r="U47" s="121">
        <f t="shared" ref="U47:U49" si="41">R47*9</f>
        <v>0</v>
      </c>
      <c r="W47" s="165"/>
    </row>
    <row r="48" spans="1:23" s="46" customFormat="1" ht="31.9" customHeight="1">
      <c r="A48" s="311"/>
      <c r="B48" s="308"/>
      <c r="C48" s="181" t="s">
        <v>56</v>
      </c>
      <c r="D48" s="171" t="s">
        <v>57</v>
      </c>
      <c r="E48" s="114" t="str">
        <f t="shared" si="17"/>
        <v>Local</v>
      </c>
      <c r="F48" s="111" t="s">
        <v>33</v>
      </c>
      <c r="G48" s="177">
        <f>IF(E48="","",IF(E48="Foreign",VLOOKUP(F48,Currency!$E$20:$F$33,2,FALSE),1))</f>
        <v>1</v>
      </c>
      <c r="H48" s="186">
        <v>1</v>
      </c>
      <c r="I48" s="184">
        <v>0</v>
      </c>
      <c r="J48" s="146">
        <f t="shared" si="4"/>
        <v>0</v>
      </c>
      <c r="K48" s="146">
        <f t="shared" si="5"/>
        <v>0</v>
      </c>
      <c r="L48" s="121">
        <f t="shared" si="6"/>
        <v>0</v>
      </c>
      <c r="M48" s="188"/>
      <c r="N48" s="186">
        <v>1</v>
      </c>
      <c r="O48" s="184">
        <v>0</v>
      </c>
      <c r="P48" s="146">
        <f t="shared" si="37"/>
        <v>0</v>
      </c>
      <c r="Q48" s="146">
        <f t="shared" si="38"/>
        <v>0</v>
      </c>
      <c r="R48" s="121">
        <f t="shared" si="39"/>
        <v>0</v>
      </c>
      <c r="S48" s="241"/>
      <c r="T48" s="256">
        <f t="shared" si="40"/>
        <v>0</v>
      </c>
      <c r="U48" s="121">
        <f t="shared" si="41"/>
        <v>0</v>
      </c>
      <c r="W48" s="165"/>
    </row>
    <row r="49" spans="1:23" s="46" customFormat="1" ht="31.9" customHeight="1" thickBot="1">
      <c r="A49" s="312"/>
      <c r="B49" s="309"/>
      <c r="C49" s="182" t="s">
        <v>56</v>
      </c>
      <c r="D49" s="172" t="s">
        <v>57</v>
      </c>
      <c r="E49" s="116" t="str">
        <f t="shared" si="17"/>
        <v>Local</v>
      </c>
      <c r="F49" s="110" t="s">
        <v>33</v>
      </c>
      <c r="G49" s="178">
        <f>IF(E49="","",IF(E49="Foreign",VLOOKUP(F49,Currency!$E$20:$F$33,2,FALSE),1))</f>
        <v>1</v>
      </c>
      <c r="H49" s="157">
        <v>1</v>
      </c>
      <c r="I49" s="155">
        <v>0</v>
      </c>
      <c r="J49" s="142">
        <f t="shared" si="4"/>
        <v>0</v>
      </c>
      <c r="K49" s="142">
        <f t="shared" si="5"/>
        <v>0</v>
      </c>
      <c r="L49" s="122">
        <f t="shared" si="6"/>
        <v>0</v>
      </c>
      <c r="M49" s="188"/>
      <c r="N49" s="157">
        <v>1</v>
      </c>
      <c r="O49" s="155">
        <v>0</v>
      </c>
      <c r="P49" s="142">
        <f t="shared" si="37"/>
        <v>0</v>
      </c>
      <c r="Q49" s="142">
        <f t="shared" si="38"/>
        <v>0</v>
      </c>
      <c r="R49" s="122">
        <f t="shared" si="39"/>
        <v>0</v>
      </c>
      <c r="S49" s="241"/>
      <c r="T49" s="257">
        <f t="shared" si="40"/>
        <v>0</v>
      </c>
      <c r="U49" s="122">
        <f t="shared" si="41"/>
        <v>0</v>
      </c>
      <c r="W49" s="225"/>
    </row>
    <row r="50" spans="1:23" s="46" customFormat="1" ht="28.15" customHeight="1" thickBot="1">
      <c r="A50" s="48"/>
      <c r="B50" s="49" t="s">
        <v>58</v>
      </c>
      <c r="C50" s="34"/>
      <c r="D50" s="47"/>
      <c r="E50" s="47"/>
      <c r="F50" s="47"/>
      <c r="G50" s="47"/>
      <c r="H50" s="47"/>
      <c r="I50" s="47"/>
      <c r="J50" s="50"/>
      <c r="K50" s="65"/>
      <c r="L50" s="51">
        <f>SUM(L31:L49)</f>
        <v>0</v>
      </c>
      <c r="M50" s="65"/>
      <c r="N50" s="47"/>
      <c r="O50" s="47"/>
      <c r="P50" s="50"/>
      <c r="Q50" s="65"/>
      <c r="R50" s="51">
        <f>SUM(R31:R32,R36:R43,R46:R49)</f>
        <v>0</v>
      </c>
      <c r="S50" s="243"/>
      <c r="T50" s="65"/>
      <c r="U50" s="51">
        <f>SUM(U31:U32,U36:U43,U46:U49)</f>
        <v>0</v>
      </c>
    </row>
    <row r="51" spans="1:23" s="46" customFormat="1" ht="15" customHeight="1" thickTop="1">
      <c r="A51" s="48"/>
      <c r="B51" s="53"/>
      <c r="C51" s="34"/>
      <c r="D51" s="47"/>
      <c r="E51" s="47"/>
      <c r="F51" s="47"/>
      <c r="G51" s="47"/>
      <c r="H51" s="47"/>
      <c r="I51" s="47"/>
      <c r="J51" s="50"/>
      <c r="K51" s="52"/>
      <c r="L51" s="126"/>
      <c r="M51" s="190"/>
      <c r="N51" s="190"/>
      <c r="O51" s="190"/>
      <c r="P51" s="190"/>
      <c r="Q51" s="190"/>
      <c r="R51" s="190"/>
      <c r="S51" s="244"/>
      <c r="T51" s="244"/>
      <c r="U51" s="244"/>
    </row>
    <row r="52" spans="1:23" s="46" customFormat="1" ht="27" customHeight="1">
      <c r="A52" s="48"/>
      <c r="B52" s="49" t="s">
        <v>59</v>
      </c>
      <c r="C52" s="34"/>
      <c r="D52" s="47"/>
      <c r="E52" s="47"/>
      <c r="F52" s="47"/>
      <c r="G52" s="47"/>
      <c r="H52" s="47"/>
      <c r="I52" s="47"/>
      <c r="J52" s="50"/>
      <c r="K52" s="52"/>
      <c r="L52" s="214">
        <f>(L50)+(U50)</f>
        <v>0</v>
      </c>
      <c r="M52" s="191"/>
      <c r="N52" s="191"/>
      <c r="O52" s="191"/>
      <c r="P52" s="191"/>
      <c r="Q52" s="191"/>
      <c r="R52" s="191"/>
      <c r="S52" s="245"/>
      <c r="T52" s="245"/>
      <c r="U52" s="245"/>
    </row>
    <row r="53" spans="1:23" s="45" customFormat="1" ht="25.15" customHeight="1">
      <c r="A53" s="30"/>
      <c r="B53" s="30"/>
      <c r="C53" s="54"/>
      <c r="D53" s="34"/>
      <c r="E53" s="44"/>
      <c r="F53" s="44"/>
      <c r="G53" s="44"/>
      <c r="H53" s="44"/>
      <c r="I53" s="44"/>
      <c r="J53" s="44"/>
      <c r="K53" s="55"/>
      <c r="L53" s="55"/>
      <c r="M53" s="55"/>
      <c r="N53" s="55"/>
      <c r="O53" s="55"/>
      <c r="P53" s="55"/>
      <c r="Q53" s="55"/>
      <c r="R53" s="55"/>
      <c r="S53" s="246"/>
      <c r="T53" s="246"/>
      <c r="U53" s="246"/>
    </row>
    <row r="54" spans="1:23" s="45" customFormat="1" ht="25.15" customHeight="1" thickBot="1">
      <c r="A54" s="30"/>
      <c r="B54" s="30"/>
      <c r="C54" s="54"/>
      <c r="D54" s="34"/>
      <c r="E54" s="44"/>
      <c r="F54" s="44"/>
      <c r="G54" s="44"/>
      <c r="H54" s="44"/>
      <c r="I54" s="44"/>
      <c r="J54" s="44"/>
      <c r="K54" s="55"/>
      <c r="L54" s="55"/>
      <c r="M54" s="55"/>
      <c r="N54" s="55"/>
      <c r="O54" s="55"/>
      <c r="P54" s="55"/>
      <c r="Q54" s="55"/>
      <c r="R54" s="55"/>
      <c r="S54" s="246"/>
      <c r="T54" s="246"/>
      <c r="U54" s="246"/>
    </row>
    <row r="55" spans="1:23" s="45" customFormat="1" ht="48" customHeight="1" thickBot="1">
      <c r="A55" s="30"/>
      <c r="B55" s="325" t="s">
        <v>60</v>
      </c>
      <c r="C55" s="326"/>
      <c r="D55" s="326"/>
      <c r="E55" s="326"/>
      <c r="F55" s="326"/>
      <c r="G55" s="326"/>
      <c r="H55" s="326"/>
      <c r="I55" s="326"/>
      <c r="J55" s="326"/>
      <c r="K55" s="326"/>
      <c r="L55" s="327"/>
      <c r="M55" s="192"/>
      <c r="N55" s="192"/>
      <c r="O55" s="192"/>
      <c r="P55" s="192"/>
      <c r="Q55" s="192"/>
      <c r="R55" s="192"/>
      <c r="S55" s="247"/>
      <c r="T55" s="247"/>
      <c r="U55" s="247"/>
    </row>
    <row r="56" spans="1:23" s="45" customFormat="1" ht="25.15" customHeight="1">
      <c r="A56" s="30"/>
      <c r="B56" s="313" t="s">
        <v>15</v>
      </c>
      <c r="C56" s="314"/>
      <c r="D56" s="314"/>
      <c r="E56" s="314"/>
      <c r="F56" s="314"/>
      <c r="G56" s="314"/>
      <c r="H56" s="314"/>
      <c r="I56" s="314"/>
      <c r="J56" s="314"/>
      <c r="K56" s="314"/>
      <c r="L56" s="315"/>
      <c r="M56" s="194"/>
      <c r="N56" s="194"/>
      <c r="O56" s="194"/>
      <c r="P56" s="194"/>
      <c r="Q56" s="194"/>
      <c r="R56" s="194"/>
      <c r="S56" s="248"/>
      <c r="T56" s="248"/>
      <c r="U56" s="248"/>
    </row>
    <row r="57" spans="1:23" s="45" customFormat="1" ht="25.15" customHeight="1">
      <c r="A57" s="30"/>
      <c r="B57" s="316"/>
      <c r="C57" s="317"/>
      <c r="D57" s="317"/>
      <c r="E57" s="317"/>
      <c r="F57" s="317"/>
      <c r="G57" s="317"/>
      <c r="H57" s="317"/>
      <c r="I57" s="317"/>
      <c r="J57" s="317"/>
      <c r="K57" s="317"/>
      <c r="L57" s="318"/>
      <c r="M57" s="194"/>
      <c r="N57" s="194"/>
      <c r="O57" s="194"/>
      <c r="P57" s="194"/>
      <c r="Q57" s="194"/>
      <c r="R57" s="194"/>
      <c r="S57" s="248"/>
      <c r="T57" s="248"/>
      <c r="U57" s="248"/>
    </row>
    <row r="58" spans="1:23" s="45" customFormat="1" ht="25.15" customHeight="1">
      <c r="A58" s="30"/>
      <c r="B58" s="316"/>
      <c r="C58" s="317"/>
      <c r="D58" s="317"/>
      <c r="E58" s="317"/>
      <c r="F58" s="317"/>
      <c r="G58" s="317"/>
      <c r="H58" s="317"/>
      <c r="I58" s="317"/>
      <c r="J58" s="317"/>
      <c r="K58" s="317"/>
      <c r="L58" s="318"/>
      <c r="M58" s="194"/>
      <c r="N58" s="194"/>
      <c r="O58" s="194"/>
      <c r="P58" s="194"/>
      <c r="Q58" s="194"/>
      <c r="R58" s="194"/>
      <c r="S58" s="248"/>
      <c r="T58" s="248"/>
      <c r="U58" s="248"/>
    </row>
    <row r="59" spans="1:23" s="45" customFormat="1" ht="25.15" customHeight="1">
      <c r="A59" s="30"/>
      <c r="B59" s="316"/>
      <c r="C59" s="317"/>
      <c r="D59" s="317"/>
      <c r="E59" s="317"/>
      <c r="F59" s="317"/>
      <c r="G59" s="317"/>
      <c r="H59" s="317"/>
      <c r="I59" s="317"/>
      <c r="J59" s="317"/>
      <c r="K59" s="317"/>
      <c r="L59" s="318"/>
      <c r="M59" s="194"/>
      <c r="N59" s="194"/>
      <c r="O59" s="194"/>
      <c r="P59" s="194"/>
      <c r="Q59" s="194"/>
      <c r="R59" s="194"/>
      <c r="S59" s="248"/>
      <c r="T59" s="248"/>
      <c r="U59" s="248"/>
    </row>
    <row r="60" spans="1:23" s="45" customFormat="1" ht="25.15" customHeight="1">
      <c r="A60" s="30"/>
      <c r="B60" s="316"/>
      <c r="C60" s="317"/>
      <c r="D60" s="317"/>
      <c r="E60" s="317"/>
      <c r="F60" s="317"/>
      <c r="G60" s="317"/>
      <c r="H60" s="317"/>
      <c r="I60" s="317"/>
      <c r="J60" s="317"/>
      <c r="K60" s="317"/>
      <c r="L60" s="318"/>
      <c r="M60" s="194"/>
      <c r="N60" s="194"/>
      <c r="O60" s="194"/>
      <c r="P60" s="194"/>
      <c r="Q60" s="194"/>
      <c r="R60" s="194"/>
      <c r="S60" s="248"/>
      <c r="T60" s="248"/>
      <c r="U60" s="248"/>
    </row>
    <row r="61" spans="1:23" s="45" customFormat="1" ht="25.15" customHeight="1">
      <c r="A61" s="30"/>
      <c r="B61" s="316"/>
      <c r="C61" s="317"/>
      <c r="D61" s="317"/>
      <c r="E61" s="317"/>
      <c r="F61" s="317"/>
      <c r="G61" s="317"/>
      <c r="H61" s="317"/>
      <c r="I61" s="317"/>
      <c r="J61" s="317"/>
      <c r="K61" s="317"/>
      <c r="L61" s="318"/>
      <c r="M61" s="194"/>
      <c r="N61" s="194"/>
      <c r="O61" s="194"/>
      <c r="P61" s="194"/>
      <c r="Q61" s="194"/>
      <c r="R61" s="194"/>
      <c r="S61" s="248"/>
      <c r="T61" s="248"/>
      <c r="U61" s="248"/>
    </row>
    <row r="62" spans="1:23" s="45" customFormat="1" ht="25.15" customHeight="1">
      <c r="A62" s="30"/>
      <c r="B62" s="316"/>
      <c r="C62" s="317"/>
      <c r="D62" s="317"/>
      <c r="E62" s="317"/>
      <c r="F62" s="317"/>
      <c r="G62" s="317"/>
      <c r="H62" s="317"/>
      <c r="I62" s="317"/>
      <c r="J62" s="317"/>
      <c r="K62" s="317"/>
      <c r="L62" s="318"/>
      <c r="M62" s="194"/>
      <c r="N62" s="194"/>
      <c r="O62" s="194"/>
      <c r="P62" s="194"/>
      <c r="Q62" s="194"/>
      <c r="R62" s="194"/>
      <c r="S62" s="248"/>
      <c r="T62" s="248"/>
      <c r="U62" s="248"/>
    </row>
    <row r="63" spans="1:23" s="45" customFormat="1" ht="25.15" customHeight="1">
      <c r="A63" s="30"/>
      <c r="B63" s="316"/>
      <c r="C63" s="317"/>
      <c r="D63" s="317"/>
      <c r="E63" s="317"/>
      <c r="F63" s="317"/>
      <c r="G63" s="317"/>
      <c r="H63" s="317"/>
      <c r="I63" s="317"/>
      <c r="J63" s="317"/>
      <c r="K63" s="317"/>
      <c r="L63" s="318"/>
      <c r="M63" s="194"/>
      <c r="N63" s="194"/>
      <c r="O63" s="194"/>
      <c r="P63" s="194"/>
      <c r="Q63" s="194"/>
      <c r="R63" s="194"/>
      <c r="S63" s="248"/>
      <c r="T63" s="248"/>
      <c r="U63" s="248"/>
    </row>
    <row r="64" spans="1:23" s="45" customFormat="1" ht="25.15" customHeight="1">
      <c r="A64" s="30"/>
      <c r="B64" s="316"/>
      <c r="C64" s="317"/>
      <c r="D64" s="317"/>
      <c r="E64" s="317"/>
      <c r="F64" s="317"/>
      <c r="G64" s="317"/>
      <c r="H64" s="317"/>
      <c r="I64" s="317"/>
      <c r="J64" s="317"/>
      <c r="K64" s="317"/>
      <c r="L64" s="318"/>
      <c r="M64" s="194"/>
      <c r="N64" s="194"/>
      <c r="O64" s="194"/>
      <c r="P64" s="194"/>
      <c r="Q64" s="194"/>
      <c r="R64" s="194"/>
      <c r="S64" s="248"/>
      <c r="T64" s="248"/>
      <c r="U64" s="248"/>
    </row>
    <row r="65" spans="1:21">
      <c r="B65" s="316"/>
      <c r="C65" s="317"/>
      <c r="D65" s="317"/>
      <c r="E65" s="317"/>
      <c r="F65" s="317"/>
      <c r="G65" s="317"/>
      <c r="H65" s="317"/>
      <c r="I65" s="317"/>
      <c r="J65" s="317"/>
      <c r="K65" s="317"/>
      <c r="L65" s="318"/>
      <c r="M65" s="194"/>
      <c r="N65" s="194"/>
      <c r="O65" s="194"/>
      <c r="P65" s="194"/>
      <c r="Q65" s="194"/>
      <c r="R65" s="194"/>
      <c r="S65" s="248"/>
      <c r="T65" s="248"/>
      <c r="U65" s="248"/>
    </row>
    <row r="66" spans="1:21">
      <c r="B66" s="316"/>
      <c r="C66" s="317"/>
      <c r="D66" s="317"/>
      <c r="E66" s="317"/>
      <c r="F66" s="317"/>
      <c r="G66" s="317"/>
      <c r="H66" s="317"/>
      <c r="I66" s="317"/>
      <c r="J66" s="317"/>
      <c r="K66" s="317"/>
      <c r="L66" s="318"/>
      <c r="M66" s="194"/>
      <c r="N66" s="194"/>
      <c r="O66" s="194"/>
      <c r="P66" s="194"/>
      <c r="Q66" s="194"/>
      <c r="R66" s="194"/>
      <c r="S66" s="248"/>
      <c r="T66" s="248"/>
      <c r="U66" s="248"/>
    </row>
    <row r="67" spans="1:21">
      <c r="B67" s="316"/>
      <c r="C67" s="317"/>
      <c r="D67" s="317"/>
      <c r="E67" s="317"/>
      <c r="F67" s="317"/>
      <c r="G67" s="317"/>
      <c r="H67" s="317"/>
      <c r="I67" s="317"/>
      <c r="J67" s="317"/>
      <c r="K67" s="317"/>
      <c r="L67" s="318"/>
      <c r="M67" s="194"/>
      <c r="N67" s="194"/>
      <c r="O67" s="194"/>
      <c r="P67" s="194"/>
      <c r="Q67" s="194"/>
      <c r="R67" s="194"/>
      <c r="S67" s="248"/>
      <c r="T67" s="248"/>
      <c r="U67" s="248"/>
    </row>
    <row r="68" spans="1:21">
      <c r="B68" s="316"/>
      <c r="C68" s="317"/>
      <c r="D68" s="317"/>
      <c r="E68" s="317"/>
      <c r="F68" s="317"/>
      <c r="G68" s="317"/>
      <c r="H68" s="317"/>
      <c r="I68" s="317"/>
      <c r="J68" s="317"/>
      <c r="K68" s="317"/>
      <c r="L68" s="318"/>
      <c r="M68" s="194"/>
      <c r="N68" s="194"/>
      <c r="O68" s="194"/>
      <c r="P68" s="194"/>
      <c r="Q68" s="194"/>
      <c r="R68" s="194"/>
      <c r="S68" s="248"/>
      <c r="T68" s="248"/>
      <c r="U68" s="248"/>
    </row>
    <row r="69" spans="1:21">
      <c r="B69" s="316"/>
      <c r="C69" s="317"/>
      <c r="D69" s="317"/>
      <c r="E69" s="317"/>
      <c r="F69" s="317"/>
      <c r="G69" s="317"/>
      <c r="H69" s="317"/>
      <c r="I69" s="317"/>
      <c r="J69" s="317"/>
      <c r="K69" s="317"/>
      <c r="L69" s="318"/>
      <c r="M69" s="194"/>
      <c r="N69" s="194"/>
      <c r="O69" s="194"/>
      <c r="P69" s="194"/>
      <c r="Q69" s="194"/>
      <c r="R69" s="194"/>
      <c r="S69" s="248"/>
      <c r="T69" s="248"/>
      <c r="U69" s="248"/>
    </row>
    <row r="70" spans="1:21">
      <c r="B70" s="316"/>
      <c r="C70" s="317"/>
      <c r="D70" s="317"/>
      <c r="E70" s="317"/>
      <c r="F70" s="317"/>
      <c r="G70" s="317"/>
      <c r="H70" s="317"/>
      <c r="I70" s="317"/>
      <c r="J70" s="317"/>
      <c r="K70" s="317"/>
      <c r="L70" s="318"/>
      <c r="M70" s="194"/>
      <c r="N70" s="194"/>
      <c r="O70" s="194"/>
      <c r="P70" s="194"/>
      <c r="Q70" s="194"/>
      <c r="R70" s="194"/>
      <c r="S70" s="248"/>
      <c r="T70" s="248"/>
      <c r="U70" s="248"/>
    </row>
    <row r="71" spans="1:21" s="56" customFormat="1">
      <c r="A71" s="30"/>
      <c r="B71" s="316"/>
      <c r="C71" s="317"/>
      <c r="D71" s="317"/>
      <c r="E71" s="317"/>
      <c r="F71" s="317"/>
      <c r="G71" s="317"/>
      <c r="H71" s="317"/>
      <c r="I71" s="317"/>
      <c r="J71" s="317"/>
      <c r="K71" s="317"/>
      <c r="L71" s="318"/>
      <c r="M71" s="194"/>
      <c r="N71" s="194"/>
      <c r="O71" s="194"/>
      <c r="P71" s="194"/>
      <c r="Q71" s="194"/>
      <c r="R71" s="194"/>
      <c r="S71" s="248"/>
      <c r="T71" s="248"/>
      <c r="U71" s="248"/>
    </row>
    <row r="72" spans="1:21" s="56" customFormat="1">
      <c r="A72" s="30"/>
      <c r="B72" s="316"/>
      <c r="C72" s="317"/>
      <c r="D72" s="317"/>
      <c r="E72" s="317"/>
      <c r="F72" s="317"/>
      <c r="G72" s="317"/>
      <c r="H72" s="317"/>
      <c r="I72" s="317"/>
      <c r="J72" s="317"/>
      <c r="K72" s="317"/>
      <c r="L72" s="318"/>
      <c r="M72" s="194"/>
      <c r="N72" s="194"/>
      <c r="O72" s="194"/>
      <c r="P72" s="194"/>
      <c r="Q72" s="194"/>
      <c r="R72" s="194"/>
      <c r="S72" s="248"/>
      <c r="T72" s="248"/>
      <c r="U72" s="248"/>
    </row>
    <row r="73" spans="1:21" s="56" customFormat="1">
      <c r="A73" s="30"/>
      <c r="B73" s="316"/>
      <c r="C73" s="317"/>
      <c r="D73" s="317"/>
      <c r="E73" s="317"/>
      <c r="F73" s="317"/>
      <c r="G73" s="317"/>
      <c r="H73" s="317"/>
      <c r="I73" s="317"/>
      <c r="J73" s="317"/>
      <c r="K73" s="317"/>
      <c r="L73" s="318"/>
      <c r="M73" s="194"/>
      <c r="N73" s="194"/>
      <c r="O73" s="194"/>
      <c r="P73" s="194"/>
      <c r="Q73" s="194"/>
      <c r="R73" s="194"/>
      <c r="S73" s="248"/>
      <c r="T73" s="248"/>
      <c r="U73" s="248"/>
    </row>
    <row r="74" spans="1:21" s="56" customFormat="1">
      <c r="A74" s="30"/>
      <c r="B74" s="316"/>
      <c r="C74" s="317"/>
      <c r="D74" s="317"/>
      <c r="E74" s="317"/>
      <c r="F74" s="317"/>
      <c r="G74" s="317"/>
      <c r="H74" s="317"/>
      <c r="I74" s="317"/>
      <c r="J74" s="317"/>
      <c r="K74" s="317"/>
      <c r="L74" s="318"/>
      <c r="M74" s="194"/>
      <c r="N74" s="194"/>
      <c r="O74" s="194"/>
      <c r="P74" s="194"/>
      <c r="Q74" s="194"/>
      <c r="R74" s="194"/>
      <c r="S74" s="248"/>
      <c r="T74" s="248"/>
      <c r="U74" s="248"/>
    </row>
    <row r="75" spans="1:21" s="56" customFormat="1">
      <c r="A75" s="30"/>
      <c r="B75" s="316"/>
      <c r="C75" s="317"/>
      <c r="D75" s="317"/>
      <c r="E75" s="317"/>
      <c r="F75" s="317"/>
      <c r="G75" s="317"/>
      <c r="H75" s="317"/>
      <c r="I75" s="317"/>
      <c r="J75" s="317"/>
      <c r="K75" s="317"/>
      <c r="L75" s="318"/>
      <c r="M75" s="194"/>
      <c r="N75" s="194"/>
      <c r="O75" s="194"/>
      <c r="P75" s="194"/>
      <c r="Q75" s="194"/>
      <c r="R75" s="194"/>
      <c r="S75" s="248"/>
      <c r="T75" s="248"/>
      <c r="U75" s="248"/>
    </row>
    <row r="76" spans="1:21" s="56" customFormat="1">
      <c r="A76" s="30"/>
      <c r="B76" s="316"/>
      <c r="C76" s="317"/>
      <c r="D76" s="317"/>
      <c r="E76" s="317"/>
      <c r="F76" s="317"/>
      <c r="G76" s="317"/>
      <c r="H76" s="317"/>
      <c r="I76" s="317"/>
      <c r="J76" s="317"/>
      <c r="K76" s="317"/>
      <c r="L76" s="318"/>
      <c r="M76" s="194"/>
      <c r="N76" s="194"/>
      <c r="O76" s="194"/>
      <c r="P76" s="194"/>
      <c r="Q76" s="194"/>
      <c r="R76" s="194"/>
      <c r="S76" s="248"/>
      <c r="T76" s="248"/>
      <c r="U76" s="248"/>
    </row>
    <row r="77" spans="1:21" s="56" customFormat="1">
      <c r="A77" s="30"/>
      <c r="B77" s="316"/>
      <c r="C77" s="317"/>
      <c r="D77" s="317"/>
      <c r="E77" s="317"/>
      <c r="F77" s="317"/>
      <c r="G77" s="317"/>
      <c r="H77" s="317"/>
      <c r="I77" s="317"/>
      <c r="J77" s="317"/>
      <c r="K77" s="317"/>
      <c r="L77" s="318"/>
      <c r="M77" s="194"/>
      <c r="N77" s="194"/>
      <c r="O77" s="194"/>
      <c r="P77" s="194"/>
      <c r="Q77" s="194"/>
      <c r="R77" s="194"/>
      <c r="S77" s="248"/>
      <c r="T77" s="248"/>
      <c r="U77" s="248"/>
    </row>
    <row r="78" spans="1:21" s="56" customFormat="1">
      <c r="A78" s="30"/>
      <c r="B78" s="316"/>
      <c r="C78" s="317"/>
      <c r="D78" s="317"/>
      <c r="E78" s="317"/>
      <c r="F78" s="317"/>
      <c r="G78" s="317"/>
      <c r="H78" s="317"/>
      <c r="I78" s="317"/>
      <c r="J78" s="317"/>
      <c r="K78" s="317"/>
      <c r="L78" s="318"/>
      <c r="M78" s="194"/>
      <c r="N78" s="194"/>
      <c r="O78" s="194"/>
      <c r="P78" s="194"/>
      <c r="Q78" s="194"/>
      <c r="R78" s="194"/>
      <c r="S78" s="248"/>
      <c r="T78" s="248"/>
      <c r="U78" s="248"/>
    </row>
    <row r="79" spans="1:21" s="56" customFormat="1" ht="14.45" thickBot="1">
      <c r="A79" s="30"/>
      <c r="B79" s="319"/>
      <c r="C79" s="320"/>
      <c r="D79" s="320"/>
      <c r="E79" s="320"/>
      <c r="F79" s="320"/>
      <c r="G79" s="320"/>
      <c r="H79" s="320"/>
      <c r="I79" s="320"/>
      <c r="J79" s="320"/>
      <c r="K79" s="320"/>
      <c r="L79" s="321"/>
      <c r="M79" s="194"/>
      <c r="N79" s="194"/>
      <c r="O79" s="194"/>
      <c r="P79" s="194"/>
      <c r="Q79" s="194"/>
      <c r="R79" s="194"/>
      <c r="S79" s="248"/>
      <c r="T79" s="248"/>
      <c r="U79" s="248"/>
    </row>
  </sheetData>
  <sheetProtection sort="0" autoFilter="0"/>
  <mergeCells count="16">
    <mergeCell ref="A37:A43"/>
    <mergeCell ref="A44:A45"/>
    <mergeCell ref="B44:B45"/>
    <mergeCell ref="A46:A49"/>
    <mergeCell ref="B46:B49"/>
    <mergeCell ref="B56:L79"/>
    <mergeCell ref="E29:G29"/>
    <mergeCell ref="E30:G30"/>
    <mergeCell ref="B55:L55"/>
    <mergeCell ref="B37:B43"/>
    <mergeCell ref="T29:U29"/>
    <mergeCell ref="N29:R29"/>
    <mergeCell ref="B3:G3"/>
    <mergeCell ref="B33:B35"/>
    <mergeCell ref="A33:A35"/>
    <mergeCell ref="H29:L29"/>
  </mergeCells>
  <phoneticPr fontId="127" type="noConversion"/>
  <dataValidations count="1">
    <dataValidation showInputMessage="1" showErrorMessage="1" sqref="L51:U52"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F31:F49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56"/>
  <sheetViews>
    <sheetView zoomScale="50" zoomScaleNormal="50" zoomScaleSheetLayoutView="100" workbookViewId="0">
      <selection activeCell="B3" sqref="B3:G3"/>
    </sheetView>
  </sheetViews>
  <sheetFormatPr defaultRowHeight="13.9"/>
  <cols>
    <col min="1" max="1" width="10.140625" style="30" customWidth="1"/>
    <col min="2" max="2" width="36.140625" style="30" customWidth="1"/>
    <col min="3" max="3" width="41" style="57" customWidth="1"/>
    <col min="4" max="4" width="17.28515625" style="35" customWidth="1"/>
    <col min="5" max="5" width="16.7109375" style="58" customWidth="1"/>
    <col min="6" max="6" width="10.7109375" style="58" customWidth="1"/>
    <col min="7" max="7" width="15.5703125" style="58" customWidth="1"/>
    <col min="8" max="10" width="15.42578125" style="58" customWidth="1"/>
    <col min="11" max="11" width="19.7109375" style="58" customWidth="1"/>
    <col min="12" max="12" width="19.7109375" style="59" customWidth="1"/>
    <col min="13" max="14" width="18" style="59" customWidth="1"/>
    <col min="15" max="15" width="15.42578125" style="58" customWidth="1"/>
    <col min="16" max="16" width="19.7109375" style="58" customWidth="1"/>
    <col min="17" max="17" width="19.7109375" style="59" customWidth="1"/>
    <col min="18" max="19" width="18" style="59" customWidth="1"/>
    <col min="20" max="20" width="25.7109375" style="32" customWidth="1"/>
    <col min="21" max="21" width="96.7109375" style="32" customWidth="1"/>
    <col min="22" max="22" width="9.140625" style="32" customWidth="1"/>
    <col min="23" max="23" width="8.85546875" style="32" customWidth="1"/>
    <col min="24" max="152" width="8.85546875" style="32"/>
    <col min="153" max="153" width="6" style="32" customWidth="1"/>
    <col min="154" max="154" width="11.140625" style="32" customWidth="1"/>
    <col min="155" max="155" width="37.28515625" style="32" customWidth="1"/>
    <col min="156" max="156" width="14.140625" style="32" customWidth="1"/>
    <col min="157" max="158" width="12" style="32" customWidth="1"/>
    <col min="159" max="159" width="17.85546875" style="32" customWidth="1"/>
    <col min="160" max="160" width="15.7109375" style="32" customWidth="1"/>
    <col min="161" max="166" width="0" style="32" hidden="1" customWidth="1"/>
    <col min="167" max="167" width="11.85546875" style="32" customWidth="1"/>
    <col min="168" max="168" width="31.85546875" style="32" customWidth="1"/>
    <col min="169" max="169" width="12.140625" style="32" customWidth="1"/>
    <col min="170" max="170" width="12" style="32" customWidth="1"/>
    <col min="171" max="171" width="12.5703125" style="32" customWidth="1"/>
    <col min="172" max="172" width="12" style="32" customWidth="1"/>
    <col min="173" max="173" width="11.140625" style="32" customWidth="1"/>
    <col min="174" max="175" width="11.7109375" style="32" customWidth="1"/>
    <col min="176" max="176" width="12.5703125" style="32" customWidth="1"/>
    <col min="177" max="177" width="9.7109375" style="32" customWidth="1"/>
    <col min="178" max="178" width="12" style="32" customWidth="1"/>
    <col min="179" max="227" width="9.7109375" style="32" customWidth="1"/>
    <col min="228" max="408" width="8.85546875" style="32"/>
    <col min="409" max="409" width="6" style="32" customWidth="1"/>
    <col min="410" max="410" width="11.140625" style="32" customWidth="1"/>
    <col min="411" max="411" width="37.28515625" style="32" customWidth="1"/>
    <col min="412" max="412" width="14.140625" style="32" customWidth="1"/>
    <col min="413" max="414" width="12" style="32" customWidth="1"/>
    <col min="415" max="415" width="17.85546875" style="32" customWidth="1"/>
    <col min="416" max="416" width="15.7109375" style="32" customWidth="1"/>
    <col min="417" max="422" width="0" style="32" hidden="1" customWidth="1"/>
    <col min="423" max="423" width="11.85546875" style="32" customWidth="1"/>
    <col min="424" max="424" width="31.85546875" style="32" customWidth="1"/>
    <col min="425" max="425" width="12.140625" style="32" customWidth="1"/>
    <col min="426" max="426" width="12" style="32" customWidth="1"/>
    <col min="427" max="427" width="12.5703125" style="32" customWidth="1"/>
    <col min="428" max="428" width="12" style="32" customWidth="1"/>
    <col min="429" max="429" width="11.140625" style="32" customWidth="1"/>
    <col min="430" max="431" width="11.7109375" style="32" customWidth="1"/>
    <col min="432" max="432" width="12.5703125" style="32" customWidth="1"/>
    <col min="433" max="433" width="9.7109375" style="32" customWidth="1"/>
    <col min="434" max="434" width="12" style="32" customWidth="1"/>
    <col min="435" max="483" width="9.7109375" style="32" customWidth="1"/>
    <col min="484" max="664" width="8.85546875" style="32"/>
    <col min="665" max="665" width="6" style="32" customWidth="1"/>
    <col min="666" max="666" width="11.140625" style="32" customWidth="1"/>
    <col min="667" max="667" width="37.28515625" style="32" customWidth="1"/>
    <col min="668" max="668" width="14.140625" style="32" customWidth="1"/>
    <col min="669" max="670" width="12" style="32" customWidth="1"/>
    <col min="671" max="671" width="17.85546875" style="32" customWidth="1"/>
    <col min="672" max="672" width="15.7109375" style="32" customWidth="1"/>
    <col min="673" max="678" width="0" style="32" hidden="1" customWidth="1"/>
    <col min="679" max="679" width="11.85546875" style="32" customWidth="1"/>
    <col min="680" max="680" width="31.85546875" style="32" customWidth="1"/>
    <col min="681" max="681" width="12.140625" style="32" customWidth="1"/>
    <col min="682" max="682" width="12" style="32" customWidth="1"/>
    <col min="683" max="683" width="12.5703125" style="32" customWidth="1"/>
    <col min="684" max="684" width="12" style="32" customWidth="1"/>
    <col min="685" max="685" width="11.140625" style="32" customWidth="1"/>
    <col min="686" max="687" width="11.7109375" style="32" customWidth="1"/>
    <col min="688" max="688" width="12.5703125" style="32" customWidth="1"/>
    <col min="689" max="689" width="9.7109375" style="32" customWidth="1"/>
    <col min="690" max="690" width="12" style="32" customWidth="1"/>
    <col min="691" max="739" width="9.7109375" style="32" customWidth="1"/>
    <col min="740" max="920" width="8.85546875" style="32"/>
    <col min="921" max="921" width="6" style="32" customWidth="1"/>
    <col min="922" max="922" width="11.140625" style="32" customWidth="1"/>
    <col min="923" max="923" width="37.28515625" style="32" customWidth="1"/>
    <col min="924" max="924" width="14.140625" style="32" customWidth="1"/>
    <col min="925" max="926" width="12" style="32" customWidth="1"/>
    <col min="927" max="927" width="17.85546875" style="32" customWidth="1"/>
    <col min="928" max="928" width="15.7109375" style="32" customWidth="1"/>
    <col min="929" max="934" width="0" style="32" hidden="1" customWidth="1"/>
    <col min="935" max="935" width="11.85546875" style="32" customWidth="1"/>
    <col min="936" max="936" width="31.85546875" style="32" customWidth="1"/>
    <col min="937" max="937" width="12.140625" style="32" customWidth="1"/>
    <col min="938" max="938" width="12" style="32" customWidth="1"/>
    <col min="939" max="939" width="12.5703125" style="32" customWidth="1"/>
    <col min="940" max="940" width="12" style="32" customWidth="1"/>
    <col min="941" max="941" width="11.140625" style="32" customWidth="1"/>
    <col min="942" max="943" width="11.7109375" style="32" customWidth="1"/>
    <col min="944" max="944" width="12.5703125" style="32" customWidth="1"/>
    <col min="945" max="945" width="9.7109375" style="32" customWidth="1"/>
    <col min="946" max="946" width="12" style="32" customWidth="1"/>
    <col min="947" max="995" width="9.7109375" style="32" customWidth="1"/>
    <col min="996" max="1176" width="8.85546875" style="32"/>
    <col min="1177" max="1177" width="6" style="32" customWidth="1"/>
    <col min="1178" max="1178" width="11.140625" style="32" customWidth="1"/>
    <col min="1179" max="1179" width="37.28515625" style="32" customWidth="1"/>
    <col min="1180" max="1180" width="14.140625" style="32" customWidth="1"/>
    <col min="1181" max="1182" width="12" style="32" customWidth="1"/>
    <col min="1183" max="1183" width="17.85546875" style="32" customWidth="1"/>
    <col min="1184" max="1184" width="15.7109375" style="32" customWidth="1"/>
    <col min="1185" max="1190" width="0" style="32" hidden="1" customWidth="1"/>
    <col min="1191" max="1191" width="11.85546875" style="32" customWidth="1"/>
    <col min="1192" max="1192" width="31.85546875" style="32" customWidth="1"/>
    <col min="1193" max="1193" width="12.140625" style="32" customWidth="1"/>
    <col min="1194" max="1194" width="12" style="32" customWidth="1"/>
    <col min="1195" max="1195" width="12.5703125" style="32" customWidth="1"/>
    <col min="1196" max="1196" width="12" style="32" customWidth="1"/>
    <col min="1197" max="1197" width="11.140625" style="32" customWidth="1"/>
    <col min="1198" max="1199" width="11.7109375" style="32" customWidth="1"/>
    <col min="1200" max="1200" width="12.5703125" style="32" customWidth="1"/>
    <col min="1201" max="1201" width="9.7109375" style="32" customWidth="1"/>
    <col min="1202" max="1202" width="12" style="32" customWidth="1"/>
    <col min="1203" max="1251" width="9.7109375" style="32" customWidth="1"/>
    <col min="1252" max="1432" width="8.85546875" style="32"/>
    <col min="1433" max="1433" width="6" style="32" customWidth="1"/>
    <col min="1434" max="1434" width="11.140625" style="32" customWidth="1"/>
    <col min="1435" max="1435" width="37.28515625" style="32" customWidth="1"/>
    <col min="1436" max="1436" width="14.140625" style="32" customWidth="1"/>
    <col min="1437" max="1438" width="12" style="32" customWidth="1"/>
    <col min="1439" max="1439" width="17.85546875" style="32" customWidth="1"/>
    <col min="1440" max="1440" width="15.7109375" style="32" customWidth="1"/>
    <col min="1441" max="1446" width="0" style="32" hidden="1" customWidth="1"/>
    <col min="1447" max="1447" width="11.85546875" style="32" customWidth="1"/>
    <col min="1448" max="1448" width="31.85546875" style="32" customWidth="1"/>
    <col min="1449" max="1449" width="12.140625" style="32" customWidth="1"/>
    <col min="1450" max="1450" width="12" style="32" customWidth="1"/>
    <col min="1451" max="1451" width="12.5703125" style="32" customWidth="1"/>
    <col min="1452" max="1452" width="12" style="32" customWidth="1"/>
    <col min="1453" max="1453" width="11.140625" style="32" customWidth="1"/>
    <col min="1454" max="1455" width="11.7109375" style="32" customWidth="1"/>
    <col min="1456" max="1456" width="12.5703125" style="32" customWidth="1"/>
    <col min="1457" max="1457" width="9.7109375" style="32" customWidth="1"/>
    <col min="1458" max="1458" width="12" style="32" customWidth="1"/>
    <col min="1459" max="1507" width="9.7109375" style="32" customWidth="1"/>
    <col min="1508" max="1688" width="8.85546875" style="32"/>
    <col min="1689" max="1689" width="6" style="32" customWidth="1"/>
    <col min="1690" max="1690" width="11.140625" style="32" customWidth="1"/>
    <col min="1691" max="1691" width="37.28515625" style="32" customWidth="1"/>
    <col min="1692" max="1692" width="14.140625" style="32" customWidth="1"/>
    <col min="1693" max="1694" width="12" style="32" customWidth="1"/>
    <col min="1695" max="1695" width="17.85546875" style="32" customWidth="1"/>
    <col min="1696" max="1696" width="15.7109375" style="32" customWidth="1"/>
    <col min="1697" max="1702" width="0" style="32" hidden="1" customWidth="1"/>
    <col min="1703" max="1703" width="11.85546875" style="32" customWidth="1"/>
    <col min="1704" max="1704" width="31.85546875" style="32" customWidth="1"/>
    <col min="1705" max="1705" width="12.140625" style="32" customWidth="1"/>
    <col min="1706" max="1706" width="12" style="32" customWidth="1"/>
    <col min="1707" max="1707" width="12.5703125" style="32" customWidth="1"/>
    <col min="1708" max="1708" width="12" style="32" customWidth="1"/>
    <col min="1709" max="1709" width="11.140625" style="32" customWidth="1"/>
    <col min="1710" max="1711" width="11.7109375" style="32" customWidth="1"/>
    <col min="1712" max="1712" width="12.5703125" style="32" customWidth="1"/>
    <col min="1713" max="1713" width="9.7109375" style="32" customWidth="1"/>
    <col min="1714" max="1714" width="12" style="32" customWidth="1"/>
    <col min="1715" max="1763" width="9.7109375" style="32" customWidth="1"/>
    <col min="1764" max="1944" width="8.85546875" style="32"/>
    <col min="1945" max="1945" width="6" style="32" customWidth="1"/>
    <col min="1946" max="1946" width="11.140625" style="32" customWidth="1"/>
    <col min="1947" max="1947" width="37.28515625" style="32" customWidth="1"/>
    <col min="1948" max="1948" width="14.140625" style="32" customWidth="1"/>
    <col min="1949" max="1950" width="12" style="32" customWidth="1"/>
    <col min="1951" max="1951" width="17.85546875" style="32" customWidth="1"/>
    <col min="1952" max="1952" width="15.7109375" style="32" customWidth="1"/>
    <col min="1953" max="1958" width="0" style="32" hidden="1" customWidth="1"/>
    <col min="1959" max="1959" width="11.85546875" style="32" customWidth="1"/>
    <col min="1960" max="1960" width="31.85546875" style="32" customWidth="1"/>
    <col min="1961" max="1961" width="12.140625" style="32" customWidth="1"/>
    <col min="1962" max="1962" width="12" style="32" customWidth="1"/>
    <col min="1963" max="1963" width="12.5703125" style="32" customWidth="1"/>
    <col min="1964" max="1964" width="12" style="32" customWidth="1"/>
    <col min="1965" max="1965" width="11.140625" style="32" customWidth="1"/>
    <col min="1966" max="1967" width="11.7109375" style="32" customWidth="1"/>
    <col min="1968" max="1968" width="12.5703125" style="32" customWidth="1"/>
    <col min="1969" max="1969" width="9.7109375" style="32" customWidth="1"/>
    <col min="1970" max="1970" width="12" style="32" customWidth="1"/>
    <col min="1971" max="2019" width="9.7109375" style="32" customWidth="1"/>
    <col min="2020" max="2200" width="8.85546875" style="32"/>
    <col min="2201" max="2201" width="6" style="32" customWidth="1"/>
    <col min="2202" max="2202" width="11.140625" style="32" customWidth="1"/>
    <col min="2203" max="2203" width="37.28515625" style="32" customWidth="1"/>
    <col min="2204" max="2204" width="14.140625" style="32" customWidth="1"/>
    <col min="2205" max="2206" width="12" style="32" customWidth="1"/>
    <col min="2207" max="2207" width="17.85546875" style="32" customWidth="1"/>
    <col min="2208" max="2208" width="15.7109375" style="32" customWidth="1"/>
    <col min="2209" max="2214" width="0" style="32" hidden="1" customWidth="1"/>
    <col min="2215" max="2215" width="11.85546875" style="32" customWidth="1"/>
    <col min="2216" max="2216" width="31.85546875" style="32" customWidth="1"/>
    <col min="2217" max="2217" width="12.140625" style="32" customWidth="1"/>
    <col min="2218" max="2218" width="12" style="32" customWidth="1"/>
    <col min="2219" max="2219" width="12.5703125" style="32" customWidth="1"/>
    <col min="2220" max="2220" width="12" style="32" customWidth="1"/>
    <col min="2221" max="2221" width="11.140625" style="32" customWidth="1"/>
    <col min="2222" max="2223" width="11.7109375" style="32" customWidth="1"/>
    <col min="2224" max="2224" width="12.5703125" style="32" customWidth="1"/>
    <col min="2225" max="2225" width="9.7109375" style="32" customWidth="1"/>
    <col min="2226" max="2226" width="12" style="32" customWidth="1"/>
    <col min="2227" max="2275" width="9.7109375" style="32" customWidth="1"/>
    <col min="2276" max="2456" width="8.85546875" style="32"/>
    <col min="2457" max="2457" width="6" style="32" customWidth="1"/>
    <col min="2458" max="2458" width="11.140625" style="32" customWidth="1"/>
    <col min="2459" max="2459" width="37.28515625" style="32" customWidth="1"/>
    <col min="2460" max="2460" width="14.140625" style="32" customWidth="1"/>
    <col min="2461" max="2462" width="12" style="32" customWidth="1"/>
    <col min="2463" max="2463" width="17.85546875" style="32" customWidth="1"/>
    <col min="2464" max="2464" width="15.7109375" style="32" customWidth="1"/>
    <col min="2465" max="2470" width="0" style="32" hidden="1" customWidth="1"/>
    <col min="2471" max="2471" width="11.85546875" style="32" customWidth="1"/>
    <col min="2472" max="2472" width="31.85546875" style="32" customWidth="1"/>
    <col min="2473" max="2473" width="12.140625" style="32" customWidth="1"/>
    <col min="2474" max="2474" width="12" style="32" customWidth="1"/>
    <col min="2475" max="2475" width="12.5703125" style="32" customWidth="1"/>
    <col min="2476" max="2476" width="12" style="32" customWidth="1"/>
    <col min="2477" max="2477" width="11.140625" style="32" customWidth="1"/>
    <col min="2478" max="2479" width="11.7109375" style="32" customWidth="1"/>
    <col min="2480" max="2480" width="12.5703125" style="32" customWidth="1"/>
    <col min="2481" max="2481" width="9.7109375" style="32" customWidth="1"/>
    <col min="2482" max="2482" width="12" style="32" customWidth="1"/>
    <col min="2483" max="2531" width="9.7109375" style="32" customWidth="1"/>
    <col min="2532" max="2712" width="8.85546875" style="32"/>
    <col min="2713" max="2713" width="6" style="32" customWidth="1"/>
    <col min="2714" max="2714" width="11.140625" style="32" customWidth="1"/>
    <col min="2715" max="2715" width="37.28515625" style="32" customWidth="1"/>
    <col min="2716" max="2716" width="14.140625" style="32" customWidth="1"/>
    <col min="2717" max="2718" width="12" style="32" customWidth="1"/>
    <col min="2719" max="2719" width="17.85546875" style="32" customWidth="1"/>
    <col min="2720" max="2720" width="15.7109375" style="32" customWidth="1"/>
    <col min="2721" max="2726" width="0" style="32" hidden="1" customWidth="1"/>
    <col min="2727" max="2727" width="11.85546875" style="32" customWidth="1"/>
    <col min="2728" max="2728" width="31.85546875" style="32" customWidth="1"/>
    <col min="2729" max="2729" width="12.140625" style="32" customWidth="1"/>
    <col min="2730" max="2730" width="12" style="32" customWidth="1"/>
    <col min="2731" max="2731" width="12.5703125" style="32" customWidth="1"/>
    <col min="2732" max="2732" width="12" style="32" customWidth="1"/>
    <col min="2733" max="2733" width="11.140625" style="32" customWidth="1"/>
    <col min="2734" max="2735" width="11.7109375" style="32" customWidth="1"/>
    <col min="2736" max="2736" width="12.5703125" style="32" customWidth="1"/>
    <col min="2737" max="2737" width="9.7109375" style="32" customWidth="1"/>
    <col min="2738" max="2738" width="12" style="32" customWidth="1"/>
    <col min="2739" max="2787" width="9.7109375" style="32" customWidth="1"/>
    <col min="2788" max="2968" width="8.85546875" style="32"/>
    <col min="2969" max="2969" width="6" style="32" customWidth="1"/>
    <col min="2970" max="2970" width="11.140625" style="32" customWidth="1"/>
    <col min="2971" max="2971" width="37.28515625" style="32" customWidth="1"/>
    <col min="2972" max="2972" width="14.140625" style="32" customWidth="1"/>
    <col min="2973" max="2974" width="12" style="32" customWidth="1"/>
    <col min="2975" max="2975" width="17.85546875" style="32" customWidth="1"/>
    <col min="2976" max="2976" width="15.7109375" style="32" customWidth="1"/>
    <col min="2977" max="2982" width="0" style="32" hidden="1" customWidth="1"/>
    <col min="2983" max="2983" width="11.85546875" style="32" customWidth="1"/>
    <col min="2984" max="2984" width="31.85546875" style="32" customWidth="1"/>
    <col min="2985" max="2985" width="12.140625" style="32" customWidth="1"/>
    <col min="2986" max="2986" width="12" style="32" customWidth="1"/>
    <col min="2987" max="2987" width="12.5703125" style="32" customWidth="1"/>
    <col min="2988" max="2988" width="12" style="32" customWidth="1"/>
    <col min="2989" max="2989" width="11.140625" style="32" customWidth="1"/>
    <col min="2990" max="2991" width="11.7109375" style="32" customWidth="1"/>
    <col min="2992" max="2992" width="12.5703125" style="32" customWidth="1"/>
    <col min="2993" max="2993" width="9.7109375" style="32" customWidth="1"/>
    <col min="2994" max="2994" width="12" style="32" customWidth="1"/>
    <col min="2995" max="3043" width="9.7109375" style="32" customWidth="1"/>
    <col min="3044" max="3224" width="8.85546875" style="32"/>
    <col min="3225" max="3225" width="6" style="32" customWidth="1"/>
    <col min="3226" max="3226" width="11.140625" style="32" customWidth="1"/>
    <col min="3227" max="3227" width="37.28515625" style="32" customWidth="1"/>
    <col min="3228" max="3228" width="14.140625" style="32" customWidth="1"/>
    <col min="3229" max="3230" width="12" style="32" customWidth="1"/>
    <col min="3231" max="3231" width="17.85546875" style="32" customWidth="1"/>
    <col min="3232" max="3232" width="15.7109375" style="32" customWidth="1"/>
    <col min="3233" max="3238" width="0" style="32" hidden="1" customWidth="1"/>
    <col min="3239" max="3239" width="11.85546875" style="32" customWidth="1"/>
    <col min="3240" max="3240" width="31.85546875" style="32" customWidth="1"/>
    <col min="3241" max="3241" width="12.140625" style="32" customWidth="1"/>
    <col min="3242" max="3242" width="12" style="32" customWidth="1"/>
    <col min="3243" max="3243" width="12.5703125" style="32" customWidth="1"/>
    <col min="3244" max="3244" width="12" style="32" customWidth="1"/>
    <col min="3245" max="3245" width="11.140625" style="32" customWidth="1"/>
    <col min="3246" max="3247" width="11.7109375" style="32" customWidth="1"/>
    <col min="3248" max="3248" width="12.5703125" style="32" customWidth="1"/>
    <col min="3249" max="3249" width="9.7109375" style="32" customWidth="1"/>
    <col min="3250" max="3250" width="12" style="32" customWidth="1"/>
    <col min="3251" max="3299" width="9.7109375" style="32" customWidth="1"/>
    <col min="3300" max="3480" width="8.85546875" style="32"/>
    <col min="3481" max="3481" width="6" style="32" customWidth="1"/>
    <col min="3482" max="3482" width="11.140625" style="32" customWidth="1"/>
    <col min="3483" max="3483" width="37.28515625" style="32" customWidth="1"/>
    <col min="3484" max="3484" width="14.140625" style="32" customWidth="1"/>
    <col min="3485" max="3486" width="12" style="32" customWidth="1"/>
    <col min="3487" max="3487" width="17.85546875" style="32" customWidth="1"/>
    <col min="3488" max="3488" width="15.7109375" style="32" customWidth="1"/>
    <col min="3489" max="3494" width="0" style="32" hidden="1" customWidth="1"/>
    <col min="3495" max="3495" width="11.85546875" style="32" customWidth="1"/>
    <col min="3496" max="3496" width="31.85546875" style="32" customWidth="1"/>
    <col min="3497" max="3497" width="12.140625" style="32" customWidth="1"/>
    <col min="3498" max="3498" width="12" style="32" customWidth="1"/>
    <col min="3499" max="3499" width="12.5703125" style="32" customWidth="1"/>
    <col min="3500" max="3500" width="12" style="32" customWidth="1"/>
    <col min="3501" max="3501" width="11.140625" style="32" customWidth="1"/>
    <col min="3502" max="3503" width="11.7109375" style="32" customWidth="1"/>
    <col min="3504" max="3504" width="12.5703125" style="32" customWidth="1"/>
    <col min="3505" max="3505" width="9.7109375" style="32" customWidth="1"/>
    <col min="3506" max="3506" width="12" style="32" customWidth="1"/>
    <col min="3507" max="3555" width="9.7109375" style="32" customWidth="1"/>
    <col min="3556" max="3736" width="8.85546875" style="32"/>
    <col min="3737" max="3737" width="6" style="32" customWidth="1"/>
    <col min="3738" max="3738" width="11.140625" style="32" customWidth="1"/>
    <col min="3739" max="3739" width="37.28515625" style="32" customWidth="1"/>
    <col min="3740" max="3740" width="14.140625" style="32" customWidth="1"/>
    <col min="3741" max="3742" width="12" style="32" customWidth="1"/>
    <col min="3743" max="3743" width="17.85546875" style="32" customWidth="1"/>
    <col min="3744" max="3744" width="15.7109375" style="32" customWidth="1"/>
    <col min="3745" max="3750" width="0" style="32" hidden="1" customWidth="1"/>
    <col min="3751" max="3751" width="11.85546875" style="32" customWidth="1"/>
    <col min="3752" max="3752" width="31.85546875" style="32" customWidth="1"/>
    <col min="3753" max="3753" width="12.140625" style="32" customWidth="1"/>
    <col min="3754" max="3754" width="12" style="32" customWidth="1"/>
    <col min="3755" max="3755" width="12.5703125" style="32" customWidth="1"/>
    <col min="3756" max="3756" width="12" style="32" customWidth="1"/>
    <col min="3757" max="3757" width="11.140625" style="32" customWidth="1"/>
    <col min="3758" max="3759" width="11.7109375" style="32" customWidth="1"/>
    <col min="3760" max="3760" width="12.5703125" style="32" customWidth="1"/>
    <col min="3761" max="3761" width="9.7109375" style="32" customWidth="1"/>
    <col min="3762" max="3762" width="12" style="32" customWidth="1"/>
    <col min="3763" max="3811" width="9.7109375" style="32" customWidth="1"/>
    <col min="3812" max="3992" width="8.85546875" style="32"/>
    <col min="3993" max="3993" width="6" style="32" customWidth="1"/>
    <col min="3994" max="3994" width="11.140625" style="32" customWidth="1"/>
    <col min="3995" max="3995" width="37.28515625" style="32" customWidth="1"/>
    <col min="3996" max="3996" width="14.140625" style="32" customWidth="1"/>
    <col min="3997" max="3998" width="12" style="32" customWidth="1"/>
    <col min="3999" max="3999" width="17.85546875" style="32" customWidth="1"/>
    <col min="4000" max="4000" width="15.7109375" style="32" customWidth="1"/>
    <col min="4001" max="4006" width="0" style="32" hidden="1" customWidth="1"/>
    <col min="4007" max="4007" width="11.85546875" style="32" customWidth="1"/>
    <col min="4008" max="4008" width="31.85546875" style="32" customWidth="1"/>
    <col min="4009" max="4009" width="12.140625" style="32" customWidth="1"/>
    <col min="4010" max="4010" width="12" style="32" customWidth="1"/>
    <col min="4011" max="4011" width="12.5703125" style="32" customWidth="1"/>
    <col min="4012" max="4012" width="12" style="32" customWidth="1"/>
    <col min="4013" max="4013" width="11.140625" style="32" customWidth="1"/>
    <col min="4014" max="4015" width="11.7109375" style="32" customWidth="1"/>
    <col min="4016" max="4016" width="12.5703125" style="32" customWidth="1"/>
    <col min="4017" max="4017" width="9.7109375" style="32" customWidth="1"/>
    <col min="4018" max="4018" width="12" style="32" customWidth="1"/>
    <col min="4019" max="4067" width="9.7109375" style="32" customWidth="1"/>
    <col min="4068" max="4248" width="8.85546875" style="32"/>
    <col min="4249" max="4249" width="6" style="32" customWidth="1"/>
    <col min="4250" max="4250" width="11.140625" style="32" customWidth="1"/>
    <col min="4251" max="4251" width="37.28515625" style="32" customWidth="1"/>
    <col min="4252" max="4252" width="14.140625" style="32" customWidth="1"/>
    <col min="4253" max="4254" width="12" style="32" customWidth="1"/>
    <col min="4255" max="4255" width="17.85546875" style="32" customWidth="1"/>
    <col min="4256" max="4256" width="15.7109375" style="32" customWidth="1"/>
    <col min="4257" max="4262" width="0" style="32" hidden="1" customWidth="1"/>
    <col min="4263" max="4263" width="11.85546875" style="32" customWidth="1"/>
    <col min="4264" max="4264" width="31.85546875" style="32" customWidth="1"/>
    <col min="4265" max="4265" width="12.140625" style="32" customWidth="1"/>
    <col min="4266" max="4266" width="12" style="32" customWidth="1"/>
    <col min="4267" max="4267" width="12.5703125" style="32" customWidth="1"/>
    <col min="4268" max="4268" width="12" style="32" customWidth="1"/>
    <col min="4269" max="4269" width="11.140625" style="32" customWidth="1"/>
    <col min="4270" max="4271" width="11.7109375" style="32" customWidth="1"/>
    <col min="4272" max="4272" width="12.5703125" style="32" customWidth="1"/>
    <col min="4273" max="4273" width="9.7109375" style="32" customWidth="1"/>
    <col min="4274" max="4274" width="12" style="32" customWidth="1"/>
    <col min="4275" max="4323" width="9.7109375" style="32" customWidth="1"/>
    <col min="4324" max="4504" width="8.85546875" style="32"/>
    <col min="4505" max="4505" width="6" style="32" customWidth="1"/>
    <col min="4506" max="4506" width="11.140625" style="32" customWidth="1"/>
    <col min="4507" max="4507" width="37.28515625" style="32" customWidth="1"/>
    <col min="4508" max="4508" width="14.140625" style="32" customWidth="1"/>
    <col min="4509" max="4510" width="12" style="32" customWidth="1"/>
    <col min="4511" max="4511" width="17.85546875" style="32" customWidth="1"/>
    <col min="4512" max="4512" width="15.7109375" style="32" customWidth="1"/>
    <col min="4513" max="4518" width="0" style="32" hidden="1" customWidth="1"/>
    <col min="4519" max="4519" width="11.85546875" style="32" customWidth="1"/>
    <col min="4520" max="4520" width="31.85546875" style="32" customWidth="1"/>
    <col min="4521" max="4521" width="12.140625" style="32" customWidth="1"/>
    <col min="4522" max="4522" width="12" style="32" customWidth="1"/>
    <col min="4523" max="4523" width="12.5703125" style="32" customWidth="1"/>
    <col min="4524" max="4524" width="12" style="32" customWidth="1"/>
    <col min="4525" max="4525" width="11.140625" style="32" customWidth="1"/>
    <col min="4526" max="4527" width="11.7109375" style="32" customWidth="1"/>
    <col min="4528" max="4528" width="12.5703125" style="32" customWidth="1"/>
    <col min="4529" max="4529" width="9.7109375" style="32" customWidth="1"/>
    <col min="4530" max="4530" width="12" style="32" customWidth="1"/>
    <col min="4531" max="4579" width="9.7109375" style="32" customWidth="1"/>
    <col min="4580" max="4760" width="8.85546875" style="32"/>
    <col min="4761" max="4761" width="6" style="32" customWidth="1"/>
    <col min="4762" max="4762" width="11.140625" style="32" customWidth="1"/>
    <col min="4763" max="4763" width="37.28515625" style="32" customWidth="1"/>
    <col min="4764" max="4764" width="14.140625" style="32" customWidth="1"/>
    <col min="4765" max="4766" width="12" style="32" customWidth="1"/>
    <col min="4767" max="4767" width="17.85546875" style="32" customWidth="1"/>
    <col min="4768" max="4768" width="15.7109375" style="32" customWidth="1"/>
    <col min="4769" max="4774" width="0" style="32" hidden="1" customWidth="1"/>
    <col min="4775" max="4775" width="11.85546875" style="32" customWidth="1"/>
    <col min="4776" max="4776" width="31.85546875" style="32" customWidth="1"/>
    <col min="4777" max="4777" width="12.140625" style="32" customWidth="1"/>
    <col min="4778" max="4778" width="12" style="32" customWidth="1"/>
    <col min="4779" max="4779" width="12.5703125" style="32" customWidth="1"/>
    <col min="4780" max="4780" width="12" style="32" customWidth="1"/>
    <col min="4781" max="4781" width="11.140625" style="32" customWidth="1"/>
    <col min="4782" max="4783" width="11.7109375" style="32" customWidth="1"/>
    <col min="4784" max="4784" width="12.5703125" style="32" customWidth="1"/>
    <col min="4785" max="4785" width="9.7109375" style="32" customWidth="1"/>
    <col min="4786" max="4786" width="12" style="32" customWidth="1"/>
    <col min="4787" max="4835" width="9.7109375" style="32" customWidth="1"/>
    <col min="4836" max="5016" width="8.85546875" style="32"/>
    <col min="5017" max="5017" width="6" style="32" customWidth="1"/>
    <col min="5018" max="5018" width="11.140625" style="32" customWidth="1"/>
    <col min="5019" max="5019" width="37.28515625" style="32" customWidth="1"/>
    <col min="5020" max="5020" width="14.140625" style="32" customWidth="1"/>
    <col min="5021" max="5022" width="12" style="32" customWidth="1"/>
    <col min="5023" max="5023" width="17.85546875" style="32" customWidth="1"/>
    <col min="5024" max="5024" width="15.7109375" style="32" customWidth="1"/>
    <col min="5025" max="5030" width="0" style="32" hidden="1" customWidth="1"/>
    <col min="5031" max="5031" width="11.85546875" style="32" customWidth="1"/>
    <col min="5032" max="5032" width="31.85546875" style="32" customWidth="1"/>
    <col min="5033" max="5033" width="12.140625" style="32" customWidth="1"/>
    <col min="5034" max="5034" width="12" style="32" customWidth="1"/>
    <col min="5035" max="5035" width="12.5703125" style="32" customWidth="1"/>
    <col min="5036" max="5036" width="12" style="32" customWidth="1"/>
    <col min="5037" max="5037" width="11.140625" style="32" customWidth="1"/>
    <col min="5038" max="5039" width="11.7109375" style="32" customWidth="1"/>
    <col min="5040" max="5040" width="12.5703125" style="32" customWidth="1"/>
    <col min="5041" max="5041" width="9.7109375" style="32" customWidth="1"/>
    <col min="5042" max="5042" width="12" style="32" customWidth="1"/>
    <col min="5043" max="5091" width="9.7109375" style="32" customWidth="1"/>
    <col min="5092" max="5272" width="8.85546875" style="32"/>
    <col min="5273" max="5273" width="6" style="32" customWidth="1"/>
    <col min="5274" max="5274" width="11.140625" style="32" customWidth="1"/>
    <col min="5275" max="5275" width="37.28515625" style="32" customWidth="1"/>
    <col min="5276" max="5276" width="14.140625" style="32" customWidth="1"/>
    <col min="5277" max="5278" width="12" style="32" customWidth="1"/>
    <col min="5279" max="5279" width="17.85546875" style="32" customWidth="1"/>
    <col min="5280" max="5280" width="15.7109375" style="32" customWidth="1"/>
    <col min="5281" max="5286" width="0" style="32" hidden="1" customWidth="1"/>
    <col min="5287" max="5287" width="11.85546875" style="32" customWidth="1"/>
    <col min="5288" max="5288" width="31.85546875" style="32" customWidth="1"/>
    <col min="5289" max="5289" width="12.140625" style="32" customWidth="1"/>
    <col min="5290" max="5290" width="12" style="32" customWidth="1"/>
    <col min="5291" max="5291" width="12.5703125" style="32" customWidth="1"/>
    <col min="5292" max="5292" width="12" style="32" customWidth="1"/>
    <col min="5293" max="5293" width="11.140625" style="32" customWidth="1"/>
    <col min="5294" max="5295" width="11.7109375" style="32" customWidth="1"/>
    <col min="5296" max="5296" width="12.5703125" style="32" customWidth="1"/>
    <col min="5297" max="5297" width="9.7109375" style="32" customWidth="1"/>
    <col min="5298" max="5298" width="12" style="32" customWidth="1"/>
    <col min="5299" max="5347" width="9.7109375" style="32" customWidth="1"/>
    <col min="5348" max="5528" width="8.85546875" style="32"/>
    <col min="5529" max="5529" width="6" style="32" customWidth="1"/>
    <col min="5530" max="5530" width="11.140625" style="32" customWidth="1"/>
    <col min="5531" max="5531" width="37.28515625" style="32" customWidth="1"/>
    <col min="5532" max="5532" width="14.140625" style="32" customWidth="1"/>
    <col min="5533" max="5534" width="12" style="32" customWidth="1"/>
    <col min="5535" max="5535" width="17.85546875" style="32" customWidth="1"/>
    <col min="5536" max="5536" width="15.7109375" style="32" customWidth="1"/>
    <col min="5537" max="5542" width="0" style="32" hidden="1" customWidth="1"/>
    <col min="5543" max="5543" width="11.85546875" style="32" customWidth="1"/>
    <col min="5544" max="5544" width="31.85546875" style="32" customWidth="1"/>
    <col min="5545" max="5545" width="12.140625" style="32" customWidth="1"/>
    <col min="5546" max="5546" width="12" style="32" customWidth="1"/>
    <col min="5547" max="5547" width="12.5703125" style="32" customWidth="1"/>
    <col min="5548" max="5548" width="12" style="32" customWidth="1"/>
    <col min="5549" max="5549" width="11.140625" style="32" customWidth="1"/>
    <col min="5550" max="5551" width="11.7109375" style="32" customWidth="1"/>
    <col min="5552" max="5552" width="12.5703125" style="32" customWidth="1"/>
    <col min="5553" max="5553" width="9.7109375" style="32" customWidth="1"/>
    <col min="5554" max="5554" width="12" style="32" customWidth="1"/>
    <col min="5555" max="5603" width="9.7109375" style="32" customWidth="1"/>
    <col min="5604" max="5784" width="8.85546875" style="32"/>
    <col min="5785" max="5785" width="6" style="32" customWidth="1"/>
    <col min="5786" max="5786" width="11.140625" style="32" customWidth="1"/>
    <col min="5787" max="5787" width="37.28515625" style="32" customWidth="1"/>
    <col min="5788" max="5788" width="14.140625" style="32" customWidth="1"/>
    <col min="5789" max="5790" width="12" style="32" customWidth="1"/>
    <col min="5791" max="5791" width="17.85546875" style="32" customWidth="1"/>
    <col min="5792" max="5792" width="15.7109375" style="32" customWidth="1"/>
    <col min="5793" max="5798" width="0" style="32" hidden="1" customWidth="1"/>
    <col min="5799" max="5799" width="11.85546875" style="32" customWidth="1"/>
    <col min="5800" max="5800" width="31.85546875" style="32" customWidth="1"/>
    <col min="5801" max="5801" width="12.140625" style="32" customWidth="1"/>
    <col min="5802" max="5802" width="12" style="32" customWidth="1"/>
    <col min="5803" max="5803" width="12.5703125" style="32" customWidth="1"/>
    <col min="5804" max="5804" width="12" style="32" customWidth="1"/>
    <col min="5805" max="5805" width="11.140625" style="32" customWidth="1"/>
    <col min="5806" max="5807" width="11.7109375" style="32" customWidth="1"/>
    <col min="5808" max="5808" width="12.5703125" style="32" customWidth="1"/>
    <col min="5809" max="5809" width="9.7109375" style="32" customWidth="1"/>
    <col min="5810" max="5810" width="12" style="32" customWidth="1"/>
    <col min="5811" max="5859" width="9.7109375" style="32" customWidth="1"/>
    <col min="5860" max="6040" width="8.85546875" style="32"/>
    <col min="6041" max="6041" width="6" style="32" customWidth="1"/>
    <col min="6042" max="6042" width="11.140625" style="32" customWidth="1"/>
    <col min="6043" max="6043" width="37.28515625" style="32" customWidth="1"/>
    <col min="6044" max="6044" width="14.140625" style="32" customWidth="1"/>
    <col min="6045" max="6046" width="12" style="32" customWidth="1"/>
    <col min="6047" max="6047" width="17.85546875" style="32" customWidth="1"/>
    <col min="6048" max="6048" width="15.7109375" style="32" customWidth="1"/>
    <col min="6049" max="6054" width="0" style="32" hidden="1" customWidth="1"/>
    <col min="6055" max="6055" width="11.85546875" style="32" customWidth="1"/>
    <col min="6056" max="6056" width="31.85546875" style="32" customWidth="1"/>
    <col min="6057" max="6057" width="12.140625" style="32" customWidth="1"/>
    <col min="6058" max="6058" width="12" style="32" customWidth="1"/>
    <col min="6059" max="6059" width="12.5703125" style="32" customWidth="1"/>
    <col min="6060" max="6060" width="12" style="32" customWidth="1"/>
    <col min="6061" max="6061" width="11.140625" style="32" customWidth="1"/>
    <col min="6062" max="6063" width="11.7109375" style="32" customWidth="1"/>
    <col min="6064" max="6064" width="12.5703125" style="32" customWidth="1"/>
    <col min="6065" max="6065" width="9.7109375" style="32" customWidth="1"/>
    <col min="6066" max="6066" width="12" style="32" customWidth="1"/>
    <col min="6067" max="6115" width="9.7109375" style="32" customWidth="1"/>
    <col min="6116" max="6296" width="8.85546875" style="32"/>
    <col min="6297" max="6297" width="6" style="32" customWidth="1"/>
    <col min="6298" max="6298" width="11.140625" style="32" customWidth="1"/>
    <col min="6299" max="6299" width="37.28515625" style="32" customWidth="1"/>
    <col min="6300" max="6300" width="14.140625" style="32" customWidth="1"/>
    <col min="6301" max="6302" width="12" style="32" customWidth="1"/>
    <col min="6303" max="6303" width="17.85546875" style="32" customWidth="1"/>
    <col min="6304" max="6304" width="15.7109375" style="32" customWidth="1"/>
    <col min="6305" max="6310" width="0" style="32" hidden="1" customWidth="1"/>
    <col min="6311" max="6311" width="11.85546875" style="32" customWidth="1"/>
    <col min="6312" max="6312" width="31.85546875" style="32" customWidth="1"/>
    <col min="6313" max="6313" width="12.140625" style="32" customWidth="1"/>
    <col min="6314" max="6314" width="12" style="32" customWidth="1"/>
    <col min="6315" max="6315" width="12.5703125" style="32" customWidth="1"/>
    <col min="6316" max="6316" width="12" style="32" customWidth="1"/>
    <col min="6317" max="6317" width="11.140625" style="32" customWidth="1"/>
    <col min="6318" max="6319" width="11.7109375" style="32" customWidth="1"/>
    <col min="6320" max="6320" width="12.5703125" style="32" customWidth="1"/>
    <col min="6321" max="6321" width="9.7109375" style="32" customWidth="1"/>
    <col min="6322" max="6322" width="12" style="32" customWidth="1"/>
    <col min="6323" max="6371" width="9.7109375" style="32" customWidth="1"/>
    <col min="6372" max="6552" width="8.85546875" style="32"/>
    <col min="6553" max="6553" width="6" style="32" customWidth="1"/>
    <col min="6554" max="6554" width="11.140625" style="32" customWidth="1"/>
    <col min="6555" max="6555" width="37.28515625" style="32" customWidth="1"/>
    <col min="6556" max="6556" width="14.140625" style="32" customWidth="1"/>
    <col min="6557" max="6558" width="12" style="32" customWidth="1"/>
    <col min="6559" max="6559" width="17.85546875" style="32" customWidth="1"/>
    <col min="6560" max="6560" width="15.7109375" style="32" customWidth="1"/>
    <col min="6561" max="6566" width="0" style="32" hidden="1" customWidth="1"/>
    <col min="6567" max="6567" width="11.85546875" style="32" customWidth="1"/>
    <col min="6568" max="6568" width="31.85546875" style="32" customWidth="1"/>
    <col min="6569" max="6569" width="12.140625" style="32" customWidth="1"/>
    <col min="6570" max="6570" width="12" style="32" customWidth="1"/>
    <col min="6571" max="6571" width="12.5703125" style="32" customWidth="1"/>
    <col min="6572" max="6572" width="12" style="32" customWidth="1"/>
    <col min="6573" max="6573" width="11.140625" style="32" customWidth="1"/>
    <col min="6574" max="6575" width="11.7109375" style="32" customWidth="1"/>
    <col min="6576" max="6576" width="12.5703125" style="32" customWidth="1"/>
    <col min="6577" max="6577" width="9.7109375" style="32" customWidth="1"/>
    <col min="6578" max="6578" width="12" style="32" customWidth="1"/>
    <col min="6579" max="6627" width="9.7109375" style="32" customWidth="1"/>
    <col min="6628" max="6808" width="8.85546875" style="32"/>
    <col min="6809" max="6809" width="6" style="32" customWidth="1"/>
    <col min="6810" max="6810" width="11.140625" style="32" customWidth="1"/>
    <col min="6811" max="6811" width="37.28515625" style="32" customWidth="1"/>
    <col min="6812" max="6812" width="14.140625" style="32" customWidth="1"/>
    <col min="6813" max="6814" width="12" style="32" customWidth="1"/>
    <col min="6815" max="6815" width="17.85546875" style="32" customWidth="1"/>
    <col min="6816" max="6816" width="15.7109375" style="32" customWidth="1"/>
    <col min="6817" max="6822" width="0" style="32" hidden="1" customWidth="1"/>
    <col min="6823" max="6823" width="11.85546875" style="32" customWidth="1"/>
    <col min="6824" max="6824" width="31.85546875" style="32" customWidth="1"/>
    <col min="6825" max="6825" width="12.140625" style="32" customWidth="1"/>
    <col min="6826" max="6826" width="12" style="32" customWidth="1"/>
    <col min="6827" max="6827" width="12.5703125" style="32" customWidth="1"/>
    <col min="6828" max="6828" width="12" style="32" customWidth="1"/>
    <col min="6829" max="6829" width="11.140625" style="32" customWidth="1"/>
    <col min="6830" max="6831" width="11.7109375" style="32" customWidth="1"/>
    <col min="6832" max="6832" width="12.5703125" style="32" customWidth="1"/>
    <col min="6833" max="6833" width="9.7109375" style="32" customWidth="1"/>
    <col min="6834" max="6834" width="12" style="32" customWidth="1"/>
    <col min="6835" max="6883" width="9.7109375" style="32" customWidth="1"/>
    <col min="6884" max="7064" width="8.85546875" style="32"/>
    <col min="7065" max="7065" width="6" style="32" customWidth="1"/>
    <col min="7066" max="7066" width="11.140625" style="32" customWidth="1"/>
    <col min="7067" max="7067" width="37.28515625" style="32" customWidth="1"/>
    <col min="7068" max="7068" width="14.140625" style="32" customWidth="1"/>
    <col min="7069" max="7070" width="12" style="32" customWidth="1"/>
    <col min="7071" max="7071" width="17.85546875" style="32" customWidth="1"/>
    <col min="7072" max="7072" width="15.7109375" style="32" customWidth="1"/>
    <col min="7073" max="7078" width="0" style="32" hidden="1" customWidth="1"/>
    <col min="7079" max="7079" width="11.85546875" style="32" customWidth="1"/>
    <col min="7080" max="7080" width="31.85546875" style="32" customWidth="1"/>
    <col min="7081" max="7081" width="12.140625" style="32" customWidth="1"/>
    <col min="7082" max="7082" width="12" style="32" customWidth="1"/>
    <col min="7083" max="7083" width="12.5703125" style="32" customWidth="1"/>
    <col min="7084" max="7084" width="12" style="32" customWidth="1"/>
    <col min="7085" max="7085" width="11.140625" style="32" customWidth="1"/>
    <col min="7086" max="7087" width="11.7109375" style="32" customWidth="1"/>
    <col min="7088" max="7088" width="12.5703125" style="32" customWidth="1"/>
    <col min="7089" max="7089" width="9.7109375" style="32" customWidth="1"/>
    <col min="7090" max="7090" width="12" style="32" customWidth="1"/>
    <col min="7091" max="7139" width="9.7109375" style="32" customWidth="1"/>
    <col min="7140" max="7320" width="8.85546875" style="32"/>
    <col min="7321" max="7321" width="6" style="32" customWidth="1"/>
    <col min="7322" max="7322" width="11.140625" style="32" customWidth="1"/>
    <col min="7323" max="7323" width="37.28515625" style="32" customWidth="1"/>
    <col min="7324" max="7324" width="14.140625" style="32" customWidth="1"/>
    <col min="7325" max="7326" width="12" style="32" customWidth="1"/>
    <col min="7327" max="7327" width="17.85546875" style="32" customWidth="1"/>
    <col min="7328" max="7328" width="15.7109375" style="32" customWidth="1"/>
    <col min="7329" max="7334" width="0" style="32" hidden="1" customWidth="1"/>
    <col min="7335" max="7335" width="11.85546875" style="32" customWidth="1"/>
    <col min="7336" max="7336" width="31.85546875" style="32" customWidth="1"/>
    <col min="7337" max="7337" width="12.140625" style="32" customWidth="1"/>
    <col min="7338" max="7338" width="12" style="32" customWidth="1"/>
    <col min="7339" max="7339" width="12.5703125" style="32" customWidth="1"/>
    <col min="7340" max="7340" width="12" style="32" customWidth="1"/>
    <col min="7341" max="7341" width="11.140625" style="32" customWidth="1"/>
    <col min="7342" max="7343" width="11.7109375" style="32" customWidth="1"/>
    <col min="7344" max="7344" width="12.5703125" style="32" customWidth="1"/>
    <col min="7345" max="7345" width="9.7109375" style="32" customWidth="1"/>
    <col min="7346" max="7346" width="12" style="32" customWidth="1"/>
    <col min="7347" max="7395" width="9.7109375" style="32" customWidth="1"/>
    <col min="7396" max="7576" width="8.85546875" style="32"/>
    <col min="7577" max="7577" width="6" style="32" customWidth="1"/>
    <col min="7578" max="7578" width="11.140625" style="32" customWidth="1"/>
    <col min="7579" max="7579" width="37.28515625" style="32" customWidth="1"/>
    <col min="7580" max="7580" width="14.140625" style="32" customWidth="1"/>
    <col min="7581" max="7582" width="12" style="32" customWidth="1"/>
    <col min="7583" max="7583" width="17.85546875" style="32" customWidth="1"/>
    <col min="7584" max="7584" width="15.7109375" style="32" customWidth="1"/>
    <col min="7585" max="7590" width="0" style="32" hidden="1" customWidth="1"/>
    <col min="7591" max="7591" width="11.85546875" style="32" customWidth="1"/>
    <col min="7592" max="7592" width="31.85546875" style="32" customWidth="1"/>
    <col min="7593" max="7593" width="12.140625" style="32" customWidth="1"/>
    <col min="7594" max="7594" width="12" style="32" customWidth="1"/>
    <col min="7595" max="7595" width="12.5703125" style="32" customWidth="1"/>
    <col min="7596" max="7596" width="12" style="32" customWidth="1"/>
    <col min="7597" max="7597" width="11.140625" style="32" customWidth="1"/>
    <col min="7598" max="7599" width="11.7109375" style="32" customWidth="1"/>
    <col min="7600" max="7600" width="12.5703125" style="32" customWidth="1"/>
    <col min="7601" max="7601" width="9.7109375" style="32" customWidth="1"/>
    <col min="7602" max="7602" width="12" style="32" customWidth="1"/>
    <col min="7603" max="7651" width="9.7109375" style="32" customWidth="1"/>
    <col min="7652" max="7832" width="8.85546875" style="32"/>
    <col min="7833" max="7833" width="6" style="32" customWidth="1"/>
    <col min="7834" max="7834" width="11.140625" style="32" customWidth="1"/>
    <col min="7835" max="7835" width="37.28515625" style="32" customWidth="1"/>
    <col min="7836" max="7836" width="14.140625" style="32" customWidth="1"/>
    <col min="7837" max="7838" width="12" style="32" customWidth="1"/>
    <col min="7839" max="7839" width="17.85546875" style="32" customWidth="1"/>
    <col min="7840" max="7840" width="15.7109375" style="32" customWidth="1"/>
    <col min="7841" max="7846" width="0" style="32" hidden="1" customWidth="1"/>
    <col min="7847" max="7847" width="11.85546875" style="32" customWidth="1"/>
    <col min="7848" max="7848" width="31.85546875" style="32" customWidth="1"/>
    <col min="7849" max="7849" width="12.140625" style="32" customWidth="1"/>
    <col min="7850" max="7850" width="12" style="32" customWidth="1"/>
    <col min="7851" max="7851" width="12.5703125" style="32" customWidth="1"/>
    <col min="7852" max="7852" width="12" style="32" customWidth="1"/>
    <col min="7853" max="7853" width="11.140625" style="32" customWidth="1"/>
    <col min="7854" max="7855" width="11.7109375" style="32" customWidth="1"/>
    <col min="7856" max="7856" width="12.5703125" style="32" customWidth="1"/>
    <col min="7857" max="7857" width="9.7109375" style="32" customWidth="1"/>
    <col min="7858" max="7858" width="12" style="32" customWidth="1"/>
    <col min="7859" max="7907" width="9.7109375" style="32" customWidth="1"/>
    <col min="7908" max="8088" width="8.85546875" style="32"/>
    <col min="8089" max="8089" width="6" style="32" customWidth="1"/>
    <col min="8090" max="8090" width="11.140625" style="32" customWidth="1"/>
    <col min="8091" max="8091" width="37.28515625" style="32" customWidth="1"/>
    <col min="8092" max="8092" width="14.140625" style="32" customWidth="1"/>
    <col min="8093" max="8094" width="12" style="32" customWidth="1"/>
    <col min="8095" max="8095" width="17.85546875" style="32" customWidth="1"/>
    <col min="8096" max="8096" width="15.7109375" style="32" customWidth="1"/>
    <col min="8097" max="8102" width="0" style="32" hidden="1" customWidth="1"/>
    <col min="8103" max="8103" width="11.85546875" style="32" customWidth="1"/>
    <col min="8104" max="8104" width="31.85546875" style="32" customWidth="1"/>
    <col min="8105" max="8105" width="12.140625" style="32" customWidth="1"/>
    <col min="8106" max="8106" width="12" style="32" customWidth="1"/>
    <col min="8107" max="8107" width="12.5703125" style="32" customWidth="1"/>
    <col min="8108" max="8108" width="12" style="32" customWidth="1"/>
    <col min="8109" max="8109" width="11.140625" style="32" customWidth="1"/>
    <col min="8110" max="8111" width="11.7109375" style="32" customWidth="1"/>
    <col min="8112" max="8112" width="12.5703125" style="32" customWidth="1"/>
    <col min="8113" max="8113" width="9.7109375" style="32" customWidth="1"/>
    <col min="8114" max="8114" width="12" style="32" customWidth="1"/>
    <col min="8115" max="8163" width="9.7109375" style="32" customWidth="1"/>
    <col min="8164" max="8344" width="8.85546875" style="32"/>
    <col min="8345" max="8345" width="6" style="32" customWidth="1"/>
    <col min="8346" max="8346" width="11.140625" style="32" customWidth="1"/>
    <col min="8347" max="8347" width="37.28515625" style="32" customWidth="1"/>
    <col min="8348" max="8348" width="14.140625" style="32" customWidth="1"/>
    <col min="8349" max="8350" width="12" style="32" customWidth="1"/>
    <col min="8351" max="8351" width="17.85546875" style="32" customWidth="1"/>
    <col min="8352" max="8352" width="15.7109375" style="32" customWidth="1"/>
    <col min="8353" max="8358" width="0" style="32" hidden="1" customWidth="1"/>
    <col min="8359" max="8359" width="11.85546875" style="32" customWidth="1"/>
    <col min="8360" max="8360" width="31.85546875" style="32" customWidth="1"/>
    <col min="8361" max="8361" width="12.140625" style="32" customWidth="1"/>
    <col min="8362" max="8362" width="12" style="32" customWidth="1"/>
    <col min="8363" max="8363" width="12.5703125" style="32" customWidth="1"/>
    <col min="8364" max="8364" width="12" style="32" customWidth="1"/>
    <col min="8365" max="8365" width="11.140625" style="32" customWidth="1"/>
    <col min="8366" max="8367" width="11.7109375" style="32" customWidth="1"/>
    <col min="8368" max="8368" width="12.5703125" style="32" customWidth="1"/>
    <col min="8369" max="8369" width="9.7109375" style="32" customWidth="1"/>
    <col min="8370" max="8370" width="12" style="32" customWidth="1"/>
    <col min="8371" max="8419" width="9.7109375" style="32" customWidth="1"/>
    <col min="8420" max="8600" width="8.85546875" style="32"/>
    <col min="8601" max="8601" width="6" style="32" customWidth="1"/>
    <col min="8602" max="8602" width="11.140625" style="32" customWidth="1"/>
    <col min="8603" max="8603" width="37.28515625" style="32" customWidth="1"/>
    <col min="8604" max="8604" width="14.140625" style="32" customWidth="1"/>
    <col min="8605" max="8606" width="12" style="32" customWidth="1"/>
    <col min="8607" max="8607" width="17.85546875" style="32" customWidth="1"/>
    <col min="8608" max="8608" width="15.7109375" style="32" customWidth="1"/>
    <col min="8609" max="8614" width="0" style="32" hidden="1" customWidth="1"/>
    <col min="8615" max="8615" width="11.85546875" style="32" customWidth="1"/>
    <col min="8616" max="8616" width="31.85546875" style="32" customWidth="1"/>
    <col min="8617" max="8617" width="12.140625" style="32" customWidth="1"/>
    <col min="8618" max="8618" width="12" style="32" customWidth="1"/>
    <col min="8619" max="8619" width="12.5703125" style="32" customWidth="1"/>
    <col min="8620" max="8620" width="12" style="32" customWidth="1"/>
    <col min="8621" max="8621" width="11.140625" style="32" customWidth="1"/>
    <col min="8622" max="8623" width="11.7109375" style="32" customWidth="1"/>
    <col min="8624" max="8624" width="12.5703125" style="32" customWidth="1"/>
    <col min="8625" max="8625" width="9.7109375" style="32" customWidth="1"/>
    <col min="8626" max="8626" width="12" style="32" customWidth="1"/>
    <col min="8627" max="8675" width="9.7109375" style="32" customWidth="1"/>
    <col min="8676" max="8856" width="8.85546875" style="32"/>
    <col min="8857" max="8857" width="6" style="32" customWidth="1"/>
    <col min="8858" max="8858" width="11.140625" style="32" customWidth="1"/>
    <col min="8859" max="8859" width="37.28515625" style="32" customWidth="1"/>
    <col min="8860" max="8860" width="14.140625" style="32" customWidth="1"/>
    <col min="8861" max="8862" width="12" style="32" customWidth="1"/>
    <col min="8863" max="8863" width="17.85546875" style="32" customWidth="1"/>
    <col min="8864" max="8864" width="15.7109375" style="32" customWidth="1"/>
    <col min="8865" max="8870" width="0" style="32" hidden="1" customWidth="1"/>
    <col min="8871" max="8871" width="11.85546875" style="32" customWidth="1"/>
    <col min="8872" max="8872" width="31.85546875" style="32" customWidth="1"/>
    <col min="8873" max="8873" width="12.140625" style="32" customWidth="1"/>
    <col min="8874" max="8874" width="12" style="32" customWidth="1"/>
    <col min="8875" max="8875" width="12.5703125" style="32" customWidth="1"/>
    <col min="8876" max="8876" width="12" style="32" customWidth="1"/>
    <col min="8877" max="8877" width="11.140625" style="32" customWidth="1"/>
    <col min="8878" max="8879" width="11.7109375" style="32" customWidth="1"/>
    <col min="8880" max="8880" width="12.5703125" style="32" customWidth="1"/>
    <col min="8881" max="8881" width="9.7109375" style="32" customWidth="1"/>
    <col min="8882" max="8882" width="12" style="32" customWidth="1"/>
    <col min="8883" max="8931" width="9.7109375" style="32" customWidth="1"/>
    <col min="8932" max="9112" width="8.85546875" style="32"/>
    <col min="9113" max="9113" width="6" style="32" customWidth="1"/>
    <col min="9114" max="9114" width="11.140625" style="32" customWidth="1"/>
    <col min="9115" max="9115" width="37.28515625" style="32" customWidth="1"/>
    <col min="9116" max="9116" width="14.140625" style="32" customWidth="1"/>
    <col min="9117" max="9118" width="12" style="32" customWidth="1"/>
    <col min="9119" max="9119" width="17.85546875" style="32" customWidth="1"/>
    <col min="9120" max="9120" width="15.7109375" style="32" customWidth="1"/>
    <col min="9121" max="9126" width="0" style="32" hidden="1" customWidth="1"/>
    <col min="9127" max="9127" width="11.85546875" style="32" customWidth="1"/>
    <col min="9128" max="9128" width="31.85546875" style="32" customWidth="1"/>
    <col min="9129" max="9129" width="12.140625" style="32" customWidth="1"/>
    <col min="9130" max="9130" width="12" style="32" customWidth="1"/>
    <col min="9131" max="9131" width="12.5703125" style="32" customWidth="1"/>
    <col min="9132" max="9132" width="12" style="32" customWidth="1"/>
    <col min="9133" max="9133" width="11.140625" style="32" customWidth="1"/>
    <col min="9134" max="9135" width="11.7109375" style="32" customWidth="1"/>
    <col min="9136" max="9136" width="12.5703125" style="32" customWidth="1"/>
    <col min="9137" max="9137" width="9.7109375" style="32" customWidth="1"/>
    <col min="9138" max="9138" width="12" style="32" customWidth="1"/>
    <col min="9139" max="9187" width="9.7109375" style="32" customWidth="1"/>
    <col min="9188" max="9368" width="8.85546875" style="32"/>
    <col min="9369" max="9369" width="6" style="32" customWidth="1"/>
    <col min="9370" max="9370" width="11.140625" style="32" customWidth="1"/>
    <col min="9371" max="9371" width="37.28515625" style="32" customWidth="1"/>
    <col min="9372" max="9372" width="14.140625" style="32" customWidth="1"/>
    <col min="9373" max="9374" width="12" style="32" customWidth="1"/>
    <col min="9375" max="9375" width="17.85546875" style="32" customWidth="1"/>
    <col min="9376" max="9376" width="15.7109375" style="32" customWidth="1"/>
    <col min="9377" max="9382" width="0" style="32" hidden="1" customWidth="1"/>
    <col min="9383" max="9383" width="11.85546875" style="32" customWidth="1"/>
    <col min="9384" max="9384" width="31.85546875" style="32" customWidth="1"/>
    <col min="9385" max="9385" width="12.140625" style="32" customWidth="1"/>
    <col min="9386" max="9386" width="12" style="32" customWidth="1"/>
    <col min="9387" max="9387" width="12.5703125" style="32" customWidth="1"/>
    <col min="9388" max="9388" width="12" style="32" customWidth="1"/>
    <col min="9389" max="9389" width="11.140625" style="32" customWidth="1"/>
    <col min="9390" max="9391" width="11.7109375" style="32" customWidth="1"/>
    <col min="9392" max="9392" width="12.5703125" style="32" customWidth="1"/>
    <col min="9393" max="9393" width="9.7109375" style="32" customWidth="1"/>
    <col min="9394" max="9394" width="12" style="32" customWidth="1"/>
    <col min="9395" max="9443" width="9.7109375" style="32" customWidth="1"/>
    <col min="9444" max="9624" width="8.85546875" style="32"/>
    <col min="9625" max="9625" width="6" style="32" customWidth="1"/>
    <col min="9626" max="9626" width="11.140625" style="32" customWidth="1"/>
    <col min="9627" max="9627" width="37.28515625" style="32" customWidth="1"/>
    <col min="9628" max="9628" width="14.140625" style="32" customWidth="1"/>
    <col min="9629" max="9630" width="12" style="32" customWidth="1"/>
    <col min="9631" max="9631" width="17.85546875" style="32" customWidth="1"/>
    <col min="9632" max="9632" width="15.7109375" style="32" customWidth="1"/>
    <col min="9633" max="9638" width="0" style="32" hidden="1" customWidth="1"/>
    <col min="9639" max="9639" width="11.85546875" style="32" customWidth="1"/>
    <col min="9640" max="9640" width="31.85546875" style="32" customWidth="1"/>
    <col min="9641" max="9641" width="12.140625" style="32" customWidth="1"/>
    <col min="9642" max="9642" width="12" style="32" customWidth="1"/>
    <col min="9643" max="9643" width="12.5703125" style="32" customWidth="1"/>
    <col min="9644" max="9644" width="12" style="32" customWidth="1"/>
    <col min="9645" max="9645" width="11.140625" style="32" customWidth="1"/>
    <col min="9646" max="9647" width="11.7109375" style="32" customWidth="1"/>
    <col min="9648" max="9648" width="12.5703125" style="32" customWidth="1"/>
    <col min="9649" max="9649" width="9.7109375" style="32" customWidth="1"/>
    <col min="9650" max="9650" width="12" style="32" customWidth="1"/>
    <col min="9651" max="9699" width="9.7109375" style="32" customWidth="1"/>
    <col min="9700" max="9880" width="8.85546875" style="32"/>
    <col min="9881" max="9881" width="6" style="32" customWidth="1"/>
    <col min="9882" max="9882" width="11.140625" style="32" customWidth="1"/>
    <col min="9883" max="9883" width="37.28515625" style="32" customWidth="1"/>
    <col min="9884" max="9884" width="14.140625" style="32" customWidth="1"/>
    <col min="9885" max="9886" width="12" style="32" customWidth="1"/>
    <col min="9887" max="9887" width="17.85546875" style="32" customWidth="1"/>
    <col min="9888" max="9888" width="15.7109375" style="32" customWidth="1"/>
    <col min="9889" max="9894" width="0" style="32" hidden="1" customWidth="1"/>
    <col min="9895" max="9895" width="11.85546875" style="32" customWidth="1"/>
    <col min="9896" max="9896" width="31.85546875" style="32" customWidth="1"/>
    <col min="9897" max="9897" width="12.140625" style="32" customWidth="1"/>
    <col min="9898" max="9898" width="12" style="32" customWidth="1"/>
    <col min="9899" max="9899" width="12.5703125" style="32" customWidth="1"/>
    <col min="9900" max="9900" width="12" style="32" customWidth="1"/>
    <col min="9901" max="9901" width="11.140625" style="32" customWidth="1"/>
    <col min="9902" max="9903" width="11.7109375" style="32" customWidth="1"/>
    <col min="9904" max="9904" width="12.5703125" style="32" customWidth="1"/>
    <col min="9905" max="9905" width="9.7109375" style="32" customWidth="1"/>
    <col min="9906" max="9906" width="12" style="32" customWidth="1"/>
    <col min="9907" max="9955" width="9.7109375" style="32" customWidth="1"/>
    <col min="9956" max="10136" width="8.85546875" style="32"/>
    <col min="10137" max="10137" width="6" style="32" customWidth="1"/>
    <col min="10138" max="10138" width="11.140625" style="32" customWidth="1"/>
    <col min="10139" max="10139" width="37.28515625" style="32" customWidth="1"/>
    <col min="10140" max="10140" width="14.140625" style="32" customWidth="1"/>
    <col min="10141" max="10142" width="12" style="32" customWidth="1"/>
    <col min="10143" max="10143" width="17.85546875" style="32" customWidth="1"/>
    <col min="10144" max="10144" width="15.7109375" style="32" customWidth="1"/>
    <col min="10145" max="10150" width="0" style="32" hidden="1" customWidth="1"/>
    <col min="10151" max="10151" width="11.85546875" style="32" customWidth="1"/>
    <col min="10152" max="10152" width="31.85546875" style="32" customWidth="1"/>
    <col min="10153" max="10153" width="12.140625" style="32" customWidth="1"/>
    <col min="10154" max="10154" width="12" style="32" customWidth="1"/>
    <col min="10155" max="10155" width="12.5703125" style="32" customWidth="1"/>
    <col min="10156" max="10156" width="12" style="32" customWidth="1"/>
    <col min="10157" max="10157" width="11.140625" style="32" customWidth="1"/>
    <col min="10158" max="10159" width="11.7109375" style="32" customWidth="1"/>
    <col min="10160" max="10160" width="12.5703125" style="32" customWidth="1"/>
    <col min="10161" max="10161" width="9.7109375" style="32" customWidth="1"/>
    <col min="10162" max="10162" width="12" style="32" customWidth="1"/>
    <col min="10163" max="10211" width="9.7109375" style="32" customWidth="1"/>
    <col min="10212" max="10392" width="8.85546875" style="32"/>
    <col min="10393" max="10393" width="6" style="32" customWidth="1"/>
    <col min="10394" max="10394" width="11.140625" style="32" customWidth="1"/>
    <col min="10395" max="10395" width="37.28515625" style="32" customWidth="1"/>
    <col min="10396" max="10396" width="14.140625" style="32" customWidth="1"/>
    <col min="10397" max="10398" width="12" style="32" customWidth="1"/>
    <col min="10399" max="10399" width="17.85546875" style="32" customWidth="1"/>
    <col min="10400" max="10400" width="15.7109375" style="32" customWidth="1"/>
    <col min="10401" max="10406" width="0" style="32" hidden="1" customWidth="1"/>
    <col min="10407" max="10407" width="11.85546875" style="32" customWidth="1"/>
    <col min="10408" max="10408" width="31.85546875" style="32" customWidth="1"/>
    <col min="10409" max="10409" width="12.140625" style="32" customWidth="1"/>
    <col min="10410" max="10410" width="12" style="32" customWidth="1"/>
    <col min="10411" max="10411" width="12.5703125" style="32" customWidth="1"/>
    <col min="10412" max="10412" width="12" style="32" customWidth="1"/>
    <col min="10413" max="10413" width="11.140625" style="32" customWidth="1"/>
    <col min="10414" max="10415" width="11.7109375" style="32" customWidth="1"/>
    <col min="10416" max="10416" width="12.5703125" style="32" customWidth="1"/>
    <col min="10417" max="10417" width="9.7109375" style="32" customWidth="1"/>
    <col min="10418" max="10418" width="12" style="32" customWidth="1"/>
    <col min="10419" max="10467" width="9.7109375" style="32" customWidth="1"/>
    <col min="10468" max="10648" width="8.85546875" style="32"/>
    <col min="10649" max="10649" width="6" style="32" customWidth="1"/>
    <col min="10650" max="10650" width="11.140625" style="32" customWidth="1"/>
    <col min="10651" max="10651" width="37.28515625" style="32" customWidth="1"/>
    <col min="10652" max="10652" width="14.140625" style="32" customWidth="1"/>
    <col min="10653" max="10654" width="12" style="32" customWidth="1"/>
    <col min="10655" max="10655" width="17.85546875" style="32" customWidth="1"/>
    <col min="10656" max="10656" width="15.7109375" style="32" customWidth="1"/>
    <col min="10657" max="10662" width="0" style="32" hidden="1" customWidth="1"/>
    <col min="10663" max="10663" width="11.85546875" style="32" customWidth="1"/>
    <col min="10664" max="10664" width="31.85546875" style="32" customWidth="1"/>
    <col min="10665" max="10665" width="12.140625" style="32" customWidth="1"/>
    <col min="10666" max="10666" width="12" style="32" customWidth="1"/>
    <col min="10667" max="10667" width="12.5703125" style="32" customWidth="1"/>
    <col min="10668" max="10668" width="12" style="32" customWidth="1"/>
    <col min="10669" max="10669" width="11.140625" style="32" customWidth="1"/>
    <col min="10670" max="10671" width="11.7109375" style="32" customWidth="1"/>
    <col min="10672" max="10672" width="12.5703125" style="32" customWidth="1"/>
    <col min="10673" max="10673" width="9.7109375" style="32" customWidth="1"/>
    <col min="10674" max="10674" width="12" style="32" customWidth="1"/>
    <col min="10675" max="10723" width="9.7109375" style="32" customWidth="1"/>
    <col min="10724" max="10904" width="8.85546875" style="32"/>
    <col min="10905" max="10905" width="6" style="32" customWidth="1"/>
    <col min="10906" max="10906" width="11.140625" style="32" customWidth="1"/>
    <col min="10907" max="10907" width="37.28515625" style="32" customWidth="1"/>
    <col min="10908" max="10908" width="14.140625" style="32" customWidth="1"/>
    <col min="10909" max="10910" width="12" style="32" customWidth="1"/>
    <col min="10911" max="10911" width="17.85546875" style="32" customWidth="1"/>
    <col min="10912" max="10912" width="15.7109375" style="32" customWidth="1"/>
    <col min="10913" max="10918" width="0" style="32" hidden="1" customWidth="1"/>
    <col min="10919" max="10919" width="11.85546875" style="32" customWidth="1"/>
    <col min="10920" max="10920" width="31.85546875" style="32" customWidth="1"/>
    <col min="10921" max="10921" width="12.140625" style="32" customWidth="1"/>
    <col min="10922" max="10922" width="12" style="32" customWidth="1"/>
    <col min="10923" max="10923" width="12.5703125" style="32" customWidth="1"/>
    <col min="10924" max="10924" width="12" style="32" customWidth="1"/>
    <col min="10925" max="10925" width="11.140625" style="32" customWidth="1"/>
    <col min="10926" max="10927" width="11.7109375" style="32" customWidth="1"/>
    <col min="10928" max="10928" width="12.5703125" style="32" customWidth="1"/>
    <col min="10929" max="10929" width="9.7109375" style="32" customWidth="1"/>
    <col min="10930" max="10930" width="12" style="32" customWidth="1"/>
    <col min="10931" max="10979" width="9.7109375" style="32" customWidth="1"/>
    <col min="10980" max="11160" width="8.85546875" style="32"/>
    <col min="11161" max="11161" width="6" style="32" customWidth="1"/>
    <col min="11162" max="11162" width="11.140625" style="32" customWidth="1"/>
    <col min="11163" max="11163" width="37.28515625" style="32" customWidth="1"/>
    <col min="11164" max="11164" width="14.140625" style="32" customWidth="1"/>
    <col min="11165" max="11166" width="12" style="32" customWidth="1"/>
    <col min="11167" max="11167" width="17.85546875" style="32" customWidth="1"/>
    <col min="11168" max="11168" width="15.7109375" style="32" customWidth="1"/>
    <col min="11169" max="11174" width="0" style="32" hidden="1" customWidth="1"/>
    <col min="11175" max="11175" width="11.85546875" style="32" customWidth="1"/>
    <col min="11176" max="11176" width="31.85546875" style="32" customWidth="1"/>
    <col min="11177" max="11177" width="12.140625" style="32" customWidth="1"/>
    <col min="11178" max="11178" width="12" style="32" customWidth="1"/>
    <col min="11179" max="11179" width="12.5703125" style="32" customWidth="1"/>
    <col min="11180" max="11180" width="12" style="32" customWidth="1"/>
    <col min="11181" max="11181" width="11.140625" style="32" customWidth="1"/>
    <col min="11182" max="11183" width="11.7109375" style="32" customWidth="1"/>
    <col min="11184" max="11184" width="12.5703125" style="32" customWidth="1"/>
    <col min="11185" max="11185" width="9.7109375" style="32" customWidth="1"/>
    <col min="11186" max="11186" width="12" style="32" customWidth="1"/>
    <col min="11187" max="11235" width="9.7109375" style="32" customWidth="1"/>
    <col min="11236" max="11416" width="8.85546875" style="32"/>
    <col min="11417" max="11417" width="6" style="32" customWidth="1"/>
    <col min="11418" max="11418" width="11.140625" style="32" customWidth="1"/>
    <col min="11419" max="11419" width="37.28515625" style="32" customWidth="1"/>
    <col min="11420" max="11420" width="14.140625" style="32" customWidth="1"/>
    <col min="11421" max="11422" width="12" style="32" customWidth="1"/>
    <col min="11423" max="11423" width="17.85546875" style="32" customWidth="1"/>
    <col min="11424" max="11424" width="15.7109375" style="32" customWidth="1"/>
    <col min="11425" max="11430" width="0" style="32" hidden="1" customWidth="1"/>
    <col min="11431" max="11431" width="11.85546875" style="32" customWidth="1"/>
    <col min="11432" max="11432" width="31.85546875" style="32" customWidth="1"/>
    <col min="11433" max="11433" width="12.140625" style="32" customWidth="1"/>
    <col min="11434" max="11434" width="12" style="32" customWidth="1"/>
    <col min="11435" max="11435" width="12.5703125" style="32" customWidth="1"/>
    <col min="11436" max="11436" width="12" style="32" customWidth="1"/>
    <col min="11437" max="11437" width="11.140625" style="32" customWidth="1"/>
    <col min="11438" max="11439" width="11.7109375" style="32" customWidth="1"/>
    <col min="11440" max="11440" width="12.5703125" style="32" customWidth="1"/>
    <col min="11441" max="11441" width="9.7109375" style="32" customWidth="1"/>
    <col min="11442" max="11442" width="12" style="32" customWidth="1"/>
    <col min="11443" max="11491" width="9.7109375" style="32" customWidth="1"/>
    <col min="11492" max="11672" width="8.85546875" style="32"/>
    <col min="11673" max="11673" width="6" style="32" customWidth="1"/>
    <col min="11674" max="11674" width="11.140625" style="32" customWidth="1"/>
    <col min="11675" max="11675" width="37.28515625" style="32" customWidth="1"/>
    <col min="11676" max="11676" width="14.140625" style="32" customWidth="1"/>
    <col min="11677" max="11678" width="12" style="32" customWidth="1"/>
    <col min="11679" max="11679" width="17.85546875" style="32" customWidth="1"/>
    <col min="11680" max="11680" width="15.7109375" style="32" customWidth="1"/>
    <col min="11681" max="11686" width="0" style="32" hidden="1" customWidth="1"/>
    <col min="11687" max="11687" width="11.85546875" style="32" customWidth="1"/>
    <col min="11688" max="11688" width="31.85546875" style="32" customWidth="1"/>
    <col min="11689" max="11689" width="12.140625" style="32" customWidth="1"/>
    <col min="11690" max="11690" width="12" style="32" customWidth="1"/>
    <col min="11691" max="11691" width="12.5703125" style="32" customWidth="1"/>
    <col min="11692" max="11692" width="12" style="32" customWidth="1"/>
    <col min="11693" max="11693" width="11.140625" style="32" customWidth="1"/>
    <col min="11694" max="11695" width="11.7109375" style="32" customWidth="1"/>
    <col min="11696" max="11696" width="12.5703125" style="32" customWidth="1"/>
    <col min="11697" max="11697" width="9.7109375" style="32" customWidth="1"/>
    <col min="11698" max="11698" width="12" style="32" customWidth="1"/>
    <col min="11699" max="11747" width="9.7109375" style="32" customWidth="1"/>
    <col min="11748" max="11928" width="8.85546875" style="32"/>
    <col min="11929" max="11929" width="6" style="32" customWidth="1"/>
    <col min="11930" max="11930" width="11.140625" style="32" customWidth="1"/>
    <col min="11931" max="11931" width="37.28515625" style="32" customWidth="1"/>
    <col min="11932" max="11932" width="14.140625" style="32" customWidth="1"/>
    <col min="11933" max="11934" width="12" style="32" customWidth="1"/>
    <col min="11935" max="11935" width="17.85546875" style="32" customWidth="1"/>
    <col min="11936" max="11936" width="15.7109375" style="32" customWidth="1"/>
    <col min="11937" max="11942" width="0" style="32" hidden="1" customWidth="1"/>
    <col min="11943" max="11943" width="11.85546875" style="32" customWidth="1"/>
    <col min="11944" max="11944" width="31.85546875" style="32" customWidth="1"/>
    <col min="11945" max="11945" width="12.140625" style="32" customWidth="1"/>
    <col min="11946" max="11946" width="12" style="32" customWidth="1"/>
    <col min="11947" max="11947" width="12.5703125" style="32" customWidth="1"/>
    <col min="11948" max="11948" width="12" style="32" customWidth="1"/>
    <col min="11949" max="11949" width="11.140625" style="32" customWidth="1"/>
    <col min="11950" max="11951" width="11.7109375" style="32" customWidth="1"/>
    <col min="11952" max="11952" width="12.5703125" style="32" customWidth="1"/>
    <col min="11953" max="11953" width="9.7109375" style="32" customWidth="1"/>
    <col min="11954" max="11954" width="12" style="32" customWidth="1"/>
    <col min="11955" max="12003" width="9.7109375" style="32" customWidth="1"/>
    <col min="12004" max="12184" width="8.85546875" style="32"/>
    <col min="12185" max="12185" width="6" style="32" customWidth="1"/>
    <col min="12186" max="12186" width="11.140625" style="32" customWidth="1"/>
    <col min="12187" max="12187" width="37.28515625" style="32" customWidth="1"/>
    <col min="12188" max="12188" width="14.140625" style="32" customWidth="1"/>
    <col min="12189" max="12190" width="12" style="32" customWidth="1"/>
    <col min="12191" max="12191" width="17.85546875" style="32" customWidth="1"/>
    <col min="12192" max="12192" width="15.7109375" style="32" customWidth="1"/>
    <col min="12193" max="12198" width="0" style="32" hidden="1" customWidth="1"/>
    <col min="12199" max="12199" width="11.85546875" style="32" customWidth="1"/>
    <col min="12200" max="12200" width="31.85546875" style="32" customWidth="1"/>
    <col min="12201" max="12201" width="12.140625" style="32" customWidth="1"/>
    <col min="12202" max="12202" width="12" style="32" customWidth="1"/>
    <col min="12203" max="12203" width="12.5703125" style="32" customWidth="1"/>
    <col min="12204" max="12204" width="12" style="32" customWidth="1"/>
    <col min="12205" max="12205" width="11.140625" style="32" customWidth="1"/>
    <col min="12206" max="12207" width="11.7109375" style="32" customWidth="1"/>
    <col min="12208" max="12208" width="12.5703125" style="32" customWidth="1"/>
    <col min="12209" max="12209" width="9.7109375" style="32" customWidth="1"/>
    <col min="12210" max="12210" width="12" style="32" customWidth="1"/>
    <col min="12211" max="12259" width="9.7109375" style="32" customWidth="1"/>
    <col min="12260" max="12440" width="8.85546875" style="32"/>
    <col min="12441" max="12441" width="6" style="32" customWidth="1"/>
    <col min="12442" max="12442" width="11.140625" style="32" customWidth="1"/>
    <col min="12443" max="12443" width="37.28515625" style="32" customWidth="1"/>
    <col min="12444" max="12444" width="14.140625" style="32" customWidth="1"/>
    <col min="12445" max="12446" width="12" style="32" customWidth="1"/>
    <col min="12447" max="12447" width="17.85546875" style="32" customWidth="1"/>
    <col min="12448" max="12448" width="15.7109375" style="32" customWidth="1"/>
    <col min="12449" max="12454" width="0" style="32" hidden="1" customWidth="1"/>
    <col min="12455" max="12455" width="11.85546875" style="32" customWidth="1"/>
    <col min="12456" max="12456" width="31.85546875" style="32" customWidth="1"/>
    <col min="12457" max="12457" width="12.140625" style="32" customWidth="1"/>
    <col min="12458" max="12458" width="12" style="32" customWidth="1"/>
    <col min="12459" max="12459" width="12.5703125" style="32" customWidth="1"/>
    <col min="12460" max="12460" width="12" style="32" customWidth="1"/>
    <col min="12461" max="12461" width="11.140625" style="32" customWidth="1"/>
    <col min="12462" max="12463" width="11.7109375" style="32" customWidth="1"/>
    <col min="12464" max="12464" width="12.5703125" style="32" customWidth="1"/>
    <col min="12465" max="12465" width="9.7109375" style="32" customWidth="1"/>
    <col min="12466" max="12466" width="12" style="32" customWidth="1"/>
    <col min="12467" max="12515" width="9.7109375" style="32" customWidth="1"/>
    <col min="12516" max="12696" width="8.85546875" style="32"/>
    <col min="12697" max="12697" width="6" style="32" customWidth="1"/>
    <col min="12698" max="12698" width="11.140625" style="32" customWidth="1"/>
    <col min="12699" max="12699" width="37.28515625" style="32" customWidth="1"/>
    <col min="12700" max="12700" width="14.140625" style="32" customWidth="1"/>
    <col min="12701" max="12702" width="12" style="32" customWidth="1"/>
    <col min="12703" max="12703" width="17.85546875" style="32" customWidth="1"/>
    <col min="12704" max="12704" width="15.7109375" style="32" customWidth="1"/>
    <col min="12705" max="12710" width="0" style="32" hidden="1" customWidth="1"/>
    <col min="12711" max="12711" width="11.85546875" style="32" customWidth="1"/>
    <col min="12712" max="12712" width="31.85546875" style="32" customWidth="1"/>
    <col min="12713" max="12713" width="12.140625" style="32" customWidth="1"/>
    <col min="12714" max="12714" width="12" style="32" customWidth="1"/>
    <col min="12715" max="12715" width="12.5703125" style="32" customWidth="1"/>
    <col min="12716" max="12716" width="12" style="32" customWidth="1"/>
    <col min="12717" max="12717" width="11.140625" style="32" customWidth="1"/>
    <col min="12718" max="12719" width="11.7109375" style="32" customWidth="1"/>
    <col min="12720" max="12720" width="12.5703125" style="32" customWidth="1"/>
    <col min="12721" max="12721" width="9.7109375" style="32" customWidth="1"/>
    <col min="12722" max="12722" width="12" style="32" customWidth="1"/>
    <col min="12723" max="12771" width="9.7109375" style="32" customWidth="1"/>
    <col min="12772" max="12952" width="8.85546875" style="32"/>
    <col min="12953" max="12953" width="6" style="32" customWidth="1"/>
    <col min="12954" max="12954" width="11.140625" style="32" customWidth="1"/>
    <col min="12955" max="12955" width="37.28515625" style="32" customWidth="1"/>
    <col min="12956" max="12956" width="14.140625" style="32" customWidth="1"/>
    <col min="12957" max="12958" width="12" style="32" customWidth="1"/>
    <col min="12959" max="12959" width="17.85546875" style="32" customWidth="1"/>
    <col min="12960" max="12960" width="15.7109375" style="32" customWidth="1"/>
    <col min="12961" max="12966" width="0" style="32" hidden="1" customWidth="1"/>
    <col min="12967" max="12967" width="11.85546875" style="32" customWidth="1"/>
    <col min="12968" max="12968" width="31.85546875" style="32" customWidth="1"/>
    <col min="12969" max="12969" width="12.140625" style="32" customWidth="1"/>
    <col min="12970" max="12970" width="12" style="32" customWidth="1"/>
    <col min="12971" max="12971" width="12.5703125" style="32" customWidth="1"/>
    <col min="12972" max="12972" width="12" style="32" customWidth="1"/>
    <col min="12973" max="12973" width="11.140625" style="32" customWidth="1"/>
    <col min="12974" max="12975" width="11.7109375" style="32" customWidth="1"/>
    <col min="12976" max="12976" width="12.5703125" style="32" customWidth="1"/>
    <col min="12977" max="12977" width="9.7109375" style="32" customWidth="1"/>
    <col min="12978" max="12978" width="12" style="32" customWidth="1"/>
    <col min="12979" max="13027" width="9.7109375" style="32" customWidth="1"/>
    <col min="13028" max="13208" width="8.85546875" style="32"/>
    <col min="13209" max="13209" width="6" style="32" customWidth="1"/>
    <col min="13210" max="13210" width="11.140625" style="32" customWidth="1"/>
    <col min="13211" max="13211" width="37.28515625" style="32" customWidth="1"/>
    <col min="13212" max="13212" width="14.140625" style="32" customWidth="1"/>
    <col min="13213" max="13214" width="12" style="32" customWidth="1"/>
    <col min="13215" max="13215" width="17.85546875" style="32" customWidth="1"/>
    <col min="13216" max="13216" width="15.7109375" style="32" customWidth="1"/>
    <col min="13217" max="13222" width="0" style="32" hidden="1" customWidth="1"/>
    <col min="13223" max="13223" width="11.85546875" style="32" customWidth="1"/>
    <col min="13224" max="13224" width="31.85546875" style="32" customWidth="1"/>
    <col min="13225" max="13225" width="12.140625" style="32" customWidth="1"/>
    <col min="13226" max="13226" width="12" style="32" customWidth="1"/>
    <col min="13227" max="13227" width="12.5703125" style="32" customWidth="1"/>
    <col min="13228" max="13228" width="12" style="32" customWidth="1"/>
    <col min="13229" max="13229" width="11.140625" style="32" customWidth="1"/>
    <col min="13230" max="13231" width="11.7109375" style="32" customWidth="1"/>
    <col min="13232" max="13232" width="12.5703125" style="32" customWidth="1"/>
    <col min="13233" max="13233" width="9.7109375" style="32" customWidth="1"/>
    <col min="13234" max="13234" width="12" style="32" customWidth="1"/>
    <col min="13235" max="13283" width="9.7109375" style="32" customWidth="1"/>
    <col min="13284" max="13464" width="8.85546875" style="32"/>
    <col min="13465" max="13465" width="6" style="32" customWidth="1"/>
    <col min="13466" max="13466" width="11.140625" style="32" customWidth="1"/>
    <col min="13467" max="13467" width="37.28515625" style="32" customWidth="1"/>
    <col min="13468" max="13468" width="14.140625" style="32" customWidth="1"/>
    <col min="13469" max="13470" width="12" style="32" customWidth="1"/>
    <col min="13471" max="13471" width="17.85546875" style="32" customWidth="1"/>
    <col min="13472" max="13472" width="15.7109375" style="32" customWidth="1"/>
    <col min="13473" max="13478" width="0" style="32" hidden="1" customWidth="1"/>
    <col min="13479" max="13479" width="11.85546875" style="32" customWidth="1"/>
    <col min="13480" max="13480" width="31.85546875" style="32" customWidth="1"/>
    <col min="13481" max="13481" width="12.140625" style="32" customWidth="1"/>
    <col min="13482" max="13482" width="12" style="32" customWidth="1"/>
    <col min="13483" max="13483" width="12.5703125" style="32" customWidth="1"/>
    <col min="13484" max="13484" width="12" style="32" customWidth="1"/>
    <col min="13485" max="13485" width="11.140625" style="32" customWidth="1"/>
    <col min="13486" max="13487" width="11.7109375" style="32" customWidth="1"/>
    <col min="13488" max="13488" width="12.5703125" style="32" customWidth="1"/>
    <col min="13489" max="13489" width="9.7109375" style="32" customWidth="1"/>
    <col min="13490" max="13490" width="12" style="32" customWidth="1"/>
    <col min="13491" max="13539" width="9.7109375" style="32" customWidth="1"/>
    <col min="13540" max="13720" width="8.85546875" style="32"/>
    <col min="13721" max="13721" width="6" style="32" customWidth="1"/>
    <col min="13722" max="13722" width="11.140625" style="32" customWidth="1"/>
    <col min="13723" max="13723" width="37.28515625" style="32" customWidth="1"/>
    <col min="13724" max="13724" width="14.140625" style="32" customWidth="1"/>
    <col min="13725" max="13726" width="12" style="32" customWidth="1"/>
    <col min="13727" max="13727" width="17.85546875" style="32" customWidth="1"/>
    <col min="13728" max="13728" width="15.7109375" style="32" customWidth="1"/>
    <col min="13729" max="13734" width="0" style="32" hidden="1" customWidth="1"/>
    <col min="13735" max="13735" width="11.85546875" style="32" customWidth="1"/>
    <col min="13736" max="13736" width="31.85546875" style="32" customWidth="1"/>
    <col min="13737" max="13737" width="12.140625" style="32" customWidth="1"/>
    <col min="13738" max="13738" width="12" style="32" customWidth="1"/>
    <col min="13739" max="13739" width="12.5703125" style="32" customWidth="1"/>
    <col min="13740" max="13740" width="12" style="32" customWidth="1"/>
    <col min="13741" max="13741" width="11.140625" style="32" customWidth="1"/>
    <col min="13742" max="13743" width="11.7109375" style="32" customWidth="1"/>
    <col min="13744" max="13744" width="12.5703125" style="32" customWidth="1"/>
    <col min="13745" max="13745" width="9.7109375" style="32" customWidth="1"/>
    <col min="13746" max="13746" width="12" style="32" customWidth="1"/>
    <col min="13747" max="13795" width="9.7109375" style="32" customWidth="1"/>
    <col min="13796" max="13976" width="8.85546875" style="32"/>
    <col min="13977" max="13977" width="6" style="32" customWidth="1"/>
    <col min="13978" max="13978" width="11.140625" style="32" customWidth="1"/>
    <col min="13979" max="13979" width="37.28515625" style="32" customWidth="1"/>
    <col min="13980" max="13980" width="14.140625" style="32" customWidth="1"/>
    <col min="13981" max="13982" width="12" style="32" customWidth="1"/>
    <col min="13983" max="13983" width="17.85546875" style="32" customWidth="1"/>
    <col min="13984" max="13984" width="15.7109375" style="32" customWidth="1"/>
    <col min="13985" max="13990" width="0" style="32" hidden="1" customWidth="1"/>
    <col min="13991" max="13991" width="11.85546875" style="32" customWidth="1"/>
    <col min="13992" max="13992" width="31.85546875" style="32" customWidth="1"/>
    <col min="13993" max="13993" width="12.140625" style="32" customWidth="1"/>
    <col min="13994" max="13994" width="12" style="32" customWidth="1"/>
    <col min="13995" max="13995" width="12.5703125" style="32" customWidth="1"/>
    <col min="13996" max="13996" width="12" style="32" customWidth="1"/>
    <col min="13997" max="13997" width="11.140625" style="32" customWidth="1"/>
    <col min="13998" max="13999" width="11.7109375" style="32" customWidth="1"/>
    <col min="14000" max="14000" width="12.5703125" style="32" customWidth="1"/>
    <col min="14001" max="14001" width="9.7109375" style="32" customWidth="1"/>
    <col min="14002" max="14002" width="12" style="32" customWidth="1"/>
    <col min="14003" max="14051" width="9.7109375" style="32" customWidth="1"/>
    <col min="14052" max="14232" width="8.85546875" style="32"/>
    <col min="14233" max="14233" width="6" style="32" customWidth="1"/>
    <col min="14234" max="14234" width="11.140625" style="32" customWidth="1"/>
    <col min="14235" max="14235" width="37.28515625" style="32" customWidth="1"/>
    <col min="14236" max="14236" width="14.140625" style="32" customWidth="1"/>
    <col min="14237" max="14238" width="12" style="32" customWidth="1"/>
    <col min="14239" max="14239" width="17.85546875" style="32" customWidth="1"/>
    <col min="14240" max="14240" width="15.7109375" style="32" customWidth="1"/>
    <col min="14241" max="14246" width="0" style="32" hidden="1" customWidth="1"/>
    <col min="14247" max="14247" width="11.85546875" style="32" customWidth="1"/>
    <col min="14248" max="14248" width="31.85546875" style="32" customWidth="1"/>
    <col min="14249" max="14249" width="12.140625" style="32" customWidth="1"/>
    <col min="14250" max="14250" width="12" style="32" customWidth="1"/>
    <col min="14251" max="14251" width="12.5703125" style="32" customWidth="1"/>
    <col min="14252" max="14252" width="12" style="32" customWidth="1"/>
    <col min="14253" max="14253" width="11.140625" style="32" customWidth="1"/>
    <col min="14254" max="14255" width="11.7109375" style="32" customWidth="1"/>
    <col min="14256" max="14256" width="12.5703125" style="32" customWidth="1"/>
    <col min="14257" max="14257" width="9.7109375" style="32" customWidth="1"/>
    <col min="14258" max="14258" width="12" style="32" customWidth="1"/>
    <col min="14259" max="14307" width="9.7109375" style="32" customWidth="1"/>
    <col min="14308" max="14488" width="8.85546875" style="32"/>
    <col min="14489" max="14489" width="6" style="32" customWidth="1"/>
    <col min="14490" max="14490" width="11.140625" style="32" customWidth="1"/>
    <col min="14491" max="14491" width="37.28515625" style="32" customWidth="1"/>
    <col min="14492" max="14492" width="14.140625" style="32" customWidth="1"/>
    <col min="14493" max="14494" width="12" style="32" customWidth="1"/>
    <col min="14495" max="14495" width="17.85546875" style="32" customWidth="1"/>
    <col min="14496" max="14496" width="15.7109375" style="32" customWidth="1"/>
    <col min="14497" max="14502" width="0" style="32" hidden="1" customWidth="1"/>
    <col min="14503" max="14503" width="11.85546875" style="32" customWidth="1"/>
    <col min="14504" max="14504" width="31.85546875" style="32" customWidth="1"/>
    <col min="14505" max="14505" width="12.140625" style="32" customWidth="1"/>
    <col min="14506" max="14506" width="12" style="32" customWidth="1"/>
    <col min="14507" max="14507" width="12.5703125" style="32" customWidth="1"/>
    <col min="14508" max="14508" width="12" style="32" customWidth="1"/>
    <col min="14509" max="14509" width="11.140625" style="32" customWidth="1"/>
    <col min="14510" max="14511" width="11.7109375" style="32" customWidth="1"/>
    <col min="14512" max="14512" width="12.5703125" style="32" customWidth="1"/>
    <col min="14513" max="14513" width="9.7109375" style="32" customWidth="1"/>
    <col min="14514" max="14514" width="12" style="32" customWidth="1"/>
    <col min="14515" max="14563" width="9.7109375" style="32" customWidth="1"/>
    <col min="14564" max="14744" width="8.85546875" style="32"/>
    <col min="14745" max="14745" width="6" style="32" customWidth="1"/>
    <col min="14746" max="14746" width="11.140625" style="32" customWidth="1"/>
    <col min="14747" max="14747" width="37.28515625" style="32" customWidth="1"/>
    <col min="14748" max="14748" width="14.140625" style="32" customWidth="1"/>
    <col min="14749" max="14750" width="12" style="32" customWidth="1"/>
    <col min="14751" max="14751" width="17.85546875" style="32" customWidth="1"/>
    <col min="14752" max="14752" width="15.7109375" style="32" customWidth="1"/>
    <col min="14753" max="14758" width="0" style="32" hidden="1" customWidth="1"/>
    <col min="14759" max="14759" width="11.85546875" style="32" customWidth="1"/>
    <col min="14760" max="14760" width="31.85546875" style="32" customWidth="1"/>
    <col min="14761" max="14761" width="12.140625" style="32" customWidth="1"/>
    <col min="14762" max="14762" width="12" style="32" customWidth="1"/>
    <col min="14763" max="14763" width="12.5703125" style="32" customWidth="1"/>
    <col min="14764" max="14764" width="12" style="32" customWidth="1"/>
    <col min="14765" max="14765" width="11.140625" style="32" customWidth="1"/>
    <col min="14766" max="14767" width="11.7109375" style="32" customWidth="1"/>
    <col min="14768" max="14768" width="12.5703125" style="32" customWidth="1"/>
    <col min="14769" max="14769" width="9.7109375" style="32" customWidth="1"/>
    <col min="14770" max="14770" width="12" style="32" customWidth="1"/>
    <col min="14771" max="14819" width="9.7109375" style="32" customWidth="1"/>
    <col min="14820" max="15000" width="8.85546875" style="32"/>
    <col min="15001" max="15001" width="6" style="32" customWidth="1"/>
    <col min="15002" max="15002" width="11.140625" style="32" customWidth="1"/>
    <col min="15003" max="15003" width="37.28515625" style="32" customWidth="1"/>
    <col min="15004" max="15004" width="14.140625" style="32" customWidth="1"/>
    <col min="15005" max="15006" width="12" style="32" customWidth="1"/>
    <col min="15007" max="15007" width="17.85546875" style="32" customWidth="1"/>
    <col min="15008" max="15008" width="15.7109375" style="32" customWidth="1"/>
    <col min="15009" max="15014" width="0" style="32" hidden="1" customWidth="1"/>
    <col min="15015" max="15015" width="11.85546875" style="32" customWidth="1"/>
    <col min="15016" max="15016" width="31.85546875" style="32" customWidth="1"/>
    <col min="15017" max="15017" width="12.140625" style="32" customWidth="1"/>
    <col min="15018" max="15018" width="12" style="32" customWidth="1"/>
    <col min="15019" max="15019" width="12.5703125" style="32" customWidth="1"/>
    <col min="15020" max="15020" width="12" style="32" customWidth="1"/>
    <col min="15021" max="15021" width="11.140625" style="32" customWidth="1"/>
    <col min="15022" max="15023" width="11.7109375" style="32" customWidth="1"/>
    <col min="15024" max="15024" width="12.5703125" style="32" customWidth="1"/>
    <col min="15025" max="15025" width="9.7109375" style="32" customWidth="1"/>
    <col min="15026" max="15026" width="12" style="32" customWidth="1"/>
    <col min="15027" max="15075" width="9.7109375" style="32" customWidth="1"/>
    <col min="15076" max="15256" width="8.85546875" style="32"/>
    <col min="15257" max="15257" width="6" style="32" customWidth="1"/>
    <col min="15258" max="15258" width="11.140625" style="32" customWidth="1"/>
    <col min="15259" max="15259" width="37.28515625" style="32" customWidth="1"/>
    <col min="15260" max="15260" width="14.140625" style="32" customWidth="1"/>
    <col min="15261" max="15262" width="12" style="32" customWidth="1"/>
    <col min="15263" max="15263" width="17.85546875" style="32" customWidth="1"/>
    <col min="15264" max="15264" width="15.7109375" style="32" customWidth="1"/>
    <col min="15265" max="15270" width="0" style="32" hidden="1" customWidth="1"/>
    <col min="15271" max="15271" width="11.85546875" style="32" customWidth="1"/>
    <col min="15272" max="15272" width="31.85546875" style="32" customWidth="1"/>
    <col min="15273" max="15273" width="12.140625" style="32" customWidth="1"/>
    <col min="15274" max="15274" width="12" style="32" customWidth="1"/>
    <col min="15275" max="15275" width="12.5703125" style="32" customWidth="1"/>
    <col min="15276" max="15276" width="12" style="32" customWidth="1"/>
    <col min="15277" max="15277" width="11.140625" style="32" customWidth="1"/>
    <col min="15278" max="15279" width="11.7109375" style="32" customWidth="1"/>
    <col min="15280" max="15280" width="12.5703125" style="32" customWidth="1"/>
    <col min="15281" max="15281" width="9.7109375" style="32" customWidth="1"/>
    <col min="15282" max="15282" width="12" style="32" customWidth="1"/>
    <col min="15283" max="15331" width="9.7109375" style="32" customWidth="1"/>
    <col min="15332" max="15512" width="8.85546875" style="32"/>
    <col min="15513" max="15513" width="6" style="32" customWidth="1"/>
    <col min="15514" max="15514" width="11.140625" style="32" customWidth="1"/>
    <col min="15515" max="15515" width="37.28515625" style="32" customWidth="1"/>
    <col min="15516" max="15516" width="14.140625" style="32" customWidth="1"/>
    <col min="15517" max="15518" width="12" style="32" customWidth="1"/>
    <col min="15519" max="15519" width="17.85546875" style="32" customWidth="1"/>
    <col min="15520" max="15520" width="15.7109375" style="32" customWidth="1"/>
    <col min="15521" max="15526" width="0" style="32" hidden="1" customWidth="1"/>
    <col min="15527" max="15527" width="11.85546875" style="32" customWidth="1"/>
    <col min="15528" max="15528" width="31.85546875" style="32" customWidth="1"/>
    <col min="15529" max="15529" width="12.140625" style="32" customWidth="1"/>
    <col min="15530" max="15530" width="12" style="32" customWidth="1"/>
    <col min="15531" max="15531" width="12.5703125" style="32" customWidth="1"/>
    <col min="15532" max="15532" width="12" style="32" customWidth="1"/>
    <col min="15533" max="15533" width="11.140625" style="32" customWidth="1"/>
    <col min="15534" max="15535" width="11.7109375" style="32" customWidth="1"/>
    <col min="15536" max="15536" width="12.5703125" style="32" customWidth="1"/>
    <col min="15537" max="15537" width="9.7109375" style="32" customWidth="1"/>
    <col min="15538" max="15538" width="12" style="32" customWidth="1"/>
    <col min="15539" max="15587" width="9.7109375" style="32" customWidth="1"/>
    <col min="15588" max="15768" width="8.85546875" style="32"/>
    <col min="15769" max="15769" width="6" style="32" customWidth="1"/>
    <col min="15770" max="15770" width="11.140625" style="32" customWidth="1"/>
    <col min="15771" max="15771" width="37.28515625" style="32" customWidth="1"/>
    <col min="15772" max="15772" width="14.140625" style="32" customWidth="1"/>
    <col min="15773" max="15774" width="12" style="32" customWidth="1"/>
    <col min="15775" max="15775" width="17.85546875" style="32" customWidth="1"/>
    <col min="15776" max="15776" width="15.7109375" style="32" customWidth="1"/>
    <col min="15777" max="15782" width="0" style="32" hidden="1" customWidth="1"/>
    <col min="15783" max="15783" width="11.85546875" style="32" customWidth="1"/>
    <col min="15784" max="15784" width="31.85546875" style="32" customWidth="1"/>
    <col min="15785" max="15785" width="12.140625" style="32" customWidth="1"/>
    <col min="15786" max="15786" width="12" style="32" customWidth="1"/>
    <col min="15787" max="15787" width="12.5703125" style="32" customWidth="1"/>
    <col min="15788" max="15788" width="12" style="32" customWidth="1"/>
    <col min="15789" max="15789" width="11.140625" style="32" customWidth="1"/>
    <col min="15790" max="15791" width="11.7109375" style="32" customWidth="1"/>
    <col min="15792" max="15792" width="12.5703125" style="32" customWidth="1"/>
    <col min="15793" max="15793" width="9.7109375" style="32" customWidth="1"/>
    <col min="15794" max="15794" width="12" style="32" customWidth="1"/>
    <col min="15795" max="15843" width="9.7109375" style="32" customWidth="1"/>
    <col min="15844" max="16024" width="8.85546875" style="32"/>
    <col min="16025" max="16025" width="6" style="32" customWidth="1"/>
    <col min="16026" max="16026" width="11.140625" style="32" customWidth="1"/>
    <col min="16027" max="16027" width="37.28515625" style="32" customWidth="1"/>
    <col min="16028" max="16028" width="14.140625" style="32" customWidth="1"/>
    <col min="16029" max="16030" width="12" style="32" customWidth="1"/>
    <col min="16031" max="16031" width="17.85546875" style="32" customWidth="1"/>
    <col min="16032" max="16032" width="15.7109375" style="32" customWidth="1"/>
    <col min="16033" max="16038" width="0" style="32" hidden="1" customWidth="1"/>
    <col min="16039" max="16039" width="11.85546875" style="32" customWidth="1"/>
    <col min="16040" max="16040" width="31.85546875" style="32" customWidth="1"/>
    <col min="16041" max="16041" width="12.140625" style="32" customWidth="1"/>
    <col min="16042" max="16042" width="12" style="32" customWidth="1"/>
    <col min="16043" max="16043" width="12.5703125" style="32" customWidth="1"/>
    <col min="16044" max="16044" width="12" style="32" customWidth="1"/>
    <col min="16045" max="16045" width="11.140625" style="32" customWidth="1"/>
    <col min="16046" max="16047" width="11.7109375" style="32" customWidth="1"/>
    <col min="16048" max="16048" width="12.5703125" style="32" customWidth="1"/>
    <col min="16049" max="16049" width="9.7109375" style="32" customWidth="1"/>
    <col min="16050" max="16050" width="12" style="32" customWidth="1"/>
    <col min="16051" max="16099" width="9.7109375" style="32" customWidth="1"/>
    <col min="16100" max="16323" width="8.85546875" style="32"/>
    <col min="16324" max="16339" width="9.140625" style="32" customWidth="1"/>
    <col min="16340" max="16347" width="8.85546875" style="32"/>
    <col min="16348" max="16384" width="9.140625" style="32" customWidth="1"/>
  </cols>
  <sheetData>
    <row r="1" spans="1:21" s="28" customFormat="1" ht="21">
      <c r="A1" s="26"/>
      <c r="B1" s="70" t="s">
        <v>0</v>
      </c>
      <c r="C1" s="70"/>
      <c r="D1" s="71"/>
      <c r="E1" s="71"/>
      <c r="F1" s="71"/>
      <c r="G1" s="71"/>
      <c r="H1" s="71"/>
      <c r="I1" s="71"/>
      <c r="J1" s="71"/>
      <c r="K1" s="71"/>
      <c r="L1" s="27"/>
      <c r="M1" s="27"/>
      <c r="N1" s="27"/>
      <c r="O1" s="71"/>
      <c r="P1" s="71"/>
      <c r="Q1" s="27"/>
      <c r="R1" s="27"/>
      <c r="S1" s="27"/>
    </row>
    <row r="2" spans="1:21" s="28" customFormat="1" ht="21.6" thickBot="1">
      <c r="A2" s="26"/>
      <c r="B2" s="70"/>
      <c r="C2" s="70"/>
      <c r="D2" s="71"/>
      <c r="E2" s="71"/>
      <c r="F2" s="71"/>
      <c r="G2" s="71"/>
      <c r="H2" s="71"/>
      <c r="I2" s="71"/>
      <c r="J2" s="71"/>
      <c r="K2" s="71"/>
      <c r="L2" s="27"/>
      <c r="M2" s="29"/>
      <c r="N2" s="29"/>
      <c r="O2" s="71"/>
      <c r="P2" s="71"/>
      <c r="Q2" s="27"/>
      <c r="R2" s="29"/>
      <c r="S2" s="29"/>
    </row>
    <row r="3" spans="1:21" s="28" customFormat="1" ht="16.149999999999999" thickBot="1">
      <c r="A3" s="26"/>
      <c r="B3" s="304" t="str">
        <f>'SIP Trunks'!B3:G3</f>
        <v>VENDOR NAME</v>
      </c>
      <c r="C3" s="305"/>
      <c r="D3" s="305"/>
      <c r="E3" s="305"/>
      <c r="F3" s="305"/>
      <c r="G3" s="306"/>
      <c r="H3" s="24"/>
      <c r="I3" s="24"/>
      <c r="J3" s="24"/>
      <c r="K3" s="24"/>
      <c r="L3" s="27"/>
      <c r="M3" s="29"/>
      <c r="N3" s="29"/>
      <c r="O3" s="24"/>
      <c r="P3" s="24"/>
      <c r="Q3" s="27"/>
      <c r="R3" s="29"/>
      <c r="S3" s="29"/>
    </row>
    <row r="4" spans="1:21" s="28" customFormat="1" ht="15.6">
      <c r="A4" s="25"/>
      <c r="B4" s="23"/>
      <c r="C4" s="16"/>
      <c r="D4" s="15"/>
      <c r="E4" s="15"/>
      <c r="F4" s="15"/>
      <c r="G4" s="15"/>
      <c r="H4" s="15"/>
      <c r="I4" s="15"/>
      <c r="J4" s="15"/>
      <c r="K4" s="15"/>
      <c r="L4" s="27"/>
      <c r="M4" s="29"/>
      <c r="N4" s="29"/>
      <c r="O4" s="15"/>
      <c r="P4" s="15"/>
      <c r="Q4" s="27"/>
      <c r="R4" s="29"/>
      <c r="S4" s="29"/>
    </row>
    <row r="5" spans="1:21" s="28" customFormat="1" ht="22.9" customHeight="1">
      <c r="A5" s="25"/>
      <c r="B5" s="278" t="s">
        <v>61</v>
      </c>
      <c r="C5" s="16"/>
      <c r="D5" s="15"/>
      <c r="E5" s="15"/>
      <c r="F5" s="15"/>
      <c r="G5" s="15"/>
      <c r="H5" s="15"/>
      <c r="I5" s="15"/>
      <c r="J5" s="15"/>
      <c r="K5" s="15"/>
      <c r="L5" s="27"/>
      <c r="M5" s="29"/>
      <c r="N5" s="29"/>
      <c r="O5" s="15"/>
      <c r="P5" s="15"/>
      <c r="Q5" s="27"/>
      <c r="R5" s="29"/>
      <c r="S5" s="29"/>
    </row>
    <row r="6" spans="1:21" s="28" customFormat="1" ht="15.6" thickBot="1">
      <c r="A6" s="30"/>
      <c r="B6" s="23"/>
      <c r="C6" s="16"/>
      <c r="D6" s="15"/>
      <c r="E6" s="15"/>
      <c r="F6" s="15"/>
      <c r="G6" s="15"/>
      <c r="H6" s="15"/>
      <c r="I6" s="15"/>
      <c r="J6" s="15"/>
      <c r="K6" s="15"/>
      <c r="L6" s="31"/>
      <c r="M6" s="31"/>
      <c r="N6" s="31"/>
      <c r="O6" s="15"/>
      <c r="P6" s="15"/>
      <c r="Q6" s="31"/>
      <c r="R6" s="31"/>
      <c r="S6" s="31"/>
    </row>
    <row r="7" spans="1:21" s="45" customFormat="1" ht="36.6" customHeight="1" thickBot="1">
      <c r="A7" s="41"/>
      <c r="B7" s="42" t="s">
        <v>15</v>
      </c>
      <c r="C7" s="43"/>
      <c r="D7" s="44"/>
      <c r="E7" s="322"/>
      <c r="F7" s="322"/>
      <c r="G7" s="322"/>
      <c r="H7" s="294"/>
      <c r="I7" s="294"/>
      <c r="J7" s="301" t="s">
        <v>62</v>
      </c>
      <c r="K7" s="302"/>
      <c r="L7" s="302"/>
      <c r="M7" s="303"/>
      <c r="N7" s="193"/>
      <c r="O7" s="301" t="s">
        <v>63</v>
      </c>
      <c r="P7" s="302"/>
      <c r="Q7" s="302"/>
      <c r="R7" s="303"/>
      <c r="S7" s="193"/>
    </row>
    <row r="8" spans="1:21" s="46" customFormat="1" ht="51" customHeight="1" thickBot="1">
      <c r="A8" s="60" t="s">
        <v>19</v>
      </c>
      <c r="B8" s="60" t="s">
        <v>20</v>
      </c>
      <c r="C8" s="60" t="s">
        <v>64</v>
      </c>
      <c r="D8" s="60" t="s">
        <v>22</v>
      </c>
      <c r="E8" s="323" t="s">
        <v>23</v>
      </c>
      <c r="F8" s="324"/>
      <c r="G8" s="324"/>
      <c r="H8" s="60" t="s">
        <v>24</v>
      </c>
      <c r="I8" s="47"/>
      <c r="J8" s="60" t="s">
        <v>25</v>
      </c>
      <c r="K8" s="63" t="s">
        <v>26</v>
      </c>
      <c r="L8" s="64" t="s">
        <v>27</v>
      </c>
      <c r="M8" s="60" t="s">
        <v>28</v>
      </c>
      <c r="N8" s="47"/>
      <c r="O8" s="60" t="s">
        <v>25</v>
      </c>
      <c r="P8" s="63" t="s">
        <v>26</v>
      </c>
      <c r="Q8" s="64" t="s">
        <v>27</v>
      </c>
      <c r="R8" s="60" t="s">
        <v>28</v>
      </c>
      <c r="S8" s="47"/>
      <c r="U8" s="134" t="s">
        <v>29</v>
      </c>
    </row>
    <row r="9" spans="1:21" s="46" customFormat="1" ht="27" customHeight="1">
      <c r="A9" s="310">
        <v>1</v>
      </c>
      <c r="B9" s="307" t="s">
        <v>65</v>
      </c>
      <c r="C9" s="264"/>
      <c r="D9" s="262" t="s">
        <v>32</v>
      </c>
      <c r="E9" s="148" t="str">
        <f t="shared" ref="E9:E10" si="0">IF(F9="","",IF(F9="ZAR","Local","Foreign"))</f>
        <v>Local</v>
      </c>
      <c r="F9" s="140" t="s">
        <v>33</v>
      </c>
      <c r="G9" s="267">
        <f>IF(E9="","",IF(E9="Foreign",VLOOKUP(F9,Currency!$E$20:$F$33,2,FALSE),1))</f>
        <v>1</v>
      </c>
      <c r="H9" s="295">
        <v>1</v>
      </c>
      <c r="I9" s="192"/>
      <c r="J9" s="271">
        <v>0</v>
      </c>
      <c r="K9" s="128">
        <f t="shared" ref="K9:K10" si="1">J9*$G9</f>
        <v>0</v>
      </c>
      <c r="L9" s="129">
        <f t="shared" ref="L9:M10" si="2">J9*$H9</f>
        <v>0</v>
      </c>
      <c r="M9" s="130">
        <f t="shared" si="2"/>
        <v>0</v>
      </c>
      <c r="N9" s="188"/>
      <c r="O9" s="271">
        <v>0</v>
      </c>
      <c r="P9" s="128">
        <f t="shared" ref="P9:P72" si="3">O9*$G9</f>
        <v>0</v>
      </c>
      <c r="Q9" s="129">
        <f t="shared" ref="Q9:Q72" si="4">O9*$H9</f>
        <v>0</v>
      </c>
      <c r="R9" s="130">
        <f t="shared" ref="R9:R72" si="5">P9*$H9</f>
        <v>0</v>
      </c>
      <c r="S9" s="188"/>
      <c r="U9" s="277"/>
    </row>
    <row r="10" spans="1:21" s="46" customFormat="1" ht="25.15" customHeight="1">
      <c r="A10" s="311"/>
      <c r="B10" s="308"/>
      <c r="C10" s="265"/>
      <c r="D10" s="263" t="s">
        <v>32</v>
      </c>
      <c r="E10" s="150" t="str">
        <f t="shared" si="0"/>
        <v>Local</v>
      </c>
      <c r="F10" s="131" t="s">
        <v>33</v>
      </c>
      <c r="G10" s="268">
        <f>IF(E10="","",IF(E10="Foreign",VLOOKUP(F10,Currency!$E$20:$F$33,2,FALSE),1))</f>
        <v>1</v>
      </c>
      <c r="H10" s="296">
        <v>1</v>
      </c>
      <c r="I10" s="192"/>
      <c r="J10" s="272">
        <v>0</v>
      </c>
      <c r="K10" s="269">
        <f t="shared" si="1"/>
        <v>0</v>
      </c>
      <c r="L10" s="66">
        <f t="shared" si="2"/>
        <v>0</v>
      </c>
      <c r="M10" s="121">
        <f t="shared" si="2"/>
        <v>0</v>
      </c>
      <c r="N10" s="188"/>
      <c r="O10" s="272">
        <v>0</v>
      </c>
      <c r="P10" s="269">
        <f t="shared" si="3"/>
        <v>0</v>
      </c>
      <c r="Q10" s="66">
        <f t="shared" si="4"/>
        <v>0</v>
      </c>
      <c r="R10" s="121">
        <f t="shared" si="5"/>
        <v>0</v>
      </c>
      <c r="S10" s="188"/>
      <c r="U10" s="136"/>
    </row>
    <row r="11" spans="1:21" s="46" customFormat="1" ht="25.15" customHeight="1">
      <c r="A11" s="311"/>
      <c r="B11" s="308"/>
      <c r="C11" s="265"/>
      <c r="D11" s="263" t="s">
        <v>32</v>
      </c>
      <c r="E11" s="150" t="str">
        <f t="shared" ref="E11:E24" si="6">IF(F11="","",IF(F11="ZAR","Local","Foreign"))</f>
        <v>Local</v>
      </c>
      <c r="F11" s="131" t="s">
        <v>33</v>
      </c>
      <c r="G11" s="268">
        <f>IF(E11="","",IF(E11="Foreign",VLOOKUP(F11,Currency!$E$20:$F$33,2,FALSE),1))</f>
        <v>1</v>
      </c>
      <c r="H11" s="296">
        <v>1</v>
      </c>
      <c r="I11" s="192"/>
      <c r="J11" s="272">
        <v>0</v>
      </c>
      <c r="K11" s="269">
        <f t="shared" ref="K11:K24" si="7">J11*$G11</f>
        <v>0</v>
      </c>
      <c r="L11" s="66">
        <f t="shared" ref="L11:L24" si="8">J11*$H11</f>
        <v>0</v>
      </c>
      <c r="M11" s="121">
        <f t="shared" ref="M11:M24" si="9">K11*$H11</f>
        <v>0</v>
      </c>
      <c r="N11" s="188"/>
      <c r="O11" s="272">
        <v>0</v>
      </c>
      <c r="P11" s="269">
        <f t="shared" si="3"/>
        <v>0</v>
      </c>
      <c r="Q11" s="66">
        <f t="shared" si="4"/>
        <v>0</v>
      </c>
      <c r="R11" s="121">
        <f t="shared" si="5"/>
        <v>0</v>
      </c>
      <c r="S11" s="188"/>
      <c r="U11" s="136"/>
    </row>
    <row r="12" spans="1:21" s="46" customFormat="1" ht="25.15" customHeight="1">
      <c r="A12" s="311"/>
      <c r="B12" s="308"/>
      <c r="C12" s="265"/>
      <c r="D12" s="263" t="s">
        <v>32</v>
      </c>
      <c r="E12" s="150" t="str">
        <f t="shared" si="6"/>
        <v>Local</v>
      </c>
      <c r="F12" s="131" t="s">
        <v>33</v>
      </c>
      <c r="G12" s="268">
        <f>IF(E12="","",IF(E12="Foreign",VLOOKUP(F12,Currency!$E$20:$F$33,2,FALSE),1))</f>
        <v>1</v>
      </c>
      <c r="H12" s="296">
        <v>1</v>
      </c>
      <c r="I12" s="192"/>
      <c r="J12" s="272">
        <v>0</v>
      </c>
      <c r="K12" s="269">
        <f t="shared" si="7"/>
        <v>0</v>
      </c>
      <c r="L12" s="66">
        <f t="shared" si="8"/>
        <v>0</v>
      </c>
      <c r="M12" s="121">
        <f t="shared" si="9"/>
        <v>0</v>
      </c>
      <c r="N12" s="188"/>
      <c r="O12" s="272">
        <v>0</v>
      </c>
      <c r="P12" s="269">
        <f t="shared" si="3"/>
        <v>0</v>
      </c>
      <c r="Q12" s="66">
        <f t="shared" si="4"/>
        <v>0</v>
      </c>
      <c r="R12" s="121">
        <f t="shared" si="5"/>
        <v>0</v>
      </c>
      <c r="S12" s="188"/>
      <c r="U12" s="136"/>
    </row>
    <row r="13" spans="1:21" s="46" customFormat="1" ht="25.15" customHeight="1">
      <c r="A13" s="311"/>
      <c r="B13" s="308"/>
      <c r="C13" s="265"/>
      <c r="D13" s="263" t="s">
        <v>32</v>
      </c>
      <c r="E13" s="150" t="str">
        <f t="shared" si="6"/>
        <v>Local</v>
      </c>
      <c r="F13" s="131" t="s">
        <v>33</v>
      </c>
      <c r="G13" s="268">
        <f>IF(E13="","",IF(E13="Foreign",VLOOKUP(F13,Currency!$E$20:$F$33,2,FALSE),1))</f>
        <v>1</v>
      </c>
      <c r="H13" s="296">
        <v>1</v>
      </c>
      <c r="I13" s="192"/>
      <c r="J13" s="272">
        <v>0</v>
      </c>
      <c r="K13" s="269">
        <f t="shared" si="7"/>
        <v>0</v>
      </c>
      <c r="L13" s="66">
        <f t="shared" si="8"/>
        <v>0</v>
      </c>
      <c r="M13" s="121">
        <f t="shared" si="9"/>
        <v>0</v>
      </c>
      <c r="N13" s="188"/>
      <c r="O13" s="272">
        <v>0</v>
      </c>
      <c r="P13" s="269">
        <f t="shared" si="3"/>
        <v>0</v>
      </c>
      <c r="Q13" s="66">
        <f t="shared" si="4"/>
        <v>0</v>
      </c>
      <c r="R13" s="121">
        <f t="shared" si="5"/>
        <v>0</v>
      </c>
      <c r="S13" s="188"/>
      <c r="U13" s="136"/>
    </row>
    <row r="14" spans="1:21" s="46" customFormat="1" ht="25.15" customHeight="1">
      <c r="A14" s="311"/>
      <c r="B14" s="308"/>
      <c r="C14" s="265"/>
      <c r="D14" s="263" t="s">
        <v>32</v>
      </c>
      <c r="E14" s="150" t="str">
        <f t="shared" si="6"/>
        <v>Local</v>
      </c>
      <c r="F14" s="131" t="s">
        <v>33</v>
      </c>
      <c r="G14" s="268">
        <f>IF(E14="","",IF(E14="Foreign",VLOOKUP(F14,Currency!$E$20:$F$33,2,FALSE),1))</f>
        <v>1</v>
      </c>
      <c r="H14" s="296">
        <v>1</v>
      </c>
      <c r="I14" s="192"/>
      <c r="J14" s="272">
        <v>0</v>
      </c>
      <c r="K14" s="269">
        <f t="shared" si="7"/>
        <v>0</v>
      </c>
      <c r="L14" s="66">
        <f t="shared" si="8"/>
        <v>0</v>
      </c>
      <c r="M14" s="121">
        <f t="shared" si="9"/>
        <v>0</v>
      </c>
      <c r="N14" s="188"/>
      <c r="O14" s="272">
        <v>0</v>
      </c>
      <c r="P14" s="269">
        <f t="shared" si="3"/>
        <v>0</v>
      </c>
      <c r="Q14" s="66">
        <f t="shared" si="4"/>
        <v>0</v>
      </c>
      <c r="R14" s="121">
        <f t="shared" si="5"/>
        <v>0</v>
      </c>
      <c r="S14" s="188"/>
      <c r="U14" s="136"/>
    </row>
    <row r="15" spans="1:21" s="46" customFormat="1" ht="25.15" customHeight="1">
      <c r="A15" s="311"/>
      <c r="B15" s="308"/>
      <c r="C15" s="265"/>
      <c r="D15" s="263" t="s">
        <v>32</v>
      </c>
      <c r="E15" s="150" t="str">
        <f t="shared" si="6"/>
        <v>Local</v>
      </c>
      <c r="F15" s="131" t="s">
        <v>33</v>
      </c>
      <c r="G15" s="268">
        <f>IF(E15="","",IF(E15="Foreign",VLOOKUP(F15,Currency!$E$20:$F$33,2,FALSE),1))</f>
        <v>1</v>
      </c>
      <c r="H15" s="296">
        <v>1</v>
      </c>
      <c r="I15" s="192"/>
      <c r="J15" s="272">
        <v>0</v>
      </c>
      <c r="K15" s="269">
        <f t="shared" si="7"/>
        <v>0</v>
      </c>
      <c r="L15" s="66">
        <f t="shared" si="8"/>
        <v>0</v>
      </c>
      <c r="M15" s="121">
        <f t="shared" si="9"/>
        <v>0</v>
      </c>
      <c r="N15" s="188"/>
      <c r="O15" s="272">
        <v>0</v>
      </c>
      <c r="P15" s="269">
        <f t="shared" si="3"/>
        <v>0</v>
      </c>
      <c r="Q15" s="66">
        <f t="shared" si="4"/>
        <v>0</v>
      </c>
      <c r="R15" s="121">
        <f t="shared" si="5"/>
        <v>0</v>
      </c>
      <c r="S15" s="188"/>
      <c r="U15" s="136"/>
    </row>
    <row r="16" spans="1:21" s="46" customFormat="1" ht="25.15" customHeight="1">
      <c r="A16" s="311"/>
      <c r="B16" s="308"/>
      <c r="C16" s="265"/>
      <c r="D16" s="263" t="s">
        <v>32</v>
      </c>
      <c r="E16" s="150" t="str">
        <f t="shared" si="6"/>
        <v>Local</v>
      </c>
      <c r="F16" s="131" t="s">
        <v>33</v>
      </c>
      <c r="G16" s="268">
        <f>IF(E16="","",IF(E16="Foreign",VLOOKUP(F16,Currency!$E$20:$F$33,2,FALSE),1))</f>
        <v>1</v>
      </c>
      <c r="H16" s="296">
        <v>1</v>
      </c>
      <c r="I16" s="192"/>
      <c r="J16" s="272">
        <v>0</v>
      </c>
      <c r="K16" s="269">
        <f t="shared" si="7"/>
        <v>0</v>
      </c>
      <c r="L16" s="66">
        <f t="shared" si="8"/>
        <v>0</v>
      </c>
      <c r="M16" s="121">
        <f t="shared" si="9"/>
        <v>0</v>
      </c>
      <c r="N16" s="188"/>
      <c r="O16" s="272">
        <v>0</v>
      </c>
      <c r="P16" s="269">
        <f t="shared" si="3"/>
        <v>0</v>
      </c>
      <c r="Q16" s="66">
        <f t="shared" si="4"/>
        <v>0</v>
      </c>
      <c r="R16" s="121">
        <f t="shared" si="5"/>
        <v>0</v>
      </c>
      <c r="S16" s="188"/>
      <c r="U16" s="136"/>
    </row>
    <row r="17" spans="1:21" s="46" customFormat="1" ht="25.15" customHeight="1">
      <c r="A17" s="311"/>
      <c r="B17" s="308"/>
      <c r="C17" s="265"/>
      <c r="D17" s="263" t="s">
        <v>32</v>
      </c>
      <c r="E17" s="150" t="str">
        <f t="shared" si="6"/>
        <v>Local</v>
      </c>
      <c r="F17" s="131" t="s">
        <v>33</v>
      </c>
      <c r="G17" s="268">
        <f>IF(E17="","",IF(E17="Foreign",VLOOKUP(F17,Currency!$E$20:$F$33,2,FALSE),1))</f>
        <v>1</v>
      </c>
      <c r="H17" s="296">
        <v>1</v>
      </c>
      <c r="I17" s="192"/>
      <c r="J17" s="272">
        <v>0</v>
      </c>
      <c r="K17" s="269">
        <f t="shared" si="7"/>
        <v>0</v>
      </c>
      <c r="L17" s="66">
        <f t="shared" si="8"/>
        <v>0</v>
      </c>
      <c r="M17" s="121">
        <f t="shared" si="9"/>
        <v>0</v>
      </c>
      <c r="N17" s="188"/>
      <c r="O17" s="272">
        <v>0</v>
      </c>
      <c r="P17" s="269">
        <f t="shared" si="3"/>
        <v>0</v>
      </c>
      <c r="Q17" s="66">
        <f t="shared" si="4"/>
        <v>0</v>
      </c>
      <c r="R17" s="121">
        <f t="shared" si="5"/>
        <v>0</v>
      </c>
      <c r="S17" s="188"/>
      <c r="U17" s="136"/>
    </row>
    <row r="18" spans="1:21" s="46" customFormat="1" ht="25.15" customHeight="1">
      <c r="A18" s="311"/>
      <c r="B18" s="308"/>
      <c r="C18" s="265"/>
      <c r="D18" s="263" t="s">
        <v>32</v>
      </c>
      <c r="E18" s="150" t="str">
        <f t="shared" si="6"/>
        <v>Local</v>
      </c>
      <c r="F18" s="131" t="s">
        <v>33</v>
      </c>
      <c r="G18" s="268">
        <f>IF(E18="","",IF(E18="Foreign",VLOOKUP(F18,Currency!$E$20:$F$33,2,FALSE),1))</f>
        <v>1</v>
      </c>
      <c r="H18" s="296">
        <v>1</v>
      </c>
      <c r="I18" s="192"/>
      <c r="J18" s="272">
        <v>0</v>
      </c>
      <c r="K18" s="269">
        <f t="shared" si="7"/>
        <v>0</v>
      </c>
      <c r="L18" s="66">
        <f t="shared" si="8"/>
        <v>0</v>
      </c>
      <c r="M18" s="121">
        <f t="shared" si="9"/>
        <v>0</v>
      </c>
      <c r="N18" s="188"/>
      <c r="O18" s="272">
        <v>0</v>
      </c>
      <c r="P18" s="269">
        <f t="shared" si="3"/>
        <v>0</v>
      </c>
      <c r="Q18" s="66">
        <f t="shared" si="4"/>
        <v>0</v>
      </c>
      <c r="R18" s="121">
        <f t="shared" si="5"/>
        <v>0</v>
      </c>
      <c r="S18" s="188"/>
      <c r="U18" s="136"/>
    </row>
    <row r="19" spans="1:21" s="46" customFormat="1" ht="25.15" customHeight="1">
      <c r="A19" s="311"/>
      <c r="B19" s="308"/>
      <c r="C19" s="265"/>
      <c r="D19" s="263" t="s">
        <v>32</v>
      </c>
      <c r="E19" s="150" t="str">
        <f t="shared" si="6"/>
        <v>Local</v>
      </c>
      <c r="F19" s="131" t="s">
        <v>33</v>
      </c>
      <c r="G19" s="268">
        <f>IF(E19="","",IF(E19="Foreign",VLOOKUP(F19,Currency!$E$20:$F$33,2,FALSE),1))</f>
        <v>1</v>
      </c>
      <c r="H19" s="296">
        <v>1</v>
      </c>
      <c r="I19" s="192"/>
      <c r="J19" s="272">
        <v>0</v>
      </c>
      <c r="K19" s="269">
        <f t="shared" si="7"/>
        <v>0</v>
      </c>
      <c r="L19" s="66">
        <f t="shared" si="8"/>
        <v>0</v>
      </c>
      <c r="M19" s="121">
        <f t="shared" si="9"/>
        <v>0</v>
      </c>
      <c r="N19" s="188"/>
      <c r="O19" s="272">
        <v>0</v>
      </c>
      <c r="P19" s="269">
        <f t="shared" si="3"/>
        <v>0</v>
      </c>
      <c r="Q19" s="66">
        <f t="shared" si="4"/>
        <v>0</v>
      </c>
      <c r="R19" s="121">
        <f t="shared" si="5"/>
        <v>0</v>
      </c>
      <c r="S19" s="188"/>
      <c r="U19" s="136"/>
    </row>
    <row r="20" spans="1:21" s="46" customFormat="1" ht="25.15" customHeight="1">
      <c r="A20" s="311"/>
      <c r="B20" s="308"/>
      <c r="C20" s="265"/>
      <c r="D20" s="263" t="s">
        <v>32</v>
      </c>
      <c r="E20" s="150" t="str">
        <f t="shared" si="6"/>
        <v>Local</v>
      </c>
      <c r="F20" s="131" t="s">
        <v>33</v>
      </c>
      <c r="G20" s="268">
        <f>IF(E20="","",IF(E20="Foreign",VLOOKUP(F20,Currency!$E$20:$F$33,2,FALSE),1))</f>
        <v>1</v>
      </c>
      <c r="H20" s="296">
        <v>1</v>
      </c>
      <c r="I20" s="192"/>
      <c r="J20" s="272">
        <v>0</v>
      </c>
      <c r="K20" s="269">
        <f t="shared" si="7"/>
        <v>0</v>
      </c>
      <c r="L20" s="66">
        <f t="shared" si="8"/>
        <v>0</v>
      </c>
      <c r="M20" s="121">
        <f t="shared" si="9"/>
        <v>0</v>
      </c>
      <c r="N20" s="188"/>
      <c r="O20" s="272">
        <v>0</v>
      </c>
      <c r="P20" s="269">
        <f t="shared" si="3"/>
        <v>0</v>
      </c>
      <c r="Q20" s="66">
        <f t="shared" si="4"/>
        <v>0</v>
      </c>
      <c r="R20" s="121">
        <f t="shared" si="5"/>
        <v>0</v>
      </c>
      <c r="S20" s="188"/>
      <c r="U20" s="136"/>
    </row>
    <row r="21" spans="1:21" s="46" customFormat="1" ht="25.15" customHeight="1">
      <c r="A21" s="311"/>
      <c r="B21" s="308"/>
      <c r="C21" s="265"/>
      <c r="D21" s="263" t="s">
        <v>32</v>
      </c>
      <c r="E21" s="150" t="str">
        <f t="shared" si="6"/>
        <v>Local</v>
      </c>
      <c r="F21" s="131" t="s">
        <v>33</v>
      </c>
      <c r="G21" s="268">
        <f>IF(E21="","",IF(E21="Foreign",VLOOKUP(F21,Currency!$E$20:$F$33,2,FALSE),1))</f>
        <v>1</v>
      </c>
      <c r="H21" s="296">
        <v>1</v>
      </c>
      <c r="I21" s="192"/>
      <c r="J21" s="272">
        <v>0</v>
      </c>
      <c r="K21" s="269">
        <f t="shared" si="7"/>
        <v>0</v>
      </c>
      <c r="L21" s="66">
        <f t="shared" si="8"/>
        <v>0</v>
      </c>
      <c r="M21" s="121">
        <f t="shared" si="9"/>
        <v>0</v>
      </c>
      <c r="N21" s="188"/>
      <c r="O21" s="272">
        <v>0</v>
      </c>
      <c r="P21" s="269">
        <f t="shared" si="3"/>
        <v>0</v>
      </c>
      <c r="Q21" s="66">
        <f t="shared" si="4"/>
        <v>0</v>
      </c>
      <c r="R21" s="121">
        <f t="shared" si="5"/>
        <v>0</v>
      </c>
      <c r="S21" s="188"/>
      <c r="U21" s="136"/>
    </row>
    <row r="22" spans="1:21" s="46" customFormat="1" ht="25.15" customHeight="1" thickBot="1">
      <c r="A22" s="312"/>
      <c r="B22" s="309"/>
      <c r="C22" s="266"/>
      <c r="D22" s="263" t="s">
        <v>32</v>
      </c>
      <c r="E22" s="150" t="str">
        <f t="shared" si="6"/>
        <v>Local</v>
      </c>
      <c r="F22" s="131" t="s">
        <v>33</v>
      </c>
      <c r="G22" s="268">
        <f>IF(E22="","",IF(E22="Foreign",VLOOKUP(F22,Currency!$E$20:$F$33,2,FALSE),1))</f>
        <v>1</v>
      </c>
      <c r="H22" s="297">
        <v>1</v>
      </c>
      <c r="I22" s="192"/>
      <c r="J22" s="273">
        <v>0</v>
      </c>
      <c r="K22" s="123">
        <f t="shared" si="7"/>
        <v>0</v>
      </c>
      <c r="L22" s="119">
        <f t="shared" si="8"/>
        <v>0</v>
      </c>
      <c r="M22" s="122">
        <f t="shared" si="9"/>
        <v>0</v>
      </c>
      <c r="N22" s="188"/>
      <c r="O22" s="273">
        <v>0</v>
      </c>
      <c r="P22" s="123">
        <f t="shared" si="3"/>
        <v>0</v>
      </c>
      <c r="Q22" s="119">
        <f t="shared" si="4"/>
        <v>0</v>
      </c>
      <c r="R22" s="122">
        <f t="shared" si="5"/>
        <v>0</v>
      </c>
      <c r="S22" s="188"/>
      <c r="U22" s="136"/>
    </row>
    <row r="23" spans="1:21" s="46" customFormat="1" ht="27" customHeight="1">
      <c r="A23" s="310">
        <v>2</v>
      </c>
      <c r="B23" s="307" t="s">
        <v>66</v>
      </c>
      <c r="C23" s="264"/>
      <c r="D23" s="262" t="s">
        <v>32</v>
      </c>
      <c r="E23" s="148" t="str">
        <f t="shared" si="6"/>
        <v>Local</v>
      </c>
      <c r="F23" s="140" t="s">
        <v>33</v>
      </c>
      <c r="G23" s="267">
        <f>IF(E23="","",IF(E23="Foreign",VLOOKUP(F23,Currency!$E$20:$F$33,2,FALSE),1))</f>
        <v>1</v>
      </c>
      <c r="H23" s="295">
        <v>1</v>
      </c>
      <c r="I23" s="192"/>
      <c r="J23" s="271">
        <v>0</v>
      </c>
      <c r="K23" s="128">
        <f t="shared" si="7"/>
        <v>0</v>
      </c>
      <c r="L23" s="129">
        <f t="shared" si="8"/>
        <v>0</v>
      </c>
      <c r="M23" s="130">
        <f t="shared" si="9"/>
        <v>0</v>
      </c>
      <c r="N23" s="188"/>
      <c r="O23" s="271">
        <v>0</v>
      </c>
      <c r="P23" s="128">
        <f t="shared" si="3"/>
        <v>0</v>
      </c>
      <c r="Q23" s="129">
        <f t="shared" si="4"/>
        <v>0</v>
      </c>
      <c r="R23" s="130">
        <f t="shared" si="5"/>
        <v>0</v>
      </c>
      <c r="S23" s="188"/>
      <c r="U23" s="277"/>
    </row>
    <row r="24" spans="1:21" s="46" customFormat="1" ht="25.15" customHeight="1">
      <c r="A24" s="311"/>
      <c r="B24" s="308"/>
      <c r="C24" s="265"/>
      <c r="D24" s="263" t="s">
        <v>32</v>
      </c>
      <c r="E24" s="150" t="str">
        <f t="shared" si="6"/>
        <v>Local</v>
      </c>
      <c r="F24" s="131" t="s">
        <v>33</v>
      </c>
      <c r="G24" s="268">
        <f>IF(E24="","",IF(E24="Foreign",VLOOKUP(F24,Currency!$E$20:$F$33,2,FALSE),1))</f>
        <v>1</v>
      </c>
      <c r="H24" s="296">
        <v>1</v>
      </c>
      <c r="I24" s="192"/>
      <c r="J24" s="272">
        <v>0</v>
      </c>
      <c r="K24" s="269">
        <f t="shared" si="7"/>
        <v>0</v>
      </c>
      <c r="L24" s="66">
        <f t="shared" si="8"/>
        <v>0</v>
      </c>
      <c r="M24" s="121">
        <f t="shared" si="9"/>
        <v>0</v>
      </c>
      <c r="N24" s="188"/>
      <c r="O24" s="272">
        <v>0</v>
      </c>
      <c r="P24" s="269">
        <f t="shared" si="3"/>
        <v>0</v>
      </c>
      <c r="Q24" s="66">
        <f t="shared" si="4"/>
        <v>0</v>
      </c>
      <c r="R24" s="121">
        <f t="shared" si="5"/>
        <v>0</v>
      </c>
      <c r="S24" s="188"/>
      <c r="U24" s="136"/>
    </row>
    <row r="25" spans="1:21" s="46" customFormat="1" ht="25.15" customHeight="1">
      <c r="A25" s="311"/>
      <c r="B25" s="308"/>
      <c r="C25" s="265"/>
      <c r="D25" s="263" t="s">
        <v>32</v>
      </c>
      <c r="E25" s="150" t="str">
        <f t="shared" ref="E25:E38" si="10">IF(F25="","",IF(F25="ZAR","Local","Foreign"))</f>
        <v>Local</v>
      </c>
      <c r="F25" s="131" t="s">
        <v>33</v>
      </c>
      <c r="G25" s="268">
        <f>IF(E25="","",IF(E25="Foreign",VLOOKUP(F25,Currency!$E$20:$F$33,2,FALSE),1))</f>
        <v>1</v>
      </c>
      <c r="H25" s="296">
        <v>1</v>
      </c>
      <c r="I25" s="192"/>
      <c r="J25" s="272">
        <v>0</v>
      </c>
      <c r="K25" s="269">
        <f t="shared" ref="K25:K38" si="11">J25*$G25</f>
        <v>0</v>
      </c>
      <c r="L25" s="66">
        <f t="shared" ref="L25:L38" si="12">J25*$H25</f>
        <v>0</v>
      </c>
      <c r="M25" s="121">
        <f t="shared" ref="M25:M38" si="13">K25*$H25</f>
        <v>0</v>
      </c>
      <c r="N25" s="188"/>
      <c r="O25" s="272">
        <v>0</v>
      </c>
      <c r="P25" s="269">
        <f t="shared" si="3"/>
        <v>0</v>
      </c>
      <c r="Q25" s="66">
        <f t="shared" si="4"/>
        <v>0</v>
      </c>
      <c r="R25" s="121">
        <f t="shared" si="5"/>
        <v>0</v>
      </c>
      <c r="S25" s="188"/>
      <c r="U25" s="136"/>
    </row>
    <row r="26" spans="1:21" s="46" customFormat="1" ht="25.15" customHeight="1">
      <c r="A26" s="311"/>
      <c r="B26" s="308"/>
      <c r="C26" s="265"/>
      <c r="D26" s="263" t="s">
        <v>32</v>
      </c>
      <c r="E26" s="150" t="str">
        <f t="shared" si="10"/>
        <v>Local</v>
      </c>
      <c r="F26" s="131" t="s">
        <v>33</v>
      </c>
      <c r="G26" s="268">
        <f>IF(E26="","",IF(E26="Foreign",VLOOKUP(F26,Currency!$E$20:$F$33,2,FALSE),1))</f>
        <v>1</v>
      </c>
      <c r="H26" s="296">
        <v>1</v>
      </c>
      <c r="I26" s="192"/>
      <c r="J26" s="272">
        <v>0</v>
      </c>
      <c r="K26" s="269">
        <f t="shared" si="11"/>
        <v>0</v>
      </c>
      <c r="L26" s="66">
        <f t="shared" si="12"/>
        <v>0</v>
      </c>
      <c r="M26" s="121">
        <f t="shared" si="13"/>
        <v>0</v>
      </c>
      <c r="N26" s="188"/>
      <c r="O26" s="272">
        <v>0</v>
      </c>
      <c r="P26" s="269">
        <f t="shared" si="3"/>
        <v>0</v>
      </c>
      <c r="Q26" s="66">
        <f t="shared" si="4"/>
        <v>0</v>
      </c>
      <c r="R26" s="121">
        <f t="shared" si="5"/>
        <v>0</v>
      </c>
      <c r="S26" s="188"/>
      <c r="U26" s="136"/>
    </row>
    <row r="27" spans="1:21" s="46" customFormat="1" ht="25.15" customHeight="1">
      <c r="A27" s="311"/>
      <c r="B27" s="308"/>
      <c r="C27" s="265"/>
      <c r="D27" s="263" t="s">
        <v>32</v>
      </c>
      <c r="E27" s="150" t="str">
        <f t="shared" si="10"/>
        <v>Local</v>
      </c>
      <c r="F27" s="131" t="s">
        <v>33</v>
      </c>
      <c r="G27" s="268">
        <f>IF(E27="","",IF(E27="Foreign",VLOOKUP(F27,Currency!$E$20:$F$33,2,FALSE),1))</f>
        <v>1</v>
      </c>
      <c r="H27" s="296">
        <v>1</v>
      </c>
      <c r="I27" s="192"/>
      <c r="J27" s="272">
        <v>0</v>
      </c>
      <c r="K27" s="269">
        <f t="shared" si="11"/>
        <v>0</v>
      </c>
      <c r="L27" s="66">
        <f t="shared" si="12"/>
        <v>0</v>
      </c>
      <c r="M27" s="121">
        <f t="shared" si="13"/>
        <v>0</v>
      </c>
      <c r="N27" s="188"/>
      <c r="O27" s="272">
        <v>0</v>
      </c>
      <c r="P27" s="269">
        <f t="shared" si="3"/>
        <v>0</v>
      </c>
      <c r="Q27" s="66">
        <f t="shared" si="4"/>
        <v>0</v>
      </c>
      <c r="R27" s="121">
        <f t="shared" si="5"/>
        <v>0</v>
      </c>
      <c r="S27" s="188"/>
      <c r="U27" s="136"/>
    </row>
    <row r="28" spans="1:21" s="46" customFormat="1" ht="25.15" customHeight="1">
      <c r="A28" s="311"/>
      <c r="B28" s="308"/>
      <c r="C28" s="265"/>
      <c r="D28" s="263" t="s">
        <v>32</v>
      </c>
      <c r="E28" s="150" t="str">
        <f t="shared" si="10"/>
        <v>Local</v>
      </c>
      <c r="F28" s="131" t="s">
        <v>33</v>
      </c>
      <c r="G28" s="268">
        <f>IF(E28="","",IF(E28="Foreign",VLOOKUP(F28,Currency!$E$20:$F$33,2,FALSE),1))</f>
        <v>1</v>
      </c>
      <c r="H28" s="296">
        <v>1</v>
      </c>
      <c r="I28" s="192"/>
      <c r="J28" s="272">
        <v>0</v>
      </c>
      <c r="K28" s="269">
        <f t="shared" si="11"/>
        <v>0</v>
      </c>
      <c r="L28" s="66">
        <f t="shared" si="12"/>
        <v>0</v>
      </c>
      <c r="M28" s="121">
        <f t="shared" si="13"/>
        <v>0</v>
      </c>
      <c r="N28" s="188"/>
      <c r="O28" s="272">
        <v>0</v>
      </c>
      <c r="P28" s="269">
        <f t="shared" si="3"/>
        <v>0</v>
      </c>
      <c r="Q28" s="66">
        <f t="shared" si="4"/>
        <v>0</v>
      </c>
      <c r="R28" s="121">
        <f t="shared" si="5"/>
        <v>0</v>
      </c>
      <c r="S28" s="188"/>
      <c r="U28" s="136"/>
    </row>
    <row r="29" spans="1:21" s="46" customFormat="1" ht="25.15" customHeight="1">
      <c r="A29" s="311"/>
      <c r="B29" s="308"/>
      <c r="C29" s="265"/>
      <c r="D29" s="263" t="s">
        <v>32</v>
      </c>
      <c r="E29" s="150" t="str">
        <f t="shared" si="10"/>
        <v>Local</v>
      </c>
      <c r="F29" s="131" t="s">
        <v>33</v>
      </c>
      <c r="G29" s="268">
        <f>IF(E29="","",IF(E29="Foreign",VLOOKUP(F29,Currency!$E$20:$F$33,2,FALSE),1))</f>
        <v>1</v>
      </c>
      <c r="H29" s="296">
        <v>1</v>
      </c>
      <c r="I29" s="192"/>
      <c r="J29" s="272">
        <v>0</v>
      </c>
      <c r="K29" s="269">
        <f t="shared" si="11"/>
        <v>0</v>
      </c>
      <c r="L29" s="66">
        <f t="shared" si="12"/>
        <v>0</v>
      </c>
      <c r="M29" s="121">
        <f t="shared" si="13"/>
        <v>0</v>
      </c>
      <c r="N29" s="188"/>
      <c r="O29" s="272">
        <v>0</v>
      </c>
      <c r="P29" s="269">
        <f t="shared" si="3"/>
        <v>0</v>
      </c>
      <c r="Q29" s="66">
        <f t="shared" si="4"/>
        <v>0</v>
      </c>
      <c r="R29" s="121">
        <f t="shared" si="5"/>
        <v>0</v>
      </c>
      <c r="S29" s="188"/>
      <c r="U29" s="136"/>
    </row>
    <row r="30" spans="1:21" s="46" customFormat="1" ht="25.15" customHeight="1">
      <c r="A30" s="311"/>
      <c r="B30" s="308"/>
      <c r="C30" s="265"/>
      <c r="D30" s="263" t="s">
        <v>32</v>
      </c>
      <c r="E30" s="150" t="str">
        <f t="shared" si="10"/>
        <v>Local</v>
      </c>
      <c r="F30" s="131" t="s">
        <v>33</v>
      </c>
      <c r="G30" s="268">
        <f>IF(E30="","",IF(E30="Foreign",VLOOKUP(F30,Currency!$E$20:$F$33,2,FALSE),1))</f>
        <v>1</v>
      </c>
      <c r="H30" s="296">
        <v>1</v>
      </c>
      <c r="I30" s="192"/>
      <c r="J30" s="272">
        <v>0</v>
      </c>
      <c r="K30" s="269">
        <f t="shared" si="11"/>
        <v>0</v>
      </c>
      <c r="L30" s="66">
        <f t="shared" si="12"/>
        <v>0</v>
      </c>
      <c r="M30" s="121">
        <f t="shared" si="13"/>
        <v>0</v>
      </c>
      <c r="N30" s="188"/>
      <c r="O30" s="272">
        <v>0</v>
      </c>
      <c r="P30" s="269">
        <f t="shared" si="3"/>
        <v>0</v>
      </c>
      <c r="Q30" s="66">
        <f t="shared" si="4"/>
        <v>0</v>
      </c>
      <c r="R30" s="121">
        <f t="shared" si="5"/>
        <v>0</v>
      </c>
      <c r="S30" s="188"/>
      <c r="U30" s="136"/>
    </row>
    <row r="31" spans="1:21" s="46" customFormat="1" ht="25.15" customHeight="1">
      <c r="A31" s="311"/>
      <c r="B31" s="308"/>
      <c r="C31" s="265"/>
      <c r="D31" s="263" t="s">
        <v>32</v>
      </c>
      <c r="E31" s="150" t="str">
        <f t="shared" si="10"/>
        <v>Local</v>
      </c>
      <c r="F31" s="131" t="s">
        <v>33</v>
      </c>
      <c r="G31" s="268">
        <f>IF(E31="","",IF(E31="Foreign",VLOOKUP(F31,Currency!$E$20:$F$33,2,FALSE),1))</f>
        <v>1</v>
      </c>
      <c r="H31" s="296">
        <v>1</v>
      </c>
      <c r="I31" s="192"/>
      <c r="J31" s="272">
        <v>0</v>
      </c>
      <c r="K31" s="269">
        <f t="shared" si="11"/>
        <v>0</v>
      </c>
      <c r="L31" s="66">
        <f t="shared" si="12"/>
        <v>0</v>
      </c>
      <c r="M31" s="121">
        <f t="shared" si="13"/>
        <v>0</v>
      </c>
      <c r="N31" s="188"/>
      <c r="O31" s="272">
        <v>0</v>
      </c>
      <c r="P31" s="269">
        <f t="shared" si="3"/>
        <v>0</v>
      </c>
      <c r="Q31" s="66">
        <f t="shared" si="4"/>
        <v>0</v>
      </c>
      <c r="R31" s="121">
        <f t="shared" si="5"/>
        <v>0</v>
      </c>
      <c r="S31" s="188"/>
      <c r="U31" s="136"/>
    </row>
    <row r="32" spans="1:21" s="46" customFormat="1" ht="25.15" customHeight="1">
      <c r="A32" s="311"/>
      <c r="B32" s="308"/>
      <c r="C32" s="265"/>
      <c r="D32" s="263" t="s">
        <v>32</v>
      </c>
      <c r="E32" s="150" t="str">
        <f t="shared" si="10"/>
        <v>Local</v>
      </c>
      <c r="F32" s="131" t="s">
        <v>33</v>
      </c>
      <c r="G32" s="268">
        <f>IF(E32="","",IF(E32="Foreign",VLOOKUP(F32,Currency!$E$20:$F$33,2,FALSE),1))</f>
        <v>1</v>
      </c>
      <c r="H32" s="296">
        <v>1</v>
      </c>
      <c r="I32" s="192"/>
      <c r="J32" s="272">
        <v>0</v>
      </c>
      <c r="K32" s="269">
        <f t="shared" si="11"/>
        <v>0</v>
      </c>
      <c r="L32" s="66">
        <f t="shared" si="12"/>
        <v>0</v>
      </c>
      <c r="M32" s="121">
        <f t="shared" si="13"/>
        <v>0</v>
      </c>
      <c r="N32" s="188"/>
      <c r="O32" s="272">
        <v>0</v>
      </c>
      <c r="P32" s="269">
        <f t="shared" si="3"/>
        <v>0</v>
      </c>
      <c r="Q32" s="66">
        <f t="shared" si="4"/>
        <v>0</v>
      </c>
      <c r="R32" s="121">
        <f t="shared" si="5"/>
        <v>0</v>
      </c>
      <c r="S32" s="188"/>
      <c r="U32" s="136"/>
    </row>
    <row r="33" spans="1:21" s="46" customFormat="1" ht="25.15" customHeight="1">
      <c r="A33" s="311"/>
      <c r="B33" s="308"/>
      <c r="C33" s="265"/>
      <c r="D33" s="263" t="s">
        <v>32</v>
      </c>
      <c r="E33" s="150" t="str">
        <f t="shared" si="10"/>
        <v>Local</v>
      </c>
      <c r="F33" s="131" t="s">
        <v>33</v>
      </c>
      <c r="G33" s="268">
        <f>IF(E33="","",IF(E33="Foreign",VLOOKUP(F33,Currency!$E$20:$F$33,2,FALSE),1))</f>
        <v>1</v>
      </c>
      <c r="H33" s="296">
        <v>1</v>
      </c>
      <c r="I33" s="192"/>
      <c r="J33" s="272">
        <v>0</v>
      </c>
      <c r="K33" s="269">
        <f t="shared" si="11"/>
        <v>0</v>
      </c>
      <c r="L33" s="66">
        <f t="shared" si="12"/>
        <v>0</v>
      </c>
      <c r="M33" s="121">
        <f t="shared" si="13"/>
        <v>0</v>
      </c>
      <c r="N33" s="188"/>
      <c r="O33" s="272">
        <v>0</v>
      </c>
      <c r="P33" s="269">
        <f t="shared" si="3"/>
        <v>0</v>
      </c>
      <c r="Q33" s="66">
        <f t="shared" si="4"/>
        <v>0</v>
      </c>
      <c r="R33" s="121">
        <f t="shared" si="5"/>
        <v>0</v>
      </c>
      <c r="S33" s="188"/>
      <c r="U33" s="136"/>
    </row>
    <row r="34" spans="1:21" s="46" customFormat="1" ht="25.15" customHeight="1">
      <c r="A34" s="311"/>
      <c r="B34" s="308"/>
      <c r="C34" s="265"/>
      <c r="D34" s="263" t="s">
        <v>32</v>
      </c>
      <c r="E34" s="150" t="str">
        <f t="shared" si="10"/>
        <v>Local</v>
      </c>
      <c r="F34" s="131" t="s">
        <v>33</v>
      </c>
      <c r="G34" s="268">
        <f>IF(E34="","",IF(E34="Foreign",VLOOKUP(F34,Currency!$E$20:$F$33,2,FALSE),1))</f>
        <v>1</v>
      </c>
      <c r="H34" s="296">
        <v>1</v>
      </c>
      <c r="I34" s="192"/>
      <c r="J34" s="272">
        <v>0</v>
      </c>
      <c r="K34" s="269">
        <f t="shared" si="11"/>
        <v>0</v>
      </c>
      <c r="L34" s="66">
        <f t="shared" si="12"/>
        <v>0</v>
      </c>
      <c r="M34" s="121">
        <f t="shared" si="13"/>
        <v>0</v>
      </c>
      <c r="N34" s="188"/>
      <c r="O34" s="272">
        <v>0</v>
      </c>
      <c r="P34" s="269">
        <f t="shared" si="3"/>
        <v>0</v>
      </c>
      <c r="Q34" s="66">
        <f t="shared" si="4"/>
        <v>0</v>
      </c>
      <c r="R34" s="121">
        <f t="shared" si="5"/>
        <v>0</v>
      </c>
      <c r="S34" s="188"/>
      <c r="U34" s="136"/>
    </row>
    <row r="35" spans="1:21" s="46" customFormat="1" ht="25.15" customHeight="1">
      <c r="A35" s="311"/>
      <c r="B35" s="308"/>
      <c r="C35" s="265"/>
      <c r="D35" s="263" t="s">
        <v>32</v>
      </c>
      <c r="E35" s="150" t="str">
        <f t="shared" si="10"/>
        <v>Local</v>
      </c>
      <c r="F35" s="131" t="s">
        <v>33</v>
      </c>
      <c r="G35" s="268">
        <f>IF(E35="","",IF(E35="Foreign",VLOOKUP(F35,Currency!$E$20:$F$33,2,FALSE),1))</f>
        <v>1</v>
      </c>
      <c r="H35" s="296">
        <v>1</v>
      </c>
      <c r="I35" s="192"/>
      <c r="J35" s="272">
        <v>0</v>
      </c>
      <c r="K35" s="269">
        <f t="shared" si="11"/>
        <v>0</v>
      </c>
      <c r="L35" s="66">
        <f t="shared" si="12"/>
        <v>0</v>
      </c>
      <c r="M35" s="121">
        <f t="shared" si="13"/>
        <v>0</v>
      </c>
      <c r="N35" s="188"/>
      <c r="O35" s="272">
        <v>0</v>
      </c>
      <c r="P35" s="269">
        <f t="shared" si="3"/>
        <v>0</v>
      </c>
      <c r="Q35" s="66">
        <f t="shared" si="4"/>
        <v>0</v>
      </c>
      <c r="R35" s="121">
        <f t="shared" si="5"/>
        <v>0</v>
      </c>
      <c r="S35" s="188"/>
      <c r="U35" s="136"/>
    </row>
    <row r="36" spans="1:21" s="46" customFormat="1" ht="25.15" customHeight="1" thickBot="1">
      <c r="A36" s="312"/>
      <c r="B36" s="309"/>
      <c r="C36" s="266"/>
      <c r="D36" s="263" t="s">
        <v>32</v>
      </c>
      <c r="E36" s="150" t="str">
        <f t="shared" si="10"/>
        <v>Local</v>
      </c>
      <c r="F36" s="131" t="s">
        <v>33</v>
      </c>
      <c r="G36" s="268">
        <f>IF(E36="","",IF(E36="Foreign",VLOOKUP(F36,Currency!$E$20:$F$33,2,FALSE),1))</f>
        <v>1</v>
      </c>
      <c r="H36" s="297">
        <v>1</v>
      </c>
      <c r="I36" s="192"/>
      <c r="J36" s="273">
        <v>0</v>
      </c>
      <c r="K36" s="123">
        <f t="shared" si="11"/>
        <v>0</v>
      </c>
      <c r="L36" s="119">
        <f t="shared" si="12"/>
        <v>0</v>
      </c>
      <c r="M36" s="122">
        <f t="shared" si="13"/>
        <v>0</v>
      </c>
      <c r="N36" s="188"/>
      <c r="O36" s="273">
        <v>0</v>
      </c>
      <c r="P36" s="123">
        <f t="shared" si="3"/>
        <v>0</v>
      </c>
      <c r="Q36" s="119">
        <f t="shared" si="4"/>
        <v>0</v>
      </c>
      <c r="R36" s="122">
        <f t="shared" si="5"/>
        <v>0</v>
      </c>
      <c r="S36" s="188"/>
      <c r="U36" s="136"/>
    </row>
    <row r="37" spans="1:21" s="46" customFormat="1" ht="27" customHeight="1">
      <c r="A37" s="310">
        <v>3</v>
      </c>
      <c r="B37" s="307" t="s">
        <v>67</v>
      </c>
      <c r="C37" s="264"/>
      <c r="D37" s="262" t="s">
        <v>32</v>
      </c>
      <c r="E37" s="148" t="str">
        <f t="shared" si="10"/>
        <v>Local</v>
      </c>
      <c r="F37" s="140" t="s">
        <v>33</v>
      </c>
      <c r="G37" s="267">
        <f>IF(E37="","",IF(E37="Foreign",VLOOKUP(F37,Currency!$E$20:$F$33,2,FALSE),1))</f>
        <v>1</v>
      </c>
      <c r="H37" s="295">
        <v>1</v>
      </c>
      <c r="I37" s="192"/>
      <c r="J37" s="271">
        <v>0</v>
      </c>
      <c r="K37" s="128">
        <f t="shared" si="11"/>
        <v>0</v>
      </c>
      <c r="L37" s="129">
        <f t="shared" si="12"/>
        <v>0</v>
      </c>
      <c r="M37" s="130">
        <f t="shared" si="13"/>
        <v>0</v>
      </c>
      <c r="N37" s="188"/>
      <c r="O37" s="271">
        <v>0</v>
      </c>
      <c r="P37" s="128">
        <f t="shared" si="3"/>
        <v>0</v>
      </c>
      <c r="Q37" s="129">
        <f t="shared" si="4"/>
        <v>0</v>
      </c>
      <c r="R37" s="130">
        <f t="shared" si="5"/>
        <v>0</v>
      </c>
      <c r="S37" s="188"/>
      <c r="U37" s="277"/>
    </row>
    <row r="38" spans="1:21" s="46" customFormat="1" ht="25.15" customHeight="1">
      <c r="A38" s="311"/>
      <c r="B38" s="308"/>
      <c r="C38" s="265"/>
      <c r="D38" s="263" t="s">
        <v>32</v>
      </c>
      <c r="E38" s="150" t="str">
        <f t="shared" si="10"/>
        <v>Local</v>
      </c>
      <c r="F38" s="131" t="s">
        <v>33</v>
      </c>
      <c r="G38" s="268">
        <f>IF(E38="","",IF(E38="Foreign",VLOOKUP(F38,Currency!$E$20:$F$33,2,FALSE),1))</f>
        <v>1</v>
      </c>
      <c r="H38" s="296">
        <v>1</v>
      </c>
      <c r="I38" s="192"/>
      <c r="J38" s="272">
        <v>0</v>
      </c>
      <c r="K38" s="269">
        <f t="shared" si="11"/>
        <v>0</v>
      </c>
      <c r="L38" s="66">
        <f t="shared" si="12"/>
        <v>0</v>
      </c>
      <c r="M38" s="121">
        <f t="shared" si="13"/>
        <v>0</v>
      </c>
      <c r="N38" s="188"/>
      <c r="O38" s="272">
        <v>0</v>
      </c>
      <c r="P38" s="269">
        <f t="shared" si="3"/>
        <v>0</v>
      </c>
      <c r="Q38" s="66">
        <f t="shared" si="4"/>
        <v>0</v>
      </c>
      <c r="R38" s="121">
        <f t="shared" si="5"/>
        <v>0</v>
      </c>
      <c r="S38" s="188"/>
      <c r="U38" s="136"/>
    </row>
    <row r="39" spans="1:21" s="46" customFormat="1" ht="25.15" customHeight="1">
      <c r="A39" s="311"/>
      <c r="B39" s="308"/>
      <c r="C39" s="265"/>
      <c r="D39" s="263" t="s">
        <v>32</v>
      </c>
      <c r="E39" s="150" t="str">
        <f t="shared" ref="E39:E102" si="14">IF(F39="","",IF(F39="ZAR","Local","Foreign"))</f>
        <v>Local</v>
      </c>
      <c r="F39" s="131" t="s">
        <v>33</v>
      </c>
      <c r="G39" s="268">
        <f>IF(E39="","",IF(E39="Foreign",VLOOKUP(F39,Currency!$E$20:$F$33,2,FALSE),1))</f>
        <v>1</v>
      </c>
      <c r="H39" s="296">
        <v>1</v>
      </c>
      <c r="I39" s="192"/>
      <c r="J39" s="272">
        <v>0</v>
      </c>
      <c r="K39" s="269">
        <f t="shared" ref="K39:K102" si="15">J39*$G39</f>
        <v>0</v>
      </c>
      <c r="L39" s="66">
        <f t="shared" ref="L39:L102" si="16">J39*$H39</f>
        <v>0</v>
      </c>
      <c r="M39" s="121">
        <f t="shared" ref="M39:M102" si="17">K39*$H39</f>
        <v>0</v>
      </c>
      <c r="N39" s="188"/>
      <c r="O39" s="272">
        <v>0</v>
      </c>
      <c r="P39" s="269">
        <f t="shared" si="3"/>
        <v>0</v>
      </c>
      <c r="Q39" s="66">
        <f t="shared" si="4"/>
        <v>0</v>
      </c>
      <c r="R39" s="121">
        <f t="shared" si="5"/>
        <v>0</v>
      </c>
      <c r="S39" s="188"/>
      <c r="U39" s="136"/>
    </row>
    <row r="40" spans="1:21" s="46" customFormat="1" ht="25.15" customHeight="1">
      <c r="A40" s="311"/>
      <c r="B40" s="308"/>
      <c r="C40" s="265"/>
      <c r="D40" s="263" t="s">
        <v>32</v>
      </c>
      <c r="E40" s="150" t="str">
        <f t="shared" si="14"/>
        <v>Local</v>
      </c>
      <c r="F40" s="131" t="s">
        <v>33</v>
      </c>
      <c r="G40" s="268">
        <f>IF(E40="","",IF(E40="Foreign",VLOOKUP(F40,Currency!$E$20:$F$33,2,FALSE),1))</f>
        <v>1</v>
      </c>
      <c r="H40" s="296">
        <v>1</v>
      </c>
      <c r="I40" s="192"/>
      <c r="J40" s="272">
        <v>0</v>
      </c>
      <c r="K40" s="269">
        <f t="shared" si="15"/>
        <v>0</v>
      </c>
      <c r="L40" s="66">
        <f t="shared" si="16"/>
        <v>0</v>
      </c>
      <c r="M40" s="121">
        <f t="shared" si="17"/>
        <v>0</v>
      </c>
      <c r="N40" s="188"/>
      <c r="O40" s="272">
        <v>0</v>
      </c>
      <c r="P40" s="269">
        <f t="shared" si="3"/>
        <v>0</v>
      </c>
      <c r="Q40" s="66">
        <f t="shared" si="4"/>
        <v>0</v>
      </c>
      <c r="R40" s="121">
        <f t="shared" si="5"/>
        <v>0</v>
      </c>
      <c r="S40" s="188"/>
      <c r="U40" s="136"/>
    </row>
    <row r="41" spans="1:21" s="46" customFormat="1" ht="25.15" customHeight="1">
      <c r="A41" s="311"/>
      <c r="B41" s="308"/>
      <c r="C41" s="265"/>
      <c r="D41" s="263" t="s">
        <v>32</v>
      </c>
      <c r="E41" s="150" t="str">
        <f t="shared" si="14"/>
        <v>Local</v>
      </c>
      <c r="F41" s="131" t="s">
        <v>33</v>
      </c>
      <c r="G41" s="268">
        <f>IF(E41="","",IF(E41="Foreign",VLOOKUP(F41,Currency!$E$20:$F$33,2,FALSE),1))</f>
        <v>1</v>
      </c>
      <c r="H41" s="296">
        <v>1</v>
      </c>
      <c r="I41" s="192"/>
      <c r="J41" s="272">
        <v>0</v>
      </c>
      <c r="K41" s="269">
        <f t="shared" si="15"/>
        <v>0</v>
      </c>
      <c r="L41" s="66">
        <f t="shared" si="16"/>
        <v>0</v>
      </c>
      <c r="M41" s="121">
        <f t="shared" si="17"/>
        <v>0</v>
      </c>
      <c r="N41" s="188"/>
      <c r="O41" s="272">
        <v>0</v>
      </c>
      <c r="P41" s="269">
        <f t="shared" si="3"/>
        <v>0</v>
      </c>
      <c r="Q41" s="66">
        <f t="shared" si="4"/>
        <v>0</v>
      </c>
      <c r="R41" s="121">
        <f t="shared" si="5"/>
        <v>0</v>
      </c>
      <c r="S41" s="188"/>
      <c r="U41" s="136"/>
    </row>
    <row r="42" spans="1:21" s="46" customFormat="1" ht="25.15" customHeight="1">
      <c r="A42" s="311"/>
      <c r="B42" s="308"/>
      <c r="C42" s="265"/>
      <c r="D42" s="263" t="s">
        <v>32</v>
      </c>
      <c r="E42" s="150" t="str">
        <f t="shared" si="14"/>
        <v>Local</v>
      </c>
      <c r="F42" s="131" t="s">
        <v>33</v>
      </c>
      <c r="G42" s="268">
        <f>IF(E42="","",IF(E42="Foreign",VLOOKUP(F42,Currency!$E$20:$F$33,2,FALSE),1))</f>
        <v>1</v>
      </c>
      <c r="H42" s="296">
        <v>1</v>
      </c>
      <c r="I42" s="192"/>
      <c r="J42" s="272">
        <v>0</v>
      </c>
      <c r="K42" s="269">
        <f t="shared" si="15"/>
        <v>0</v>
      </c>
      <c r="L42" s="66">
        <f t="shared" si="16"/>
        <v>0</v>
      </c>
      <c r="M42" s="121">
        <f t="shared" si="17"/>
        <v>0</v>
      </c>
      <c r="N42" s="188"/>
      <c r="O42" s="272">
        <v>0</v>
      </c>
      <c r="P42" s="269">
        <f t="shared" si="3"/>
        <v>0</v>
      </c>
      <c r="Q42" s="66">
        <f t="shared" si="4"/>
        <v>0</v>
      </c>
      <c r="R42" s="121">
        <f t="shared" si="5"/>
        <v>0</v>
      </c>
      <c r="S42" s="188"/>
      <c r="U42" s="136"/>
    </row>
    <row r="43" spans="1:21" s="46" customFormat="1" ht="25.15" customHeight="1">
      <c r="A43" s="311"/>
      <c r="B43" s="308"/>
      <c r="C43" s="265"/>
      <c r="D43" s="263" t="s">
        <v>32</v>
      </c>
      <c r="E43" s="150" t="str">
        <f t="shared" si="14"/>
        <v>Local</v>
      </c>
      <c r="F43" s="131" t="s">
        <v>33</v>
      </c>
      <c r="G43" s="268">
        <f>IF(E43="","",IF(E43="Foreign",VLOOKUP(F43,Currency!$E$20:$F$33,2,FALSE),1))</f>
        <v>1</v>
      </c>
      <c r="H43" s="296">
        <v>1</v>
      </c>
      <c r="I43" s="192"/>
      <c r="J43" s="272">
        <v>0</v>
      </c>
      <c r="K43" s="269">
        <f t="shared" si="15"/>
        <v>0</v>
      </c>
      <c r="L43" s="66">
        <f t="shared" si="16"/>
        <v>0</v>
      </c>
      <c r="M43" s="121">
        <f t="shared" si="17"/>
        <v>0</v>
      </c>
      <c r="N43" s="188"/>
      <c r="O43" s="272">
        <v>0</v>
      </c>
      <c r="P43" s="269">
        <f t="shared" si="3"/>
        <v>0</v>
      </c>
      <c r="Q43" s="66">
        <f t="shared" si="4"/>
        <v>0</v>
      </c>
      <c r="R43" s="121">
        <f t="shared" si="5"/>
        <v>0</v>
      </c>
      <c r="S43" s="188"/>
      <c r="U43" s="136"/>
    </row>
    <row r="44" spans="1:21" s="46" customFormat="1" ht="25.15" customHeight="1">
      <c r="A44" s="311"/>
      <c r="B44" s="308"/>
      <c r="C44" s="265"/>
      <c r="D44" s="263" t="s">
        <v>32</v>
      </c>
      <c r="E44" s="150" t="str">
        <f t="shared" si="14"/>
        <v>Local</v>
      </c>
      <c r="F44" s="131" t="s">
        <v>33</v>
      </c>
      <c r="G44" s="268">
        <f>IF(E44="","",IF(E44="Foreign",VLOOKUP(F44,Currency!$E$20:$F$33,2,FALSE),1))</f>
        <v>1</v>
      </c>
      <c r="H44" s="296">
        <v>1</v>
      </c>
      <c r="I44" s="192"/>
      <c r="J44" s="272">
        <v>0</v>
      </c>
      <c r="K44" s="269">
        <f t="shared" si="15"/>
        <v>0</v>
      </c>
      <c r="L44" s="66">
        <f t="shared" si="16"/>
        <v>0</v>
      </c>
      <c r="M44" s="121">
        <f t="shared" si="17"/>
        <v>0</v>
      </c>
      <c r="N44" s="188"/>
      <c r="O44" s="272">
        <v>0</v>
      </c>
      <c r="P44" s="269">
        <f t="shared" si="3"/>
        <v>0</v>
      </c>
      <c r="Q44" s="66">
        <f t="shared" si="4"/>
        <v>0</v>
      </c>
      <c r="R44" s="121">
        <f t="shared" si="5"/>
        <v>0</v>
      </c>
      <c r="S44" s="188"/>
      <c r="U44" s="136"/>
    </row>
    <row r="45" spans="1:21" s="46" customFormat="1" ht="25.15" customHeight="1">
      <c r="A45" s="311"/>
      <c r="B45" s="308"/>
      <c r="C45" s="265"/>
      <c r="D45" s="263" t="s">
        <v>32</v>
      </c>
      <c r="E45" s="150" t="str">
        <f t="shared" si="14"/>
        <v>Local</v>
      </c>
      <c r="F45" s="131" t="s">
        <v>33</v>
      </c>
      <c r="G45" s="268">
        <f>IF(E45="","",IF(E45="Foreign",VLOOKUP(F45,Currency!$E$20:$F$33,2,FALSE),1))</f>
        <v>1</v>
      </c>
      <c r="H45" s="296">
        <v>1</v>
      </c>
      <c r="I45" s="192"/>
      <c r="J45" s="272">
        <v>0</v>
      </c>
      <c r="K45" s="269">
        <f t="shared" si="15"/>
        <v>0</v>
      </c>
      <c r="L45" s="66">
        <f t="shared" si="16"/>
        <v>0</v>
      </c>
      <c r="M45" s="121">
        <f t="shared" si="17"/>
        <v>0</v>
      </c>
      <c r="N45" s="188"/>
      <c r="O45" s="272">
        <v>0</v>
      </c>
      <c r="P45" s="269">
        <f t="shared" si="3"/>
        <v>0</v>
      </c>
      <c r="Q45" s="66">
        <f t="shared" si="4"/>
        <v>0</v>
      </c>
      <c r="R45" s="121">
        <f t="shared" si="5"/>
        <v>0</v>
      </c>
      <c r="S45" s="188"/>
      <c r="U45" s="136"/>
    </row>
    <row r="46" spans="1:21" s="46" customFormat="1" ht="25.15" customHeight="1">
      <c r="A46" s="311"/>
      <c r="B46" s="308"/>
      <c r="C46" s="265"/>
      <c r="D46" s="263" t="s">
        <v>32</v>
      </c>
      <c r="E46" s="150" t="str">
        <f t="shared" si="14"/>
        <v>Local</v>
      </c>
      <c r="F46" s="131" t="s">
        <v>33</v>
      </c>
      <c r="G46" s="268">
        <f>IF(E46="","",IF(E46="Foreign",VLOOKUP(F46,Currency!$E$20:$F$33,2,FALSE),1))</f>
        <v>1</v>
      </c>
      <c r="H46" s="296">
        <v>1</v>
      </c>
      <c r="I46" s="192"/>
      <c r="J46" s="272">
        <v>0</v>
      </c>
      <c r="K46" s="269">
        <f t="shared" si="15"/>
        <v>0</v>
      </c>
      <c r="L46" s="66">
        <f t="shared" si="16"/>
        <v>0</v>
      </c>
      <c r="M46" s="121">
        <f t="shared" si="17"/>
        <v>0</v>
      </c>
      <c r="N46" s="188"/>
      <c r="O46" s="272">
        <v>0</v>
      </c>
      <c r="P46" s="269">
        <f t="shared" si="3"/>
        <v>0</v>
      </c>
      <c r="Q46" s="66">
        <f t="shared" si="4"/>
        <v>0</v>
      </c>
      <c r="R46" s="121">
        <f t="shared" si="5"/>
        <v>0</v>
      </c>
      <c r="S46" s="188"/>
      <c r="U46" s="136"/>
    </row>
    <row r="47" spans="1:21" s="46" customFormat="1" ht="25.15" customHeight="1">
      <c r="A47" s="311"/>
      <c r="B47" s="308"/>
      <c r="C47" s="265"/>
      <c r="D47" s="263" t="s">
        <v>32</v>
      </c>
      <c r="E47" s="150" t="str">
        <f t="shared" si="14"/>
        <v>Local</v>
      </c>
      <c r="F47" s="131" t="s">
        <v>33</v>
      </c>
      <c r="G47" s="268">
        <f>IF(E47="","",IF(E47="Foreign",VLOOKUP(F47,Currency!$E$20:$F$33,2,FALSE),1))</f>
        <v>1</v>
      </c>
      <c r="H47" s="296">
        <v>1</v>
      </c>
      <c r="I47" s="192"/>
      <c r="J47" s="272">
        <v>0</v>
      </c>
      <c r="K47" s="269">
        <f t="shared" si="15"/>
        <v>0</v>
      </c>
      <c r="L47" s="66">
        <f t="shared" si="16"/>
        <v>0</v>
      </c>
      <c r="M47" s="121">
        <f t="shared" si="17"/>
        <v>0</v>
      </c>
      <c r="N47" s="188"/>
      <c r="O47" s="272">
        <v>0</v>
      </c>
      <c r="P47" s="269">
        <f t="shared" si="3"/>
        <v>0</v>
      </c>
      <c r="Q47" s="66">
        <f t="shared" si="4"/>
        <v>0</v>
      </c>
      <c r="R47" s="121">
        <f t="shared" si="5"/>
        <v>0</v>
      </c>
      <c r="S47" s="188"/>
      <c r="U47" s="136"/>
    </row>
    <row r="48" spans="1:21" s="46" customFormat="1" ht="25.15" customHeight="1">
      <c r="A48" s="311"/>
      <c r="B48" s="308"/>
      <c r="C48" s="265"/>
      <c r="D48" s="263" t="s">
        <v>32</v>
      </c>
      <c r="E48" s="150" t="str">
        <f t="shared" si="14"/>
        <v>Local</v>
      </c>
      <c r="F48" s="131" t="s">
        <v>33</v>
      </c>
      <c r="G48" s="268">
        <f>IF(E48="","",IF(E48="Foreign",VLOOKUP(F48,Currency!$E$20:$F$33,2,FALSE),1))</f>
        <v>1</v>
      </c>
      <c r="H48" s="296">
        <v>1</v>
      </c>
      <c r="I48" s="192"/>
      <c r="J48" s="272">
        <v>0</v>
      </c>
      <c r="K48" s="269">
        <f t="shared" si="15"/>
        <v>0</v>
      </c>
      <c r="L48" s="66">
        <f t="shared" si="16"/>
        <v>0</v>
      </c>
      <c r="M48" s="121">
        <f t="shared" si="17"/>
        <v>0</v>
      </c>
      <c r="N48" s="188"/>
      <c r="O48" s="272">
        <v>0</v>
      </c>
      <c r="P48" s="269">
        <f t="shared" si="3"/>
        <v>0</v>
      </c>
      <c r="Q48" s="66">
        <f t="shared" si="4"/>
        <v>0</v>
      </c>
      <c r="R48" s="121">
        <f t="shared" si="5"/>
        <v>0</v>
      </c>
      <c r="S48" s="188"/>
      <c r="U48" s="136"/>
    </row>
    <row r="49" spans="1:21" s="46" customFormat="1" ht="25.15" customHeight="1">
      <c r="A49" s="311"/>
      <c r="B49" s="308"/>
      <c r="C49" s="265"/>
      <c r="D49" s="263" t="s">
        <v>32</v>
      </c>
      <c r="E49" s="150" t="str">
        <f t="shared" si="14"/>
        <v>Local</v>
      </c>
      <c r="F49" s="131" t="s">
        <v>33</v>
      </c>
      <c r="G49" s="268">
        <f>IF(E49="","",IF(E49="Foreign",VLOOKUP(F49,Currency!$E$20:$F$33,2,FALSE),1))</f>
        <v>1</v>
      </c>
      <c r="H49" s="296">
        <v>1</v>
      </c>
      <c r="I49" s="192"/>
      <c r="J49" s="272">
        <v>0</v>
      </c>
      <c r="K49" s="269">
        <f t="shared" si="15"/>
        <v>0</v>
      </c>
      <c r="L49" s="66">
        <f t="shared" si="16"/>
        <v>0</v>
      </c>
      <c r="M49" s="121">
        <f t="shared" si="17"/>
        <v>0</v>
      </c>
      <c r="N49" s="188"/>
      <c r="O49" s="272">
        <v>0</v>
      </c>
      <c r="P49" s="269">
        <f t="shared" si="3"/>
        <v>0</v>
      </c>
      <c r="Q49" s="66">
        <f t="shared" si="4"/>
        <v>0</v>
      </c>
      <c r="R49" s="121">
        <f t="shared" si="5"/>
        <v>0</v>
      </c>
      <c r="S49" s="188"/>
      <c r="U49" s="136"/>
    </row>
    <row r="50" spans="1:21" s="46" customFormat="1" ht="25.15" customHeight="1" thickBot="1">
      <c r="A50" s="312"/>
      <c r="B50" s="309"/>
      <c r="C50" s="266"/>
      <c r="D50" s="263" t="s">
        <v>32</v>
      </c>
      <c r="E50" s="150" t="str">
        <f t="shared" si="14"/>
        <v>Local</v>
      </c>
      <c r="F50" s="131" t="s">
        <v>33</v>
      </c>
      <c r="G50" s="268">
        <f>IF(E50="","",IF(E50="Foreign",VLOOKUP(F50,Currency!$E$20:$F$33,2,FALSE),1))</f>
        <v>1</v>
      </c>
      <c r="H50" s="297">
        <v>1</v>
      </c>
      <c r="I50" s="192"/>
      <c r="J50" s="273">
        <v>0</v>
      </c>
      <c r="K50" s="123">
        <f t="shared" si="15"/>
        <v>0</v>
      </c>
      <c r="L50" s="119">
        <f t="shared" si="16"/>
        <v>0</v>
      </c>
      <c r="M50" s="122">
        <f t="shared" si="17"/>
        <v>0</v>
      </c>
      <c r="N50" s="188"/>
      <c r="O50" s="273">
        <v>0</v>
      </c>
      <c r="P50" s="123">
        <f t="shared" si="3"/>
        <v>0</v>
      </c>
      <c r="Q50" s="119">
        <f t="shared" si="4"/>
        <v>0</v>
      </c>
      <c r="R50" s="122">
        <f t="shared" si="5"/>
        <v>0</v>
      </c>
      <c r="S50" s="188"/>
      <c r="U50" s="136"/>
    </row>
    <row r="51" spans="1:21" s="46" customFormat="1" ht="27" customHeight="1">
      <c r="A51" s="310">
        <v>4</v>
      </c>
      <c r="B51" s="307" t="s">
        <v>68</v>
      </c>
      <c r="C51" s="264"/>
      <c r="D51" s="262" t="s">
        <v>32</v>
      </c>
      <c r="E51" s="148" t="str">
        <f t="shared" si="14"/>
        <v>Local</v>
      </c>
      <c r="F51" s="140" t="s">
        <v>33</v>
      </c>
      <c r="G51" s="267">
        <f>IF(E51="","",IF(E51="Foreign",VLOOKUP(F51,Currency!$E$20:$F$33,2,FALSE),1))</f>
        <v>1</v>
      </c>
      <c r="H51" s="295">
        <v>1</v>
      </c>
      <c r="I51" s="192"/>
      <c r="J51" s="271">
        <v>0</v>
      </c>
      <c r="K51" s="128">
        <f t="shared" si="15"/>
        <v>0</v>
      </c>
      <c r="L51" s="129">
        <f t="shared" si="16"/>
        <v>0</v>
      </c>
      <c r="M51" s="130">
        <f t="shared" si="17"/>
        <v>0</v>
      </c>
      <c r="N51" s="188"/>
      <c r="O51" s="271">
        <v>0</v>
      </c>
      <c r="P51" s="128">
        <f t="shared" si="3"/>
        <v>0</v>
      </c>
      <c r="Q51" s="129">
        <f t="shared" si="4"/>
        <v>0</v>
      </c>
      <c r="R51" s="130">
        <f t="shared" si="5"/>
        <v>0</v>
      </c>
      <c r="S51" s="188"/>
      <c r="U51" s="277"/>
    </row>
    <row r="52" spans="1:21" s="46" customFormat="1" ht="25.15" customHeight="1">
      <c r="A52" s="311"/>
      <c r="B52" s="308"/>
      <c r="C52" s="265"/>
      <c r="D52" s="263" t="s">
        <v>32</v>
      </c>
      <c r="E52" s="150" t="str">
        <f t="shared" si="14"/>
        <v>Local</v>
      </c>
      <c r="F52" s="131" t="s">
        <v>33</v>
      </c>
      <c r="G52" s="268">
        <f>IF(E52="","",IF(E52="Foreign",VLOOKUP(F52,Currency!$E$20:$F$33,2,FALSE),1))</f>
        <v>1</v>
      </c>
      <c r="H52" s="296">
        <v>1</v>
      </c>
      <c r="I52" s="192"/>
      <c r="J52" s="272">
        <v>0</v>
      </c>
      <c r="K52" s="269">
        <f t="shared" si="15"/>
        <v>0</v>
      </c>
      <c r="L52" s="66">
        <f t="shared" si="16"/>
        <v>0</v>
      </c>
      <c r="M52" s="121">
        <f t="shared" si="17"/>
        <v>0</v>
      </c>
      <c r="N52" s="188"/>
      <c r="O52" s="272">
        <v>0</v>
      </c>
      <c r="P52" s="269">
        <f t="shared" si="3"/>
        <v>0</v>
      </c>
      <c r="Q52" s="66">
        <f t="shared" si="4"/>
        <v>0</v>
      </c>
      <c r="R52" s="121">
        <f t="shared" si="5"/>
        <v>0</v>
      </c>
      <c r="S52" s="188"/>
      <c r="U52" s="136"/>
    </row>
    <row r="53" spans="1:21" s="46" customFormat="1" ht="25.15" customHeight="1">
      <c r="A53" s="311"/>
      <c r="B53" s="308"/>
      <c r="C53" s="265"/>
      <c r="D53" s="263" t="s">
        <v>32</v>
      </c>
      <c r="E53" s="150" t="str">
        <f t="shared" si="14"/>
        <v>Local</v>
      </c>
      <c r="F53" s="131" t="s">
        <v>33</v>
      </c>
      <c r="G53" s="268">
        <f>IF(E53="","",IF(E53="Foreign",VLOOKUP(F53,Currency!$E$20:$F$33,2,FALSE),1))</f>
        <v>1</v>
      </c>
      <c r="H53" s="296">
        <v>1</v>
      </c>
      <c r="I53" s="192"/>
      <c r="J53" s="272">
        <v>0</v>
      </c>
      <c r="K53" s="269">
        <f t="shared" si="15"/>
        <v>0</v>
      </c>
      <c r="L53" s="66">
        <f t="shared" si="16"/>
        <v>0</v>
      </c>
      <c r="M53" s="121">
        <f t="shared" si="17"/>
        <v>0</v>
      </c>
      <c r="N53" s="188"/>
      <c r="O53" s="272">
        <v>0</v>
      </c>
      <c r="P53" s="269">
        <f t="shared" si="3"/>
        <v>0</v>
      </c>
      <c r="Q53" s="66">
        <f t="shared" si="4"/>
        <v>0</v>
      </c>
      <c r="R53" s="121">
        <f t="shared" si="5"/>
        <v>0</v>
      </c>
      <c r="S53" s="188"/>
      <c r="U53" s="136"/>
    </row>
    <row r="54" spans="1:21" s="46" customFormat="1" ht="25.15" customHeight="1">
      <c r="A54" s="311"/>
      <c r="B54" s="308"/>
      <c r="C54" s="265"/>
      <c r="D54" s="263" t="s">
        <v>32</v>
      </c>
      <c r="E54" s="150" t="str">
        <f t="shared" si="14"/>
        <v>Local</v>
      </c>
      <c r="F54" s="131" t="s">
        <v>33</v>
      </c>
      <c r="G54" s="268">
        <f>IF(E54="","",IF(E54="Foreign",VLOOKUP(F54,Currency!$E$20:$F$33,2,FALSE),1))</f>
        <v>1</v>
      </c>
      <c r="H54" s="296">
        <v>1</v>
      </c>
      <c r="I54" s="192"/>
      <c r="J54" s="272">
        <v>0</v>
      </c>
      <c r="K54" s="269">
        <f t="shared" si="15"/>
        <v>0</v>
      </c>
      <c r="L54" s="66">
        <f t="shared" si="16"/>
        <v>0</v>
      </c>
      <c r="M54" s="121">
        <f t="shared" si="17"/>
        <v>0</v>
      </c>
      <c r="N54" s="188"/>
      <c r="O54" s="272">
        <v>0</v>
      </c>
      <c r="P54" s="269">
        <f t="shared" si="3"/>
        <v>0</v>
      </c>
      <c r="Q54" s="66">
        <f t="shared" si="4"/>
        <v>0</v>
      </c>
      <c r="R54" s="121">
        <f t="shared" si="5"/>
        <v>0</v>
      </c>
      <c r="S54" s="188"/>
      <c r="U54" s="136"/>
    </row>
    <row r="55" spans="1:21" s="46" customFormat="1" ht="25.15" customHeight="1">
      <c r="A55" s="311"/>
      <c r="B55" s="308"/>
      <c r="C55" s="265"/>
      <c r="D55" s="263" t="s">
        <v>32</v>
      </c>
      <c r="E55" s="150" t="str">
        <f t="shared" si="14"/>
        <v>Local</v>
      </c>
      <c r="F55" s="131" t="s">
        <v>33</v>
      </c>
      <c r="G55" s="268">
        <f>IF(E55="","",IF(E55="Foreign",VLOOKUP(F55,Currency!$E$20:$F$33,2,FALSE),1))</f>
        <v>1</v>
      </c>
      <c r="H55" s="296">
        <v>1</v>
      </c>
      <c r="I55" s="192"/>
      <c r="J55" s="272">
        <v>0</v>
      </c>
      <c r="K55" s="269">
        <f t="shared" si="15"/>
        <v>0</v>
      </c>
      <c r="L55" s="66">
        <f t="shared" si="16"/>
        <v>0</v>
      </c>
      <c r="M55" s="121">
        <f t="shared" si="17"/>
        <v>0</v>
      </c>
      <c r="N55" s="188"/>
      <c r="O55" s="272">
        <v>0</v>
      </c>
      <c r="P55" s="269">
        <f t="shared" si="3"/>
        <v>0</v>
      </c>
      <c r="Q55" s="66">
        <f t="shared" si="4"/>
        <v>0</v>
      </c>
      <c r="R55" s="121">
        <f t="shared" si="5"/>
        <v>0</v>
      </c>
      <c r="S55" s="188"/>
      <c r="U55" s="136"/>
    </row>
    <row r="56" spans="1:21" s="46" customFormat="1" ht="25.15" customHeight="1">
      <c r="A56" s="311"/>
      <c r="B56" s="308"/>
      <c r="C56" s="265"/>
      <c r="D56" s="263" t="s">
        <v>32</v>
      </c>
      <c r="E56" s="150" t="str">
        <f t="shared" si="14"/>
        <v>Local</v>
      </c>
      <c r="F56" s="131" t="s">
        <v>33</v>
      </c>
      <c r="G56" s="268">
        <f>IF(E56="","",IF(E56="Foreign",VLOOKUP(F56,Currency!$E$20:$F$33,2,FALSE),1))</f>
        <v>1</v>
      </c>
      <c r="H56" s="296">
        <v>1</v>
      </c>
      <c r="I56" s="192"/>
      <c r="J56" s="272">
        <v>0</v>
      </c>
      <c r="K56" s="269">
        <f t="shared" si="15"/>
        <v>0</v>
      </c>
      <c r="L56" s="66">
        <f t="shared" si="16"/>
        <v>0</v>
      </c>
      <c r="M56" s="121">
        <f t="shared" si="17"/>
        <v>0</v>
      </c>
      <c r="N56" s="188"/>
      <c r="O56" s="272">
        <v>0</v>
      </c>
      <c r="P56" s="269">
        <f t="shared" si="3"/>
        <v>0</v>
      </c>
      <c r="Q56" s="66">
        <f t="shared" si="4"/>
        <v>0</v>
      </c>
      <c r="R56" s="121">
        <f t="shared" si="5"/>
        <v>0</v>
      </c>
      <c r="S56" s="188"/>
      <c r="U56" s="136"/>
    </row>
    <row r="57" spans="1:21" s="46" customFormat="1" ht="25.15" customHeight="1">
      <c r="A57" s="311"/>
      <c r="B57" s="308"/>
      <c r="C57" s="265"/>
      <c r="D57" s="263" t="s">
        <v>32</v>
      </c>
      <c r="E57" s="150" t="str">
        <f t="shared" si="14"/>
        <v>Local</v>
      </c>
      <c r="F57" s="131" t="s">
        <v>33</v>
      </c>
      <c r="G57" s="268">
        <f>IF(E57="","",IF(E57="Foreign",VLOOKUP(F57,Currency!$E$20:$F$33,2,FALSE),1))</f>
        <v>1</v>
      </c>
      <c r="H57" s="296">
        <v>1</v>
      </c>
      <c r="I57" s="192"/>
      <c r="J57" s="272">
        <v>0</v>
      </c>
      <c r="K57" s="269">
        <f t="shared" si="15"/>
        <v>0</v>
      </c>
      <c r="L57" s="66">
        <f t="shared" si="16"/>
        <v>0</v>
      </c>
      <c r="M57" s="121">
        <f t="shared" si="17"/>
        <v>0</v>
      </c>
      <c r="N57" s="188"/>
      <c r="O57" s="272">
        <v>0</v>
      </c>
      <c r="P57" s="269">
        <f t="shared" si="3"/>
        <v>0</v>
      </c>
      <c r="Q57" s="66">
        <f t="shared" si="4"/>
        <v>0</v>
      </c>
      <c r="R57" s="121">
        <f t="shared" si="5"/>
        <v>0</v>
      </c>
      <c r="S57" s="188"/>
      <c r="U57" s="136"/>
    </row>
    <row r="58" spans="1:21" s="46" customFormat="1" ht="25.15" customHeight="1">
      <c r="A58" s="311"/>
      <c r="B58" s="308"/>
      <c r="C58" s="265"/>
      <c r="D58" s="263" t="s">
        <v>32</v>
      </c>
      <c r="E58" s="150" t="str">
        <f t="shared" si="14"/>
        <v>Local</v>
      </c>
      <c r="F58" s="131" t="s">
        <v>33</v>
      </c>
      <c r="G58" s="268">
        <f>IF(E58="","",IF(E58="Foreign",VLOOKUP(F58,Currency!$E$20:$F$33,2,FALSE),1))</f>
        <v>1</v>
      </c>
      <c r="H58" s="296">
        <v>1</v>
      </c>
      <c r="I58" s="192"/>
      <c r="J58" s="272">
        <v>0</v>
      </c>
      <c r="K58" s="269">
        <f t="shared" si="15"/>
        <v>0</v>
      </c>
      <c r="L58" s="66">
        <f t="shared" si="16"/>
        <v>0</v>
      </c>
      <c r="M58" s="121">
        <f t="shared" si="17"/>
        <v>0</v>
      </c>
      <c r="N58" s="188"/>
      <c r="O58" s="272">
        <v>0</v>
      </c>
      <c r="P58" s="269">
        <f t="shared" si="3"/>
        <v>0</v>
      </c>
      <c r="Q58" s="66">
        <f t="shared" si="4"/>
        <v>0</v>
      </c>
      <c r="R58" s="121">
        <f t="shared" si="5"/>
        <v>0</v>
      </c>
      <c r="S58" s="188"/>
      <c r="U58" s="136"/>
    </row>
    <row r="59" spans="1:21" s="46" customFormat="1" ht="25.15" customHeight="1">
      <c r="A59" s="311"/>
      <c r="B59" s="308"/>
      <c r="C59" s="265"/>
      <c r="D59" s="263" t="s">
        <v>32</v>
      </c>
      <c r="E59" s="150" t="str">
        <f t="shared" si="14"/>
        <v>Local</v>
      </c>
      <c r="F59" s="131" t="s">
        <v>33</v>
      </c>
      <c r="G59" s="268">
        <f>IF(E59="","",IF(E59="Foreign",VLOOKUP(F59,Currency!$E$20:$F$33,2,FALSE),1))</f>
        <v>1</v>
      </c>
      <c r="H59" s="296">
        <v>1</v>
      </c>
      <c r="I59" s="192"/>
      <c r="J59" s="272">
        <v>0</v>
      </c>
      <c r="K59" s="269">
        <f t="shared" si="15"/>
        <v>0</v>
      </c>
      <c r="L59" s="66">
        <f t="shared" si="16"/>
        <v>0</v>
      </c>
      <c r="M59" s="121">
        <f t="shared" si="17"/>
        <v>0</v>
      </c>
      <c r="N59" s="188"/>
      <c r="O59" s="272">
        <v>0</v>
      </c>
      <c r="P59" s="269">
        <f t="shared" si="3"/>
        <v>0</v>
      </c>
      <c r="Q59" s="66">
        <f t="shared" si="4"/>
        <v>0</v>
      </c>
      <c r="R59" s="121">
        <f t="shared" si="5"/>
        <v>0</v>
      </c>
      <c r="S59" s="188"/>
      <c r="U59" s="136"/>
    </row>
    <row r="60" spans="1:21" s="46" customFormat="1" ht="25.15" customHeight="1">
      <c r="A60" s="311"/>
      <c r="B60" s="308"/>
      <c r="C60" s="265"/>
      <c r="D60" s="263" t="s">
        <v>32</v>
      </c>
      <c r="E60" s="150" t="str">
        <f t="shared" si="14"/>
        <v>Local</v>
      </c>
      <c r="F60" s="131" t="s">
        <v>33</v>
      </c>
      <c r="G60" s="268">
        <f>IF(E60="","",IF(E60="Foreign",VLOOKUP(F60,Currency!$E$20:$F$33,2,FALSE),1))</f>
        <v>1</v>
      </c>
      <c r="H60" s="296">
        <v>1</v>
      </c>
      <c r="I60" s="192"/>
      <c r="J60" s="272">
        <v>0</v>
      </c>
      <c r="K60" s="269">
        <f t="shared" si="15"/>
        <v>0</v>
      </c>
      <c r="L60" s="66">
        <f t="shared" si="16"/>
        <v>0</v>
      </c>
      <c r="M60" s="121">
        <f t="shared" si="17"/>
        <v>0</v>
      </c>
      <c r="N60" s="188"/>
      <c r="O60" s="272">
        <v>0</v>
      </c>
      <c r="P60" s="269">
        <f t="shared" si="3"/>
        <v>0</v>
      </c>
      <c r="Q60" s="66">
        <f t="shared" si="4"/>
        <v>0</v>
      </c>
      <c r="R60" s="121">
        <f t="shared" si="5"/>
        <v>0</v>
      </c>
      <c r="S60" s="188"/>
      <c r="U60" s="136"/>
    </row>
    <row r="61" spans="1:21" s="46" customFormat="1" ht="25.15" customHeight="1">
      <c r="A61" s="311"/>
      <c r="B61" s="308"/>
      <c r="C61" s="265"/>
      <c r="D61" s="263" t="s">
        <v>32</v>
      </c>
      <c r="E61" s="150" t="str">
        <f t="shared" si="14"/>
        <v>Local</v>
      </c>
      <c r="F61" s="131" t="s">
        <v>33</v>
      </c>
      <c r="G61" s="268">
        <f>IF(E61="","",IF(E61="Foreign",VLOOKUP(F61,Currency!$E$20:$F$33,2,FALSE),1))</f>
        <v>1</v>
      </c>
      <c r="H61" s="296">
        <v>1</v>
      </c>
      <c r="I61" s="192"/>
      <c r="J61" s="272">
        <v>0</v>
      </c>
      <c r="K61" s="269">
        <f t="shared" si="15"/>
        <v>0</v>
      </c>
      <c r="L61" s="66">
        <f t="shared" si="16"/>
        <v>0</v>
      </c>
      <c r="M61" s="121">
        <f t="shared" si="17"/>
        <v>0</v>
      </c>
      <c r="N61" s="188"/>
      <c r="O61" s="272">
        <v>0</v>
      </c>
      <c r="P61" s="269">
        <f t="shared" si="3"/>
        <v>0</v>
      </c>
      <c r="Q61" s="66">
        <f t="shared" si="4"/>
        <v>0</v>
      </c>
      <c r="R61" s="121">
        <f t="shared" si="5"/>
        <v>0</v>
      </c>
      <c r="S61" s="188"/>
      <c r="U61" s="136"/>
    </row>
    <row r="62" spans="1:21" s="46" customFormat="1" ht="25.15" customHeight="1">
      <c r="A62" s="311"/>
      <c r="B62" s="308"/>
      <c r="C62" s="265"/>
      <c r="D62" s="263" t="s">
        <v>32</v>
      </c>
      <c r="E62" s="150" t="str">
        <f t="shared" si="14"/>
        <v>Local</v>
      </c>
      <c r="F62" s="131" t="s">
        <v>33</v>
      </c>
      <c r="G62" s="268">
        <f>IF(E62="","",IF(E62="Foreign",VLOOKUP(F62,Currency!$E$20:$F$33,2,FALSE),1))</f>
        <v>1</v>
      </c>
      <c r="H62" s="296">
        <v>1</v>
      </c>
      <c r="I62" s="192"/>
      <c r="J62" s="272">
        <v>0</v>
      </c>
      <c r="K62" s="269">
        <f t="shared" si="15"/>
        <v>0</v>
      </c>
      <c r="L62" s="66">
        <f t="shared" si="16"/>
        <v>0</v>
      </c>
      <c r="M62" s="121">
        <f t="shared" si="17"/>
        <v>0</v>
      </c>
      <c r="N62" s="188"/>
      <c r="O62" s="272">
        <v>0</v>
      </c>
      <c r="P62" s="269">
        <f t="shared" si="3"/>
        <v>0</v>
      </c>
      <c r="Q62" s="66">
        <f t="shared" si="4"/>
        <v>0</v>
      </c>
      <c r="R62" s="121">
        <f t="shared" si="5"/>
        <v>0</v>
      </c>
      <c r="S62" s="188"/>
      <c r="U62" s="136"/>
    </row>
    <row r="63" spans="1:21" s="46" customFormat="1" ht="25.15" customHeight="1">
      <c r="A63" s="311"/>
      <c r="B63" s="308"/>
      <c r="C63" s="265"/>
      <c r="D63" s="263" t="s">
        <v>32</v>
      </c>
      <c r="E63" s="150" t="str">
        <f t="shared" si="14"/>
        <v>Local</v>
      </c>
      <c r="F63" s="131" t="s">
        <v>33</v>
      </c>
      <c r="G63" s="268">
        <f>IF(E63="","",IF(E63="Foreign",VLOOKUP(F63,Currency!$E$20:$F$33,2,FALSE),1))</f>
        <v>1</v>
      </c>
      <c r="H63" s="296">
        <v>1</v>
      </c>
      <c r="I63" s="192"/>
      <c r="J63" s="272">
        <v>0</v>
      </c>
      <c r="K63" s="269">
        <f t="shared" si="15"/>
        <v>0</v>
      </c>
      <c r="L63" s="66">
        <f t="shared" si="16"/>
        <v>0</v>
      </c>
      <c r="M63" s="121">
        <f t="shared" si="17"/>
        <v>0</v>
      </c>
      <c r="N63" s="188"/>
      <c r="O63" s="272">
        <v>0</v>
      </c>
      <c r="P63" s="269">
        <f t="shared" si="3"/>
        <v>0</v>
      </c>
      <c r="Q63" s="66">
        <f t="shared" si="4"/>
        <v>0</v>
      </c>
      <c r="R63" s="121">
        <f t="shared" si="5"/>
        <v>0</v>
      </c>
      <c r="S63" s="188"/>
      <c r="U63" s="136"/>
    </row>
    <row r="64" spans="1:21" s="46" customFormat="1" ht="25.15" customHeight="1" thickBot="1">
      <c r="A64" s="312"/>
      <c r="B64" s="309"/>
      <c r="C64" s="266"/>
      <c r="D64" s="263" t="s">
        <v>32</v>
      </c>
      <c r="E64" s="150" t="str">
        <f t="shared" si="14"/>
        <v>Local</v>
      </c>
      <c r="F64" s="131" t="s">
        <v>33</v>
      </c>
      <c r="G64" s="268">
        <f>IF(E64="","",IF(E64="Foreign",VLOOKUP(F64,Currency!$E$20:$F$33,2,FALSE),1))</f>
        <v>1</v>
      </c>
      <c r="H64" s="297">
        <v>1</v>
      </c>
      <c r="I64" s="192"/>
      <c r="J64" s="273">
        <v>0</v>
      </c>
      <c r="K64" s="123">
        <f t="shared" si="15"/>
        <v>0</v>
      </c>
      <c r="L64" s="119">
        <f t="shared" si="16"/>
        <v>0</v>
      </c>
      <c r="M64" s="122">
        <f t="shared" si="17"/>
        <v>0</v>
      </c>
      <c r="N64" s="188"/>
      <c r="O64" s="273">
        <v>0</v>
      </c>
      <c r="P64" s="123">
        <f t="shared" si="3"/>
        <v>0</v>
      </c>
      <c r="Q64" s="119">
        <f t="shared" si="4"/>
        <v>0</v>
      </c>
      <c r="R64" s="122">
        <f t="shared" si="5"/>
        <v>0</v>
      </c>
      <c r="S64" s="188"/>
      <c r="U64" s="136"/>
    </row>
    <row r="65" spans="1:21" s="46" customFormat="1" ht="27" customHeight="1">
      <c r="A65" s="310">
        <v>5</v>
      </c>
      <c r="B65" s="307" t="s">
        <v>69</v>
      </c>
      <c r="C65" s="264"/>
      <c r="D65" s="262" t="s">
        <v>32</v>
      </c>
      <c r="E65" s="148" t="str">
        <f t="shared" si="14"/>
        <v>Local</v>
      </c>
      <c r="F65" s="140" t="s">
        <v>33</v>
      </c>
      <c r="G65" s="267">
        <f>IF(E65="","",IF(E65="Foreign",VLOOKUP(F65,Currency!$E$20:$F$33,2,FALSE),1))</f>
        <v>1</v>
      </c>
      <c r="H65" s="295">
        <v>1</v>
      </c>
      <c r="I65" s="192"/>
      <c r="J65" s="271">
        <v>0</v>
      </c>
      <c r="K65" s="128">
        <f t="shared" si="15"/>
        <v>0</v>
      </c>
      <c r="L65" s="129">
        <f t="shared" si="16"/>
        <v>0</v>
      </c>
      <c r="M65" s="130">
        <f t="shared" si="17"/>
        <v>0</v>
      </c>
      <c r="N65" s="188"/>
      <c r="O65" s="271">
        <v>0</v>
      </c>
      <c r="P65" s="128">
        <f t="shared" si="3"/>
        <v>0</v>
      </c>
      <c r="Q65" s="129">
        <f t="shared" si="4"/>
        <v>0</v>
      </c>
      <c r="R65" s="130">
        <f t="shared" si="5"/>
        <v>0</v>
      </c>
      <c r="S65" s="188"/>
      <c r="U65" s="277"/>
    </row>
    <row r="66" spans="1:21" s="46" customFormat="1" ht="25.15" customHeight="1">
      <c r="A66" s="311"/>
      <c r="B66" s="308"/>
      <c r="C66" s="265"/>
      <c r="D66" s="263" t="s">
        <v>32</v>
      </c>
      <c r="E66" s="150" t="str">
        <f t="shared" si="14"/>
        <v>Local</v>
      </c>
      <c r="F66" s="131" t="s">
        <v>33</v>
      </c>
      <c r="G66" s="268">
        <f>IF(E66="","",IF(E66="Foreign",VLOOKUP(F66,Currency!$E$20:$F$33,2,FALSE),1))</f>
        <v>1</v>
      </c>
      <c r="H66" s="296">
        <v>1</v>
      </c>
      <c r="I66" s="192"/>
      <c r="J66" s="272">
        <v>0</v>
      </c>
      <c r="K66" s="269">
        <f t="shared" si="15"/>
        <v>0</v>
      </c>
      <c r="L66" s="66">
        <f t="shared" si="16"/>
        <v>0</v>
      </c>
      <c r="M66" s="121">
        <f t="shared" si="17"/>
        <v>0</v>
      </c>
      <c r="N66" s="188"/>
      <c r="O66" s="272">
        <v>0</v>
      </c>
      <c r="P66" s="269">
        <f t="shared" si="3"/>
        <v>0</v>
      </c>
      <c r="Q66" s="66">
        <f t="shared" si="4"/>
        <v>0</v>
      </c>
      <c r="R66" s="121">
        <f t="shared" si="5"/>
        <v>0</v>
      </c>
      <c r="S66" s="188"/>
      <c r="U66" s="136"/>
    </row>
    <row r="67" spans="1:21" s="46" customFormat="1" ht="25.15" customHeight="1">
      <c r="A67" s="311"/>
      <c r="B67" s="308"/>
      <c r="C67" s="265"/>
      <c r="D67" s="263" t="s">
        <v>32</v>
      </c>
      <c r="E67" s="150" t="str">
        <f t="shared" si="14"/>
        <v>Local</v>
      </c>
      <c r="F67" s="131" t="s">
        <v>33</v>
      </c>
      <c r="G67" s="268">
        <f>IF(E67="","",IF(E67="Foreign",VLOOKUP(F67,Currency!$E$20:$F$33,2,FALSE),1))</f>
        <v>1</v>
      </c>
      <c r="H67" s="296">
        <v>1</v>
      </c>
      <c r="I67" s="192"/>
      <c r="J67" s="272">
        <v>0</v>
      </c>
      <c r="K67" s="269">
        <f t="shared" si="15"/>
        <v>0</v>
      </c>
      <c r="L67" s="66">
        <f t="shared" si="16"/>
        <v>0</v>
      </c>
      <c r="M67" s="121">
        <f t="shared" si="17"/>
        <v>0</v>
      </c>
      <c r="N67" s="188"/>
      <c r="O67" s="272">
        <v>0</v>
      </c>
      <c r="P67" s="269">
        <f t="shared" si="3"/>
        <v>0</v>
      </c>
      <c r="Q67" s="66">
        <f t="shared" si="4"/>
        <v>0</v>
      </c>
      <c r="R67" s="121">
        <f t="shared" si="5"/>
        <v>0</v>
      </c>
      <c r="S67" s="188"/>
      <c r="U67" s="136"/>
    </row>
    <row r="68" spans="1:21" s="46" customFormat="1" ht="25.15" customHeight="1">
      <c r="A68" s="311"/>
      <c r="B68" s="308"/>
      <c r="C68" s="265"/>
      <c r="D68" s="263" t="s">
        <v>32</v>
      </c>
      <c r="E68" s="150" t="str">
        <f t="shared" si="14"/>
        <v>Local</v>
      </c>
      <c r="F68" s="131" t="s">
        <v>33</v>
      </c>
      <c r="G68" s="268">
        <f>IF(E68="","",IF(E68="Foreign",VLOOKUP(F68,Currency!$E$20:$F$33,2,FALSE),1))</f>
        <v>1</v>
      </c>
      <c r="H68" s="296">
        <v>1</v>
      </c>
      <c r="I68" s="192"/>
      <c r="J68" s="272">
        <v>0</v>
      </c>
      <c r="K68" s="269">
        <f t="shared" si="15"/>
        <v>0</v>
      </c>
      <c r="L68" s="66">
        <f t="shared" si="16"/>
        <v>0</v>
      </c>
      <c r="M68" s="121">
        <f t="shared" si="17"/>
        <v>0</v>
      </c>
      <c r="N68" s="188"/>
      <c r="O68" s="272">
        <v>0</v>
      </c>
      <c r="P68" s="269">
        <f t="shared" si="3"/>
        <v>0</v>
      </c>
      <c r="Q68" s="66">
        <f t="shared" si="4"/>
        <v>0</v>
      </c>
      <c r="R68" s="121">
        <f t="shared" si="5"/>
        <v>0</v>
      </c>
      <c r="S68" s="188"/>
      <c r="U68" s="136"/>
    </row>
    <row r="69" spans="1:21" s="46" customFormat="1" ht="25.15" customHeight="1">
      <c r="A69" s="311"/>
      <c r="B69" s="308"/>
      <c r="C69" s="265"/>
      <c r="D69" s="263" t="s">
        <v>32</v>
      </c>
      <c r="E69" s="150" t="str">
        <f t="shared" si="14"/>
        <v>Local</v>
      </c>
      <c r="F69" s="131" t="s">
        <v>33</v>
      </c>
      <c r="G69" s="268">
        <f>IF(E69="","",IF(E69="Foreign",VLOOKUP(F69,Currency!$E$20:$F$33,2,FALSE),1))</f>
        <v>1</v>
      </c>
      <c r="H69" s="296">
        <v>1</v>
      </c>
      <c r="I69" s="192"/>
      <c r="J69" s="272">
        <v>0</v>
      </c>
      <c r="K69" s="269">
        <f t="shared" si="15"/>
        <v>0</v>
      </c>
      <c r="L69" s="66">
        <f t="shared" si="16"/>
        <v>0</v>
      </c>
      <c r="M69" s="121">
        <f t="shared" si="17"/>
        <v>0</v>
      </c>
      <c r="N69" s="188"/>
      <c r="O69" s="272">
        <v>0</v>
      </c>
      <c r="P69" s="269">
        <f t="shared" si="3"/>
        <v>0</v>
      </c>
      <c r="Q69" s="66">
        <f t="shared" si="4"/>
        <v>0</v>
      </c>
      <c r="R69" s="121">
        <f t="shared" si="5"/>
        <v>0</v>
      </c>
      <c r="S69" s="188"/>
      <c r="U69" s="136"/>
    </row>
    <row r="70" spans="1:21" s="46" customFormat="1" ht="25.15" customHeight="1">
      <c r="A70" s="311"/>
      <c r="B70" s="308"/>
      <c r="C70" s="265"/>
      <c r="D70" s="263" t="s">
        <v>32</v>
      </c>
      <c r="E70" s="150" t="str">
        <f t="shared" si="14"/>
        <v>Local</v>
      </c>
      <c r="F70" s="131" t="s">
        <v>33</v>
      </c>
      <c r="G70" s="268">
        <f>IF(E70="","",IF(E70="Foreign",VLOOKUP(F70,Currency!$E$20:$F$33,2,FALSE),1))</f>
        <v>1</v>
      </c>
      <c r="H70" s="296">
        <v>1</v>
      </c>
      <c r="I70" s="192"/>
      <c r="J70" s="272">
        <v>0</v>
      </c>
      <c r="K70" s="269">
        <f t="shared" si="15"/>
        <v>0</v>
      </c>
      <c r="L70" s="66">
        <f t="shared" si="16"/>
        <v>0</v>
      </c>
      <c r="M70" s="121">
        <f t="shared" si="17"/>
        <v>0</v>
      </c>
      <c r="N70" s="188"/>
      <c r="O70" s="272">
        <v>0</v>
      </c>
      <c r="P70" s="269">
        <f t="shared" si="3"/>
        <v>0</v>
      </c>
      <c r="Q70" s="66">
        <f t="shared" si="4"/>
        <v>0</v>
      </c>
      <c r="R70" s="121">
        <f t="shared" si="5"/>
        <v>0</v>
      </c>
      <c r="S70" s="188"/>
      <c r="U70" s="136"/>
    </row>
    <row r="71" spans="1:21" s="46" customFormat="1" ht="25.15" customHeight="1">
      <c r="A71" s="311"/>
      <c r="B71" s="308"/>
      <c r="C71" s="265"/>
      <c r="D71" s="263" t="s">
        <v>32</v>
      </c>
      <c r="E71" s="150" t="str">
        <f t="shared" si="14"/>
        <v>Local</v>
      </c>
      <c r="F71" s="131" t="s">
        <v>33</v>
      </c>
      <c r="G71" s="268">
        <f>IF(E71="","",IF(E71="Foreign",VLOOKUP(F71,Currency!$E$20:$F$33,2,FALSE),1))</f>
        <v>1</v>
      </c>
      <c r="H71" s="296">
        <v>1</v>
      </c>
      <c r="I71" s="192"/>
      <c r="J71" s="272">
        <v>0</v>
      </c>
      <c r="K71" s="269">
        <f t="shared" si="15"/>
        <v>0</v>
      </c>
      <c r="L71" s="66">
        <f t="shared" si="16"/>
        <v>0</v>
      </c>
      <c r="M71" s="121">
        <f t="shared" si="17"/>
        <v>0</v>
      </c>
      <c r="N71" s="188"/>
      <c r="O71" s="272">
        <v>0</v>
      </c>
      <c r="P71" s="269">
        <f t="shared" si="3"/>
        <v>0</v>
      </c>
      <c r="Q71" s="66">
        <f t="shared" si="4"/>
        <v>0</v>
      </c>
      <c r="R71" s="121">
        <f t="shared" si="5"/>
        <v>0</v>
      </c>
      <c r="S71" s="188"/>
      <c r="U71" s="136"/>
    </row>
    <row r="72" spans="1:21" s="46" customFormat="1" ht="25.15" customHeight="1">
      <c r="A72" s="311"/>
      <c r="B72" s="308"/>
      <c r="C72" s="265"/>
      <c r="D72" s="263" t="s">
        <v>32</v>
      </c>
      <c r="E72" s="150" t="str">
        <f t="shared" si="14"/>
        <v>Local</v>
      </c>
      <c r="F72" s="131" t="s">
        <v>33</v>
      </c>
      <c r="G72" s="268">
        <f>IF(E72="","",IF(E72="Foreign",VLOOKUP(F72,Currency!$E$20:$F$33,2,FALSE),1))</f>
        <v>1</v>
      </c>
      <c r="H72" s="296">
        <v>1</v>
      </c>
      <c r="I72" s="192"/>
      <c r="J72" s="272">
        <v>0</v>
      </c>
      <c r="K72" s="269">
        <f t="shared" si="15"/>
        <v>0</v>
      </c>
      <c r="L72" s="66">
        <f t="shared" si="16"/>
        <v>0</v>
      </c>
      <c r="M72" s="121">
        <f t="shared" si="17"/>
        <v>0</v>
      </c>
      <c r="N72" s="188"/>
      <c r="O72" s="272">
        <v>0</v>
      </c>
      <c r="P72" s="269">
        <f t="shared" si="3"/>
        <v>0</v>
      </c>
      <c r="Q72" s="66">
        <f t="shared" si="4"/>
        <v>0</v>
      </c>
      <c r="R72" s="121">
        <f t="shared" si="5"/>
        <v>0</v>
      </c>
      <c r="S72" s="188"/>
      <c r="U72" s="136"/>
    </row>
    <row r="73" spans="1:21" s="46" customFormat="1" ht="25.15" customHeight="1">
      <c r="A73" s="311"/>
      <c r="B73" s="308"/>
      <c r="C73" s="265"/>
      <c r="D73" s="263" t="s">
        <v>32</v>
      </c>
      <c r="E73" s="150" t="str">
        <f t="shared" si="14"/>
        <v>Local</v>
      </c>
      <c r="F73" s="131" t="s">
        <v>33</v>
      </c>
      <c r="G73" s="268">
        <f>IF(E73="","",IF(E73="Foreign",VLOOKUP(F73,Currency!$E$20:$F$33,2,FALSE),1))</f>
        <v>1</v>
      </c>
      <c r="H73" s="296">
        <v>1</v>
      </c>
      <c r="I73" s="192"/>
      <c r="J73" s="272">
        <v>0</v>
      </c>
      <c r="K73" s="269">
        <f t="shared" si="15"/>
        <v>0</v>
      </c>
      <c r="L73" s="66">
        <f t="shared" si="16"/>
        <v>0</v>
      </c>
      <c r="M73" s="121">
        <f t="shared" si="17"/>
        <v>0</v>
      </c>
      <c r="N73" s="188"/>
      <c r="O73" s="272">
        <v>0</v>
      </c>
      <c r="P73" s="269">
        <f t="shared" ref="P73:P136" si="18">O73*$G73</f>
        <v>0</v>
      </c>
      <c r="Q73" s="66">
        <f t="shared" ref="Q73:Q136" si="19">O73*$H73</f>
        <v>0</v>
      </c>
      <c r="R73" s="121">
        <f t="shared" ref="R73:R136" si="20">P73*$H73</f>
        <v>0</v>
      </c>
      <c r="S73" s="188"/>
      <c r="U73" s="136"/>
    </row>
    <row r="74" spans="1:21" s="46" customFormat="1" ht="25.15" customHeight="1">
      <c r="A74" s="311"/>
      <c r="B74" s="308"/>
      <c r="C74" s="265"/>
      <c r="D74" s="263" t="s">
        <v>32</v>
      </c>
      <c r="E74" s="150" t="str">
        <f t="shared" si="14"/>
        <v>Local</v>
      </c>
      <c r="F74" s="131" t="s">
        <v>33</v>
      </c>
      <c r="G74" s="268">
        <f>IF(E74="","",IF(E74="Foreign",VLOOKUP(F74,Currency!$E$20:$F$33,2,FALSE),1))</f>
        <v>1</v>
      </c>
      <c r="H74" s="296">
        <v>1</v>
      </c>
      <c r="I74" s="192"/>
      <c r="J74" s="272">
        <v>0</v>
      </c>
      <c r="K74" s="269">
        <f t="shared" si="15"/>
        <v>0</v>
      </c>
      <c r="L74" s="66">
        <f t="shared" si="16"/>
        <v>0</v>
      </c>
      <c r="M74" s="121">
        <f t="shared" si="17"/>
        <v>0</v>
      </c>
      <c r="N74" s="188"/>
      <c r="O74" s="272">
        <v>0</v>
      </c>
      <c r="P74" s="269">
        <f t="shared" si="18"/>
        <v>0</v>
      </c>
      <c r="Q74" s="66">
        <f t="shared" si="19"/>
        <v>0</v>
      </c>
      <c r="R74" s="121">
        <f t="shared" si="20"/>
        <v>0</v>
      </c>
      <c r="S74" s="188"/>
      <c r="U74" s="136"/>
    </row>
    <row r="75" spans="1:21" s="46" customFormat="1" ht="25.15" customHeight="1">
      <c r="A75" s="311"/>
      <c r="B75" s="308"/>
      <c r="C75" s="265"/>
      <c r="D75" s="263" t="s">
        <v>32</v>
      </c>
      <c r="E75" s="150" t="str">
        <f t="shared" si="14"/>
        <v>Local</v>
      </c>
      <c r="F75" s="131" t="s">
        <v>33</v>
      </c>
      <c r="G75" s="268">
        <f>IF(E75="","",IF(E75="Foreign",VLOOKUP(F75,Currency!$E$20:$F$33,2,FALSE),1))</f>
        <v>1</v>
      </c>
      <c r="H75" s="296">
        <v>1</v>
      </c>
      <c r="I75" s="192"/>
      <c r="J75" s="272">
        <v>0</v>
      </c>
      <c r="K75" s="269">
        <f t="shared" si="15"/>
        <v>0</v>
      </c>
      <c r="L75" s="66">
        <f t="shared" si="16"/>
        <v>0</v>
      </c>
      <c r="M75" s="121">
        <f t="shared" si="17"/>
        <v>0</v>
      </c>
      <c r="N75" s="188"/>
      <c r="O75" s="272">
        <v>0</v>
      </c>
      <c r="P75" s="269">
        <f t="shared" si="18"/>
        <v>0</v>
      </c>
      <c r="Q75" s="66">
        <f t="shared" si="19"/>
        <v>0</v>
      </c>
      <c r="R75" s="121">
        <f t="shared" si="20"/>
        <v>0</v>
      </c>
      <c r="S75" s="188"/>
      <c r="U75" s="136"/>
    </row>
    <row r="76" spans="1:21" s="46" customFormat="1" ht="25.15" customHeight="1">
      <c r="A76" s="311"/>
      <c r="B76" s="308"/>
      <c r="C76" s="265"/>
      <c r="D76" s="263" t="s">
        <v>32</v>
      </c>
      <c r="E76" s="150" t="str">
        <f t="shared" si="14"/>
        <v>Local</v>
      </c>
      <c r="F76" s="131" t="s">
        <v>33</v>
      </c>
      <c r="G76" s="268">
        <f>IF(E76="","",IF(E76="Foreign",VLOOKUP(F76,Currency!$E$20:$F$33,2,FALSE),1))</f>
        <v>1</v>
      </c>
      <c r="H76" s="296">
        <v>1</v>
      </c>
      <c r="I76" s="192"/>
      <c r="J76" s="272">
        <v>0</v>
      </c>
      <c r="K76" s="269">
        <f t="shared" si="15"/>
        <v>0</v>
      </c>
      <c r="L76" s="66">
        <f t="shared" si="16"/>
        <v>0</v>
      </c>
      <c r="M76" s="121">
        <f t="shared" si="17"/>
        <v>0</v>
      </c>
      <c r="N76" s="188"/>
      <c r="O76" s="272">
        <v>0</v>
      </c>
      <c r="P76" s="269">
        <f t="shared" si="18"/>
        <v>0</v>
      </c>
      <c r="Q76" s="66">
        <f t="shared" si="19"/>
        <v>0</v>
      </c>
      <c r="R76" s="121">
        <f t="shared" si="20"/>
        <v>0</v>
      </c>
      <c r="S76" s="188"/>
      <c r="U76" s="136"/>
    </row>
    <row r="77" spans="1:21" s="46" customFormat="1" ht="25.15" customHeight="1">
      <c r="A77" s="311"/>
      <c r="B77" s="308"/>
      <c r="C77" s="265"/>
      <c r="D77" s="263" t="s">
        <v>32</v>
      </c>
      <c r="E77" s="150" t="str">
        <f t="shared" si="14"/>
        <v>Local</v>
      </c>
      <c r="F77" s="131" t="s">
        <v>33</v>
      </c>
      <c r="G77" s="268">
        <f>IF(E77="","",IF(E77="Foreign",VLOOKUP(F77,Currency!$E$20:$F$33,2,FALSE),1))</f>
        <v>1</v>
      </c>
      <c r="H77" s="296">
        <v>1</v>
      </c>
      <c r="I77" s="192"/>
      <c r="J77" s="272">
        <v>0</v>
      </c>
      <c r="K77" s="269">
        <f t="shared" si="15"/>
        <v>0</v>
      </c>
      <c r="L77" s="66">
        <f t="shared" si="16"/>
        <v>0</v>
      </c>
      <c r="M77" s="121">
        <f t="shared" si="17"/>
        <v>0</v>
      </c>
      <c r="N77" s="188"/>
      <c r="O77" s="272">
        <v>0</v>
      </c>
      <c r="P77" s="269">
        <f t="shared" si="18"/>
        <v>0</v>
      </c>
      <c r="Q77" s="66">
        <f t="shared" si="19"/>
        <v>0</v>
      </c>
      <c r="R77" s="121">
        <f t="shared" si="20"/>
        <v>0</v>
      </c>
      <c r="S77" s="188"/>
      <c r="U77" s="136"/>
    </row>
    <row r="78" spans="1:21" s="46" customFormat="1" ht="25.15" customHeight="1" thickBot="1">
      <c r="A78" s="312"/>
      <c r="B78" s="309"/>
      <c r="C78" s="266"/>
      <c r="D78" s="263" t="s">
        <v>32</v>
      </c>
      <c r="E78" s="150" t="str">
        <f t="shared" si="14"/>
        <v>Local</v>
      </c>
      <c r="F78" s="131" t="s">
        <v>33</v>
      </c>
      <c r="G78" s="268">
        <f>IF(E78="","",IF(E78="Foreign",VLOOKUP(F78,Currency!$E$20:$F$33,2,FALSE),1))</f>
        <v>1</v>
      </c>
      <c r="H78" s="297">
        <v>1</v>
      </c>
      <c r="I78" s="192"/>
      <c r="J78" s="273">
        <v>0</v>
      </c>
      <c r="K78" s="123">
        <f t="shared" si="15"/>
        <v>0</v>
      </c>
      <c r="L78" s="119">
        <f t="shared" si="16"/>
        <v>0</v>
      </c>
      <c r="M78" s="122">
        <f t="shared" si="17"/>
        <v>0</v>
      </c>
      <c r="N78" s="188"/>
      <c r="O78" s="273">
        <v>0</v>
      </c>
      <c r="P78" s="123">
        <f t="shared" si="18"/>
        <v>0</v>
      </c>
      <c r="Q78" s="119">
        <f t="shared" si="19"/>
        <v>0</v>
      </c>
      <c r="R78" s="122">
        <f t="shared" si="20"/>
        <v>0</v>
      </c>
      <c r="S78" s="188"/>
      <c r="U78" s="136"/>
    </row>
    <row r="79" spans="1:21" s="46" customFormat="1" ht="27" customHeight="1">
      <c r="A79" s="310">
        <v>6</v>
      </c>
      <c r="B79" s="307" t="s">
        <v>70</v>
      </c>
      <c r="C79" s="264"/>
      <c r="D79" s="262" t="s">
        <v>32</v>
      </c>
      <c r="E79" s="148" t="str">
        <f t="shared" si="14"/>
        <v>Local</v>
      </c>
      <c r="F79" s="140" t="s">
        <v>33</v>
      </c>
      <c r="G79" s="267">
        <f>IF(E79="","",IF(E79="Foreign",VLOOKUP(F79,Currency!$E$20:$F$33,2,FALSE),1))</f>
        <v>1</v>
      </c>
      <c r="H79" s="295">
        <v>1</v>
      </c>
      <c r="I79" s="192"/>
      <c r="J79" s="271">
        <v>0</v>
      </c>
      <c r="K79" s="128">
        <f t="shared" si="15"/>
        <v>0</v>
      </c>
      <c r="L79" s="129">
        <f t="shared" si="16"/>
        <v>0</v>
      </c>
      <c r="M79" s="130">
        <f t="shared" si="17"/>
        <v>0</v>
      </c>
      <c r="N79" s="188"/>
      <c r="O79" s="271">
        <v>0</v>
      </c>
      <c r="P79" s="128">
        <f t="shared" si="18"/>
        <v>0</v>
      </c>
      <c r="Q79" s="129">
        <f t="shared" si="19"/>
        <v>0</v>
      </c>
      <c r="R79" s="130">
        <f t="shared" si="20"/>
        <v>0</v>
      </c>
      <c r="S79" s="188"/>
      <c r="U79" s="277"/>
    </row>
    <row r="80" spans="1:21" s="46" customFormat="1" ht="25.15" customHeight="1">
      <c r="A80" s="311"/>
      <c r="B80" s="308"/>
      <c r="C80" s="265"/>
      <c r="D80" s="263" t="s">
        <v>32</v>
      </c>
      <c r="E80" s="150" t="str">
        <f t="shared" si="14"/>
        <v>Local</v>
      </c>
      <c r="F80" s="131" t="s">
        <v>33</v>
      </c>
      <c r="G80" s="268">
        <f>IF(E80="","",IF(E80="Foreign",VLOOKUP(F80,Currency!$E$20:$F$33,2,FALSE),1))</f>
        <v>1</v>
      </c>
      <c r="H80" s="296">
        <v>1</v>
      </c>
      <c r="I80" s="192"/>
      <c r="J80" s="272">
        <v>0</v>
      </c>
      <c r="K80" s="269">
        <f t="shared" si="15"/>
        <v>0</v>
      </c>
      <c r="L80" s="66">
        <f t="shared" si="16"/>
        <v>0</v>
      </c>
      <c r="M80" s="121">
        <f t="shared" si="17"/>
        <v>0</v>
      </c>
      <c r="N80" s="188"/>
      <c r="O80" s="272">
        <v>0</v>
      </c>
      <c r="P80" s="269">
        <f t="shared" si="18"/>
        <v>0</v>
      </c>
      <c r="Q80" s="66">
        <f t="shared" si="19"/>
        <v>0</v>
      </c>
      <c r="R80" s="121">
        <f t="shared" si="20"/>
        <v>0</v>
      </c>
      <c r="S80" s="188"/>
      <c r="U80" s="136"/>
    </row>
    <row r="81" spans="1:21" s="46" customFormat="1" ht="25.15" customHeight="1">
      <c r="A81" s="311"/>
      <c r="B81" s="308"/>
      <c r="C81" s="265"/>
      <c r="D81" s="263" t="s">
        <v>32</v>
      </c>
      <c r="E81" s="150" t="str">
        <f t="shared" si="14"/>
        <v>Local</v>
      </c>
      <c r="F81" s="131" t="s">
        <v>33</v>
      </c>
      <c r="G81" s="268">
        <f>IF(E81="","",IF(E81="Foreign",VLOOKUP(F81,Currency!$E$20:$F$33,2,FALSE),1))</f>
        <v>1</v>
      </c>
      <c r="H81" s="296">
        <v>1</v>
      </c>
      <c r="I81" s="192"/>
      <c r="J81" s="272">
        <v>0</v>
      </c>
      <c r="K81" s="269">
        <f t="shared" si="15"/>
        <v>0</v>
      </c>
      <c r="L81" s="66">
        <f t="shared" si="16"/>
        <v>0</v>
      </c>
      <c r="M81" s="121">
        <f t="shared" si="17"/>
        <v>0</v>
      </c>
      <c r="N81" s="188"/>
      <c r="O81" s="272">
        <v>0</v>
      </c>
      <c r="P81" s="269">
        <f t="shared" si="18"/>
        <v>0</v>
      </c>
      <c r="Q81" s="66">
        <f t="shared" si="19"/>
        <v>0</v>
      </c>
      <c r="R81" s="121">
        <f t="shared" si="20"/>
        <v>0</v>
      </c>
      <c r="S81" s="188"/>
      <c r="U81" s="136"/>
    </row>
    <row r="82" spans="1:21" s="46" customFormat="1" ht="25.15" customHeight="1">
      <c r="A82" s="311"/>
      <c r="B82" s="308"/>
      <c r="C82" s="265"/>
      <c r="D82" s="263" t="s">
        <v>32</v>
      </c>
      <c r="E82" s="150" t="str">
        <f t="shared" si="14"/>
        <v>Local</v>
      </c>
      <c r="F82" s="131" t="s">
        <v>33</v>
      </c>
      <c r="G82" s="268">
        <f>IF(E82="","",IF(E82="Foreign",VLOOKUP(F82,Currency!$E$20:$F$33,2,FALSE),1))</f>
        <v>1</v>
      </c>
      <c r="H82" s="296">
        <v>1</v>
      </c>
      <c r="I82" s="192"/>
      <c r="J82" s="272">
        <v>0</v>
      </c>
      <c r="K82" s="269">
        <f t="shared" si="15"/>
        <v>0</v>
      </c>
      <c r="L82" s="66">
        <f t="shared" si="16"/>
        <v>0</v>
      </c>
      <c r="M82" s="121">
        <f t="shared" si="17"/>
        <v>0</v>
      </c>
      <c r="N82" s="188"/>
      <c r="O82" s="272">
        <v>0</v>
      </c>
      <c r="P82" s="269">
        <f t="shared" si="18"/>
        <v>0</v>
      </c>
      <c r="Q82" s="66">
        <f t="shared" si="19"/>
        <v>0</v>
      </c>
      <c r="R82" s="121">
        <f t="shared" si="20"/>
        <v>0</v>
      </c>
      <c r="S82" s="188"/>
      <c r="U82" s="136"/>
    </row>
    <row r="83" spans="1:21" s="46" customFormat="1" ht="25.15" customHeight="1">
      <c r="A83" s="311"/>
      <c r="B83" s="308"/>
      <c r="C83" s="265"/>
      <c r="D83" s="263" t="s">
        <v>32</v>
      </c>
      <c r="E83" s="150" t="str">
        <f t="shared" si="14"/>
        <v>Local</v>
      </c>
      <c r="F83" s="131" t="s">
        <v>33</v>
      </c>
      <c r="G83" s="268">
        <f>IF(E83="","",IF(E83="Foreign",VLOOKUP(F83,Currency!$E$20:$F$33,2,FALSE),1))</f>
        <v>1</v>
      </c>
      <c r="H83" s="296">
        <v>1</v>
      </c>
      <c r="I83" s="192"/>
      <c r="J83" s="272">
        <v>0</v>
      </c>
      <c r="K83" s="269">
        <f t="shared" si="15"/>
        <v>0</v>
      </c>
      <c r="L83" s="66">
        <f t="shared" si="16"/>
        <v>0</v>
      </c>
      <c r="M83" s="121">
        <f t="shared" si="17"/>
        <v>0</v>
      </c>
      <c r="N83" s="188"/>
      <c r="O83" s="272">
        <v>0</v>
      </c>
      <c r="P83" s="269">
        <f t="shared" si="18"/>
        <v>0</v>
      </c>
      <c r="Q83" s="66">
        <f t="shared" si="19"/>
        <v>0</v>
      </c>
      <c r="R83" s="121">
        <f t="shared" si="20"/>
        <v>0</v>
      </c>
      <c r="S83" s="188"/>
      <c r="U83" s="136"/>
    </row>
    <row r="84" spans="1:21" s="46" customFormat="1" ht="25.15" customHeight="1">
      <c r="A84" s="311"/>
      <c r="B84" s="308"/>
      <c r="C84" s="265"/>
      <c r="D84" s="263" t="s">
        <v>32</v>
      </c>
      <c r="E84" s="150" t="str">
        <f t="shared" si="14"/>
        <v>Local</v>
      </c>
      <c r="F84" s="131" t="s">
        <v>33</v>
      </c>
      <c r="G84" s="268">
        <f>IF(E84="","",IF(E84="Foreign",VLOOKUP(F84,Currency!$E$20:$F$33,2,FALSE),1))</f>
        <v>1</v>
      </c>
      <c r="H84" s="296">
        <v>1</v>
      </c>
      <c r="I84" s="192"/>
      <c r="J84" s="272">
        <v>0</v>
      </c>
      <c r="K84" s="269">
        <f t="shared" si="15"/>
        <v>0</v>
      </c>
      <c r="L84" s="66">
        <f t="shared" si="16"/>
        <v>0</v>
      </c>
      <c r="M84" s="121">
        <f t="shared" si="17"/>
        <v>0</v>
      </c>
      <c r="N84" s="188"/>
      <c r="O84" s="272">
        <v>0</v>
      </c>
      <c r="P84" s="269">
        <f t="shared" si="18"/>
        <v>0</v>
      </c>
      <c r="Q84" s="66">
        <f t="shared" si="19"/>
        <v>0</v>
      </c>
      <c r="R84" s="121">
        <f t="shared" si="20"/>
        <v>0</v>
      </c>
      <c r="S84" s="188"/>
      <c r="U84" s="136"/>
    </row>
    <row r="85" spans="1:21" s="46" customFormat="1" ht="25.15" customHeight="1">
      <c r="A85" s="311"/>
      <c r="B85" s="308"/>
      <c r="C85" s="265"/>
      <c r="D85" s="263" t="s">
        <v>32</v>
      </c>
      <c r="E85" s="150" t="str">
        <f t="shared" si="14"/>
        <v>Local</v>
      </c>
      <c r="F85" s="131" t="s">
        <v>33</v>
      </c>
      <c r="G85" s="268">
        <f>IF(E85="","",IF(E85="Foreign",VLOOKUP(F85,Currency!$E$20:$F$33,2,FALSE),1))</f>
        <v>1</v>
      </c>
      <c r="H85" s="296">
        <v>1</v>
      </c>
      <c r="I85" s="192"/>
      <c r="J85" s="272">
        <v>0</v>
      </c>
      <c r="K85" s="269">
        <f t="shared" si="15"/>
        <v>0</v>
      </c>
      <c r="L85" s="66">
        <f t="shared" si="16"/>
        <v>0</v>
      </c>
      <c r="M85" s="121">
        <f t="shared" si="17"/>
        <v>0</v>
      </c>
      <c r="N85" s="188"/>
      <c r="O85" s="272">
        <v>0</v>
      </c>
      <c r="P85" s="269">
        <f t="shared" si="18"/>
        <v>0</v>
      </c>
      <c r="Q85" s="66">
        <f t="shared" si="19"/>
        <v>0</v>
      </c>
      <c r="R85" s="121">
        <f t="shared" si="20"/>
        <v>0</v>
      </c>
      <c r="S85" s="188"/>
      <c r="U85" s="136"/>
    </row>
    <row r="86" spans="1:21" s="46" customFormat="1" ht="25.15" customHeight="1">
      <c r="A86" s="311"/>
      <c r="B86" s="308"/>
      <c r="C86" s="265"/>
      <c r="D86" s="263" t="s">
        <v>32</v>
      </c>
      <c r="E86" s="150" t="str">
        <f t="shared" si="14"/>
        <v>Local</v>
      </c>
      <c r="F86" s="131" t="s">
        <v>33</v>
      </c>
      <c r="G86" s="268">
        <f>IF(E86="","",IF(E86="Foreign",VLOOKUP(F86,Currency!$E$20:$F$33,2,FALSE),1))</f>
        <v>1</v>
      </c>
      <c r="H86" s="296">
        <v>1</v>
      </c>
      <c r="I86" s="192"/>
      <c r="J86" s="272">
        <v>0</v>
      </c>
      <c r="K86" s="269">
        <f t="shared" si="15"/>
        <v>0</v>
      </c>
      <c r="L86" s="66">
        <f t="shared" si="16"/>
        <v>0</v>
      </c>
      <c r="M86" s="121">
        <f t="shared" si="17"/>
        <v>0</v>
      </c>
      <c r="N86" s="188"/>
      <c r="O86" s="272">
        <v>0</v>
      </c>
      <c r="P86" s="269">
        <f t="shared" si="18"/>
        <v>0</v>
      </c>
      <c r="Q86" s="66">
        <f t="shared" si="19"/>
        <v>0</v>
      </c>
      <c r="R86" s="121">
        <f t="shared" si="20"/>
        <v>0</v>
      </c>
      <c r="S86" s="188"/>
      <c r="U86" s="136"/>
    </row>
    <row r="87" spans="1:21" s="46" customFormat="1" ht="25.15" customHeight="1">
      <c r="A87" s="311"/>
      <c r="B87" s="308"/>
      <c r="C87" s="265"/>
      <c r="D87" s="263" t="s">
        <v>32</v>
      </c>
      <c r="E87" s="150" t="str">
        <f t="shared" si="14"/>
        <v>Local</v>
      </c>
      <c r="F87" s="131" t="s">
        <v>33</v>
      </c>
      <c r="G87" s="268">
        <f>IF(E87="","",IF(E87="Foreign",VLOOKUP(F87,Currency!$E$20:$F$33,2,FALSE),1))</f>
        <v>1</v>
      </c>
      <c r="H87" s="296">
        <v>1</v>
      </c>
      <c r="I87" s="192"/>
      <c r="J87" s="272">
        <v>0</v>
      </c>
      <c r="K87" s="269">
        <f t="shared" si="15"/>
        <v>0</v>
      </c>
      <c r="L87" s="66">
        <f t="shared" si="16"/>
        <v>0</v>
      </c>
      <c r="M87" s="121">
        <f t="shared" si="17"/>
        <v>0</v>
      </c>
      <c r="N87" s="188"/>
      <c r="O87" s="272">
        <v>0</v>
      </c>
      <c r="P87" s="269">
        <f t="shared" si="18"/>
        <v>0</v>
      </c>
      <c r="Q87" s="66">
        <f t="shared" si="19"/>
        <v>0</v>
      </c>
      <c r="R87" s="121">
        <f t="shared" si="20"/>
        <v>0</v>
      </c>
      <c r="S87" s="188"/>
      <c r="U87" s="136"/>
    </row>
    <row r="88" spans="1:21" s="46" customFormat="1" ht="25.15" customHeight="1">
      <c r="A88" s="311"/>
      <c r="B88" s="308"/>
      <c r="C88" s="265"/>
      <c r="D88" s="263" t="s">
        <v>32</v>
      </c>
      <c r="E88" s="150" t="str">
        <f t="shared" si="14"/>
        <v>Local</v>
      </c>
      <c r="F88" s="131" t="s">
        <v>33</v>
      </c>
      <c r="G88" s="268">
        <f>IF(E88="","",IF(E88="Foreign",VLOOKUP(F88,Currency!$E$20:$F$33,2,FALSE),1))</f>
        <v>1</v>
      </c>
      <c r="H88" s="296">
        <v>1</v>
      </c>
      <c r="I88" s="192"/>
      <c r="J88" s="272">
        <v>0</v>
      </c>
      <c r="K88" s="269">
        <f t="shared" si="15"/>
        <v>0</v>
      </c>
      <c r="L88" s="66">
        <f t="shared" si="16"/>
        <v>0</v>
      </c>
      <c r="M88" s="121">
        <f t="shared" si="17"/>
        <v>0</v>
      </c>
      <c r="N88" s="188"/>
      <c r="O88" s="272">
        <v>0</v>
      </c>
      <c r="P88" s="269">
        <f t="shared" si="18"/>
        <v>0</v>
      </c>
      <c r="Q88" s="66">
        <f t="shared" si="19"/>
        <v>0</v>
      </c>
      <c r="R88" s="121">
        <f t="shared" si="20"/>
        <v>0</v>
      </c>
      <c r="S88" s="188"/>
      <c r="U88" s="136"/>
    </row>
    <row r="89" spans="1:21" s="46" customFormat="1" ht="25.15" customHeight="1">
      <c r="A89" s="311"/>
      <c r="B89" s="308"/>
      <c r="C89" s="265"/>
      <c r="D89" s="263" t="s">
        <v>32</v>
      </c>
      <c r="E89" s="150" t="str">
        <f t="shared" si="14"/>
        <v>Local</v>
      </c>
      <c r="F89" s="131" t="s">
        <v>33</v>
      </c>
      <c r="G89" s="268">
        <f>IF(E89="","",IF(E89="Foreign",VLOOKUP(F89,Currency!$E$20:$F$33,2,FALSE),1))</f>
        <v>1</v>
      </c>
      <c r="H89" s="296">
        <v>1</v>
      </c>
      <c r="I89" s="192"/>
      <c r="J89" s="272">
        <v>0</v>
      </c>
      <c r="K89" s="269">
        <f t="shared" si="15"/>
        <v>0</v>
      </c>
      <c r="L89" s="66">
        <f t="shared" si="16"/>
        <v>0</v>
      </c>
      <c r="M89" s="121">
        <f t="shared" si="17"/>
        <v>0</v>
      </c>
      <c r="N89" s="188"/>
      <c r="O89" s="272">
        <v>0</v>
      </c>
      <c r="P89" s="269">
        <f t="shared" si="18"/>
        <v>0</v>
      </c>
      <c r="Q89" s="66">
        <f t="shared" si="19"/>
        <v>0</v>
      </c>
      <c r="R89" s="121">
        <f t="shared" si="20"/>
        <v>0</v>
      </c>
      <c r="S89" s="188"/>
      <c r="U89" s="136"/>
    </row>
    <row r="90" spans="1:21" s="46" customFormat="1" ht="25.15" customHeight="1">
      <c r="A90" s="311"/>
      <c r="B90" s="308"/>
      <c r="C90" s="265"/>
      <c r="D90" s="263" t="s">
        <v>32</v>
      </c>
      <c r="E90" s="150" t="str">
        <f t="shared" si="14"/>
        <v>Local</v>
      </c>
      <c r="F90" s="131" t="s">
        <v>33</v>
      </c>
      <c r="G90" s="268">
        <f>IF(E90="","",IF(E90="Foreign",VLOOKUP(F90,Currency!$E$20:$F$33,2,FALSE),1))</f>
        <v>1</v>
      </c>
      <c r="H90" s="296">
        <v>1</v>
      </c>
      <c r="I90" s="192"/>
      <c r="J90" s="272">
        <v>0</v>
      </c>
      <c r="K90" s="269">
        <f t="shared" si="15"/>
        <v>0</v>
      </c>
      <c r="L90" s="66">
        <f t="shared" si="16"/>
        <v>0</v>
      </c>
      <c r="M90" s="121">
        <f t="shared" si="17"/>
        <v>0</v>
      </c>
      <c r="N90" s="188"/>
      <c r="O90" s="272">
        <v>0</v>
      </c>
      <c r="P90" s="269">
        <f t="shared" si="18"/>
        <v>0</v>
      </c>
      <c r="Q90" s="66">
        <f t="shared" si="19"/>
        <v>0</v>
      </c>
      <c r="R90" s="121">
        <f t="shared" si="20"/>
        <v>0</v>
      </c>
      <c r="S90" s="188"/>
      <c r="U90" s="136"/>
    </row>
    <row r="91" spans="1:21" s="46" customFormat="1" ht="25.15" customHeight="1">
      <c r="A91" s="311"/>
      <c r="B91" s="308"/>
      <c r="C91" s="265"/>
      <c r="D91" s="263" t="s">
        <v>32</v>
      </c>
      <c r="E91" s="150" t="str">
        <f t="shared" si="14"/>
        <v>Local</v>
      </c>
      <c r="F91" s="131" t="s">
        <v>33</v>
      </c>
      <c r="G91" s="268">
        <f>IF(E91="","",IF(E91="Foreign",VLOOKUP(F91,Currency!$E$20:$F$33,2,FALSE),1))</f>
        <v>1</v>
      </c>
      <c r="H91" s="296">
        <v>1</v>
      </c>
      <c r="I91" s="192"/>
      <c r="J91" s="272">
        <v>0</v>
      </c>
      <c r="K91" s="269">
        <f t="shared" si="15"/>
        <v>0</v>
      </c>
      <c r="L91" s="66">
        <f t="shared" si="16"/>
        <v>0</v>
      </c>
      <c r="M91" s="121">
        <f t="shared" si="17"/>
        <v>0</v>
      </c>
      <c r="N91" s="188"/>
      <c r="O91" s="272">
        <v>0</v>
      </c>
      <c r="P91" s="269">
        <f t="shared" si="18"/>
        <v>0</v>
      </c>
      <c r="Q91" s="66">
        <f t="shared" si="19"/>
        <v>0</v>
      </c>
      <c r="R91" s="121">
        <f t="shared" si="20"/>
        <v>0</v>
      </c>
      <c r="S91" s="188"/>
      <c r="U91" s="136"/>
    </row>
    <row r="92" spans="1:21" s="46" customFormat="1" ht="25.15" customHeight="1" thickBot="1">
      <c r="A92" s="312"/>
      <c r="B92" s="309"/>
      <c r="C92" s="266"/>
      <c r="D92" s="263" t="s">
        <v>32</v>
      </c>
      <c r="E92" s="150" t="str">
        <f t="shared" si="14"/>
        <v>Local</v>
      </c>
      <c r="F92" s="131" t="s">
        <v>33</v>
      </c>
      <c r="G92" s="268">
        <f>IF(E92="","",IF(E92="Foreign",VLOOKUP(F92,Currency!$E$20:$F$33,2,FALSE),1))</f>
        <v>1</v>
      </c>
      <c r="H92" s="297">
        <v>1</v>
      </c>
      <c r="I92" s="192"/>
      <c r="J92" s="273">
        <v>0</v>
      </c>
      <c r="K92" s="123">
        <f t="shared" si="15"/>
        <v>0</v>
      </c>
      <c r="L92" s="119">
        <f t="shared" si="16"/>
        <v>0</v>
      </c>
      <c r="M92" s="122">
        <f t="shared" si="17"/>
        <v>0</v>
      </c>
      <c r="N92" s="188"/>
      <c r="O92" s="273">
        <v>0</v>
      </c>
      <c r="P92" s="123">
        <f t="shared" si="18"/>
        <v>0</v>
      </c>
      <c r="Q92" s="119">
        <f t="shared" si="19"/>
        <v>0</v>
      </c>
      <c r="R92" s="122">
        <f t="shared" si="20"/>
        <v>0</v>
      </c>
      <c r="S92" s="188"/>
      <c r="U92" s="136"/>
    </row>
    <row r="93" spans="1:21" s="46" customFormat="1" ht="27" customHeight="1">
      <c r="A93" s="310">
        <v>7</v>
      </c>
      <c r="B93" s="307" t="s">
        <v>71</v>
      </c>
      <c r="C93" s="264"/>
      <c r="D93" s="262" t="s">
        <v>32</v>
      </c>
      <c r="E93" s="148" t="str">
        <f t="shared" si="14"/>
        <v>Local</v>
      </c>
      <c r="F93" s="140" t="s">
        <v>33</v>
      </c>
      <c r="G93" s="267">
        <f>IF(E93="","",IF(E93="Foreign",VLOOKUP(F93,Currency!$E$20:$F$33,2,FALSE),1))</f>
        <v>1</v>
      </c>
      <c r="H93" s="295">
        <v>1</v>
      </c>
      <c r="I93" s="192"/>
      <c r="J93" s="271">
        <v>0</v>
      </c>
      <c r="K93" s="128">
        <f t="shared" si="15"/>
        <v>0</v>
      </c>
      <c r="L93" s="129">
        <f t="shared" si="16"/>
        <v>0</v>
      </c>
      <c r="M93" s="130">
        <f t="shared" si="17"/>
        <v>0</v>
      </c>
      <c r="N93" s="188"/>
      <c r="O93" s="271">
        <v>0</v>
      </c>
      <c r="P93" s="128">
        <f t="shared" si="18"/>
        <v>0</v>
      </c>
      <c r="Q93" s="129">
        <f t="shared" si="19"/>
        <v>0</v>
      </c>
      <c r="R93" s="130">
        <f t="shared" si="20"/>
        <v>0</v>
      </c>
      <c r="S93" s="188"/>
      <c r="U93" s="277"/>
    </row>
    <row r="94" spans="1:21" s="46" customFormat="1" ht="25.15" customHeight="1">
      <c r="A94" s="311"/>
      <c r="B94" s="308"/>
      <c r="C94" s="265"/>
      <c r="D94" s="263" t="s">
        <v>32</v>
      </c>
      <c r="E94" s="150" t="str">
        <f t="shared" si="14"/>
        <v>Local</v>
      </c>
      <c r="F94" s="131" t="s">
        <v>33</v>
      </c>
      <c r="G94" s="268">
        <f>IF(E94="","",IF(E94="Foreign",VLOOKUP(F94,Currency!$E$20:$F$33,2,FALSE),1))</f>
        <v>1</v>
      </c>
      <c r="H94" s="296">
        <v>1</v>
      </c>
      <c r="I94" s="192"/>
      <c r="J94" s="272">
        <v>0</v>
      </c>
      <c r="K94" s="269">
        <f t="shared" si="15"/>
        <v>0</v>
      </c>
      <c r="L94" s="66">
        <f t="shared" si="16"/>
        <v>0</v>
      </c>
      <c r="M94" s="121">
        <f t="shared" si="17"/>
        <v>0</v>
      </c>
      <c r="N94" s="188"/>
      <c r="O94" s="272">
        <v>0</v>
      </c>
      <c r="P94" s="269">
        <f t="shared" si="18"/>
        <v>0</v>
      </c>
      <c r="Q94" s="66">
        <f t="shared" si="19"/>
        <v>0</v>
      </c>
      <c r="R94" s="121">
        <f t="shared" si="20"/>
        <v>0</v>
      </c>
      <c r="S94" s="188"/>
      <c r="U94" s="136"/>
    </row>
    <row r="95" spans="1:21" s="46" customFormat="1" ht="25.15" customHeight="1">
      <c r="A95" s="311"/>
      <c r="B95" s="308"/>
      <c r="C95" s="265"/>
      <c r="D95" s="263" t="s">
        <v>32</v>
      </c>
      <c r="E95" s="150" t="str">
        <f t="shared" si="14"/>
        <v>Local</v>
      </c>
      <c r="F95" s="131" t="s">
        <v>33</v>
      </c>
      <c r="G95" s="268">
        <f>IF(E95="","",IF(E95="Foreign",VLOOKUP(F95,Currency!$E$20:$F$33,2,FALSE),1))</f>
        <v>1</v>
      </c>
      <c r="H95" s="296">
        <v>1</v>
      </c>
      <c r="I95" s="192"/>
      <c r="J95" s="272">
        <v>0</v>
      </c>
      <c r="K95" s="269">
        <f t="shared" si="15"/>
        <v>0</v>
      </c>
      <c r="L95" s="66">
        <f t="shared" si="16"/>
        <v>0</v>
      </c>
      <c r="M95" s="121">
        <f t="shared" si="17"/>
        <v>0</v>
      </c>
      <c r="N95" s="188"/>
      <c r="O95" s="272">
        <v>0</v>
      </c>
      <c r="P95" s="269">
        <f t="shared" si="18"/>
        <v>0</v>
      </c>
      <c r="Q95" s="66">
        <f t="shared" si="19"/>
        <v>0</v>
      </c>
      <c r="R95" s="121">
        <f t="shared" si="20"/>
        <v>0</v>
      </c>
      <c r="S95" s="188"/>
      <c r="U95" s="136"/>
    </row>
    <row r="96" spans="1:21" s="46" customFormat="1" ht="25.15" customHeight="1">
      <c r="A96" s="311"/>
      <c r="B96" s="308"/>
      <c r="C96" s="265"/>
      <c r="D96" s="263" t="s">
        <v>32</v>
      </c>
      <c r="E96" s="150" t="str">
        <f t="shared" si="14"/>
        <v>Local</v>
      </c>
      <c r="F96" s="131" t="s">
        <v>33</v>
      </c>
      <c r="G96" s="268">
        <f>IF(E96="","",IF(E96="Foreign",VLOOKUP(F96,Currency!$E$20:$F$33,2,FALSE),1))</f>
        <v>1</v>
      </c>
      <c r="H96" s="296">
        <v>1</v>
      </c>
      <c r="I96" s="192"/>
      <c r="J96" s="272">
        <v>0</v>
      </c>
      <c r="K96" s="269">
        <f t="shared" si="15"/>
        <v>0</v>
      </c>
      <c r="L96" s="66">
        <f t="shared" si="16"/>
        <v>0</v>
      </c>
      <c r="M96" s="121">
        <f t="shared" si="17"/>
        <v>0</v>
      </c>
      <c r="N96" s="188"/>
      <c r="O96" s="272">
        <v>0</v>
      </c>
      <c r="P96" s="269">
        <f t="shared" si="18"/>
        <v>0</v>
      </c>
      <c r="Q96" s="66">
        <f t="shared" si="19"/>
        <v>0</v>
      </c>
      <c r="R96" s="121">
        <f t="shared" si="20"/>
        <v>0</v>
      </c>
      <c r="S96" s="188"/>
      <c r="U96" s="136"/>
    </row>
    <row r="97" spans="1:21" s="46" customFormat="1" ht="25.15" customHeight="1">
      <c r="A97" s="311"/>
      <c r="B97" s="308"/>
      <c r="C97" s="265"/>
      <c r="D97" s="263" t="s">
        <v>32</v>
      </c>
      <c r="E97" s="150" t="str">
        <f t="shared" si="14"/>
        <v>Local</v>
      </c>
      <c r="F97" s="131" t="s">
        <v>33</v>
      </c>
      <c r="G97" s="268">
        <f>IF(E97="","",IF(E97="Foreign",VLOOKUP(F97,Currency!$E$20:$F$33,2,FALSE),1))</f>
        <v>1</v>
      </c>
      <c r="H97" s="296">
        <v>1</v>
      </c>
      <c r="I97" s="192"/>
      <c r="J97" s="272">
        <v>0</v>
      </c>
      <c r="K97" s="269">
        <f t="shared" si="15"/>
        <v>0</v>
      </c>
      <c r="L97" s="66">
        <f t="shared" si="16"/>
        <v>0</v>
      </c>
      <c r="M97" s="121">
        <f t="shared" si="17"/>
        <v>0</v>
      </c>
      <c r="N97" s="188"/>
      <c r="O97" s="272">
        <v>0</v>
      </c>
      <c r="P97" s="269">
        <f t="shared" si="18"/>
        <v>0</v>
      </c>
      <c r="Q97" s="66">
        <f t="shared" si="19"/>
        <v>0</v>
      </c>
      <c r="R97" s="121">
        <f t="shared" si="20"/>
        <v>0</v>
      </c>
      <c r="S97" s="188"/>
      <c r="U97" s="136"/>
    </row>
    <row r="98" spans="1:21" s="46" customFormat="1" ht="25.15" customHeight="1">
      <c r="A98" s="311"/>
      <c r="B98" s="308"/>
      <c r="C98" s="265"/>
      <c r="D98" s="263" t="s">
        <v>32</v>
      </c>
      <c r="E98" s="150" t="str">
        <f t="shared" si="14"/>
        <v>Local</v>
      </c>
      <c r="F98" s="131" t="s">
        <v>33</v>
      </c>
      <c r="G98" s="268">
        <f>IF(E98="","",IF(E98="Foreign",VLOOKUP(F98,Currency!$E$20:$F$33,2,FALSE),1))</f>
        <v>1</v>
      </c>
      <c r="H98" s="296">
        <v>1</v>
      </c>
      <c r="I98" s="192"/>
      <c r="J98" s="272">
        <v>0</v>
      </c>
      <c r="K98" s="269">
        <f t="shared" si="15"/>
        <v>0</v>
      </c>
      <c r="L98" s="66">
        <f t="shared" si="16"/>
        <v>0</v>
      </c>
      <c r="M98" s="121">
        <f t="shared" si="17"/>
        <v>0</v>
      </c>
      <c r="N98" s="188"/>
      <c r="O98" s="272">
        <v>0</v>
      </c>
      <c r="P98" s="269">
        <f t="shared" si="18"/>
        <v>0</v>
      </c>
      <c r="Q98" s="66">
        <f t="shared" si="19"/>
        <v>0</v>
      </c>
      <c r="R98" s="121">
        <f t="shared" si="20"/>
        <v>0</v>
      </c>
      <c r="S98" s="188"/>
      <c r="U98" s="136"/>
    </row>
    <row r="99" spans="1:21" s="46" customFormat="1" ht="25.15" customHeight="1">
      <c r="A99" s="311"/>
      <c r="B99" s="308"/>
      <c r="C99" s="265"/>
      <c r="D99" s="263" t="s">
        <v>32</v>
      </c>
      <c r="E99" s="150" t="str">
        <f t="shared" si="14"/>
        <v>Local</v>
      </c>
      <c r="F99" s="131" t="s">
        <v>33</v>
      </c>
      <c r="G99" s="268">
        <f>IF(E99="","",IF(E99="Foreign",VLOOKUP(F99,Currency!$E$20:$F$33,2,FALSE),1))</f>
        <v>1</v>
      </c>
      <c r="H99" s="296">
        <v>1</v>
      </c>
      <c r="I99" s="192"/>
      <c r="J99" s="272">
        <v>0</v>
      </c>
      <c r="K99" s="269">
        <f t="shared" si="15"/>
        <v>0</v>
      </c>
      <c r="L99" s="66">
        <f t="shared" si="16"/>
        <v>0</v>
      </c>
      <c r="M99" s="121">
        <f t="shared" si="17"/>
        <v>0</v>
      </c>
      <c r="N99" s="188"/>
      <c r="O99" s="272">
        <v>0</v>
      </c>
      <c r="P99" s="269">
        <f t="shared" si="18"/>
        <v>0</v>
      </c>
      <c r="Q99" s="66">
        <f t="shared" si="19"/>
        <v>0</v>
      </c>
      <c r="R99" s="121">
        <f t="shared" si="20"/>
        <v>0</v>
      </c>
      <c r="S99" s="188"/>
      <c r="U99" s="136"/>
    </row>
    <row r="100" spans="1:21" s="46" customFormat="1" ht="25.15" customHeight="1">
      <c r="A100" s="311"/>
      <c r="B100" s="308"/>
      <c r="C100" s="265"/>
      <c r="D100" s="263" t="s">
        <v>32</v>
      </c>
      <c r="E100" s="150" t="str">
        <f t="shared" si="14"/>
        <v>Local</v>
      </c>
      <c r="F100" s="131" t="s">
        <v>33</v>
      </c>
      <c r="G100" s="268">
        <f>IF(E100="","",IF(E100="Foreign",VLOOKUP(F100,Currency!$E$20:$F$33,2,FALSE),1))</f>
        <v>1</v>
      </c>
      <c r="H100" s="296">
        <v>1</v>
      </c>
      <c r="I100" s="192"/>
      <c r="J100" s="272">
        <v>0</v>
      </c>
      <c r="K100" s="269">
        <f t="shared" si="15"/>
        <v>0</v>
      </c>
      <c r="L100" s="66">
        <f t="shared" si="16"/>
        <v>0</v>
      </c>
      <c r="M100" s="121">
        <f t="shared" si="17"/>
        <v>0</v>
      </c>
      <c r="N100" s="188"/>
      <c r="O100" s="272">
        <v>0</v>
      </c>
      <c r="P100" s="269">
        <f t="shared" si="18"/>
        <v>0</v>
      </c>
      <c r="Q100" s="66">
        <f t="shared" si="19"/>
        <v>0</v>
      </c>
      <c r="R100" s="121">
        <f t="shared" si="20"/>
        <v>0</v>
      </c>
      <c r="S100" s="188"/>
      <c r="U100" s="136"/>
    </row>
    <row r="101" spans="1:21" s="46" customFormat="1" ht="25.15" customHeight="1">
      <c r="A101" s="311"/>
      <c r="B101" s="308"/>
      <c r="C101" s="265"/>
      <c r="D101" s="263" t="s">
        <v>32</v>
      </c>
      <c r="E101" s="150" t="str">
        <f t="shared" si="14"/>
        <v>Local</v>
      </c>
      <c r="F101" s="131" t="s">
        <v>33</v>
      </c>
      <c r="G101" s="268">
        <f>IF(E101="","",IF(E101="Foreign",VLOOKUP(F101,Currency!$E$20:$F$33,2,FALSE),1))</f>
        <v>1</v>
      </c>
      <c r="H101" s="296">
        <v>1</v>
      </c>
      <c r="I101" s="192"/>
      <c r="J101" s="272">
        <v>0</v>
      </c>
      <c r="K101" s="269">
        <f t="shared" si="15"/>
        <v>0</v>
      </c>
      <c r="L101" s="66">
        <f t="shared" si="16"/>
        <v>0</v>
      </c>
      <c r="M101" s="121">
        <f t="shared" si="17"/>
        <v>0</v>
      </c>
      <c r="N101" s="188"/>
      <c r="O101" s="272">
        <v>0</v>
      </c>
      <c r="P101" s="269">
        <f t="shared" si="18"/>
        <v>0</v>
      </c>
      <c r="Q101" s="66">
        <f t="shared" si="19"/>
        <v>0</v>
      </c>
      <c r="R101" s="121">
        <f t="shared" si="20"/>
        <v>0</v>
      </c>
      <c r="S101" s="188"/>
      <c r="U101" s="136"/>
    </row>
    <row r="102" spans="1:21" s="46" customFormat="1" ht="25.15" customHeight="1">
      <c r="A102" s="311"/>
      <c r="B102" s="308"/>
      <c r="C102" s="265"/>
      <c r="D102" s="263" t="s">
        <v>32</v>
      </c>
      <c r="E102" s="150" t="str">
        <f t="shared" si="14"/>
        <v>Local</v>
      </c>
      <c r="F102" s="131" t="s">
        <v>33</v>
      </c>
      <c r="G102" s="268">
        <f>IF(E102="","",IF(E102="Foreign",VLOOKUP(F102,Currency!$E$20:$F$33,2,FALSE),1))</f>
        <v>1</v>
      </c>
      <c r="H102" s="296">
        <v>1</v>
      </c>
      <c r="I102" s="192"/>
      <c r="J102" s="272">
        <v>0</v>
      </c>
      <c r="K102" s="269">
        <f t="shared" si="15"/>
        <v>0</v>
      </c>
      <c r="L102" s="66">
        <f t="shared" si="16"/>
        <v>0</v>
      </c>
      <c r="M102" s="121">
        <f t="shared" si="17"/>
        <v>0</v>
      </c>
      <c r="N102" s="188"/>
      <c r="O102" s="272">
        <v>0</v>
      </c>
      <c r="P102" s="269">
        <f t="shared" si="18"/>
        <v>0</v>
      </c>
      <c r="Q102" s="66">
        <f t="shared" si="19"/>
        <v>0</v>
      </c>
      <c r="R102" s="121">
        <f t="shared" si="20"/>
        <v>0</v>
      </c>
      <c r="S102" s="188"/>
      <c r="U102" s="136"/>
    </row>
    <row r="103" spans="1:21" s="46" customFormat="1" ht="25.15" customHeight="1">
      <c r="A103" s="311"/>
      <c r="B103" s="308"/>
      <c r="C103" s="265"/>
      <c r="D103" s="263" t="s">
        <v>32</v>
      </c>
      <c r="E103" s="150" t="str">
        <f t="shared" ref="E103:E120" si="21">IF(F103="","",IF(F103="ZAR","Local","Foreign"))</f>
        <v>Local</v>
      </c>
      <c r="F103" s="131" t="s">
        <v>33</v>
      </c>
      <c r="G103" s="268">
        <f>IF(E103="","",IF(E103="Foreign",VLOOKUP(F103,Currency!$E$20:$F$33,2,FALSE),1))</f>
        <v>1</v>
      </c>
      <c r="H103" s="296">
        <v>1</v>
      </c>
      <c r="I103" s="192"/>
      <c r="J103" s="272">
        <v>0</v>
      </c>
      <c r="K103" s="269">
        <f t="shared" ref="K103:K120" si="22">J103*$G103</f>
        <v>0</v>
      </c>
      <c r="L103" s="66">
        <f t="shared" ref="L103:L120" si="23">J103*$H103</f>
        <v>0</v>
      </c>
      <c r="M103" s="121">
        <f t="shared" ref="M103:M120" si="24">K103*$H103</f>
        <v>0</v>
      </c>
      <c r="N103" s="188"/>
      <c r="O103" s="272">
        <v>0</v>
      </c>
      <c r="P103" s="269">
        <f t="shared" si="18"/>
        <v>0</v>
      </c>
      <c r="Q103" s="66">
        <f t="shared" si="19"/>
        <v>0</v>
      </c>
      <c r="R103" s="121">
        <f t="shared" si="20"/>
        <v>0</v>
      </c>
      <c r="S103" s="188"/>
      <c r="U103" s="136"/>
    </row>
    <row r="104" spans="1:21" s="46" customFormat="1" ht="25.15" customHeight="1">
      <c r="A104" s="311"/>
      <c r="B104" s="308"/>
      <c r="C104" s="265"/>
      <c r="D104" s="263" t="s">
        <v>32</v>
      </c>
      <c r="E104" s="150" t="str">
        <f t="shared" si="21"/>
        <v>Local</v>
      </c>
      <c r="F104" s="131" t="s">
        <v>33</v>
      </c>
      <c r="G104" s="268">
        <f>IF(E104="","",IF(E104="Foreign",VLOOKUP(F104,Currency!$E$20:$F$33,2,FALSE),1))</f>
        <v>1</v>
      </c>
      <c r="H104" s="296">
        <v>1</v>
      </c>
      <c r="I104" s="192"/>
      <c r="J104" s="272">
        <v>0</v>
      </c>
      <c r="K104" s="269">
        <f t="shared" si="22"/>
        <v>0</v>
      </c>
      <c r="L104" s="66">
        <f t="shared" si="23"/>
        <v>0</v>
      </c>
      <c r="M104" s="121">
        <f t="shared" si="24"/>
        <v>0</v>
      </c>
      <c r="N104" s="188"/>
      <c r="O104" s="272">
        <v>0</v>
      </c>
      <c r="P104" s="269">
        <f t="shared" si="18"/>
        <v>0</v>
      </c>
      <c r="Q104" s="66">
        <f t="shared" si="19"/>
        <v>0</v>
      </c>
      <c r="R104" s="121">
        <f t="shared" si="20"/>
        <v>0</v>
      </c>
      <c r="S104" s="188"/>
      <c r="U104" s="136"/>
    </row>
    <row r="105" spans="1:21" s="46" customFormat="1" ht="25.15" customHeight="1">
      <c r="A105" s="311"/>
      <c r="B105" s="308"/>
      <c r="C105" s="265"/>
      <c r="D105" s="263" t="s">
        <v>32</v>
      </c>
      <c r="E105" s="150" t="str">
        <f t="shared" si="21"/>
        <v>Local</v>
      </c>
      <c r="F105" s="131" t="s">
        <v>33</v>
      </c>
      <c r="G105" s="268">
        <f>IF(E105="","",IF(E105="Foreign",VLOOKUP(F105,Currency!$E$20:$F$33,2,FALSE),1))</f>
        <v>1</v>
      </c>
      <c r="H105" s="296">
        <v>1</v>
      </c>
      <c r="I105" s="192"/>
      <c r="J105" s="272">
        <v>0</v>
      </c>
      <c r="K105" s="269">
        <f t="shared" si="22"/>
        <v>0</v>
      </c>
      <c r="L105" s="66">
        <f t="shared" si="23"/>
        <v>0</v>
      </c>
      <c r="M105" s="121">
        <f t="shared" si="24"/>
        <v>0</v>
      </c>
      <c r="N105" s="188"/>
      <c r="O105" s="272">
        <v>0</v>
      </c>
      <c r="P105" s="269">
        <f t="shared" si="18"/>
        <v>0</v>
      </c>
      <c r="Q105" s="66">
        <f t="shared" si="19"/>
        <v>0</v>
      </c>
      <c r="R105" s="121">
        <f t="shared" si="20"/>
        <v>0</v>
      </c>
      <c r="S105" s="188"/>
      <c r="U105" s="136"/>
    </row>
    <row r="106" spans="1:21" s="46" customFormat="1" ht="25.15" customHeight="1" thickBot="1">
      <c r="A106" s="312"/>
      <c r="B106" s="309"/>
      <c r="C106" s="266"/>
      <c r="D106" s="263" t="s">
        <v>32</v>
      </c>
      <c r="E106" s="150" t="str">
        <f t="shared" si="21"/>
        <v>Local</v>
      </c>
      <c r="F106" s="131" t="s">
        <v>33</v>
      </c>
      <c r="G106" s="268">
        <f>IF(E106="","",IF(E106="Foreign",VLOOKUP(F106,Currency!$E$20:$F$33,2,FALSE),1))</f>
        <v>1</v>
      </c>
      <c r="H106" s="297">
        <v>1</v>
      </c>
      <c r="I106" s="192"/>
      <c r="J106" s="273">
        <v>0</v>
      </c>
      <c r="K106" s="123">
        <f t="shared" si="22"/>
        <v>0</v>
      </c>
      <c r="L106" s="119">
        <f t="shared" si="23"/>
        <v>0</v>
      </c>
      <c r="M106" s="122">
        <f t="shared" si="24"/>
        <v>0</v>
      </c>
      <c r="N106" s="188"/>
      <c r="O106" s="273">
        <v>0</v>
      </c>
      <c r="P106" s="123">
        <f t="shared" si="18"/>
        <v>0</v>
      </c>
      <c r="Q106" s="119">
        <f t="shared" si="19"/>
        <v>0</v>
      </c>
      <c r="R106" s="122">
        <f t="shared" si="20"/>
        <v>0</v>
      </c>
      <c r="S106" s="188"/>
      <c r="U106" s="136"/>
    </row>
    <row r="107" spans="1:21" s="46" customFormat="1" ht="27" customHeight="1">
      <c r="A107" s="310">
        <v>8</v>
      </c>
      <c r="B107" s="307" t="s">
        <v>72</v>
      </c>
      <c r="C107" s="264"/>
      <c r="D107" s="139" t="s">
        <v>32</v>
      </c>
      <c r="E107" s="148" t="str">
        <f t="shared" si="21"/>
        <v>Local</v>
      </c>
      <c r="F107" s="140" t="s">
        <v>33</v>
      </c>
      <c r="G107" s="149">
        <f>IF(E107="","",IF(E107="Foreign",VLOOKUP(F107,Currency!$E$20:$F$33,2,FALSE),1))</f>
        <v>1</v>
      </c>
      <c r="H107" s="295">
        <v>1</v>
      </c>
      <c r="I107" s="192"/>
      <c r="J107" s="271">
        <v>0</v>
      </c>
      <c r="K107" s="128">
        <f t="shared" si="22"/>
        <v>0</v>
      </c>
      <c r="L107" s="129">
        <f t="shared" si="23"/>
        <v>0</v>
      </c>
      <c r="M107" s="130">
        <f t="shared" si="24"/>
        <v>0</v>
      </c>
      <c r="N107" s="188"/>
      <c r="O107" s="271">
        <v>0</v>
      </c>
      <c r="P107" s="128">
        <f t="shared" si="18"/>
        <v>0</v>
      </c>
      <c r="Q107" s="129">
        <f t="shared" si="19"/>
        <v>0</v>
      </c>
      <c r="R107" s="130">
        <f t="shared" si="20"/>
        <v>0</v>
      </c>
      <c r="S107" s="188"/>
      <c r="U107" s="277"/>
    </row>
    <row r="108" spans="1:21" s="46" customFormat="1" ht="25.15" customHeight="1">
      <c r="A108" s="311"/>
      <c r="B108" s="308"/>
      <c r="C108" s="265"/>
      <c r="D108" s="118" t="s">
        <v>32</v>
      </c>
      <c r="E108" s="150" t="str">
        <f t="shared" si="21"/>
        <v>Local</v>
      </c>
      <c r="F108" s="131" t="s">
        <v>33</v>
      </c>
      <c r="G108" s="151">
        <f>IF(E108="","",IF(E108="Foreign",VLOOKUP(F108,Currency!$E$20:$F$33,2,FALSE),1))</f>
        <v>1</v>
      </c>
      <c r="H108" s="296">
        <v>1</v>
      </c>
      <c r="I108" s="192"/>
      <c r="J108" s="272">
        <v>0</v>
      </c>
      <c r="K108" s="269">
        <f t="shared" si="22"/>
        <v>0</v>
      </c>
      <c r="L108" s="66">
        <f t="shared" si="23"/>
        <v>0</v>
      </c>
      <c r="M108" s="121">
        <f t="shared" si="24"/>
        <v>0</v>
      </c>
      <c r="N108" s="188"/>
      <c r="O108" s="272">
        <v>0</v>
      </c>
      <c r="P108" s="269">
        <f t="shared" si="18"/>
        <v>0</v>
      </c>
      <c r="Q108" s="66">
        <f t="shared" si="19"/>
        <v>0</v>
      </c>
      <c r="R108" s="121">
        <f t="shared" si="20"/>
        <v>0</v>
      </c>
      <c r="S108" s="188"/>
      <c r="U108" s="136"/>
    </row>
    <row r="109" spans="1:21" s="46" customFormat="1" ht="25.15" customHeight="1">
      <c r="A109" s="311"/>
      <c r="B109" s="308"/>
      <c r="C109" s="265"/>
      <c r="D109" s="118" t="s">
        <v>32</v>
      </c>
      <c r="E109" s="150" t="str">
        <f t="shared" si="21"/>
        <v>Local</v>
      </c>
      <c r="F109" s="131" t="s">
        <v>33</v>
      </c>
      <c r="G109" s="151">
        <f>IF(E109="","",IF(E109="Foreign",VLOOKUP(F109,Currency!$E$20:$F$33,2,FALSE),1))</f>
        <v>1</v>
      </c>
      <c r="H109" s="296">
        <v>1</v>
      </c>
      <c r="I109" s="192"/>
      <c r="J109" s="272">
        <v>0</v>
      </c>
      <c r="K109" s="269">
        <f t="shared" si="22"/>
        <v>0</v>
      </c>
      <c r="L109" s="66">
        <f t="shared" si="23"/>
        <v>0</v>
      </c>
      <c r="M109" s="121">
        <f t="shared" si="24"/>
        <v>0</v>
      </c>
      <c r="N109" s="188"/>
      <c r="O109" s="272">
        <v>0</v>
      </c>
      <c r="P109" s="269">
        <f t="shared" si="18"/>
        <v>0</v>
      </c>
      <c r="Q109" s="66">
        <f t="shared" si="19"/>
        <v>0</v>
      </c>
      <c r="R109" s="121">
        <f t="shared" si="20"/>
        <v>0</v>
      </c>
      <c r="S109" s="188"/>
      <c r="U109" s="136"/>
    </row>
    <row r="110" spans="1:21" s="46" customFormat="1" ht="25.15" customHeight="1">
      <c r="A110" s="311"/>
      <c r="B110" s="308"/>
      <c r="C110" s="265"/>
      <c r="D110" s="118" t="s">
        <v>32</v>
      </c>
      <c r="E110" s="150" t="str">
        <f t="shared" si="21"/>
        <v>Local</v>
      </c>
      <c r="F110" s="131" t="s">
        <v>33</v>
      </c>
      <c r="G110" s="151">
        <f>IF(E110="","",IF(E110="Foreign",VLOOKUP(F110,Currency!$E$20:$F$33,2,FALSE),1))</f>
        <v>1</v>
      </c>
      <c r="H110" s="296">
        <v>1</v>
      </c>
      <c r="I110" s="192"/>
      <c r="J110" s="272">
        <v>0</v>
      </c>
      <c r="K110" s="269">
        <f t="shared" si="22"/>
        <v>0</v>
      </c>
      <c r="L110" s="66">
        <f t="shared" si="23"/>
        <v>0</v>
      </c>
      <c r="M110" s="121">
        <f t="shared" si="24"/>
        <v>0</v>
      </c>
      <c r="N110" s="188"/>
      <c r="O110" s="272">
        <v>0</v>
      </c>
      <c r="P110" s="269">
        <f t="shared" si="18"/>
        <v>0</v>
      </c>
      <c r="Q110" s="66">
        <f t="shared" si="19"/>
        <v>0</v>
      </c>
      <c r="R110" s="121">
        <f t="shared" si="20"/>
        <v>0</v>
      </c>
      <c r="S110" s="188"/>
      <c r="U110" s="136"/>
    </row>
    <row r="111" spans="1:21" s="46" customFormat="1" ht="25.15" customHeight="1">
      <c r="A111" s="311"/>
      <c r="B111" s="308"/>
      <c r="C111" s="265"/>
      <c r="D111" s="118" t="s">
        <v>32</v>
      </c>
      <c r="E111" s="150" t="str">
        <f t="shared" si="21"/>
        <v>Local</v>
      </c>
      <c r="F111" s="131" t="s">
        <v>33</v>
      </c>
      <c r="G111" s="151">
        <f>IF(E111="","",IF(E111="Foreign",VLOOKUP(F111,Currency!$E$20:$F$33,2,FALSE),1))</f>
        <v>1</v>
      </c>
      <c r="H111" s="296">
        <v>1</v>
      </c>
      <c r="I111" s="192"/>
      <c r="J111" s="272">
        <v>0</v>
      </c>
      <c r="K111" s="269">
        <f t="shared" si="22"/>
        <v>0</v>
      </c>
      <c r="L111" s="66">
        <f t="shared" si="23"/>
        <v>0</v>
      </c>
      <c r="M111" s="121">
        <f t="shared" si="24"/>
        <v>0</v>
      </c>
      <c r="N111" s="188"/>
      <c r="O111" s="272">
        <v>0</v>
      </c>
      <c r="P111" s="269">
        <f t="shared" si="18"/>
        <v>0</v>
      </c>
      <c r="Q111" s="66">
        <f t="shared" si="19"/>
        <v>0</v>
      </c>
      <c r="R111" s="121">
        <f t="shared" si="20"/>
        <v>0</v>
      </c>
      <c r="S111" s="188"/>
      <c r="U111" s="136"/>
    </row>
    <row r="112" spans="1:21" s="46" customFormat="1" ht="25.15" customHeight="1">
      <c r="A112" s="311"/>
      <c r="B112" s="308"/>
      <c r="C112" s="265"/>
      <c r="D112" s="118" t="s">
        <v>32</v>
      </c>
      <c r="E112" s="150" t="str">
        <f t="shared" si="21"/>
        <v>Local</v>
      </c>
      <c r="F112" s="131" t="s">
        <v>33</v>
      </c>
      <c r="G112" s="151">
        <f>IF(E112="","",IF(E112="Foreign",VLOOKUP(F112,Currency!$E$20:$F$33,2,FALSE),1))</f>
        <v>1</v>
      </c>
      <c r="H112" s="296">
        <v>1</v>
      </c>
      <c r="I112" s="192"/>
      <c r="J112" s="272">
        <v>0</v>
      </c>
      <c r="K112" s="269">
        <f t="shared" si="22"/>
        <v>0</v>
      </c>
      <c r="L112" s="66">
        <f t="shared" si="23"/>
        <v>0</v>
      </c>
      <c r="M112" s="121">
        <f t="shared" si="24"/>
        <v>0</v>
      </c>
      <c r="N112" s="188"/>
      <c r="O112" s="272">
        <v>0</v>
      </c>
      <c r="P112" s="269">
        <f t="shared" si="18"/>
        <v>0</v>
      </c>
      <c r="Q112" s="66">
        <f t="shared" si="19"/>
        <v>0</v>
      </c>
      <c r="R112" s="121">
        <f t="shared" si="20"/>
        <v>0</v>
      </c>
      <c r="S112" s="188"/>
      <c r="U112" s="136"/>
    </row>
    <row r="113" spans="1:21" s="46" customFormat="1" ht="25.15" customHeight="1">
      <c r="A113" s="311"/>
      <c r="B113" s="308"/>
      <c r="C113" s="265"/>
      <c r="D113" s="118" t="s">
        <v>32</v>
      </c>
      <c r="E113" s="150" t="str">
        <f t="shared" si="21"/>
        <v>Local</v>
      </c>
      <c r="F113" s="131" t="s">
        <v>33</v>
      </c>
      <c r="G113" s="151">
        <f>IF(E113="","",IF(E113="Foreign",VLOOKUP(F113,Currency!$E$20:$F$33,2,FALSE),1))</f>
        <v>1</v>
      </c>
      <c r="H113" s="296">
        <v>1</v>
      </c>
      <c r="I113" s="192"/>
      <c r="J113" s="272">
        <v>0</v>
      </c>
      <c r="K113" s="269">
        <f t="shared" si="22"/>
        <v>0</v>
      </c>
      <c r="L113" s="66">
        <f t="shared" si="23"/>
        <v>0</v>
      </c>
      <c r="M113" s="121">
        <f t="shared" si="24"/>
        <v>0</v>
      </c>
      <c r="N113" s="188"/>
      <c r="O113" s="272">
        <v>0</v>
      </c>
      <c r="P113" s="269">
        <f t="shared" si="18"/>
        <v>0</v>
      </c>
      <c r="Q113" s="66">
        <f t="shared" si="19"/>
        <v>0</v>
      </c>
      <c r="R113" s="121">
        <f t="shared" si="20"/>
        <v>0</v>
      </c>
      <c r="S113" s="188"/>
      <c r="U113" s="136"/>
    </row>
    <row r="114" spans="1:21" s="46" customFormat="1" ht="25.15" customHeight="1">
      <c r="A114" s="311"/>
      <c r="B114" s="308"/>
      <c r="C114" s="265"/>
      <c r="D114" s="118" t="s">
        <v>32</v>
      </c>
      <c r="E114" s="150" t="str">
        <f t="shared" si="21"/>
        <v>Local</v>
      </c>
      <c r="F114" s="131" t="s">
        <v>33</v>
      </c>
      <c r="G114" s="151">
        <f>IF(E114="","",IF(E114="Foreign",VLOOKUP(F114,Currency!$E$20:$F$33,2,FALSE),1))</f>
        <v>1</v>
      </c>
      <c r="H114" s="296">
        <v>1</v>
      </c>
      <c r="I114" s="192"/>
      <c r="J114" s="272">
        <v>0</v>
      </c>
      <c r="K114" s="269">
        <f t="shared" si="22"/>
        <v>0</v>
      </c>
      <c r="L114" s="66">
        <f t="shared" si="23"/>
        <v>0</v>
      </c>
      <c r="M114" s="121">
        <f t="shared" si="24"/>
        <v>0</v>
      </c>
      <c r="N114" s="188"/>
      <c r="O114" s="272">
        <v>0</v>
      </c>
      <c r="P114" s="269">
        <f t="shared" si="18"/>
        <v>0</v>
      </c>
      <c r="Q114" s="66">
        <f t="shared" si="19"/>
        <v>0</v>
      </c>
      <c r="R114" s="121">
        <f t="shared" si="20"/>
        <v>0</v>
      </c>
      <c r="S114" s="188"/>
      <c r="U114" s="136"/>
    </row>
    <row r="115" spans="1:21" s="46" customFormat="1" ht="25.15" customHeight="1">
      <c r="A115" s="311"/>
      <c r="B115" s="308"/>
      <c r="C115" s="265"/>
      <c r="D115" s="118" t="s">
        <v>32</v>
      </c>
      <c r="E115" s="150" t="str">
        <f t="shared" si="21"/>
        <v>Local</v>
      </c>
      <c r="F115" s="131" t="s">
        <v>33</v>
      </c>
      <c r="G115" s="151">
        <f>IF(E115="","",IF(E115="Foreign",VLOOKUP(F115,Currency!$E$20:$F$33,2,FALSE),1))</f>
        <v>1</v>
      </c>
      <c r="H115" s="296">
        <v>1</v>
      </c>
      <c r="I115" s="192"/>
      <c r="J115" s="272">
        <v>0</v>
      </c>
      <c r="K115" s="269">
        <f t="shared" si="22"/>
        <v>0</v>
      </c>
      <c r="L115" s="66">
        <f t="shared" si="23"/>
        <v>0</v>
      </c>
      <c r="M115" s="121">
        <f t="shared" si="24"/>
        <v>0</v>
      </c>
      <c r="N115" s="188"/>
      <c r="O115" s="272">
        <v>0</v>
      </c>
      <c r="P115" s="269">
        <f t="shared" si="18"/>
        <v>0</v>
      </c>
      <c r="Q115" s="66">
        <f t="shared" si="19"/>
        <v>0</v>
      </c>
      <c r="R115" s="121">
        <f t="shared" si="20"/>
        <v>0</v>
      </c>
      <c r="S115" s="188"/>
      <c r="U115" s="136"/>
    </row>
    <row r="116" spans="1:21" s="46" customFormat="1" ht="25.15" customHeight="1">
      <c r="A116" s="311"/>
      <c r="B116" s="308"/>
      <c r="C116" s="265"/>
      <c r="D116" s="118" t="s">
        <v>32</v>
      </c>
      <c r="E116" s="150" t="str">
        <f t="shared" si="21"/>
        <v>Local</v>
      </c>
      <c r="F116" s="131" t="s">
        <v>33</v>
      </c>
      <c r="G116" s="151">
        <f>IF(E116="","",IF(E116="Foreign",VLOOKUP(F116,Currency!$E$20:$F$33,2,FALSE),1))</f>
        <v>1</v>
      </c>
      <c r="H116" s="296">
        <v>1</v>
      </c>
      <c r="I116" s="192"/>
      <c r="J116" s="272">
        <v>0</v>
      </c>
      <c r="K116" s="269">
        <f t="shared" si="22"/>
        <v>0</v>
      </c>
      <c r="L116" s="66">
        <f t="shared" si="23"/>
        <v>0</v>
      </c>
      <c r="M116" s="121">
        <f t="shared" si="24"/>
        <v>0</v>
      </c>
      <c r="N116" s="188"/>
      <c r="O116" s="272">
        <v>0</v>
      </c>
      <c r="P116" s="269">
        <f t="shared" si="18"/>
        <v>0</v>
      </c>
      <c r="Q116" s="66">
        <f t="shared" si="19"/>
        <v>0</v>
      </c>
      <c r="R116" s="121">
        <f t="shared" si="20"/>
        <v>0</v>
      </c>
      <c r="S116" s="188"/>
      <c r="U116" s="136"/>
    </row>
    <row r="117" spans="1:21" s="46" customFormat="1" ht="25.15" customHeight="1">
      <c r="A117" s="311"/>
      <c r="B117" s="308"/>
      <c r="C117" s="265"/>
      <c r="D117" s="118" t="s">
        <v>32</v>
      </c>
      <c r="E117" s="150" t="str">
        <f t="shared" si="21"/>
        <v>Local</v>
      </c>
      <c r="F117" s="131" t="s">
        <v>33</v>
      </c>
      <c r="G117" s="151">
        <f>IF(E117="","",IF(E117="Foreign",VLOOKUP(F117,Currency!$E$20:$F$33,2,FALSE),1))</f>
        <v>1</v>
      </c>
      <c r="H117" s="296">
        <v>1</v>
      </c>
      <c r="I117" s="192"/>
      <c r="J117" s="272">
        <v>0</v>
      </c>
      <c r="K117" s="269">
        <f t="shared" si="22"/>
        <v>0</v>
      </c>
      <c r="L117" s="66">
        <f t="shared" si="23"/>
        <v>0</v>
      </c>
      <c r="M117" s="121">
        <f t="shared" si="24"/>
        <v>0</v>
      </c>
      <c r="N117" s="188"/>
      <c r="O117" s="272">
        <v>0</v>
      </c>
      <c r="P117" s="269">
        <f t="shared" si="18"/>
        <v>0</v>
      </c>
      <c r="Q117" s="66">
        <f t="shared" si="19"/>
        <v>0</v>
      </c>
      <c r="R117" s="121">
        <f t="shared" si="20"/>
        <v>0</v>
      </c>
      <c r="S117" s="188"/>
      <c r="U117" s="136"/>
    </row>
    <row r="118" spans="1:21" s="46" customFormat="1" ht="25.15" customHeight="1">
      <c r="A118" s="311"/>
      <c r="B118" s="308"/>
      <c r="C118" s="265"/>
      <c r="D118" s="118" t="s">
        <v>32</v>
      </c>
      <c r="E118" s="150" t="str">
        <f t="shared" si="21"/>
        <v>Local</v>
      </c>
      <c r="F118" s="131" t="s">
        <v>33</v>
      </c>
      <c r="G118" s="151">
        <f>IF(E118="","",IF(E118="Foreign",VLOOKUP(F118,Currency!$E$20:$F$33,2,FALSE),1))</f>
        <v>1</v>
      </c>
      <c r="H118" s="296">
        <v>1</v>
      </c>
      <c r="I118" s="192"/>
      <c r="J118" s="272">
        <v>0</v>
      </c>
      <c r="K118" s="269">
        <f t="shared" si="22"/>
        <v>0</v>
      </c>
      <c r="L118" s="66">
        <f t="shared" si="23"/>
        <v>0</v>
      </c>
      <c r="M118" s="121">
        <f t="shared" si="24"/>
        <v>0</v>
      </c>
      <c r="N118" s="188"/>
      <c r="O118" s="272">
        <v>0</v>
      </c>
      <c r="P118" s="269">
        <f t="shared" si="18"/>
        <v>0</v>
      </c>
      <c r="Q118" s="66">
        <f t="shared" si="19"/>
        <v>0</v>
      </c>
      <c r="R118" s="121">
        <f t="shared" si="20"/>
        <v>0</v>
      </c>
      <c r="S118" s="188"/>
      <c r="U118" s="136"/>
    </row>
    <row r="119" spans="1:21" s="46" customFormat="1" ht="25.15" customHeight="1">
      <c r="A119" s="311"/>
      <c r="B119" s="308"/>
      <c r="C119" s="265"/>
      <c r="D119" s="118" t="s">
        <v>32</v>
      </c>
      <c r="E119" s="150" t="str">
        <f t="shared" si="21"/>
        <v>Local</v>
      </c>
      <c r="F119" s="131" t="s">
        <v>33</v>
      </c>
      <c r="G119" s="151">
        <f>IF(E119="","",IF(E119="Foreign",VLOOKUP(F119,Currency!$E$20:$F$33,2,FALSE),1))</f>
        <v>1</v>
      </c>
      <c r="H119" s="296">
        <v>1</v>
      </c>
      <c r="I119" s="192"/>
      <c r="J119" s="272">
        <v>0</v>
      </c>
      <c r="K119" s="269">
        <f t="shared" si="22"/>
        <v>0</v>
      </c>
      <c r="L119" s="66">
        <f t="shared" si="23"/>
        <v>0</v>
      </c>
      <c r="M119" s="121">
        <f t="shared" si="24"/>
        <v>0</v>
      </c>
      <c r="N119" s="188"/>
      <c r="O119" s="272">
        <v>0</v>
      </c>
      <c r="P119" s="269">
        <f t="shared" si="18"/>
        <v>0</v>
      </c>
      <c r="Q119" s="66">
        <f t="shared" si="19"/>
        <v>0</v>
      </c>
      <c r="R119" s="121">
        <f t="shared" si="20"/>
        <v>0</v>
      </c>
      <c r="S119" s="188"/>
      <c r="U119" s="136"/>
    </row>
    <row r="120" spans="1:21" s="46" customFormat="1" ht="25.15" customHeight="1" thickBot="1">
      <c r="A120" s="312"/>
      <c r="B120" s="309"/>
      <c r="C120" s="266"/>
      <c r="D120" s="274" t="s">
        <v>32</v>
      </c>
      <c r="E120" s="275" t="str">
        <f t="shared" si="21"/>
        <v>Local</v>
      </c>
      <c r="F120" s="270" t="s">
        <v>33</v>
      </c>
      <c r="G120" s="276">
        <f>IF(E120="","",IF(E120="Foreign",VLOOKUP(F120,Currency!$E$20:$F$33,2,FALSE),1))</f>
        <v>1</v>
      </c>
      <c r="H120" s="297">
        <v>1</v>
      </c>
      <c r="I120" s="192"/>
      <c r="J120" s="273">
        <v>0</v>
      </c>
      <c r="K120" s="123">
        <f t="shared" si="22"/>
        <v>0</v>
      </c>
      <c r="L120" s="119">
        <f t="shared" si="23"/>
        <v>0</v>
      </c>
      <c r="M120" s="122">
        <f t="shared" si="24"/>
        <v>0</v>
      </c>
      <c r="N120" s="188"/>
      <c r="O120" s="273">
        <v>0</v>
      </c>
      <c r="P120" s="123">
        <f t="shared" si="18"/>
        <v>0</v>
      </c>
      <c r="Q120" s="119">
        <f t="shared" si="19"/>
        <v>0</v>
      </c>
      <c r="R120" s="122">
        <f t="shared" si="20"/>
        <v>0</v>
      </c>
      <c r="S120" s="188"/>
      <c r="U120" s="225"/>
    </row>
    <row r="121" spans="1:21" ht="33.6" customHeight="1" thickBot="1">
      <c r="L121" s="280">
        <f>SUM(L9:L120)</f>
        <v>0</v>
      </c>
      <c r="M121" s="280">
        <f>SUM(M9:M120)</f>
        <v>0</v>
      </c>
      <c r="Q121" s="280">
        <f>SUM(Q9:Q120)</f>
        <v>0</v>
      </c>
      <c r="R121" s="280">
        <f>SUM(R9:R120)</f>
        <v>0</v>
      </c>
    </row>
    <row r="122" spans="1:21" ht="14.45" thickTop="1"/>
    <row r="125" spans="1:21" ht="15.6">
      <c r="B125" s="279" t="s">
        <v>73</v>
      </c>
    </row>
    <row r="126" spans="1:21" ht="14.45" thickBot="1"/>
    <row r="127" spans="1:21" s="46" customFormat="1" ht="51" customHeight="1" thickBot="1">
      <c r="A127" s="60" t="s">
        <v>19</v>
      </c>
      <c r="B127" s="60" t="s">
        <v>20</v>
      </c>
      <c r="C127" s="60" t="s">
        <v>64</v>
      </c>
      <c r="D127" s="60" t="s">
        <v>22</v>
      </c>
      <c r="E127" s="323" t="s">
        <v>23</v>
      </c>
      <c r="F127" s="324"/>
      <c r="G127" s="324"/>
      <c r="H127" s="60" t="s">
        <v>24</v>
      </c>
      <c r="I127" s="47"/>
      <c r="J127" s="60" t="s">
        <v>25</v>
      </c>
      <c r="K127" s="63" t="s">
        <v>26</v>
      </c>
      <c r="L127" s="64" t="s">
        <v>27</v>
      </c>
      <c r="M127" s="60" t="s">
        <v>28</v>
      </c>
      <c r="N127" s="47"/>
      <c r="O127" s="60" t="s">
        <v>25</v>
      </c>
      <c r="P127" s="63" t="s">
        <v>26</v>
      </c>
      <c r="Q127" s="64" t="s">
        <v>27</v>
      </c>
      <c r="R127" s="60" t="s">
        <v>28</v>
      </c>
      <c r="S127" s="47"/>
      <c r="U127" s="134" t="s">
        <v>29</v>
      </c>
    </row>
    <row r="128" spans="1:21" s="46" customFormat="1" ht="27" customHeight="1">
      <c r="A128" s="310">
        <v>1</v>
      </c>
      <c r="B128" s="307" t="s">
        <v>74</v>
      </c>
      <c r="C128" s="264"/>
      <c r="D128" s="262" t="s">
        <v>32</v>
      </c>
      <c r="E128" s="148" t="str">
        <f t="shared" ref="E128:E191" si="25">IF(F128="","",IF(F128="ZAR","Local","Foreign"))</f>
        <v>Local</v>
      </c>
      <c r="F128" s="140" t="s">
        <v>33</v>
      </c>
      <c r="G128" s="267">
        <f>IF(E128="","",IF(E128="Foreign",VLOOKUP(F128,Currency!$E$20:$F$33,2,FALSE),1))</f>
        <v>1</v>
      </c>
      <c r="H128" s="295">
        <v>1</v>
      </c>
      <c r="I128" s="192"/>
      <c r="J128" s="271">
        <v>0</v>
      </c>
      <c r="K128" s="128">
        <f t="shared" ref="K128:K191" si="26">J128*$G128</f>
        <v>0</v>
      </c>
      <c r="L128" s="129">
        <f t="shared" ref="L128:L191" si="27">J128*$H128</f>
        <v>0</v>
      </c>
      <c r="M128" s="130">
        <f t="shared" ref="M128:M191" si="28">K128*$H128</f>
        <v>0</v>
      </c>
      <c r="N128" s="188"/>
      <c r="O128" s="271">
        <v>0</v>
      </c>
      <c r="P128" s="128">
        <f t="shared" ref="P128:P191" si="29">O128*$G128</f>
        <v>0</v>
      </c>
      <c r="Q128" s="129">
        <f t="shared" ref="Q128:Q191" si="30">O128*$H128</f>
        <v>0</v>
      </c>
      <c r="R128" s="130">
        <f t="shared" ref="R128:R191" si="31">P128*$H128</f>
        <v>0</v>
      </c>
      <c r="S128" s="188"/>
      <c r="U128" s="277"/>
    </row>
    <row r="129" spans="1:21" s="46" customFormat="1" ht="25.15" customHeight="1">
      <c r="A129" s="311"/>
      <c r="B129" s="308"/>
      <c r="C129" s="265"/>
      <c r="D129" s="263" t="s">
        <v>32</v>
      </c>
      <c r="E129" s="150" t="str">
        <f t="shared" si="25"/>
        <v>Local</v>
      </c>
      <c r="F129" s="131" t="s">
        <v>33</v>
      </c>
      <c r="G129" s="268">
        <f>IF(E129="","",IF(E129="Foreign",VLOOKUP(F129,Currency!$E$20:$F$33,2,FALSE),1))</f>
        <v>1</v>
      </c>
      <c r="H129" s="296">
        <v>1</v>
      </c>
      <c r="I129" s="192"/>
      <c r="J129" s="272">
        <v>0</v>
      </c>
      <c r="K129" s="269">
        <f t="shared" si="26"/>
        <v>0</v>
      </c>
      <c r="L129" s="66">
        <f t="shared" si="27"/>
        <v>0</v>
      </c>
      <c r="M129" s="121">
        <f t="shared" si="28"/>
        <v>0</v>
      </c>
      <c r="N129" s="188"/>
      <c r="O129" s="272">
        <v>0</v>
      </c>
      <c r="P129" s="269">
        <f t="shared" si="29"/>
        <v>0</v>
      </c>
      <c r="Q129" s="66">
        <f t="shared" si="30"/>
        <v>0</v>
      </c>
      <c r="R129" s="121">
        <f t="shared" si="31"/>
        <v>0</v>
      </c>
      <c r="S129" s="188"/>
      <c r="U129" s="136"/>
    </row>
    <row r="130" spans="1:21" s="46" customFormat="1" ht="25.15" customHeight="1">
      <c r="A130" s="311"/>
      <c r="B130" s="308"/>
      <c r="C130" s="265"/>
      <c r="D130" s="263" t="s">
        <v>32</v>
      </c>
      <c r="E130" s="150" t="str">
        <f t="shared" si="25"/>
        <v>Local</v>
      </c>
      <c r="F130" s="131" t="s">
        <v>33</v>
      </c>
      <c r="G130" s="268">
        <f>IF(E130="","",IF(E130="Foreign",VLOOKUP(F130,Currency!$E$20:$F$33,2,FALSE),1))</f>
        <v>1</v>
      </c>
      <c r="H130" s="296">
        <v>1</v>
      </c>
      <c r="I130" s="192"/>
      <c r="J130" s="272">
        <v>0</v>
      </c>
      <c r="K130" s="269">
        <f t="shared" si="26"/>
        <v>0</v>
      </c>
      <c r="L130" s="66">
        <f t="shared" si="27"/>
        <v>0</v>
      </c>
      <c r="M130" s="121">
        <f t="shared" si="28"/>
        <v>0</v>
      </c>
      <c r="N130" s="188"/>
      <c r="O130" s="272">
        <v>0</v>
      </c>
      <c r="P130" s="269">
        <f t="shared" si="29"/>
        <v>0</v>
      </c>
      <c r="Q130" s="66">
        <f t="shared" si="30"/>
        <v>0</v>
      </c>
      <c r="R130" s="121">
        <f t="shared" si="31"/>
        <v>0</v>
      </c>
      <c r="S130" s="188"/>
      <c r="U130" s="136"/>
    </row>
    <row r="131" spans="1:21" s="46" customFormat="1" ht="25.15" customHeight="1">
      <c r="A131" s="311"/>
      <c r="B131" s="308"/>
      <c r="C131" s="265"/>
      <c r="D131" s="263" t="s">
        <v>32</v>
      </c>
      <c r="E131" s="150" t="str">
        <f t="shared" si="25"/>
        <v>Local</v>
      </c>
      <c r="F131" s="131" t="s">
        <v>33</v>
      </c>
      <c r="G131" s="268">
        <f>IF(E131="","",IF(E131="Foreign",VLOOKUP(F131,Currency!$E$20:$F$33,2,FALSE),1))</f>
        <v>1</v>
      </c>
      <c r="H131" s="296">
        <v>1</v>
      </c>
      <c r="I131" s="192"/>
      <c r="J131" s="272">
        <v>0</v>
      </c>
      <c r="K131" s="269">
        <f t="shared" si="26"/>
        <v>0</v>
      </c>
      <c r="L131" s="66">
        <f t="shared" si="27"/>
        <v>0</v>
      </c>
      <c r="M131" s="121">
        <f t="shared" si="28"/>
        <v>0</v>
      </c>
      <c r="N131" s="188"/>
      <c r="O131" s="272">
        <v>0</v>
      </c>
      <c r="P131" s="269">
        <f t="shared" si="29"/>
        <v>0</v>
      </c>
      <c r="Q131" s="66">
        <f t="shared" si="30"/>
        <v>0</v>
      </c>
      <c r="R131" s="121">
        <f t="shared" si="31"/>
        <v>0</v>
      </c>
      <c r="S131" s="188"/>
      <c r="U131" s="136"/>
    </row>
    <row r="132" spans="1:21" s="46" customFormat="1" ht="25.15" customHeight="1">
      <c r="A132" s="311"/>
      <c r="B132" s="308"/>
      <c r="C132" s="265"/>
      <c r="D132" s="263" t="s">
        <v>32</v>
      </c>
      <c r="E132" s="150" t="str">
        <f t="shared" si="25"/>
        <v>Local</v>
      </c>
      <c r="F132" s="131" t="s">
        <v>33</v>
      </c>
      <c r="G132" s="268">
        <f>IF(E132="","",IF(E132="Foreign",VLOOKUP(F132,Currency!$E$20:$F$33,2,FALSE),1))</f>
        <v>1</v>
      </c>
      <c r="H132" s="296">
        <v>1</v>
      </c>
      <c r="I132" s="192"/>
      <c r="J132" s="272">
        <v>0</v>
      </c>
      <c r="K132" s="269">
        <f t="shared" si="26"/>
        <v>0</v>
      </c>
      <c r="L132" s="66">
        <f t="shared" si="27"/>
        <v>0</v>
      </c>
      <c r="M132" s="121">
        <f t="shared" si="28"/>
        <v>0</v>
      </c>
      <c r="N132" s="188"/>
      <c r="O132" s="272">
        <v>0</v>
      </c>
      <c r="P132" s="269">
        <f t="shared" si="29"/>
        <v>0</v>
      </c>
      <c r="Q132" s="66">
        <f t="shared" si="30"/>
        <v>0</v>
      </c>
      <c r="R132" s="121">
        <f t="shared" si="31"/>
        <v>0</v>
      </c>
      <c r="S132" s="188"/>
      <c r="U132" s="136"/>
    </row>
    <row r="133" spans="1:21" s="46" customFormat="1" ht="25.15" customHeight="1">
      <c r="A133" s="311"/>
      <c r="B133" s="308"/>
      <c r="C133" s="265"/>
      <c r="D133" s="263" t="s">
        <v>32</v>
      </c>
      <c r="E133" s="150" t="str">
        <f t="shared" si="25"/>
        <v>Local</v>
      </c>
      <c r="F133" s="131" t="s">
        <v>33</v>
      </c>
      <c r="G133" s="268">
        <f>IF(E133="","",IF(E133="Foreign",VLOOKUP(F133,Currency!$E$20:$F$33,2,FALSE),1))</f>
        <v>1</v>
      </c>
      <c r="H133" s="296">
        <v>1</v>
      </c>
      <c r="I133" s="192"/>
      <c r="J133" s="272">
        <v>0</v>
      </c>
      <c r="K133" s="269">
        <f t="shared" si="26"/>
        <v>0</v>
      </c>
      <c r="L133" s="66">
        <f t="shared" si="27"/>
        <v>0</v>
      </c>
      <c r="M133" s="121">
        <f t="shared" si="28"/>
        <v>0</v>
      </c>
      <c r="N133" s="188"/>
      <c r="O133" s="272">
        <v>0</v>
      </c>
      <c r="P133" s="269">
        <f t="shared" si="29"/>
        <v>0</v>
      </c>
      <c r="Q133" s="66">
        <f t="shared" si="30"/>
        <v>0</v>
      </c>
      <c r="R133" s="121">
        <f t="shared" si="31"/>
        <v>0</v>
      </c>
      <c r="S133" s="188"/>
      <c r="U133" s="136"/>
    </row>
    <row r="134" spans="1:21" s="46" customFormat="1" ht="25.15" customHeight="1">
      <c r="A134" s="311"/>
      <c r="B134" s="308"/>
      <c r="C134" s="265"/>
      <c r="D134" s="263" t="s">
        <v>32</v>
      </c>
      <c r="E134" s="150" t="str">
        <f t="shared" si="25"/>
        <v>Local</v>
      </c>
      <c r="F134" s="131" t="s">
        <v>33</v>
      </c>
      <c r="G134" s="268">
        <f>IF(E134="","",IF(E134="Foreign",VLOOKUP(F134,Currency!$E$20:$F$33,2,FALSE),1))</f>
        <v>1</v>
      </c>
      <c r="H134" s="296">
        <v>1</v>
      </c>
      <c r="I134" s="192"/>
      <c r="J134" s="272">
        <v>0</v>
      </c>
      <c r="K134" s="269">
        <f t="shared" si="26"/>
        <v>0</v>
      </c>
      <c r="L134" s="66">
        <f t="shared" si="27"/>
        <v>0</v>
      </c>
      <c r="M134" s="121">
        <f t="shared" si="28"/>
        <v>0</v>
      </c>
      <c r="N134" s="188"/>
      <c r="O134" s="272">
        <v>0</v>
      </c>
      <c r="P134" s="269">
        <f t="shared" si="29"/>
        <v>0</v>
      </c>
      <c r="Q134" s="66">
        <f t="shared" si="30"/>
        <v>0</v>
      </c>
      <c r="R134" s="121">
        <f t="shared" si="31"/>
        <v>0</v>
      </c>
      <c r="S134" s="188"/>
      <c r="U134" s="136"/>
    </row>
    <row r="135" spans="1:21" s="46" customFormat="1" ht="25.15" customHeight="1">
      <c r="A135" s="311"/>
      <c r="B135" s="308"/>
      <c r="C135" s="265"/>
      <c r="D135" s="263" t="s">
        <v>32</v>
      </c>
      <c r="E135" s="150" t="str">
        <f t="shared" si="25"/>
        <v>Local</v>
      </c>
      <c r="F135" s="131" t="s">
        <v>33</v>
      </c>
      <c r="G135" s="268">
        <f>IF(E135="","",IF(E135="Foreign",VLOOKUP(F135,Currency!$E$20:$F$33,2,FALSE),1))</f>
        <v>1</v>
      </c>
      <c r="H135" s="296">
        <v>1</v>
      </c>
      <c r="I135" s="192"/>
      <c r="J135" s="272">
        <v>0</v>
      </c>
      <c r="K135" s="269">
        <f t="shared" si="26"/>
        <v>0</v>
      </c>
      <c r="L135" s="66">
        <f t="shared" si="27"/>
        <v>0</v>
      </c>
      <c r="M135" s="121">
        <f t="shared" si="28"/>
        <v>0</v>
      </c>
      <c r="N135" s="188"/>
      <c r="O135" s="272">
        <v>0</v>
      </c>
      <c r="P135" s="269">
        <f t="shared" si="29"/>
        <v>0</v>
      </c>
      <c r="Q135" s="66">
        <f t="shared" si="30"/>
        <v>0</v>
      </c>
      <c r="R135" s="121">
        <f t="shared" si="31"/>
        <v>0</v>
      </c>
      <c r="S135" s="188"/>
      <c r="U135" s="136"/>
    </row>
    <row r="136" spans="1:21" s="46" customFormat="1" ht="25.15" customHeight="1">
      <c r="A136" s="311"/>
      <c r="B136" s="308"/>
      <c r="C136" s="265"/>
      <c r="D136" s="263" t="s">
        <v>32</v>
      </c>
      <c r="E136" s="150" t="str">
        <f t="shared" si="25"/>
        <v>Local</v>
      </c>
      <c r="F136" s="131" t="s">
        <v>33</v>
      </c>
      <c r="G136" s="268">
        <f>IF(E136="","",IF(E136="Foreign",VLOOKUP(F136,Currency!$E$20:$F$33,2,FALSE),1))</f>
        <v>1</v>
      </c>
      <c r="H136" s="296">
        <v>1</v>
      </c>
      <c r="I136" s="192"/>
      <c r="J136" s="272">
        <v>0</v>
      </c>
      <c r="K136" s="269">
        <f t="shared" si="26"/>
        <v>0</v>
      </c>
      <c r="L136" s="66">
        <f t="shared" si="27"/>
        <v>0</v>
      </c>
      <c r="M136" s="121">
        <f t="shared" si="28"/>
        <v>0</v>
      </c>
      <c r="N136" s="188"/>
      <c r="O136" s="272">
        <v>0</v>
      </c>
      <c r="P136" s="269">
        <f t="shared" si="29"/>
        <v>0</v>
      </c>
      <c r="Q136" s="66">
        <f t="shared" si="30"/>
        <v>0</v>
      </c>
      <c r="R136" s="121">
        <f t="shared" si="31"/>
        <v>0</v>
      </c>
      <c r="S136" s="188"/>
      <c r="U136" s="136"/>
    </row>
    <row r="137" spans="1:21" s="46" customFormat="1" ht="25.15" customHeight="1">
      <c r="A137" s="311"/>
      <c r="B137" s="308"/>
      <c r="C137" s="265"/>
      <c r="D137" s="263" t="s">
        <v>32</v>
      </c>
      <c r="E137" s="150" t="str">
        <f t="shared" si="25"/>
        <v>Local</v>
      </c>
      <c r="F137" s="131" t="s">
        <v>33</v>
      </c>
      <c r="G137" s="268">
        <f>IF(E137="","",IF(E137="Foreign",VLOOKUP(F137,Currency!$E$20:$F$33,2,FALSE),1))</f>
        <v>1</v>
      </c>
      <c r="H137" s="296">
        <v>1</v>
      </c>
      <c r="I137" s="192"/>
      <c r="J137" s="272">
        <v>0</v>
      </c>
      <c r="K137" s="269">
        <f t="shared" si="26"/>
        <v>0</v>
      </c>
      <c r="L137" s="66">
        <f t="shared" si="27"/>
        <v>0</v>
      </c>
      <c r="M137" s="121">
        <f t="shared" si="28"/>
        <v>0</v>
      </c>
      <c r="N137" s="188"/>
      <c r="O137" s="272">
        <v>0</v>
      </c>
      <c r="P137" s="269">
        <f t="shared" si="29"/>
        <v>0</v>
      </c>
      <c r="Q137" s="66">
        <f t="shared" si="30"/>
        <v>0</v>
      </c>
      <c r="R137" s="121">
        <f t="shared" si="31"/>
        <v>0</v>
      </c>
      <c r="S137" s="188"/>
      <c r="U137" s="136"/>
    </row>
    <row r="138" spans="1:21" s="46" customFormat="1" ht="25.15" customHeight="1">
      <c r="A138" s="311"/>
      <c r="B138" s="308"/>
      <c r="C138" s="265"/>
      <c r="D138" s="263" t="s">
        <v>32</v>
      </c>
      <c r="E138" s="150" t="str">
        <f t="shared" si="25"/>
        <v>Local</v>
      </c>
      <c r="F138" s="131" t="s">
        <v>33</v>
      </c>
      <c r="G138" s="268">
        <f>IF(E138="","",IF(E138="Foreign",VLOOKUP(F138,Currency!$E$20:$F$33,2,FALSE),1))</f>
        <v>1</v>
      </c>
      <c r="H138" s="296">
        <v>1</v>
      </c>
      <c r="I138" s="192"/>
      <c r="J138" s="272">
        <v>0</v>
      </c>
      <c r="K138" s="269">
        <f t="shared" si="26"/>
        <v>0</v>
      </c>
      <c r="L138" s="66">
        <f t="shared" si="27"/>
        <v>0</v>
      </c>
      <c r="M138" s="121">
        <f t="shared" si="28"/>
        <v>0</v>
      </c>
      <c r="N138" s="188"/>
      <c r="O138" s="272">
        <v>0</v>
      </c>
      <c r="P138" s="269">
        <f t="shared" si="29"/>
        <v>0</v>
      </c>
      <c r="Q138" s="66">
        <f t="shared" si="30"/>
        <v>0</v>
      </c>
      <c r="R138" s="121">
        <f t="shared" si="31"/>
        <v>0</v>
      </c>
      <c r="S138" s="188"/>
      <c r="U138" s="136"/>
    </row>
    <row r="139" spans="1:21" s="46" customFormat="1" ht="25.15" customHeight="1">
      <c r="A139" s="311"/>
      <c r="B139" s="308"/>
      <c r="C139" s="265"/>
      <c r="D139" s="263" t="s">
        <v>32</v>
      </c>
      <c r="E139" s="150" t="str">
        <f t="shared" si="25"/>
        <v>Local</v>
      </c>
      <c r="F139" s="131" t="s">
        <v>33</v>
      </c>
      <c r="G139" s="268">
        <f>IF(E139="","",IF(E139="Foreign",VLOOKUP(F139,Currency!$E$20:$F$33,2,FALSE),1))</f>
        <v>1</v>
      </c>
      <c r="H139" s="296">
        <v>1</v>
      </c>
      <c r="I139" s="192"/>
      <c r="J139" s="272">
        <v>0</v>
      </c>
      <c r="K139" s="269">
        <f t="shared" si="26"/>
        <v>0</v>
      </c>
      <c r="L139" s="66">
        <f t="shared" si="27"/>
        <v>0</v>
      </c>
      <c r="M139" s="121">
        <f t="shared" si="28"/>
        <v>0</v>
      </c>
      <c r="N139" s="188"/>
      <c r="O139" s="272">
        <v>0</v>
      </c>
      <c r="P139" s="269">
        <f t="shared" si="29"/>
        <v>0</v>
      </c>
      <c r="Q139" s="66">
        <f t="shared" si="30"/>
        <v>0</v>
      </c>
      <c r="R139" s="121">
        <f t="shared" si="31"/>
        <v>0</v>
      </c>
      <c r="S139" s="188"/>
      <c r="U139" s="136"/>
    </row>
    <row r="140" spans="1:21" s="46" customFormat="1" ht="25.15" customHeight="1">
      <c r="A140" s="311"/>
      <c r="B140" s="308"/>
      <c r="C140" s="265"/>
      <c r="D140" s="263" t="s">
        <v>32</v>
      </c>
      <c r="E140" s="150" t="str">
        <f t="shared" si="25"/>
        <v>Local</v>
      </c>
      <c r="F140" s="131" t="s">
        <v>33</v>
      </c>
      <c r="G140" s="268">
        <f>IF(E140="","",IF(E140="Foreign",VLOOKUP(F140,Currency!$E$20:$F$33,2,FALSE),1))</f>
        <v>1</v>
      </c>
      <c r="H140" s="296">
        <v>1</v>
      </c>
      <c r="I140" s="192"/>
      <c r="J140" s="272">
        <v>0</v>
      </c>
      <c r="K140" s="269">
        <f t="shared" si="26"/>
        <v>0</v>
      </c>
      <c r="L140" s="66">
        <f t="shared" si="27"/>
        <v>0</v>
      </c>
      <c r="M140" s="121">
        <f t="shared" si="28"/>
        <v>0</v>
      </c>
      <c r="N140" s="188"/>
      <c r="O140" s="272">
        <v>0</v>
      </c>
      <c r="P140" s="269">
        <f t="shared" si="29"/>
        <v>0</v>
      </c>
      <c r="Q140" s="66">
        <f t="shared" si="30"/>
        <v>0</v>
      </c>
      <c r="R140" s="121">
        <f t="shared" si="31"/>
        <v>0</v>
      </c>
      <c r="S140" s="188"/>
      <c r="U140" s="136"/>
    </row>
    <row r="141" spans="1:21" s="46" customFormat="1" ht="25.15" customHeight="1" thickBot="1">
      <c r="A141" s="312"/>
      <c r="B141" s="309"/>
      <c r="C141" s="266"/>
      <c r="D141" s="263" t="s">
        <v>32</v>
      </c>
      <c r="E141" s="150" t="str">
        <f t="shared" si="25"/>
        <v>Local</v>
      </c>
      <c r="F141" s="131" t="s">
        <v>33</v>
      </c>
      <c r="G141" s="268">
        <f>IF(E141="","",IF(E141="Foreign",VLOOKUP(F141,Currency!$E$20:$F$33,2,FALSE),1))</f>
        <v>1</v>
      </c>
      <c r="H141" s="297">
        <v>1</v>
      </c>
      <c r="I141" s="192"/>
      <c r="J141" s="273">
        <v>0</v>
      </c>
      <c r="K141" s="123">
        <f t="shared" si="26"/>
        <v>0</v>
      </c>
      <c r="L141" s="119">
        <f t="shared" si="27"/>
        <v>0</v>
      </c>
      <c r="M141" s="122">
        <f t="shared" si="28"/>
        <v>0</v>
      </c>
      <c r="N141" s="188"/>
      <c r="O141" s="273">
        <v>0</v>
      </c>
      <c r="P141" s="123">
        <f t="shared" si="29"/>
        <v>0</v>
      </c>
      <c r="Q141" s="119">
        <f t="shared" si="30"/>
        <v>0</v>
      </c>
      <c r="R141" s="122">
        <f t="shared" si="31"/>
        <v>0</v>
      </c>
      <c r="S141" s="188"/>
      <c r="U141" s="136"/>
    </row>
    <row r="142" spans="1:21" s="46" customFormat="1" ht="27" customHeight="1">
      <c r="A142" s="310">
        <v>2</v>
      </c>
      <c r="B142" s="307" t="s">
        <v>75</v>
      </c>
      <c r="C142" s="264"/>
      <c r="D142" s="262" t="s">
        <v>32</v>
      </c>
      <c r="E142" s="148" t="str">
        <f t="shared" si="25"/>
        <v>Local</v>
      </c>
      <c r="F142" s="140" t="s">
        <v>33</v>
      </c>
      <c r="G142" s="267">
        <f>IF(E142="","",IF(E142="Foreign",VLOOKUP(F142,Currency!$E$20:$F$33,2,FALSE),1))</f>
        <v>1</v>
      </c>
      <c r="H142" s="295">
        <v>1</v>
      </c>
      <c r="I142" s="192"/>
      <c r="J142" s="271">
        <v>0</v>
      </c>
      <c r="K142" s="128">
        <f t="shared" si="26"/>
        <v>0</v>
      </c>
      <c r="L142" s="129">
        <f t="shared" si="27"/>
        <v>0</v>
      </c>
      <c r="M142" s="130">
        <f t="shared" si="28"/>
        <v>0</v>
      </c>
      <c r="N142" s="188"/>
      <c r="O142" s="271">
        <v>0</v>
      </c>
      <c r="P142" s="128">
        <f t="shared" si="29"/>
        <v>0</v>
      </c>
      <c r="Q142" s="129">
        <f t="shared" si="30"/>
        <v>0</v>
      </c>
      <c r="R142" s="130">
        <f t="shared" si="31"/>
        <v>0</v>
      </c>
      <c r="S142" s="188"/>
      <c r="U142" s="277"/>
    </row>
    <row r="143" spans="1:21" s="46" customFormat="1" ht="25.15" customHeight="1">
      <c r="A143" s="311"/>
      <c r="B143" s="308"/>
      <c r="C143" s="265"/>
      <c r="D143" s="263" t="s">
        <v>32</v>
      </c>
      <c r="E143" s="150" t="str">
        <f t="shared" si="25"/>
        <v>Local</v>
      </c>
      <c r="F143" s="131" t="s">
        <v>33</v>
      </c>
      <c r="G143" s="268">
        <f>IF(E143="","",IF(E143="Foreign",VLOOKUP(F143,Currency!$E$20:$F$33,2,FALSE),1))</f>
        <v>1</v>
      </c>
      <c r="H143" s="296">
        <v>1</v>
      </c>
      <c r="I143" s="192"/>
      <c r="J143" s="272">
        <v>0</v>
      </c>
      <c r="K143" s="269">
        <f t="shared" si="26"/>
        <v>0</v>
      </c>
      <c r="L143" s="66">
        <f t="shared" si="27"/>
        <v>0</v>
      </c>
      <c r="M143" s="121">
        <f t="shared" si="28"/>
        <v>0</v>
      </c>
      <c r="N143" s="188"/>
      <c r="O143" s="272">
        <v>0</v>
      </c>
      <c r="P143" s="269">
        <f t="shared" si="29"/>
        <v>0</v>
      </c>
      <c r="Q143" s="66">
        <f t="shared" si="30"/>
        <v>0</v>
      </c>
      <c r="R143" s="121">
        <f t="shared" si="31"/>
        <v>0</v>
      </c>
      <c r="S143" s="188"/>
      <c r="U143" s="136"/>
    </row>
    <row r="144" spans="1:21" s="46" customFormat="1" ht="25.15" customHeight="1">
      <c r="A144" s="311"/>
      <c r="B144" s="308"/>
      <c r="C144" s="265"/>
      <c r="D144" s="263" t="s">
        <v>32</v>
      </c>
      <c r="E144" s="150" t="str">
        <f t="shared" si="25"/>
        <v>Local</v>
      </c>
      <c r="F144" s="131" t="s">
        <v>33</v>
      </c>
      <c r="G144" s="268">
        <f>IF(E144="","",IF(E144="Foreign",VLOOKUP(F144,Currency!$E$20:$F$33,2,FALSE),1))</f>
        <v>1</v>
      </c>
      <c r="H144" s="296">
        <v>1</v>
      </c>
      <c r="I144" s="192"/>
      <c r="J144" s="272">
        <v>0</v>
      </c>
      <c r="K144" s="269">
        <f t="shared" si="26"/>
        <v>0</v>
      </c>
      <c r="L144" s="66">
        <f t="shared" si="27"/>
        <v>0</v>
      </c>
      <c r="M144" s="121">
        <f t="shared" si="28"/>
        <v>0</v>
      </c>
      <c r="N144" s="188"/>
      <c r="O144" s="272">
        <v>0</v>
      </c>
      <c r="P144" s="269">
        <f t="shared" si="29"/>
        <v>0</v>
      </c>
      <c r="Q144" s="66">
        <f t="shared" si="30"/>
        <v>0</v>
      </c>
      <c r="R144" s="121">
        <f t="shared" si="31"/>
        <v>0</v>
      </c>
      <c r="S144" s="188"/>
      <c r="U144" s="136"/>
    </row>
    <row r="145" spans="1:21" s="46" customFormat="1" ht="25.15" customHeight="1">
      <c r="A145" s="311"/>
      <c r="B145" s="308"/>
      <c r="C145" s="265"/>
      <c r="D145" s="263" t="s">
        <v>32</v>
      </c>
      <c r="E145" s="150" t="str">
        <f t="shared" si="25"/>
        <v>Local</v>
      </c>
      <c r="F145" s="131" t="s">
        <v>33</v>
      </c>
      <c r="G145" s="268">
        <f>IF(E145="","",IF(E145="Foreign",VLOOKUP(F145,Currency!$E$20:$F$33,2,FALSE),1))</f>
        <v>1</v>
      </c>
      <c r="H145" s="296">
        <v>1</v>
      </c>
      <c r="I145" s="192"/>
      <c r="J145" s="272">
        <v>0</v>
      </c>
      <c r="K145" s="269">
        <f t="shared" si="26"/>
        <v>0</v>
      </c>
      <c r="L145" s="66">
        <f t="shared" si="27"/>
        <v>0</v>
      </c>
      <c r="M145" s="121">
        <f t="shared" si="28"/>
        <v>0</v>
      </c>
      <c r="N145" s="188"/>
      <c r="O145" s="272">
        <v>0</v>
      </c>
      <c r="P145" s="269">
        <f t="shared" si="29"/>
        <v>0</v>
      </c>
      <c r="Q145" s="66">
        <f t="shared" si="30"/>
        <v>0</v>
      </c>
      <c r="R145" s="121">
        <f t="shared" si="31"/>
        <v>0</v>
      </c>
      <c r="S145" s="188"/>
      <c r="U145" s="136"/>
    </row>
    <row r="146" spans="1:21" s="46" customFormat="1" ht="25.15" customHeight="1">
      <c r="A146" s="311"/>
      <c r="B146" s="308"/>
      <c r="C146" s="265"/>
      <c r="D146" s="263" t="s">
        <v>32</v>
      </c>
      <c r="E146" s="150" t="str">
        <f t="shared" si="25"/>
        <v>Local</v>
      </c>
      <c r="F146" s="131" t="s">
        <v>33</v>
      </c>
      <c r="G146" s="268">
        <f>IF(E146="","",IF(E146="Foreign",VLOOKUP(F146,Currency!$E$20:$F$33,2,FALSE),1))</f>
        <v>1</v>
      </c>
      <c r="H146" s="296">
        <v>1</v>
      </c>
      <c r="I146" s="192"/>
      <c r="J146" s="272">
        <v>0</v>
      </c>
      <c r="K146" s="269">
        <f t="shared" si="26"/>
        <v>0</v>
      </c>
      <c r="L146" s="66">
        <f t="shared" si="27"/>
        <v>0</v>
      </c>
      <c r="M146" s="121">
        <f t="shared" si="28"/>
        <v>0</v>
      </c>
      <c r="N146" s="188"/>
      <c r="O146" s="272">
        <v>0</v>
      </c>
      <c r="P146" s="269">
        <f t="shared" si="29"/>
        <v>0</v>
      </c>
      <c r="Q146" s="66">
        <f t="shared" si="30"/>
        <v>0</v>
      </c>
      <c r="R146" s="121">
        <f t="shared" si="31"/>
        <v>0</v>
      </c>
      <c r="S146" s="188"/>
      <c r="U146" s="136"/>
    </row>
    <row r="147" spans="1:21" s="46" customFormat="1" ht="25.15" customHeight="1">
      <c r="A147" s="311"/>
      <c r="B147" s="308"/>
      <c r="C147" s="265"/>
      <c r="D147" s="263" t="s">
        <v>32</v>
      </c>
      <c r="E147" s="150" t="str">
        <f t="shared" si="25"/>
        <v>Local</v>
      </c>
      <c r="F147" s="131" t="s">
        <v>33</v>
      </c>
      <c r="G147" s="268">
        <f>IF(E147="","",IF(E147="Foreign",VLOOKUP(F147,Currency!$E$20:$F$33,2,FALSE),1))</f>
        <v>1</v>
      </c>
      <c r="H147" s="296">
        <v>1</v>
      </c>
      <c r="I147" s="192"/>
      <c r="J147" s="272">
        <v>0</v>
      </c>
      <c r="K147" s="269">
        <f t="shared" si="26"/>
        <v>0</v>
      </c>
      <c r="L147" s="66">
        <f t="shared" si="27"/>
        <v>0</v>
      </c>
      <c r="M147" s="121">
        <f t="shared" si="28"/>
        <v>0</v>
      </c>
      <c r="N147" s="188"/>
      <c r="O147" s="272">
        <v>0</v>
      </c>
      <c r="P147" s="269">
        <f t="shared" si="29"/>
        <v>0</v>
      </c>
      <c r="Q147" s="66">
        <f t="shared" si="30"/>
        <v>0</v>
      </c>
      <c r="R147" s="121">
        <f t="shared" si="31"/>
        <v>0</v>
      </c>
      <c r="S147" s="188"/>
      <c r="U147" s="136"/>
    </row>
    <row r="148" spans="1:21" s="46" customFormat="1" ht="25.15" customHeight="1">
      <c r="A148" s="311"/>
      <c r="B148" s="308"/>
      <c r="C148" s="265"/>
      <c r="D148" s="263" t="s">
        <v>32</v>
      </c>
      <c r="E148" s="150" t="str">
        <f t="shared" si="25"/>
        <v>Local</v>
      </c>
      <c r="F148" s="131" t="s">
        <v>33</v>
      </c>
      <c r="G148" s="268">
        <f>IF(E148="","",IF(E148="Foreign",VLOOKUP(F148,Currency!$E$20:$F$33,2,FALSE),1))</f>
        <v>1</v>
      </c>
      <c r="H148" s="296">
        <v>1</v>
      </c>
      <c r="I148" s="192"/>
      <c r="J148" s="272">
        <v>0</v>
      </c>
      <c r="K148" s="269">
        <f t="shared" si="26"/>
        <v>0</v>
      </c>
      <c r="L148" s="66">
        <f t="shared" si="27"/>
        <v>0</v>
      </c>
      <c r="M148" s="121">
        <f t="shared" si="28"/>
        <v>0</v>
      </c>
      <c r="N148" s="188"/>
      <c r="O148" s="272">
        <v>0</v>
      </c>
      <c r="P148" s="269">
        <f t="shared" si="29"/>
        <v>0</v>
      </c>
      <c r="Q148" s="66">
        <f t="shared" si="30"/>
        <v>0</v>
      </c>
      <c r="R148" s="121">
        <f t="shared" si="31"/>
        <v>0</v>
      </c>
      <c r="S148" s="188"/>
      <c r="U148" s="136"/>
    </row>
    <row r="149" spans="1:21" s="46" customFormat="1" ht="25.15" customHeight="1">
      <c r="A149" s="311"/>
      <c r="B149" s="308"/>
      <c r="C149" s="265"/>
      <c r="D149" s="263" t="s">
        <v>32</v>
      </c>
      <c r="E149" s="150" t="str">
        <f t="shared" si="25"/>
        <v>Local</v>
      </c>
      <c r="F149" s="131" t="s">
        <v>33</v>
      </c>
      <c r="G149" s="268">
        <f>IF(E149="","",IF(E149="Foreign",VLOOKUP(F149,Currency!$E$20:$F$33,2,FALSE),1))</f>
        <v>1</v>
      </c>
      <c r="H149" s="296">
        <v>1</v>
      </c>
      <c r="I149" s="192"/>
      <c r="J149" s="272">
        <v>0</v>
      </c>
      <c r="K149" s="269">
        <f t="shared" si="26"/>
        <v>0</v>
      </c>
      <c r="L149" s="66">
        <f t="shared" si="27"/>
        <v>0</v>
      </c>
      <c r="M149" s="121">
        <f t="shared" si="28"/>
        <v>0</v>
      </c>
      <c r="N149" s="188"/>
      <c r="O149" s="272">
        <v>0</v>
      </c>
      <c r="P149" s="269">
        <f t="shared" si="29"/>
        <v>0</v>
      </c>
      <c r="Q149" s="66">
        <f t="shared" si="30"/>
        <v>0</v>
      </c>
      <c r="R149" s="121">
        <f t="shared" si="31"/>
        <v>0</v>
      </c>
      <c r="S149" s="188"/>
      <c r="U149" s="136"/>
    </row>
    <row r="150" spans="1:21" s="46" customFormat="1" ht="25.15" customHeight="1">
      <c r="A150" s="311"/>
      <c r="B150" s="308"/>
      <c r="C150" s="265"/>
      <c r="D150" s="263" t="s">
        <v>32</v>
      </c>
      <c r="E150" s="150" t="str">
        <f t="shared" si="25"/>
        <v>Local</v>
      </c>
      <c r="F150" s="131" t="s">
        <v>33</v>
      </c>
      <c r="G150" s="268">
        <f>IF(E150="","",IF(E150="Foreign",VLOOKUP(F150,Currency!$E$20:$F$33,2,FALSE),1))</f>
        <v>1</v>
      </c>
      <c r="H150" s="296">
        <v>1</v>
      </c>
      <c r="I150" s="192"/>
      <c r="J150" s="272">
        <v>0</v>
      </c>
      <c r="K150" s="269">
        <f t="shared" si="26"/>
        <v>0</v>
      </c>
      <c r="L150" s="66">
        <f t="shared" si="27"/>
        <v>0</v>
      </c>
      <c r="M150" s="121">
        <f t="shared" si="28"/>
        <v>0</v>
      </c>
      <c r="N150" s="188"/>
      <c r="O150" s="272">
        <v>0</v>
      </c>
      <c r="P150" s="269">
        <f t="shared" si="29"/>
        <v>0</v>
      </c>
      <c r="Q150" s="66">
        <f t="shared" si="30"/>
        <v>0</v>
      </c>
      <c r="R150" s="121">
        <f t="shared" si="31"/>
        <v>0</v>
      </c>
      <c r="S150" s="188"/>
      <c r="U150" s="136"/>
    </row>
    <row r="151" spans="1:21" s="46" customFormat="1" ht="25.15" customHeight="1">
      <c r="A151" s="311"/>
      <c r="B151" s="308"/>
      <c r="C151" s="265"/>
      <c r="D151" s="263" t="s">
        <v>32</v>
      </c>
      <c r="E151" s="150" t="str">
        <f t="shared" si="25"/>
        <v>Local</v>
      </c>
      <c r="F151" s="131" t="s">
        <v>33</v>
      </c>
      <c r="G151" s="268">
        <f>IF(E151="","",IF(E151="Foreign",VLOOKUP(F151,Currency!$E$20:$F$33,2,FALSE),1))</f>
        <v>1</v>
      </c>
      <c r="H151" s="296">
        <v>1</v>
      </c>
      <c r="I151" s="192"/>
      <c r="J151" s="272">
        <v>0</v>
      </c>
      <c r="K151" s="269">
        <f t="shared" si="26"/>
        <v>0</v>
      </c>
      <c r="L151" s="66">
        <f t="shared" si="27"/>
        <v>0</v>
      </c>
      <c r="M151" s="121">
        <f t="shared" si="28"/>
        <v>0</v>
      </c>
      <c r="N151" s="188"/>
      <c r="O151" s="272">
        <v>0</v>
      </c>
      <c r="P151" s="269">
        <f t="shared" si="29"/>
        <v>0</v>
      </c>
      <c r="Q151" s="66">
        <f t="shared" si="30"/>
        <v>0</v>
      </c>
      <c r="R151" s="121">
        <f t="shared" si="31"/>
        <v>0</v>
      </c>
      <c r="S151" s="188"/>
      <c r="U151" s="136"/>
    </row>
    <row r="152" spans="1:21" s="46" customFormat="1" ht="25.15" customHeight="1">
      <c r="A152" s="311"/>
      <c r="B152" s="308"/>
      <c r="C152" s="265"/>
      <c r="D152" s="263" t="s">
        <v>32</v>
      </c>
      <c r="E152" s="150" t="str">
        <f t="shared" si="25"/>
        <v>Local</v>
      </c>
      <c r="F152" s="131" t="s">
        <v>33</v>
      </c>
      <c r="G152" s="268">
        <f>IF(E152="","",IF(E152="Foreign",VLOOKUP(F152,Currency!$E$20:$F$33,2,FALSE),1))</f>
        <v>1</v>
      </c>
      <c r="H152" s="296">
        <v>1</v>
      </c>
      <c r="I152" s="192"/>
      <c r="J152" s="272">
        <v>0</v>
      </c>
      <c r="K152" s="269">
        <f t="shared" si="26"/>
        <v>0</v>
      </c>
      <c r="L152" s="66">
        <f t="shared" si="27"/>
        <v>0</v>
      </c>
      <c r="M152" s="121">
        <f t="shared" si="28"/>
        <v>0</v>
      </c>
      <c r="N152" s="188"/>
      <c r="O152" s="272">
        <v>0</v>
      </c>
      <c r="P152" s="269">
        <f t="shared" si="29"/>
        <v>0</v>
      </c>
      <c r="Q152" s="66">
        <f t="shared" si="30"/>
        <v>0</v>
      </c>
      <c r="R152" s="121">
        <f t="shared" si="31"/>
        <v>0</v>
      </c>
      <c r="S152" s="188"/>
      <c r="U152" s="136"/>
    </row>
    <row r="153" spans="1:21" s="46" customFormat="1" ht="25.15" customHeight="1">
      <c r="A153" s="311"/>
      <c r="B153" s="308"/>
      <c r="C153" s="265"/>
      <c r="D153" s="263" t="s">
        <v>32</v>
      </c>
      <c r="E153" s="150" t="str">
        <f t="shared" si="25"/>
        <v>Local</v>
      </c>
      <c r="F153" s="131" t="s">
        <v>33</v>
      </c>
      <c r="G153" s="268">
        <f>IF(E153="","",IF(E153="Foreign",VLOOKUP(F153,Currency!$E$20:$F$33,2,FALSE),1))</f>
        <v>1</v>
      </c>
      <c r="H153" s="296">
        <v>1</v>
      </c>
      <c r="I153" s="192"/>
      <c r="J153" s="272">
        <v>0</v>
      </c>
      <c r="K153" s="269">
        <f t="shared" si="26"/>
        <v>0</v>
      </c>
      <c r="L153" s="66">
        <f t="shared" si="27"/>
        <v>0</v>
      </c>
      <c r="M153" s="121">
        <f t="shared" si="28"/>
        <v>0</v>
      </c>
      <c r="N153" s="188"/>
      <c r="O153" s="272">
        <v>0</v>
      </c>
      <c r="P153" s="269">
        <f t="shared" si="29"/>
        <v>0</v>
      </c>
      <c r="Q153" s="66">
        <f t="shared" si="30"/>
        <v>0</v>
      </c>
      <c r="R153" s="121">
        <f t="shared" si="31"/>
        <v>0</v>
      </c>
      <c r="S153" s="188"/>
      <c r="U153" s="136"/>
    </row>
    <row r="154" spans="1:21" s="46" customFormat="1" ht="25.15" customHeight="1">
      <c r="A154" s="311"/>
      <c r="B154" s="308"/>
      <c r="C154" s="265"/>
      <c r="D154" s="263" t="s">
        <v>32</v>
      </c>
      <c r="E154" s="150" t="str">
        <f t="shared" si="25"/>
        <v>Local</v>
      </c>
      <c r="F154" s="131" t="s">
        <v>33</v>
      </c>
      <c r="G154" s="268">
        <f>IF(E154="","",IF(E154="Foreign",VLOOKUP(F154,Currency!$E$20:$F$33,2,FALSE),1))</f>
        <v>1</v>
      </c>
      <c r="H154" s="296">
        <v>1</v>
      </c>
      <c r="I154" s="192"/>
      <c r="J154" s="272">
        <v>0</v>
      </c>
      <c r="K154" s="269">
        <f t="shared" si="26"/>
        <v>0</v>
      </c>
      <c r="L154" s="66">
        <f t="shared" si="27"/>
        <v>0</v>
      </c>
      <c r="M154" s="121">
        <f t="shared" si="28"/>
        <v>0</v>
      </c>
      <c r="N154" s="188"/>
      <c r="O154" s="272">
        <v>0</v>
      </c>
      <c r="P154" s="269">
        <f t="shared" si="29"/>
        <v>0</v>
      </c>
      <c r="Q154" s="66">
        <f t="shared" si="30"/>
        <v>0</v>
      </c>
      <c r="R154" s="121">
        <f t="shared" si="31"/>
        <v>0</v>
      </c>
      <c r="S154" s="188"/>
      <c r="U154" s="136"/>
    </row>
    <row r="155" spans="1:21" s="46" customFormat="1" ht="25.15" customHeight="1" thickBot="1">
      <c r="A155" s="312"/>
      <c r="B155" s="309"/>
      <c r="C155" s="266"/>
      <c r="D155" s="263" t="s">
        <v>32</v>
      </c>
      <c r="E155" s="150" t="str">
        <f t="shared" si="25"/>
        <v>Local</v>
      </c>
      <c r="F155" s="131" t="s">
        <v>33</v>
      </c>
      <c r="G155" s="268">
        <f>IF(E155="","",IF(E155="Foreign",VLOOKUP(F155,Currency!$E$20:$F$33,2,FALSE),1))</f>
        <v>1</v>
      </c>
      <c r="H155" s="297">
        <v>1</v>
      </c>
      <c r="I155" s="192"/>
      <c r="J155" s="273">
        <v>0</v>
      </c>
      <c r="K155" s="123">
        <f t="shared" si="26"/>
        <v>0</v>
      </c>
      <c r="L155" s="119">
        <f t="shared" si="27"/>
        <v>0</v>
      </c>
      <c r="M155" s="122">
        <f t="shared" si="28"/>
        <v>0</v>
      </c>
      <c r="N155" s="188"/>
      <c r="O155" s="273">
        <v>0</v>
      </c>
      <c r="P155" s="123">
        <f t="shared" si="29"/>
        <v>0</v>
      </c>
      <c r="Q155" s="119">
        <f t="shared" si="30"/>
        <v>0</v>
      </c>
      <c r="R155" s="122">
        <f t="shared" si="31"/>
        <v>0</v>
      </c>
      <c r="S155" s="188"/>
      <c r="U155" s="136"/>
    </row>
    <row r="156" spans="1:21" s="46" customFormat="1" ht="27" customHeight="1">
      <c r="A156" s="310">
        <v>3</v>
      </c>
      <c r="B156" s="307" t="s">
        <v>76</v>
      </c>
      <c r="C156" s="264"/>
      <c r="D156" s="262" t="s">
        <v>32</v>
      </c>
      <c r="E156" s="148" t="str">
        <f t="shared" si="25"/>
        <v>Local</v>
      </c>
      <c r="F156" s="140" t="s">
        <v>33</v>
      </c>
      <c r="G156" s="267">
        <f>IF(E156="","",IF(E156="Foreign",VLOOKUP(F156,Currency!$E$20:$F$33,2,FALSE),1))</f>
        <v>1</v>
      </c>
      <c r="H156" s="295">
        <v>1</v>
      </c>
      <c r="I156" s="192"/>
      <c r="J156" s="271">
        <v>0</v>
      </c>
      <c r="K156" s="128">
        <f t="shared" si="26"/>
        <v>0</v>
      </c>
      <c r="L156" s="129">
        <f t="shared" si="27"/>
        <v>0</v>
      </c>
      <c r="M156" s="130">
        <f t="shared" si="28"/>
        <v>0</v>
      </c>
      <c r="N156" s="188"/>
      <c r="O156" s="271">
        <v>0</v>
      </c>
      <c r="P156" s="128">
        <f t="shared" si="29"/>
        <v>0</v>
      </c>
      <c r="Q156" s="129">
        <f t="shared" si="30"/>
        <v>0</v>
      </c>
      <c r="R156" s="130">
        <f t="shared" si="31"/>
        <v>0</v>
      </c>
      <c r="S156" s="188"/>
      <c r="U156" s="277"/>
    </row>
    <row r="157" spans="1:21" s="46" customFormat="1" ht="25.15" customHeight="1">
      <c r="A157" s="311"/>
      <c r="B157" s="308"/>
      <c r="C157" s="265"/>
      <c r="D157" s="263" t="s">
        <v>32</v>
      </c>
      <c r="E157" s="150" t="str">
        <f t="shared" si="25"/>
        <v>Local</v>
      </c>
      <c r="F157" s="131" t="s">
        <v>33</v>
      </c>
      <c r="G157" s="268">
        <f>IF(E157="","",IF(E157="Foreign",VLOOKUP(F157,Currency!$E$20:$F$33,2,FALSE),1))</f>
        <v>1</v>
      </c>
      <c r="H157" s="296">
        <v>1</v>
      </c>
      <c r="I157" s="192"/>
      <c r="J157" s="272">
        <v>0</v>
      </c>
      <c r="K157" s="269">
        <f t="shared" si="26"/>
        <v>0</v>
      </c>
      <c r="L157" s="66">
        <f t="shared" si="27"/>
        <v>0</v>
      </c>
      <c r="M157" s="121">
        <f t="shared" si="28"/>
        <v>0</v>
      </c>
      <c r="N157" s="188"/>
      <c r="O157" s="272">
        <v>0</v>
      </c>
      <c r="P157" s="269">
        <f t="shared" si="29"/>
        <v>0</v>
      </c>
      <c r="Q157" s="66">
        <f t="shared" si="30"/>
        <v>0</v>
      </c>
      <c r="R157" s="121">
        <f t="shared" si="31"/>
        <v>0</v>
      </c>
      <c r="S157" s="188"/>
      <c r="U157" s="136"/>
    </row>
    <row r="158" spans="1:21" s="46" customFormat="1" ht="25.15" customHeight="1">
      <c r="A158" s="311"/>
      <c r="B158" s="308"/>
      <c r="C158" s="265"/>
      <c r="D158" s="263" t="s">
        <v>32</v>
      </c>
      <c r="E158" s="150" t="str">
        <f t="shared" si="25"/>
        <v>Local</v>
      </c>
      <c r="F158" s="131" t="s">
        <v>33</v>
      </c>
      <c r="G158" s="268">
        <f>IF(E158="","",IF(E158="Foreign",VLOOKUP(F158,Currency!$E$20:$F$33,2,FALSE),1))</f>
        <v>1</v>
      </c>
      <c r="H158" s="296">
        <v>1</v>
      </c>
      <c r="I158" s="192"/>
      <c r="J158" s="272">
        <v>0</v>
      </c>
      <c r="K158" s="269">
        <f t="shared" si="26"/>
        <v>0</v>
      </c>
      <c r="L158" s="66">
        <f t="shared" si="27"/>
        <v>0</v>
      </c>
      <c r="M158" s="121">
        <f t="shared" si="28"/>
        <v>0</v>
      </c>
      <c r="N158" s="188"/>
      <c r="O158" s="272">
        <v>0</v>
      </c>
      <c r="P158" s="269">
        <f t="shared" si="29"/>
        <v>0</v>
      </c>
      <c r="Q158" s="66">
        <f t="shared" si="30"/>
        <v>0</v>
      </c>
      <c r="R158" s="121">
        <f t="shared" si="31"/>
        <v>0</v>
      </c>
      <c r="S158" s="188"/>
      <c r="U158" s="136"/>
    </row>
    <row r="159" spans="1:21" s="46" customFormat="1" ht="25.15" customHeight="1">
      <c r="A159" s="311"/>
      <c r="B159" s="308"/>
      <c r="C159" s="265"/>
      <c r="D159" s="263" t="s">
        <v>32</v>
      </c>
      <c r="E159" s="150" t="str">
        <f t="shared" si="25"/>
        <v>Local</v>
      </c>
      <c r="F159" s="131" t="s">
        <v>33</v>
      </c>
      <c r="G159" s="268">
        <f>IF(E159="","",IF(E159="Foreign",VLOOKUP(F159,Currency!$E$20:$F$33,2,FALSE),1))</f>
        <v>1</v>
      </c>
      <c r="H159" s="296">
        <v>1</v>
      </c>
      <c r="I159" s="192"/>
      <c r="J159" s="272">
        <v>0</v>
      </c>
      <c r="K159" s="269">
        <f t="shared" si="26"/>
        <v>0</v>
      </c>
      <c r="L159" s="66">
        <f t="shared" si="27"/>
        <v>0</v>
      </c>
      <c r="M159" s="121">
        <f t="shared" si="28"/>
        <v>0</v>
      </c>
      <c r="N159" s="188"/>
      <c r="O159" s="272">
        <v>0</v>
      </c>
      <c r="P159" s="269">
        <f t="shared" si="29"/>
        <v>0</v>
      </c>
      <c r="Q159" s="66">
        <f t="shared" si="30"/>
        <v>0</v>
      </c>
      <c r="R159" s="121">
        <f t="shared" si="31"/>
        <v>0</v>
      </c>
      <c r="S159" s="188"/>
      <c r="U159" s="136"/>
    </row>
    <row r="160" spans="1:21" s="46" customFormat="1" ht="25.15" customHeight="1">
      <c r="A160" s="311"/>
      <c r="B160" s="308"/>
      <c r="C160" s="265"/>
      <c r="D160" s="263" t="s">
        <v>32</v>
      </c>
      <c r="E160" s="150" t="str">
        <f t="shared" si="25"/>
        <v>Local</v>
      </c>
      <c r="F160" s="131" t="s">
        <v>33</v>
      </c>
      <c r="G160" s="268">
        <f>IF(E160="","",IF(E160="Foreign",VLOOKUP(F160,Currency!$E$20:$F$33,2,FALSE),1))</f>
        <v>1</v>
      </c>
      <c r="H160" s="296">
        <v>1</v>
      </c>
      <c r="I160" s="192"/>
      <c r="J160" s="272">
        <v>0</v>
      </c>
      <c r="K160" s="269">
        <f t="shared" si="26"/>
        <v>0</v>
      </c>
      <c r="L160" s="66">
        <f t="shared" si="27"/>
        <v>0</v>
      </c>
      <c r="M160" s="121">
        <f t="shared" si="28"/>
        <v>0</v>
      </c>
      <c r="N160" s="188"/>
      <c r="O160" s="272">
        <v>0</v>
      </c>
      <c r="P160" s="269">
        <f t="shared" si="29"/>
        <v>0</v>
      </c>
      <c r="Q160" s="66">
        <f t="shared" si="30"/>
        <v>0</v>
      </c>
      <c r="R160" s="121">
        <f t="shared" si="31"/>
        <v>0</v>
      </c>
      <c r="S160" s="188"/>
      <c r="U160" s="136"/>
    </row>
    <row r="161" spans="1:21" s="46" customFormat="1" ht="25.15" customHeight="1">
      <c r="A161" s="311"/>
      <c r="B161" s="308"/>
      <c r="C161" s="265"/>
      <c r="D161" s="263" t="s">
        <v>32</v>
      </c>
      <c r="E161" s="150" t="str">
        <f t="shared" si="25"/>
        <v>Local</v>
      </c>
      <c r="F161" s="131" t="s">
        <v>33</v>
      </c>
      <c r="G161" s="268">
        <f>IF(E161="","",IF(E161="Foreign",VLOOKUP(F161,Currency!$E$20:$F$33,2,FALSE),1))</f>
        <v>1</v>
      </c>
      <c r="H161" s="296">
        <v>1</v>
      </c>
      <c r="I161" s="192"/>
      <c r="J161" s="272">
        <v>0</v>
      </c>
      <c r="K161" s="269">
        <f t="shared" si="26"/>
        <v>0</v>
      </c>
      <c r="L161" s="66">
        <f t="shared" si="27"/>
        <v>0</v>
      </c>
      <c r="M161" s="121">
        <f t="shared" si="28"/>
        <v>0</v>
      </c>
      <c r="N161" s="188"/>
      <c r="O161" s="272">
        <v>0</v>
      </c>
      <c r="P161" s="269">
        <f t="shared" si="29"/>
        <v>0</v>
      </c>
      <c r="Q161" s="66">
        <f t="shared" si="30"/>
        <v>0</v>
      </c>
      <c r="R161" s="121">
        <f t="shared" si="31"/>
        <v>0</v>
      </c>
      <c r="S161" s="188"/>
      <c r="U161" s="136"/>
    </row>
    <row r="162" spans="1:21" s="46" customFormat="1" ht="25.15" customHeight="1">
      <c r="A162" s="311"/>
      <c r="B162" s="308"/>
      <c r="C162" s="265"/>
      <c r="D162" s="263" t="s">
        <v>32</v>
      </c>
      <c r="E162" s="150" t="str">
        <f t="shared" si="25"/>
        <v>Local</v>
      </c>
      <c r="F162" s="131" t="s">
        <v>33</v>
      </c>
      <c r="G162" s="268">
        <f>IF(E162="","",IF(E162="Foreign",VLOOKUP(F162,Currency!$E$20:$F$33,2,FALSE),1))</f>
        <v>1</v>
      </c>
      <c r="H162" s="296">
        <v>1</v>
      </c>
      <c r="I162" s="192"/>
      <c r="J162" s="272">
        <v>0</v>
      </c>
      <c r="K162" s="269">
        <f t="shared" si="26"/>
        <v>0</v>
      </c>
      <c r="L162" s="66">
        <f t="shared" si="27"/>
        <v>0</v>
      </c>
      <c r="M162" s="121">
        <f t="shared" si="28"/>
        <v>0</v>
      </c>
      <c r="N162" s="188"/>
      <c r="O162" s="272">
        <v>0</v>
      </c>
      <c r="P162" s="269">
        <f t="shared" si="29"/>
        <v>0</v>
      </c>
      <c r="Q162" s="66">
        <f t="shared" si="30"/>
        <v>0</v>
      </c>
      <c r="R162" s="121">
        <f t="shared" si="31"/>
        <v>0</v>
      </c>
      <c r="S162" s="188"/>
      <c r="U162" s="136"/>
    </row>
    <row r="163" spans="1:21" s="46" customFormat="1" ht="25.15" customHeight="1">
      <c r="A163" s="311"/>
      <c r="B163" s="308"/>
      <c r="C163" s="265"/>
      <c r="D163" s="263" t="s">
        <v>32</v>
      </c>
      <c r="E163" s="150" t="str">
        <f t="shared" si="25"/>
        <v>Local</v>
      </c>
      <c r="F163" s="131" t="s">
        <v>33</v>
      </c>
      <c r="G163" s="268">
        <f>IF(E163="","",IF(E163="Foreign",VLOOKUP(F163,Currency!$E$20:$F$33,2,FALSE),1))</f>
        <v>1</v>
      </c>
      <c r="H163" s="296">
        <v>1</v>
      </c>
      <c r="I163" s="192"/>
      <c r="J163" s="272">
        <v>0</v>
      </c>
      <c r="K163" s="269">
        <f t="shared" si="26"/>
        <v>0</v>
      </c>
      <c r="L163" s="66">
        <f t="shared" si="27"/>
        <v>0</v>
      </c>
      <c r="M163" s="121">
        <f t="shared" si="28"/>
        <v>0</v>
      </c>
      <c r="N163" s="188"/>
      <c r="O163" s="272">
        <v>0</v>
      </c>
      <c r="P163" s="269">
        <f t="shared" si="29"/>
        <v>0</v>
      </c>
      <c r="Q163" s="66">
        <f t="shared" si="30"/>
        <v>0</v>
      </c>
      <c r="R163" s="121">
        <f t="shared" si="31"/>
        <v>0</v>
      </c>
      <c r="S163" s="188"/>
      <c r="U163" s="136"/>
    </row>
    <row r="164" spans="1:21" s="46" customFormat="1" ht="25.15" customHeight="1">
      <c r="A164" s="311"/>
      <c r="B164" s="308"/>
      <c r="C164" s="265"/>
      <c r="D164" s="263" t="s">
        <v>32</v>
      </c>
      <c r="E164" s="150" t="str">
        <f t="shared" si="25"/>
        <v>Local</v>
      </c>
      <c r="F164" s="131" t="s">
        <v>33</v>
      </c>
      <c r="G164" s="268">
        <f>IF(E164="","",IF(E164="Foreign",VLOOKUP(F164,Currency!$E$20:$F$33,2,FALSE),1))</f>
        <v>1</v>
      </c>
      <c r="H164" s="296">
        <v>1</v>
      </c>
      <c r="I164" s="192"/>
      <c r="J164" s="272">
        <v>0</v>
      </c>
      <c r="K164" s="269">
        <f t="shared" si="26"/>
        <v>0</v>
      </c>
      <c r="L164" s="66">
        <f t="shared" si="27"/>
        <v>0</v>
      </c>
      <c r="M164" s="121">
        <f t="shared" si="28"/>
        <v>0</v>
      </c>
      <c r="N164" s="188"/>
      <c r="O164" s="272">
        <v>0</v>
      </c>
      <c r="P164" s="269">
        <f t="shared" si="29"/>
        <v>0</v>
      </c>
      <c r="Q164" s="66">
        <f t="shared" si="30"/>
        <v>0</v>
      </c>
      <c r="R164" s="121">
        <f t="shared" si="31"/>
        <v>0</v>
      </c>
      <c r="S164" s="188"/>
      <c r="U164" s="136"/>
    </row>
    <row r="165" spans="1:21" s="46" customFormat="1" ht="25.15" customHeight="1">
      <c r="A165" s="311"/>
      <c r="B165" s="308"/>
      <c r="C165" s="265"/>
      <c r="D165" s="263" t="s">
        <v>32</v>
      </c>
      <c r="E165" s="150" t="str">
        <f t="shared" si="25"/>
        <v>Local</v>
      </c>
      <c r="F165" s="131" t="s">
        <v>33</v>
      </c>
      <c r="G165" s="268">
        <f>IF(E165="","",IF(E165="Foreign",VLOOKUP(F165,Currency!$E$20:$F$33,2,FALSE),1))</f>
        <v>1</v>
      </c>
      <c r="H165" s="296">
        <v>1</v>
      </c>
      <c r="I165" s="192"/>
      <c r="J165" s="272">
        <v>0</v>
      </c>
      <c r="K165" s="269">
        <f t="shared" si="26"/>
        <v>0</v>
      </c>
      <c r="L165" s="66">
        <f t="shared" si="27"/>
        <v>0</v>
      </c>
      <c r="M165" s="121">
        <f t="shared" si="28"/>
        <v>0</v>
      </c>
      <c r="N165" s="188"/>
      <c r="O165" s="272">
        <v>0</v>
      </c>
      <c r="P165" s="269">
        <f t="shared" si="29"/>
        <v>0</v>
      </c>
      <c r="Q165" s="66">
        <f t="shared" si="30"/>
        <v>0</v>
      </c>
      <c r="R165" s="121">
        <f t="shared" si="31"/>
        <v>0</v>
      </c>
      <c r="S165" s="188"/>
      <c r="U165" s="136"/>
    </row>
    <row r="166" spans="1:21" s="46" customFormat="1" ht="25.15" customHeight="1">
      <c r="A166" s="311"/>
      <c r="B166" s="308"/>
      <c r="C166" s="265"/>
      <c r="D166" s="263" t="s">
        <v>32</v>
      </c>
      <c r="E166" s="150" t="str">
        <f t="shared" si="25"/>
        <v>Local</v>
      </c>
      <c r="F166" s="131" t="s">
        <v>33</v>
      </c>
      <c r="G166" s="268">
        <f>IF(E166="","",IF(E166="Foreign",VLOOKUP(F166,Currency!$E$20:$F$33,2,FALSE),1))</f>
        <v>1</v>
      </c>
      <c r="H166" s="296">
        <v>1</v>
      </c>
      <c r="I166" s="192"/>
      <c r="J166" s="272">
        <v>0</v>
      </c>
      <c r="K166" s="269">
        <f t="shared" si="26"/>
        <v>0</v>
      </c>
      <c r="L166" s="66">
        <f t="shared" si="27"/>
        <v>0</v>
      </c>
      <c r="M166" s="121">
        <f t="shared" si="28"/>
        <v>0</v>
      </c>
      <c r="N166" s="188"/>
      <c r="O166" s="272">
        <v>0</v>
      </c>
      <c r="P166" s="269">
        <f t="shared" si="29"/>
        <v>0</v>
      </c>
      <c r="Q166" s="66">
        <f t="shared" si="30"/>
        <v>0</v>
      </c>
      <c r="R166" s="121">
        <f t="shared" si="31"/>
        <v>0</v>
      </c>
      <c r="S166" s="188"/>
      <c r="U166" s="136"/>
    </row>
    <row r="167" spans="1:21" s="46" customFormat="1" ht="25.15" customHeight="1">
      <c r="A167" s="311"/>
      <c r="B167" s="308"/>
      <c r="C167" s="265"/>
      <c r="D167" s="263" t="s">
        <v>32</v>
      </c>
      <c r="E167" s="150" t="str">
        <f t="shared" si="25"/>
        <v>Local</v>
      </c>
      <c r="F167" s="131" t="s">
        <v>33</v>
      </c>
      <c r="G167" s="268">
        <f>IF(E167="","",IF(E167="Foreign",VLOOKUP(F167,Currency!$E$20:$F$33,2,FALSE),1))</f>
        <v>1</v>
      </c>
      <c r="H167" s="296">
        <v>1</v>
      </c>
      <c r="I167" s="192"/>
      <c r="J167" s="272">
        <v>0</v>
      </c>
      <c r="K167" s="269">
        <f t="shared" si="26"/>
        <v>0</v>
      </c>
      <c r="L167" s="66">
        <f t="shared" si="27"/>
        <v>0</v>
      </c>
      <c r="M167" s="121">
        <f t="shared" si="28"/>
        <v>0</v>
      </c>
      <c r="N167" s="188"/>
      <c r="O167" s="272">
        <v>0</v>
      </c>
      <c r="P167" s="269">
        <f t="shared" si="29"/>
        <v>0</v>
      </c>
      <c r="Q167" s="66">
        <f t="shared" si="30"/>
        <v>0</v>
      </c>
      <c r="R167" s="121">
        <f t="shared" si="31"/>
        <v>0</v>
      </c>
      <c r="S167" s="188"/>
      <c r="U167" s="136"/>
    </row>
    <row r="168" spans="1:21" s="46" customFormat="1" ht="25.15" customHeight="1">
      <c r="A168" s="311"/>
      <c r="B168" s="308"/>
      <c r="C168" s="265"/>
      <c r="D168" s="263" t="s">
        <v>32</v>
      </c>
      <c r="E168" s="150" t="str">
        <f t="shared" si="25"/>
        <v>Local</v>
      </c>
      <c r="F168" s="131" t="s">
        <v>33</v>
      </c>
      <c r="G168" s="268">
        <f>IF(E168="","",IF(E168="Foreign",VLOOKUP(F168,Currency!$E$20:$F$33,2,FALSE),1))</f>
        <v>1</v>
      </c>
      <c r="H168" s="296">
        <v>1</v>
      </c>
      <c r="I168" s="192"/>
      <c r="J168" s="272">
        <v>0</v>
      </c>
      <c r="K168" s="269">
        <f t="shared" si="26"/>
        <v>0</v>
      </c>
      <c r="L168" s="66">
        <f t="shared" si="27"/>
        <v>0</v>
      </c>
      <c r="M168" s="121">
        <f t="shared" si="28"/>
        <v>0</v>
      </c>
      <c r="N168" s="188"/>
      <c r="O168" s="272">
        <v>0</v>
      </c>
      <c r="P168" s="269">
        <f t="shared" si="29"/>
        <v>0</v>
      </c>
      <c r="Q168" s="66">
        <f t="shared" si="30"/>
        <v>0</v>
      </c>
      <c r="R168" s="121">
        <f t="shared" si="31"/>
        <v>0</v>
      </c>
      <c r="S168" s="188"/>
      <c r="U168" s="136"/>
    </row>
    <row r="169" spans="1:21" s="46" customFormat="1" ht="25.15" customHeight="1" thickBot="1">
      <c r="A169" s="312"/>
      <c r="B169" s="309"/>
      <c r="C169" s="266"/>
      <c r="D169" s="263" t="s">
        <v>32</v>
      </c>
      <c r="E169" s="150" t="str">
        <f t="shared" si="25"/>
        <v>Local</v>
      </c>
      <c r="F169" s="131" t="s">
        <v>33</v>
      </c>
      <c r="G169" s="268">
        <f>IF(E169="","",IF(E169="Foreign",VLOOKUP(F169,Currency!$E$20:$F$33,2,FALSE),1))</f>
        <v>1</v>
      </c>
      <c r="H169" s="297">
        <v>1</v>
      </c>
      <c r="I169" s="192"/>
      <c r="J169" s="273">
        <v>0</v>
      </c>
      <c r="K169" s="123">
        <f t="shared" si="26"/>
        <v>0</v>
      </c>
      <c r="L169" s="119">
        <f t="shared" si="27"/>
        <v>0</v>
      </c>
      <c r="M169" s="122">
        <f t="shared" si="28"/>
        <v>0</v>
      </c>
      <c r="N169" s="188"/>
      <c r="O169" s="273">
        <v>0</v>
      </c>
      <c r="P169" s="123">
        <f t="shared" si="29"/>
        <v>0</v>
      </c>
      <c r="Q169" s="119">
        <f t="shared" si="30"/>
        <v>0</v>
      </c>
      <c r="R169" s="122">
        <f t="shared" si="31"/>
        <v>0</v>
      </c>
      <c r="S169" s="188"/>
      <c r="U169" s="136"/>
    </row>
    <row r="170" spans="1:21" s="46" customFormat="1" ht="27" customHeight="1">
      <c r="A170" s="310">
        <v>4</v>
      </c>
      <c r="B170" s="307" t="s">
        <v>77</v>
      </c>
      <c r="C170" s="264"/>
      <c r="D170" s="262" t="s">
        <v>32</v>
      </c>
      <c r="E170" s="148" t="str">
        <f t="shared" si="25"/>
        <v>Local</v>
      </c>
      <c r="F170" s="140" t="s">
        <v>33</v>
      </c>
      <c r="G170" s="267">
        <f>IF(E170="","",IF(E170="Foreign",VLOOKUP(F170,Currency!$E$20:$F$33,2,FALSE),1))</f>
        <v>1</v>
      </c>
      <c r="H170" s="295">
        <v>1</v>
      </c>
      <c r="I170" s="192"/>
      <c r="J170" s="271">
        <v>0</v>
      </c>
      <c r="K170" s="128">
        <f t="shared" si="26"/>
        <v>0</v>
      </c>
      <c r="L170" s="129">
        <f t="shared" si="27"/>
        <v>0</v>
      </c>
      <c r="M170" s="130">
        <f t="shared" si="28"/>
        <v>0</v>
      </c>
      <c r="N170" s="188"/>
      <c r="O170" s="271">
        <v>0</v>
      </c>
      <c r="P170" s="128">
        <f t="shared" si="29"/>
        <v>0</v>
      </c>
      <c r="Q170" s="129">
        <f t="shared" si="30"/>
        <v>0</v>
      </c>
      <c r="R170" s="130">
        <f t="shared" si="31"/>
        <v>0</v>
      </c>
      <c r="S170" s="188"/>
      <c r="U170" s="277"/>
    </row>
    <row r="171" spans="1:21" s="46" customFormat="1" ht="25.15" customHeight="1">
      <c r="A171" s="311"/>
      <c r="B171" s="308"/>
      <c r="C171" s="265"/>
      <c r="D171" s="263" t="s">
        <v>32</v>
      </c>
      <c r="E171" s="150" t="str">
        <f t="shared" si="25"/>
        <v>Local</v>
      </c>
      <c r="F171" s="131" t="s">
        <v>33</v>
      </c>
      <c r="G171" s="268">
        <f>IF(E171="","",IF(E171="Foreign",VLOOKUP(F171,Currency!$E$20:$F$33,2,FALSE),1))</f>
        <v>1</v>
      </c>
      <c r="H171" s="296">
        <v>1</v>
      </c>
      <c r="I171" s="192"/>
      <c r="J171" s="272">
        <v>0</v>
      </c>
      <c r="K171" s="269">
        <f t="shared" si="26"/>
        <v>0</v>
      </c>
      <c r="L171" s="66">
        <f t="shared" si="27"/>
        <v>0</v>
      </c>
      <c r="M171" s="121">
        <f t="shared" si="28"/>
        <v>0</v>
      </c>
      <c r="N171" s="188"/>
      <c r="O171" s="272">
        <v>0</v>
      </c>
      <c r="P171" s="269">
        <f t="shared" si="29"/>
        <v>0</v>
      </c>
      <c r="Q171" s="66">
        <f t="shared" si="30"/>
        <v>0</v>
      </c>
      <c r="R171" s="121">
        <f t="shared" si="31"/>
        <v>0</v>
      </c>
      <c r="S171" s="188"/>
      <c r="U171" s="136"/>
    </row>
    <row r="172" spans="1:21" s="46" customFormat="1" ht="25.15" customHeight="1">
      <c r="A172" s="311"/>
      <c r="B172" s="308"/>
      <c r="C172" s="265"/>
      <c r="D172" s="263" t="s">
        <v>32</v>
      </c>
      <c r="E172" s="150" t="str">
        <f t="shared" si="25"/>
        <v>Local</v>
      </c>
      <c r="F172" s="131" t="s">
        <v>33</v>
      </c>
      <c r="G172" s="268">
        <f>IF(E172="","",IF(E172="Foreign",VLOOKUP(F172,Currency!$E$20:$F$33,2,FALSE),1))</f>
        <v>1</v>
      </c>
      <c r="H172" s="296">
        <v>1</v>
      </c>
      <c r="I172" s="192"/>
      <c r="J172" s="272">
        <v>0</v>
      </c>
      <c r="K172" s="269">
        <f t="shared" si="26"/>
        <v>0</v>
      </c>
      <c r="L172" s="66">
        <f t="shared" si="27"/>
        <v>0</v>
      </c>
      <c r="M172" s="121">
        <f t="shared" si="28"/>
        <v>0</v>
      </c>
      <c r="N172" s="188"/>
      <c r="O172" s="272">
        <v>0</v>
      </c>
      <c r="P172" s="269">
        <f t="shared" si="29"/>
        <v>0</v>
      </c>
      <c r="Q172" s="66">
        <f t="shared" si="30"/>
        <v>0</v>
      </c>
      <c r="R172" s="121">
        <f t="shared" si="31"/>
        <v>0</v>
      </c>
      <c r="S172" s="188"/>
      <c r="U172" s="136"/>
    </row>
    <row r="173" spans="1:21" s="46" customFormat="1" ht="25.15" customHeight="1">
      <c r="A173" s="311"/>
      <c r="B173" s="308"/>
      <c r="C173" s="265"/>
      <c r="D173" s="263" t="s">
        <v>32</v>
      </c>
      <c r="E173" s="150" t="str">
        <f t="shared" si="25"/>
        <v>Local</v>
      </c>
      <c r="F173" s="131" t="s">
        <v>33</v>
      </c>
      <c r="G173" s="268">
        <f>IF(E173="","",IF(E173="Foreign",VLOOKUP(F173,Currency!$E$20:$F$33,2,FALSE),1))</f>
        <v>1</v>
      </c>
      <c r="H173" s="296">
        <v>1</v>
      </c>
      <c r="I173" s="192"/>
      <c r="J173" s="272">
        <v>0</v>
      </c>
      <c r="K173" s="269">
        <f t="shared" si="26"/>
        <v>0</v>
      </c>
      <c r="L173" s="66">
        <f t="shared" si="27"/>
        <v>0</v>
      </c>
      <c r="M173" s="121">
        <f t="shared" si="28"/>
        <v>0</v>
      </c>
      <c r="N173" s="188"/>
      <c r="O173" s="272">
        <v>0</v>
      </c>
      <c r="P173" s="269">
        <f t="shared" si="29"/>
        <v>0</v>
      </c>
      <c r="Q173" s="66">
        <f t="shared" si="30"/>
        <v>0</v>
      </c>
      <c r="R173" s="121">
        <f t="shared" si="31"/>
        <v>0</v>
      </c>
      <c r="S173" s="188"/>
      <c r="U173" s="136"/>
    </row>
    <row r="174" spans="1:21" s="46" customFormat="1" ht="25.15" customHeight="1">
      <c r="A174" s="311"/>
      <c r="B174" s="308"/>
      <c r="C174" s="265"/>
      <c r="D174" s="263" t="s">
        <v>32</v>
      </c>
      <c r="E174" s="150" t="str">
        <f t="shared" si="25"/>
        <v>Local</v>
      </c>
      <c r="F174" s="131" t="s">
        <v>33</v>
      </c>
      <c r="G174" s="268">
        <f>IF(E174="","",IF(E174="Foreign",VLOOKUP(F174,Currency!$E$20:$F$33,2,FALSE),1))</f>
        <v>1</v>
      </c>
      <c r="H174" s="296">
        <v>1</v>
      </c>
      <c r="I174" s="192"/>
      <c r="J174" s="272">
        <v>0</v>
      </c>
      <c r="K174" s="269">
        <f t="shared" si="26"/>
        <v>0</v>
      </c>
      <c r="L174" s="66">
        <f t="shared" si="27"/>
        <v>0</v>
      </c>
      <c r="M174" s="121">
        <f t="shared" si="28"/>
        <v>0</v>
      </c>
      <c r="N174" s="188"/>
      <c r="O174" s="272">
        <v>0</v>
      </c>
      <c r="P174" s="269">
        <f t="shared" si="29"/>
        <v>0</v>
      </c>
      <c r="Q174" s="66">
        <f t="shared" si="30"/>
        <v>0</v>
      </c>
      <c r="R174" s="121">
        <f t="shared" si="31"/>
        <v>0</v>
      </c>
      <c r="S174" s="188"/>
      <c r="U174" s="136"/>
    </row>
    <row r="175" spans="1:21" s="46" customFormat="1" ht="25.15" customHeight="1">
      <c r="A175" s="311"/>
      <c r="B175" s="308"/>
      <c r="C175" s="265"/>
      <c r="D175" s="263" t="s">
        <v>32</v>
      </c>
      <c r="E175" s="150" t="str">
        <f t="shared" si="25"/>
        <v>Local</v>
      </c>
      <c r="F175" s="131" t="s">
        <v>33</v>
      </c>
      <c r="G175" s="268">
        <f>IF(E175="","",IF(E175="Foreign",VLOOKUP(F175,Currency!$E$20:$F$33,2,FALSE),1))</f>
        <v>1</v>
      </c>
      <c r="H175" s="296">
        <v>1</v>
      </c>
      <c r="I175" s="192"/>
      <c r="J175" s="272">
        <v>0</v>
      </c>
      <c r="K175" s="269">
        <f t="shared" si="26"/>
        <v>0</v>
      </c>
      <c r="L175" s="66">
        <f t="shared" si="27"/>
        <v>0</v>
      </c>
      <c r="M175" s="121">
        <f t="shared" si="28"/>
        <v>0</v>
      </c>
      <c r="N175" s="188"/>
      <c r="O175" s="272">
        <v>0</v>
      </c>
      <c r="P175" s="269">
        <f t="shared" si="29"/>
        <v>0</v>
      </c>
      <c r="Q175" s="66">
        <f t="shared" si="30"/>
        <v>0</v>
      </c>
      <c r="R175" s="121">
        <f t="shared" si="31"/>
        <v>0</v>
      </c>
      <c r="S175" s="188"/>
      <c r="U175" s="136"/>
    </row>
    <row r="176" spans="1:21" s="46" customFormat="1" ht="25.15" customHeight="1">
      <c r="A176" s="311"/>
      <c r="B176" s="308"/>
      <c r="C176" s="265"/>
      <c r="D176" s="263" t="s">
        <v>32</v>
      </c>
      <c r="E176" s="150" t="str">
        <f t="shared" si="25"/>
        <v>Local</v>
      </c>
      <c r="F176" s="131" t="s">
        <v>33</v>
      </c>
      <c r="G176" s="268">
        <f>IF(E176="","",IF(E176="Foreign",VLOOKUP(F176,Currency!$E$20:$F$33,2,FALSE),1))</f>
        <v>1</v>
      </c>
      <c r="H176" s="296">
        <v>1</v>
      </c>
      <c r="I176" s="192"/>
      <c r="J176" s="272">
        <v>0</v>
      </c>
      <c r="K176" s="269">
        <f t="shared" si="26"/>
        <v>0</v>
      </c>
      <c r="L176" s="66">
        <f t="shared" si="27"/>
        <v>0</v>
      </c>
      <c r="M176" s="121">
        <f t="shared" si="28"/>
        <v>0</v>
      </c>
      <c r="N176" s="188"/>
      <c r="O176" s="272">
        <v>0</v>
      </c>
      <c r="P176" s="269">
        <f t="shared" si="29"/>
        <v>0</v>
      </c>
      <c r="Q176" s="66">
        <f t="shared" si="30"/>
        <v>0</v>
      </c>
      <c r="R176" s="121">
        <f t="shared" si="31"/>
        <v>0</v>
      </c>
      <c r="S176" s="188"/>
      <c r="U176" s="136"/>
    </row>
    <row r="177" spans="1:21" s="46" customFormat="1" ht="25.15" customHeight="1">
      <c r="A177" s="311"/>
      <c r="B177" s="308"/>
      <c r="C177" s="265"/>
      <c r="D177" s="263" t="s">
        <v>32</v>
      </c>
      <c r="E177" s="150" t="str">
        <f t="shared" si="25"/>
        <v>Local</v>
      </c>
      <c r="F177" s="131" t="s">
        <v>33</v>
      </c>
      <c r="G177" s="268">
        <f>IF(E177="","",IF(E177="Foreign",VLOOKUP(F177,Currency!$E$20:$F$33,2,FALSE),1))</f>
        <v>1</v>
      </c>
      <c r="H177" s="296">
        <v>1</v>
      </c>
      <c r="I177" s="192"/>
      <c r="J177" s="272">
        <v>0</v>
      </c>
      <c r="K177" s="269">
        <f t="shared" si="26"/>
        <v>0</v>
      </c>
      <c r="L177" s="66">
        <f t="shared" si="27"/>
        <v>0</v>
      </c>
      <c r="M177" s="121">
        <f t="shared" si="28"/>
        <v>0</v>
      </c>
      <c r="N177" s="188"/>
      <c r="O177" s="272">
        <v>0</v>
      </c>
      <c r="P177" s="269">
        <f t="shared" si="29"/>
        <v>0</v>
      </c>
      <c r="Q177" s="66">
        <f t="shared" si="30"/>
        <v>0</v>
      </c>
      <c r="R177" s="121">
        <f t="shared" si="31"/>
        <v>0</v>
      </c>
      <c r="S177" s="188"/>
      <c r="U177" s="136"/>
    </row>
    <row r="178" spans="1:21" s="46" customFormat="1" ht="25.15" customHeight="1">
      <c r="A178" s="311"/>
      <c r="B178" s="308"/>
      <c r="C178" s="265"/>
      <c r="D178" s="263" t="s">
        <v>32</v>
      </c>
      <c r="E178" s="150" t="str">
        <f t="shared" si="25"/>
        <v>Local</v>
      </c>
      <c r="F178" s="131" t="s">
        <v>33</v>
      </c>
      <c r="G178" s="268">
        <f>IF(E178="","",IF(E178="Foreign",VLOOKUP(F178,Currency!$E$20:$F$33,2,FALSE),1))</f>
        <v>1</v>
      </c>
      <c r="H178" s="296">
        <v>1</v>
      </c>
      <c r="I178" s="192"/>
      <c r="J178" s="272">
        <v>0</v>
      </c>
      <c r="K178" s="269">
        <f t="shared" si="26"/>
        <v>0</v>
      </c>
      <c r="L178" s="66">
        <f t="shared" si="27"/>
        <v>0</v>
      </c>
      <c r="M178" s="121">
        <f t="shared" si="28"/>
        <v>0</v>
      </c>
      <c r="N178" s="188"/>
      <c r="O178" s="272">
        <v>0</v>
      </c>
      <c r="P178" s="269">
        <f t="shared" si="29"/>
        <v>0</v>
      </c>
      <c r="Q178" s="66">
        <f t="shared" si="30"/>
        <v>0</v>
      </c>
      <c r="R178" s="121">
        <f t="shared" si="31"/>
        <v>0</v>
      </c>
      <c r="S178" s="188"/>
      <c r="U178" s="136"/>
    </row>
    <row r="179" spans="1:21" s="46" customFormat="1" ht="25.15" customHeight="1">
      <c r="A179" s="311"/>
      <c r="B179" s="308"/>
      <c r="C179" s="265"/>
      <c r="D179" s="263" t="s">
        <v>32</v>
      </c>
      <c r="E179" s="150" t="str">
        <f t="shared" si="25"/>
        <v>Local</v>
      </c>
      <c r="F179" s="131" t="s">
        <v>33</v>
      </c>
      <c r="G179" s="268">
        <f>IF(E179="","",IF(E179="Foreign",VLOOKUP(F179,Currency!$E$20:$F$33,2,FALSE),1))</f>
        <v>1</v>
      </c>
      <c r="H179" s="296">
        <v>1</v>
      </c>
      <c r="I179" s="192"/>
      <c r="J179" s="272">
        <v>0</v>
      </c>
      <c r="K179" s="269">
        <f t="shared" si="26"/>
        <v>0</v>
      </c>
      <c r="L179" s="66">
        <f t="shared" si="27"/>
        <v>0</v>
      </c>
      <c r="M179" s="121">
        <f t="shared" si="28"/>
        <v>0</v>
      </c>
      <c r="N179" s="188"/>
      <c r="O179" s="272">
        <v>0</v>
      </c>
      <c r="P179" s="269">
        <f t="shared" si="29"/>
        <v>0</v>
      </c>
      <c r="Q179" s="66">
        <f t="shared" si="30"/>
        <v>0</v>
      </c>
      <c r="R179" s="121">
        <f t="shared" si="31"/>
        <v>0</v>
      </c>
      <c r="S179" s="188"/>
      <c r="U179" s="136"/>
    </row>
    <row r="180" spans="1:21" s="46" customFormat="1" ht="25.15" customHeight="1">
      <c r="A180" s="311"/>
      <c r="B180" s="308"/>
      <c r="C180" s="265"/>
      <c r="D180" s="263" t="s">
        <v>32</v>
      </c>
      <c r="E180" s="150" t="str">
        <f t="shared" si="25"/>
        <v>Local</v>
      </c>
      <c r="F180" s="131" t="s">
        <v>33</v>
      </c>
      <c r="G180" s="268">
        <f>IF(E180="","",IF(E180="Foreign",VLOOKUP(F180,Currency!$E$20:$F$33,2,FALSE),1))</f>
        <v>1</v>
      </c>
      <c r="H180" s="296">
        <v>1</v>
      </c>
      <c r="I180" s="192"/>
      <c r="J180" s="272">
        <v>0</v>
      </c>
      <c r="K180" s="269">
        <f t="shared" si="26"/>
        <v>0</v>
      </c>
      <c r="L180" s="66">
        <f t="shared" si="27"/>
        <v>0</v>
      </c>
      <c r="M180" s="121">
        <f t="shared" si="28"/>
        <v>0</v>
      </c>
      <c r="N180" s="188"/>
      <c r="O180" s="272">
        <v>0</v>
      </c>
      <c r="P180" s="269">
        <f t="shared" si="29"/>
        <v>0</v>
      </c>
      <c r="Q180" s="66">
        <f t="shared" si="30"/>
        <v>0</v>
      </c>
      <c r="R180" s="121">
        <f t="shared" si="31"/>
        <v>0</v>
      </c>
      <c r="S180" s="188"/>
      <c r="U180" s="136"/>
    </row>
    <row r="181" spans="1:21" s="46" customFormat="1" ht="25.15" customHeight="1">
      <c r="A181" s="311"/>
      <c r="B181" s="308"/>
      <c r="C181" s="265"/>
      <c r="D181" s="263" t="s">
        <v>32</v>
      </c>
      <c r="E181" s="150" t="str">
        <f t="shared" si="25"/>
        <v>Local</v>
      </c>
      <c r="F181" s="131" t="s">
        <v>33</v>
      </c>
      <c r="G181" s="268">
        <f>IF(E181="","",IF(E181="Foreign",VLOOKUP(F181,Currency!$E$20:$F$33,2,FALSE),1))</f>
        <v>1</v>
      </c>
      <c r="H181" s="296">
        <v>1</v>
      </c>
      <c r="I181" s="192"/>
      <c r="J181" s="272">
        <v>0</v>
      </c>
      <c r="K181" s="269">
        <f t="shared" si="26"/>
        <v>0</v>
      </c>
      <c r="L181" s="66">
        <f t="shared" si="27"/>
        <v>0</v>
      </c>
      <c r="M181" s="121">
        <f t="shared" si="28"/>
        <v>0</v>
      </c>
      <c r="N181" s="188"/>
      <c r="O181" s="272">
        <v>0</v>
      </c>
      <c r="P181" s="269">
        <f t="shared" si="29"/>
        <v>0</v>
      </c>
      <c r="Q181" s="66">
        <f t="shared" si="30"/>
        <v>0</v>
      </c>
      <c r="R181" s="121">
        <f t="shared" si="31"/>
        <v>0</v>
      </c>
      <c r="S181" s="188"/>
      <c r="U181" s="136"/>
    </row>
    <row r="182" spans="1:21" s="46" customFormat="1" ht="25.15" customHeight="1">
      <c r="A182" s="311"/>
      <c r="B182" s="308"/>
      <c r="C182" s="265"/>
      <c r="D182" s="263" t="s">
        <v>32</v>
      </c>
      <c r="E182" s="150" t="str">
        <f t="shared" si="25"/>
        <v>Local</v>
      </c>
      <c r="F182" s="131" t="s">
        <v>33</v>
      </c>
      <c r="G182" s="268">
        <f>IF(E182="","",IF(E182="Foreign",VLOOKUP(F182,Currency!$E$20:$F$33,2,FALSE),1))</f>
        <v>1</v>
      </c>
      <c r="H182" s="296">
        <v>1</v>
      </c>
      <c r="I182" s="192"/>
      <c r="J182" s="272">
        <v>0</v>
      </c>
      <c r="K182" s="269">
        <f t="shared" si="26"/>
        <v>0</v>
      </c>
      <c r="L182" s="66">
        <f t="shared" si="27"/>
        <v>0</v>
      </c>
      <c r="M182" s="121">
        <f t="shared" si="28"/>
        <v>0</v>
      </c>
      <c r="N182" s="188"/>
      <c r="O182" s="272">
        <v>0</v>
      </c>
      <c r="P182" s="269">
        <f t="shared" si="29"/>
        <v>0</v>
      </c>
      <c r="Q182" s="66">
        <f t="shared" si="30"/>
        <v>0</v>
      </c>
      <c r="R182" s="121">
        <f t="shared" si="31"/>
        <v>0</v>
      </c>
      <c r="S182" s="188"/>
      <c r="U182" s="136"/>
    </row>
    <row r="183" spans="1:21" s="46" customFormat="1" ht="25.15" customHeight="1" thickBot="1">
      <c r="A183" s="312"/>
      <c r="B183" s="309"/>
      <c r="C183" s="266"/>
      <c r="D183" s="263" t="s">
        <v>32</v>
      </c>
      <c r="E183" s="150" t="str">
        <f t="shared" si="25"/>
        <v>Local</v>
      </c>
      <c r="F183" s="131" t="s">
        <v>33</v>
      </c>
      <c r="G183" s="268">
        <f>IF(E183="","",IF(E183="Foreign",VLOOKUP(F183,Currency!$E$20:$F$33,2,FALSE),1))</f>
        <v>1</v>
      </c>
      <c r="H183" s="297">
        <v>1</v>
      </c>
      <c r="I183" s="192"/>
      <c r="J183" s="273">
        <v>0</v>
      </c>
      <c r="K183" s="123">
        <f t="shared" si="26"/>
        <v>0</v>
      </c>
      <c r="L183" s="119">
        <f t="shared" si="27"/>
        <v>0</v>
      </c>
      <c r="M183" s="122">
        <f t="shared" si="28"/>
        <v>0</v>
      </c>
      <c r="N183" s="188"/>
      <c r="O183" s="273">
        <v>0</v>
      </c>
      <c r="P183" s="123">
        <f t="shared" si="29"/>
        <v>0</v>
      </c>
      <c r="Q183" s="119">
        <f t="shared" si="30"/>
        <v>0</v>
      </c>
      <c r="R183" s="122">
        <f t="shared" si="31"/>
        <v>0</v>
      </c>
      <c r="S183" s="188"/>
      <c r="U183" s="136"/>
    </row>
    <row r="184" spans="1:21" s="46" customFormat="1" ht="27" customHeight="1">
      <c r="A184" s="310">
        <v>5</v>
      </c>
      <c r="B184" s="307" t="s">
        <v>78</v>
      </c>
      <c r="C184" s="264"/>
      <c r="D184" s="262" t="s">
        <v>32</v>
      </c>
      <c r="E184" s="148" t="str">
        <f t="shared" si="25"/>
        <v>Local</v>
      </c>
      <c r="F184" s="140" t="s">
        <v>33</v>
      </c>
      <c r="G184" s="267">
        <f>IF(E184="","",IF(E184="Foreign",VLOOKUP(F184,Currency!$E$20:$F$33,2,FALSE),1))</f>
        <v>1</v>
      </c>
      <c r="H184" s="295">
        <v>1</v>
      </c>
      <c r="I184" s="192"/>
      <c r="J184" s="271">
        <v>0</v>
      </c>
      <c r="K184" s="128">
        <f t="shared" si="26"/>
        <v>0</v>
      </c>
      <c r="L184" s="129">
        <f t="shared" si="27"/>
        <v>0</v>
      </c>
      <c r="M184" s="130">
        <f t="shared" si="28"/>
        <v>0</v>
      </c>
      <c r="N184" s="188"/>
      <c r="O184" s="271">
        <v>0</v>
      </c>
      <c r="P184" s="128">
        <f t="shared" si="29"/>
        <v>0</v>
      </c>
      <c r="Q184" s="129">
        <f t="shared" si="30"/>
        <v>0</v>
      </c>
      <c r="R184" s="130">
        <f t="shared" si="31"/>
        <v>0</v>
      </c>
      <c r="S184" s="188"/>
      <c r="U184" s="277"/>
    </row>
    <row r="185" spans="1:21" s="46" customFormat="1" ht="25.15" customHeight="1">
      <c r="A185" s="311"/>
      <c r="B185" s="308"/>
      <c r="C185" s="265"/>
      <c r="D185" s="263" t="s">
        <v>32</v>
      </c>
      <c r="E185" s="150" t="str">
        <f t="shared" si="25"/>
        <v>Local</v>
      </c>
      <c r="F185" s="131" t="s">
        <v>33</v>
      </c>
      <c r="G185" s="268">
        <f>IF(E185="","",IF(E185="Foreign",VLOOKUP(F185,Currency!$E$20:$F$33,2,FALSE),1))</f>
        <v>1</v>
      </c>
      <c r="H185" s="296">
        <v>1</v>
      </c>
      <c r="I185" s="192"/>
      <c r="J185" s="272">
        <v>0</v>
      </c>
      <c r="K185" s="269">
        <f t="shared" si="26"/>
        <v>0</v>
      </c>
      <c r="L185" s="66">
        <f t="shared" si="27"/>
        <v>0</v>
      </c>
      <c r="M185" s="121">
        <f t="shared" si="28"/>
        <v>0</v>
      </c>
      <c r="N185" s="188"/>
      <c r="O185" s="272">
        <v>0</v>
      </c>
      <c r="P185" s="269">
        <f t="shared" si="29"/>
        <v>0</v>
      </c>
      <c r="Q185" s="66">
        <f t="shared" si="30"/>
        <v>0</v>
      </c>
      <c r="R185" s="121">
        <f t="shared" si="31"/>
        <v>0</v>
      </c>
      <c r="S185" s="188"/>
      <c r="U185" s="136"/>
    </row>
    <row r="186" spans="1:21" s="46" customFormat="1" ht="25.15" customHeight="1">
      <c r="A186" s="311"/>
      <c r="B186" s="308"/>
      <c r="C186" s="265"/>
      <c r="D186" s="263" t="s">
        <v>32</v>
      </c>
      <c r="E186" s="150" t="str">
        <f t="shared" si="25"/>
        <v>Local</v>
      </c>
      <c r="F186" s="131" t="s">
        <v>33</v>
      </c>
      <c r="G186" s="268">
        <f>IF(E186="","",IF(E186="Foreign",VLOOKUP(F186,Currency!$E$20:$F$33,2,FALSE),1))</f>
        <v>1</v>
      </c>
      <c r="H186" s="296">
        <v>1</v>
      </c>
      <c r="I186" s="192"/>
      <c r="J186" s="272">
        <v>0</v>
      </c>
      <c r="K186" s="269">
        <f t="shared" si="26"/>
        <v>0</v>
      </c>
      <c r="L186" s="66">
        <f t="shared" si="27"/>
        <v>0</v>
      </c>
      <c r="M186" s="121">
        <f t="shared" si="28"/>
        <v>0</v>
      </c>
      <c r="N186" s="188"/>
      <c r="O186" s="272">
        <v>0</v>
      </c>
      <c r="P186" s="269">
        <f t="shared" si="29"/>
        <v>0</v>
      </c>
      <c r="Q186" s="66">
        <f t="shared" si="30"/>
        <v>0</v>
      </c>
      <c r="R186" s="121">
        <f t="shared" si="31"/>
        <v>0</v>
      </c>
      <c r="S186" s="188"/>
      <c r="U186" s="136"/>
    </row>
    <row r="187" spans="1:21" s="46" customFormat="1" ht="25.15" customHeight="1">
      <c r="A187" s="311"/>
      <c r="B187" s="308"/>
      <c r="C187" s="265"/>
      <c r="D187" s="263" t="s">
        <v>32</v>
      </c>
      <c r="E187" s="150" t="str">
        <f t="shared" si="25"/>
        <v>Local</v>
      </c>
      <c r="F187" s="131" t="s">
        <v>33</v>
      </c>
      <c r="G187" s="268">
        <f>IF(E187="","",IF(E187="Foreign",VLOOKUP(F187,Currency!$E$20:$F$33,2,FALSE),1))</f>
        <v>1</v>
      </c>
      <c r="H187" s="296">
        <v>1</v>
      </c>
      <c r="I187" s="192"/>
      <c r="J187" s="272">
        <v>0</v>
      </c>
      <c r="K187" s="269">
        <f t="shared" si="26"/>
        <v>0</v>
      </c>
      <c r="L187" s="66">
        <f t="shared" si="27"/>
        <v>0</v>
      </c>
      <c r="M187" s="121">
        <f t="shared" si="28"/>
        <v>0</v>
      </c>
      <c r="N187" s="188"/>
      <c r="O187" s="272">
        <v>0</v>
      </c>
      <c r="P187" s="269">
        <f t="shared" si="29"/>
        <v>0</v>
      </c>
      <c r="Q187" s="66">
        <f t="shared" si="30"/>
        <v>0</v>
      </c>
      <c r="R187" s="121">
        <f t="shared" si="31"/>
        <v>0</v>
      </c>
      <c r="S187" s="188"/>
      <c r="U187" s="136"/>
    </row>
    <row r="188" spans="1:21" s="46" customFormat="1" ht="25.15" customHeight="1">
      <c r="A188" s="311"/>
      <c r="B188" s="308"/>
      <c r="C188" s="265"/>
      <c r="D188" s="263" t="s">
        <v>32</v>
      </c>
      <c r="E188" s="150" t="str">
        <f t="shared" si="25"/>
        <v>Local</v>
      </c>
      <c r="F188" s="131" t="s">
        <v>33</v>
      </c>
      <c r="G188" s="268">
        <f>IF(E188="","",IF(E188="Foreign",VLOOKUP(F188,Currency!$E$20:$F$33,2,FALSE),1))</f>
        <v>1</v>
      </c>
      <c r="H188" s="296">
        <v>1</v>
      </c>
      <c r="I188" s="192"/>
      <c r="J188" s="272">
        <v>0</v>
      </c>
      <c r="K188" s="269">
        <f t="shared" si="26"/>
        <v>0</v>
      </c>
      <c r="L188" s="66">
        <f t="shared" si="27"/>
        <v>0</v>
      </c>
      <c r="M188" s="121">
        <f t="shared" si="28"/>
        <v>0</v>
      </c>
      <c r="N188" s="188"/>
      <c r="O188" s="272">
        <v>0</v>
      </c>
      <c r="P188" s="269">
        <f t="shared" si="29"/>
        <v>0</v>
      </c>
      <c r="Q188" s="66">
        <f t="shared" si="30"/>
        <v>0</v>
      </c>
      <c r="R188" s="121">
        <f t="shared" si="31"/>
        <v>0</v>
      </c>
      <c r="S188" s="188"/>
      <c r="U188" s="136"/>
    </row>
    <row r="189" spans="1:21" s="46" customFormat="1" ht="25.15" customHeight="1">
      <c r="A189" s="311"/>
      <c r="B189" s="308"/>
      <c r="C189" s="265"/>
      <c r="D189" s="263" t="s">
        <v>32</v>
      </c>
      <c r="E189" s="150" t="str">
        <f t="shared" si="25"/>
        <v>Local</v>
      </c>
      <c r="F189" s="131" t="s">
        <v>33</v>
      </c>
      <c r="G189" s="268">
        <f>IF(E189="","",IF(E189="Foreign",VLOOKUP(F189,Currency!$E$20:$F$33,2,FALSE),1))</f>
        <v>1</v>
      </c>
      <c r="H189" s="296">
        <v>1</v>
      </c>
      <c r="I189" s="192"/>
      <c r="J189" s="272">
        <v>0</v>
      </c>
      <c r="K189" s="269">
        <f t="shared" si="26"/>
        <v>0</v>
      </c>
      <c r="L189" s="66">
        <f t="shared" si="27"/>
        <v>0</v>
      </c>
      <c r="M189" s="121">
        <f t="shared" si="28"/>
        <v>0</v>
      </c>
      <c r="N189" s="188"/>
      <c r="O189" s="272">
        <v>0</v>
      </c>
      <c r="P189" s="269">
        <f t="shared" si="29"/>
        <v>0</v>
      </c>
      <c r="Q189" s="66">
        <f t="shared" si="30"/>
        <v>0</v>
      </c>
      <c r="R189" s="121">
        <f t="shared" si="31"/>
        <v>0</v>
      </c>
      <c r="S189" s="188"/>
      <c r="U189" s="136"/>
    </row>
    <row r="190" spans="1:21" s="46" customFormat="1" ht="25.15" customHeight="1">
      <c r="A190" s="311"/>
      <c r="B190" s="308"/>
      <c r="C190" s="265"/>
      <c r="D190" s="263" t="s">
        <v>32</v>
      </c>
      <c r="E190" s="150" t="str">
        <f t="shared" si="25"/>
        <v>Local</v>
      </c>
      <c r="F190" s="131" t="s">
        <v>33</v>
      </c>
      <c r="G190" s="268">
        <f>IF(E190="","",IF(E190="Foreign",VLOOKUP(F190,Currency!$E$20:$F$33,2,FALSE),1))</f>
        <v>1</v>
      </c>
      <c r="H190" s="296">
        <v>1</v>
      </c>
      <c r="I190" s="192"/>
      <c r="J190" s="272">
        <v>0</v>
      </c>
      <c r="K190" s="269">
        <f t="shared" si="26"/>
        <v>0</v>
      </c>
      <c r="L190" s="66">
        <f t="shared" si="27"/>
        <v>0</v>
      </c>
      <c r="M190" s="121">
        <f t="shared" si="28"/>
        <v>0</v>
      </c>
      <c r="N190" s="188"/>
      <c r="O190" s="272">
        <v>0</v>
      </c>
      <c r="P190" s="269">
        <f t="shared" si="29"/>
        <v>0</v>
      </c>
      <c r="Q190" s="66">
        <f t="shared" si="30"/>
        <v>0</v>
      </c>
      <c r="R190" s="121">
        <f t="shared" si="31"/>
        <v>0</v>
      </c>
      <c r="S190" s="188"/>
      <c r="U190" s="136"/>
    </row>
    <row r="191" spans="1:21" s="46" customFormat="1" ht="25.15" customHeight="1">
      <c r="A191" s="311"/>
      <c r="B191" s="308"/>
      <c r="C191" s="265"/>
      <c r="D191" s="263" t="s">
        <v>32</v>
      </c>
      <c r="E191" s="150" t="str">
        <f t="shared" si="25"/>
        <v>Local</v>
      </c>
      <c r="F191" s="131" t="s">
        <v>33</v>
      </c>
      <c r="G191" s="268">
        <f>IF(E191="","",IF(E191="Foreign",VLOOKUP(F191,Currency!$E$20:$F$33,2,FALSE),1))</f>
        <v>1</v>
      </c>
      <c r="H191" s="296">
        <v>1</v>
      </c>
      <c r="I191" s="192"/>
      <c r="J191" s="272">
        <v>0</v>
      </c>
      <c r="K191" s="269">
        <f t="shared" si="26"/>
        <v>0</v>
      </c>
      <c r="L191" s="66">
        <f t="shared" si="27"/>
        <v>0</v>
      </c>
      <c r="M191" s="121">
        <f t="shared" si="28"/>
        <v>0</v>
      </c>
      <c r="N191" s="188"/>
      <c r="O191" s="272">
        <v>0</v>
      </c>
      <c r="P191" s="269">
        <f t="shared" si="29"/>
        <v>0</v>
      </c>
      <c r="Q191" s="66">
        <f t="shared" si="30"/>
        <v>0</v>
      </c>
      <c r="R191" s="121">
        <f t="shared" si="31"/>
        <v>0</v>
      </c>
      <c r="S191" s="188"/>
      <c r="U191" s="136"/>
    </row>
    <row r="192" spans="1:21" s="46" customFormat="1" ht="25.15" customHeight="1">
      <c r="A192" s="311"/>
      <c r="B192" s="308"/>
      <c r="C192" s="265"/>
      <c r="D192" s="263" t="s">
        <v>32</v>
      </c>
      <c r="E192" s="150" t="str">
        <f t="shared" ref="E192:E239" si="32">IF(F192="","",IF(F192="ZAR","Local","Foreign"))</f>
        <v>Local</v>
      </c>
      <c r="F192" s="131" t="s">
        <v>33</v>
      </c>
      <c r="G192" s="268">
        <f>IF(E192="","",IF(E192="Foreign",VLOOKUP(F192,Currency!$E$20:$F$33,2,FALSE),1))</f>
        <v>1</v>
      </c>
      <c r="H192" s="296">
        <v>1</v>
      </c>
      <c r="I192" s="192"/>
      <c r="J192" s="272">
        <v>0</v>
      </c>
      <c r="K192" s="269">
        <f t="shared" ref="K192:K239" si="33">J192*$G192</f>
        <v>0</v>
      </c>
      <c r="L192" s="66">
        <f t="shared" ref="L192:L239" si="34">J192*$H192</f>
        <v>0</v>
      </c>
      <c r="M192" s="121">
        <f t="shared" ref="M192:M239" si="35">K192*$H192</f>
        <v>0</v>
      </c>
      <c r="N192" s="188"/>
      <c r="O192" s="272">
        <v>0</v>
      </c>
      <c r="P192" s="269">
        <f t="shared" ref="P192:P255" si="36">O192*$G192</f>
        <v>0</v>
      </c>
      <c r="Q192" s="66">
        <f t="shared" ref="Q192:Q255" si="37">O192*$H192</f>
        <v>0</v>
      </c>
      <c r="R192" s="121">
        <f t="shared" ref="R192:R255" si="38">P192*$H192</f>
        <v>0</v>
      </c>
      <c r="S192" s="188"/>
      <c r="U192" s="136"/>
    </row>
    <row r="193" spans="1:21" s="46" customFormat="1" ht="25.15" customHeight="1">
      <c r="A193" s="311"/>
      <c r="B193" s="308"/>
      <c r="C193" s="265"/>
      <c r="D193" s="263" t="s">
        <v>32</v>
      </c>
      <c r="E193" s="150" t="str">
        <f t="shared" si="32"/>
        <v>Local</v>
      </c>
      <c r="F193" s="131" t="s">
        <v>33</v>
      </c>
      <c r="G193" s="268">
        <f>IF(E193="","",IF(E193="Foreign",VLOOKUP(F193,Currency!$E$20:$F$33,2,FALSE),1))</f>
        <v>1</v>
      </c>
      <c r="H193" s="296">
        <v>1</v>
      </c>
      <c r="I193" s="192"/>
      <c r="J193" s="272">
        <v>0</v>
      </c>
      <c r="K193" s="269">
        <f t="shared" si="33"/>
        <v>0</v>
      </c>
      <c r="L193" s="66">
        <f t="shared" si="34"/>
        <v>0</v>
      </c>
      <c r="M193" s="121">
        <f t="shared" si="35"/>
        <v>0</v>
      </c>
      <c r="N193" s="188"/>
      <c r="O193" s="272">
        <v>0</v>
      </c>
      <c r="P193" s="269">
        <f t="shared" si="36"/>
        <v>0</v>
      </c>
      <c r="Q193" s="66">
        <f t="shared" si="37"/>
        <v>0</v>
      </c>
      <c r="R193" s="121">
        <f t="shared" si="38"/>
        <v>0</v>
      </c>
      <c r="S193" s="188"/>
      <c r="U193" s="136"/>
    </row>
    <row r="194" spans="1:21" s="46" customFormat="1" ht="25.15" customHeight="1">
      <c r="A194" s="311"/>
      <c r="B194" s="308"/>
      <c r="C194" s="265"/>
      <c r="D194" s="263" t="s">
        <v>32</v>
      </c>
      <c r="E194" s="150" t="str">
        <f t="shared" si="32"/>
        <v>Local</v>
      </c>
      <c r="F194" s="131" t="s">
        <v>33</v>
      </c>
      <c r="G194" s="268">
        <f>IF(E194="","",IF(E194="Foreign",VLOOKUP(F194,Currency!$E$20:$F$33,2,FALSE),1))</f>
        <v>1</v>
      </c>
      <c r="H194" s="296">
        <v>1</v>
      </c>
      <c r="I194" s="192"/>
      <c r="J194" s="272">
        <v>0</v>
      </c>
      <c r="K194" s="269">
        <f t="shared" si="33"/>
        <v>0</v>
      </c>
      <c r="L194" s="66">
        <f t="shared" si="34"/>
        <v>0</v>
      </c>
      <c r="M194" s="121">
        <f t="shared" si="35"/>
        <v>0</v>
      </c>
      <c r="N194" s="188"/>
      <c r="O194" s="272">
        <v>0</v>
      </c>
      <c r="P194" s="269">
        <f t="shared" si="36"/>
        <v>0</v>
      </c>
      <c r="Q194" s="66">
        <f t="shared" si="37"/>
        <v>0</v>
      </c>
      <c r="R194" s="121">
        <f t="shared" si="38"/>
        <v>0</v>
      </c>
      <c r="S194" s="188"/>
      <c r="U194" s="136"/>
    </row>
    <row r="195" spans="1:21" s="46" customFormat="1" ht="25.15" customHeight="1">
      <c r="A195" s="311"/>
      <c r="B195" s="308"/>
      <c r="C195" s="265"/>
      <c r="D195" s="263" t="s">
        <v>32</v>
      </c>
      <c r="E195" s="150" t="str">
        <f t="shared" si="32"/>
        <v>Local</v>
      </c>
      <c r="F195" s="131" t="s">
        <v>33</v>
      </c>
      <c r="G195" s="268">
        <f>IF(E195="","",IF(E195="Foreign",VLOOKUP(F195,Currency!$E$20:$F$33,2,FALSE),1))</f>
        <v>1</v>
      </c>
      <c r="H195" s="296">
        <v>1</v>
      </c>
      <c r="I195" s="192"/>
      <c r="J195" s="272">
        <v>0</v>
      </c>
      <c r="K195" s="269">
        <f t="shared" si="33"/>
        <v>0</v>
      </c>
      <c r="L195" s="66">
        <f t="shared" si="34"/>
        <v>0</v>
      </c>
      <c r="M195" s="121">
        <f t="shared" si="35"/>
        <v>0</v>
      </c>
      <c r="N195" s="188"/>
      <c r="O195" s="272">
        <v>0</v>
      </c>
      <c r="P195" s="269">
        <f t="shared" si="36"/>
        <v>0</v>
      </c>
      <c r="Q195" s="66">
        <f t="shared" si="37"/>
        <v>0</v>
      </c>
      <c r="R195" s="121">
        <f t="shared" si="38"/>
        <v>0</v>
      </c>
      <c r="S195" s="188"/>
      <c r="U195" s="136"/>
    </row>
    <row r="196" spans="1:21" s="46" customFormat="1" ht="25.15" customHeight="1">
      <c r="A196" s="311"/>
      <c r="B196" s="308"/>
      <c r="C196" s="265"/>
      <c r="D196" s="263" t="s">
        <v>32</v>
      </c>
      <c r="E196" s="150" t="str">
        <f t="shared" si="32"/>
        <v>Local</v>
      </c>
      <c r="F196" s="131" t="s">
        <v>33</v>
      </c>
      <c r="G196" s="268">
        <f>IF(E196="","",IF(E196="Foreign",VLOOKUP(F196,Currency!$E$20:$F$33,2,FALSE),1))</f>
        <v>1</v>
      </c>
      <c r="H196" s="296">
        <v>1</v>
      </c>
      <c r="I196" s="192"/>
      <c r="J196" s="272">
        <v>0</v>
      </c>
      <c r="K196" s="269">
        <f t="shared" si="33"/>
        <v>0</v>
      </c>
      <c r="L196" s="66">
        <f t="shared" si="34"/>
        <v>0</v>
      </c>
      <c r="M196" s="121">
        <f t="shared" si="35"/>
        <v>0</v>
      </c>
      <c r="N196" s="188"/>
      <c r="O196" s="272">
        <v>0</v>
      </c>
      <c r="P196" s="269">
        <f t="shared" si="36"/>
        <v>0</v>
      </c>
      <c r="Q196" s="66">
        <f t="shared" si="37"/>
        <v>0</v>
      </c>
      <c r="R196" s="121">
        <f t="shared" si="38"/>
        <v>0</v>
      </c>
      <c r="S196" s="188"/>
      <c r="U196" s="136"/>
    </row>
    <row r="197" spans="1:21" s="46" customFormat="1" ht="25.15" customHeight="1" thickBot="1">
      <c r="A197" s="312"/>
      <c r="B197" s="309"/>
      <c r="C197" s="266"/>
      <c r="D197" s="263" t="s">
        <v>32</v>
      </c>
      <c r="E197" s="150" t="str">
        <f t="shared" si="32"/>
        <v>Local</v>
      </c>
      <c r="F197" s="131" t="s">
        <v>33</v>
      </c>
      <c r="G197" s="268">
        <f>IF(E197="","",IF(E197="Foreign",VLOOKUP(F197,Currency!$E$20:$F$33,2,FALSE),1))</f>
        <v>1</v>
      </c>
      <c r="H197" s="297">
        <v>1</v>
      </c>
      <c r="I197" s="192"/>
      <c r="J197" s="273">
        <v>0</v>
      </c>
      <c r="K197" s="123">
        <f t="shared" si="33"/>
        <v>0</v>
      </c>
      <c r="L197" s="119">
        <f t="shared" si="34"/>
        <v>0</v>
      </c>
      <c r="M197" s="122">
        <f t="shared" si="35"/>
        <v>0</v>
      </c>
      <c r="N197" s="188"/>
      <c r="O197" s="273">
        <v>0</v>
      </c>
      <c r="P197" s="123">
        <f t="shared" si="36"/>
        <v>0</v>
      </c>
      <c r="Q197" s="119">
        <f t="shared" si="37"/>
        <v>0</v>
      </c>
      <c r="R197" s="122">
        <f t="shared" si="38"/>
        <v>0</v>
      </c>
      <c r="S197" s="188"/>
      <c r="U197" s="136"/>
    </row>
    <row r="198" spans="1:21" s="46" customFormat="1" ht="27" customHeight="1">
      <c r="A198" s="310">
        <v>6</v>
      </c>
      <c r="B198" s="307" t="s">
        <v>79</v>
      </c>
      <c r="C198" s="264"/>
      <c r="D198" s="262" t="s">
        <v>32</v>
      </c>
      <c r="E198" s="148" t="str">
        <f t="shared" si="32"/>
        <v>Local</v>
      </c>
      <c r="F198" s="140" t="s">
        <v>33</v>
      </c>
      <c r="G198" s="267">
        <f>IF(E198="","",IF(E198="Foreign",VLOOKUP(F198,Currency!$E$20:$F$33,2,FALSE),1))</f>
        <v>1</v>
      </c>
      <c r="H198" s="295">
        <v>1</v>
      </c>
      <c r="I198" s="192"/>
      <c r="J198" s="271">
        <v>0</v>
      </c>
      <c r="K198" s="128">
        <f t="shared" si="33"/>
        <v>0</v>
      </c>
      <c r="L198" s="129">
        <f t="shared" si="34"/>
        <v>0</v>
      </c>
      <c r="M198" s="130">
        <f t="shared" si="35"/>
        <v>0</v>
      </c>
      <c r="N198" s="188"/>
      <c r="O198" s="271">
        <v>0</v>
      </c>
      <c r="P198" s="128">
        <f t="shared" si="36"/>
        <v>0</v>
      </c>
      <c r="Q198" s="129">
        <f t="shared" si="37"/>
        <v>0</v>
      </c>
      <c r="R198" s="130">
        <f t="shared" si="38"/>
        <v>0</v>
      </c>
      <c r="S198" s="188"/>
      <c r="U198" s="277"/>
    </row>
    <row r="199" spans="1:21" s="46" customFormat="1" ht="25.15" customHeight="1">
      <c r="A199" s="311"/>
      <c r="B199" s="308"/>
      <c r="C199" s="265"/>
      <c r="D199" s="263" t="s">
        <v>32</v>
      </c>
      <c r="E199" s="150" t="str">
        <f t="shared" si="32"/>
        <v>Local</v>
      </c>
      <c r="F199" s="131" t="s">
        <v>33</v>
      </c>
      <c r="G199" s="268">
        <f>IF(E199="","",IF(E199="Foreign",VLOOKUP(F199,Currency!$E$20:$F$33,2,FALSE),1))</f>
        <v>1</v>
      </c>
      <c r="H199" s="296">
        <v>1</v>
      </c>
      <c r="I199" s="192"/>
      <c r="J199" s="272">
        <v>0</v>
      </c>
      <c r="K199" s="269">
        <f t="shared" si="33"/>
        <v>0</v>
      </c>
      <c r="L199" s="66">
        <f t="shared" si="34"/>
        <v>0</v>
      </c>
      <c r="M199" s="121">
        <f t="shared" si="35"/>
        <v>0</v>
      </c>
      <c r="N199" s="188"/>
      <c r="O199" s="272">
        <v>0</v>
      </c>
      <c r="P199" s="269">
        <f t="shared" si="36"/>
        <v>0</v>
      </c>
      <c r="Q199" s="66">
        <f t="shared" si="37"/>
        <v>0</v>
      </c>
      <c r="R199" s="121">
        <f t="shared" si="38"/>
        <v>0</v>
      </c>
      <c r="S199" s="188"/>
      <c r="U199" s="136"/>
    </row>
    <row r="200" spans="1:21" s="46" customFormat="1" ht="25.15" customHeight="1">
      <c r="A200" s="311"/>
      <c r="B200" s="308"/>
      <c r="C200" s="265"/>
      <c r="D200" s="263" t="s">
        <v>32</v>
      </c>
      <c r="E200" s="150" t="str">
        <f t="shared" si="32"/>
        <v>Local</v>
      </c>
      <c r="F200" s="131" t="s">
        <v>33</v>
      </c>
      <c r="G200" s="268">
        <f>IF(E200="","",IF(E200="Foreign",VLOOKUP(F200,Currency!$E$20:$F$33,2,FALSE),1))</f>
        <v>1</v>
      </c>
      <c r="H200" s="296">
        <v>1</v>
      </c>
      <c r="I200" s="192"/>
      <c r="J200" s="272">
        <v>0</v>
      </c>
      <c r="K200" s="269">
        <f t="shared" si="33"/>
        <v>0</v>
      </c>
      <c r="L200" s="66">
        <f t="shared" si="34"/>
        <v>0</v>
      </c>
      <c r="M200" s="121">
        <f t="shared" si="35"/>
        <v>0</v>
      </c>
      <c r="N200" s="188"/>
      <c r="O200" s="272">
        <v>0</v>
      </c>
      <c r="P200" s="269">
        <f t="shared" si="36"/>
        <v>0</v>
      </c>
      <c r="Q200" s="66">
        <f t="shared" si="37"/>
        <v>0</v>
      </c>
      <c r="R200" s="121">
        <f t="shared" si="38"/>
        <v>0</v>
      </c>
      <c r="S200" s="188"/>
      <c r="U200" s="136"/>
    </row>
    <row r="201" spans="1:21" s="46" customFormat="1" ht="25.15" customHeight="1">
      <c r="A201" s="311"/>
      <c r="B201" s="308"/>
      <c r="C201" s="265"/>
      <c r="D201" s="263" t="s">
        <v>32</v>
      </c>
      <c r="E201" s="150" t="str">
        <f t="shared" si="32"/>
        <v>Local</v>
      </c>
      <c r="F201" s="131" t="s">
        <v>33</v>
      </c>
      <c r="G201" s="268">
        <f>IF(E201="","",IF(E201="Foreign",VLOOKUP(F201,Currency!$E$20:$F$33,2,FALSE),1))</f>
        <v>1</v>
      </c>
      <c r="H201" s="296">
        <v>1</v>
      </c>
      <c r="I201" s="192"/>
      <c r="J201" s="272">
        <v>0</v>
      </c>
      <c r="K201" s="269">
        <f t="shared" si="33"/>
        <v>0</v>
      </c>
      <c r="L201" s="66">
        <f t="shared" si="34"/>
        <v>0</v>
      </c>
      <c r="M201" s="121">
        <f t="shared" si="35"/>
        <v>0</v>
      </c>
      <c r="N201" s="188"/>
      <c r="O201" s="272">
        <v>0</v>
      </c>
      <c r="P201" s="269">
        <f t="shared" si="36"/>
        <v>0</v>
      </c>
      <c r="Q201" s="66">
        <f t="shared" si="37"/>
        <v>0</v>
      </c>
      <c r="R201" s="121">
        <f t="shared" si="38"/>
        <v>0</v>
      </c>
      <c r="S201" s="188"/>
      <c r="U201" s="136"/>
    </row>
    <row r="202" spans="1:21" s="46" customFormat="1" ht="25.15" customHeight="1">
      <c r="A202" s="311"/>
      <c r="B202" s="308"/>
      <c r="C202" s="265"/>
      <c r="D202" s="263" t="s">
        <v>32</v>
      </c>
      <c r="E202" s="150" t="str">
        <f t="shared" si="32"/>
        <v>Local</v>
      </c>
      <c r="F202" s="131" t="s">
        <v>33</v>
      </c>
      <c r="G202" s="268">
        <f>IF(E202="","",IF(E202="Foreign",VLOOKUP(F202,Currency!$E$20:$F$33,2,FALSE),1))</f>
        <v>1</v>
      </c>
      <c r="H202" s="296">
        <v>1</v>
      </c>
      <c r="I202" s="192"/>
      <c r="J202" s="272">
        <v>0</v>
      </c>
      <c r="K202" s="269">
        <f t="shared" si="33"/>
        <v>0</v>
      </c>
      <c r="L202" s="66">
        <f t="shared" si="34"/>
        <v>0</v>
      </c>
      <c r="M202" s="121">
        <f t="shared" si="35"/>
        <v>0</v>
      </c>
      <c r="N202" s="188"/>
      <c r="O202" s="272">
        <v>0</v>
      </c>
      <c r="P202" s="269">
        <f t="shared" si="36"/>
        <v>0</v>
      </c>
      <c r="Q202" s="66">
        <f t="shared" si="37"/>
        <v>0</v>
      </c>
      <c r="R202" s="121">
        <f t="shared" si="38"/>
        <v>0</v>
      </c>
      <c r="S202" s="188"/>
      <c r="U202" s="136"/>
    </row>
    <row r="203" spans="1:21" s="46" customFormat="1" ht="25.15" customHeight="1">
      <c r="A203" s="311"/>
      <c r="B203" s="308"/>
      <c r="C203" s="265"/>
      <c r="D203" s="263" t="s">
        <v>32</v>
      </c>
      <c r="E203" s="150" t="str">
        <f t="shared" si="32"/>
        <v>Local</v>
      </c>
      <c r="F203" s="131" t="s">
        <v>33</v>
      </c>
      <c r="G203" s="268">
        <f>IF(E203="","",IF(E203="Foreign",VLOOKUP(F203,Currency!$E$20:$F$33,2,FALSE),1))</f>
        <v>1</v>
      </c>
      <c r="H203" s="296">
        <v>1</v>
      </c>
      <c r="I203" s="192"/>
      <c r="J203" s="272">
        <v>0</v>
      </c>
      <c r="K203" s="269">
        <f t="shared" si="33"/>
        <v>0</v>
      </c>
      <c r="L203" s="66">
        <f t="shared" si="34"/>
        <v>0</v>
      </c>
      <c r="M203" s="121">
        <f t="shared" si="35"/>
        <v>0</v>
      </c>
      <c r="N203" s="188"/>
      <c r="O203" s="272">
        <v>0</v>
      </c>
      <c r="P203" s="269">
        <f t="shared" si="36"/>
        <v>0</v>
      </c>
      <c r="Q203" s="66">
        <f t="shared" si="37"/>
        <v>0</v>
      </c>
      <c r="R203" s="121">
        <f t="shared" si="38"/>
        <v>0</v>
      </c>
      <c r="S203" s="188"/>
      <c r="U203" s="136"/>
    </row>
    <row r="204" spans="1:21" s="46" customFormat="1" ht="25.15" customHeight="1">
      <c r="A204" s="311"/>
      <c r="B204" s="308"/>
      <c r="C204" s="265"/>
      <c r="D204" s="263" t="s">
        <v>32</v>
      </c>
      <c r="E204" s="150" t="str">
        <f t="shared" si="32"/>
        <v>Local</v>
      </c>
      <c r="F204" s="131" t="s">
        <v>33</v>
      </c>
      <c r="G204" s="268">
        <f>IF(E204="","",IF(E204="Foreign",VLOOKUP(F204,Currency!$E$20:$F$33,2,FALSE),1))</f>
        <v>1</v>
      </c>
      <c r="H204" s="296">
        <v>1</v>
      </c>
      <c r="I204" s="192"/>
      <c r="J204" s="272">
        <v>0</v>
      </c>
      <c r="K204" s="269">
        <f t="shared" si="33"/>
        <v>0</v>
      </c>
      <c r="L204" s="66">
        <f t="shared" si="34"/>
        <v>0</v>
      </c>
      <c r="M204" s="121">
        <f t="shared" si="35"/>
        <v>0</v>
      </c>
      <c r="N204" s="188"/>
      <c r="O204" s="272">
        <v>0</v>
      </c>
      <c r="P204" s="269">
        <f t="shared" si="36"/>
        <v>0</v>
      </c>
      <c r="Q204" s="66">
        <f t="shared" si="37"/>
        <v>0</v>
      </c>
      <c r="R204" s="121">
        <f t="shared" si="38"/>
        <v>0</v>
      </c>
      <c r="S204" s="188"/>
      <c r="U204" s="136"/>
    </row>
    <row r="205" spans="1:21" s="46" customFormat="1" ht="25.15" customHeight="1">
      <c r="A205" s="311"/>
      <c r="B205" s="308"/>
      <c r="C205" s="265"/>
      <c r="D205" s="263" t="s">
        <v>32</v>
      </c>
      <c r="E205" s="150" t="str">
        <f t="shared" si="32"/>
        <v>Local</v>
      </c>
      <c r="F205" s="131" t="s">
        <v>33</v>
      </c>
      <c r="G205" s="268">
        <f>IF(E205="","",IF(E205="Foreign",VLOOKUP(F205,Currency!$E$20:$F$33,2,FALSE),1))</f>
        <v>1</v>
      </c>
      <c r="H205" s="296">
        <v>1</v>
      </c>
      <c r="I205" s="192"/>
      <c r="J205" s="272">
        <v>0</v>
      </c>
      <c r="K205" s="269">
        <f t="shared" si="33"/>
        <v>0</v>
      </c>
      <c r="L205" s="66">
        <f t="shared" si="34"/>
        <v>0</v>
      </c>
      <c r="M205" s="121">
        <f t="shared" si="35"/>
        <v>0</v>
      </c>
      <c r="N205" s="188"/>
      <c r="O205" s="272">
        <v>0</v>
      </c>
      <c r="P205" s="269">
        <f t="shared" si="36"/>
        <v>0</v>
      </c>
      <c r="Q205" s="66">
        <f t="shared" si="37"/>
        <v>0</v>
      </c>
      <c r="R205" s="121">
        <f t="shared" si="38"/>
        <v>0</v>
      </c>
      <c r="S205" s="188"/>
      <c r="U205" s="136"/>
    </row>
    <row r="206" spans="1:21" s="46" customFormat="1" ht="25.15" customHeight="1">
      <c r="A206" s="311"/>
      <c r="B206" s="308"/>
      <c r="C206" s="265"/>
      <c r="D206" s="263" t="s">
        <v>32</v>
      </c>
      <c r="E206" s="150" t="str">
        <f t="shared" si="32"/>
        <v>Local</v>
      </c>
      <c r="F206" s="131" t="s">
        <v>33</v>
      </c>
      <c r="G206" s="268">
        <f>IF(E206="","",IF(E206="Foreign",VLOOKUP(F206,Currency!$E$20:$F$33,2,FALSE),1))</f>
        <v>1</v>
      </c>
      <c r="H206" s="296">
        <v>1</v>
      </c>
      <c r="I206" s="192"/>
      <c r="J206" s="272">
        <v>0</v>
      </c>
      <c r="K206" s="269">
        <f t="shared" si="33"/>
        <v>0</v>
      </c>
      <c r="L206" s="66">
        <f t="shared" si="34"/>
        <v>0</v>
      </c>
      <c r="M206" s="121">
        <f t="shared" si="35"/>
        <v>0</v>
      </c>
      <c r="N206" s="188"/>
      <c r="O206" s="272">
        <v>0</v>
      </c>
      <c r="P206" s="269">
        <f t="shared" si="36"/>
        <v>0</v>
      </c>
      <c r="Q206" s="66">
        <f t="shared" si="37"/>
        <v>0</v>
      </c>
      <c r="R206" s="121">
        <f t="shared" si="38"/>
        <v>0</v>
      </c>
      <c r="S206" s="188"/>
      <c r="U206" s="136"/>
    </row>
    <row r="207" spans="1:21" s="46" customFormat="1" ht="25.15" customHeight="1">
      <c r="A207" s="311"/>
      <c r="B207" s="308"/>
      <c r="C207" s="265"/>
      <c r="D207" s="263" t="s">
        <v>32</v>
      </c>
      <c r="E207" s="150" t="str">
        <f t="shared" si="32"/>
        <v>Local</v>
      </c>
      <c r="F207" s="131" t="s">
        <v>33</v>
      </c>
      <c r="G207" s="268">
        <f>IF(E207="","",IF(E207="Foreign",VLOOKUP(F207,Currency!$E$20:$F$33,2,FALSE),1))</f>
        <v>1</v>
      </c>
      <c r="H207" s="296">
        <v>1</v>
      </c>
      <c r="I207" s="192"/>
      <c r="J207" s="272">
        <v>0</v>
      </c>
      <c r="K207" s="269">
        <f t="shared" si="33"/>
        <v>0</v>
      </c>
      <c r="L207" s="66">
        <f t="shared" si="34"/>
        <v>0</v>
      </c>
      <c r="M207" s="121">
        <f t="shared" si="35"/>
        <v>0</v>
      </c>
      <c r="N207" s="188"/>
      <c r="O207" s="272">
        <v>0</v>
      </c>
      <c r="P207" s="269">
        <f t="shared" si="36"/>
        <v>0</v>
      </c>
      <c r="Q207" s="66">
        <f t="shared" si="37"/>
        <v>0</v>
      </c>
      <c r="R207" s="121">
        <f t="shared" si="38"/>
        <v>0</v>
      </c>
      <c r="S207" s="188"/>
      <c r="U207" s="136"/>
    </row>
    <row r="208" spans="1:21" s="46" customFormat="1" ht="25.15" customHeight="1">
      <c r="A208" s="311"/>
      <c r="B208" s="308"/>
      <c r="C208" s="265"/>
      <c r="D208" s="263" t="s">
        <v>32</v>
      </c>
      <c r="E208" s="150" t="str">
        <f t="shared" si="32"/>
        <v>Local</v>
      </c>
      <c r="F208" s="131" t="s">
        <v>33</v>
      </c>
      <c r="G208" s="268">
        <f>IF(E208="","",IF(E208="Foreign",VLOOKUP(F208,Currency!$E$20:$F$33,2,FALSE),1))</f>
        <v>1</v>
      </c>
      <c r="H208" s="296">
        <v>1</v>
      </c>
      <c r="I208" s="192"/>
      <c r="J208" s="272">
        <v>0</v>
      </c>
      <c r="K208" s="269">
        <f t="shared" si="33"/>
        <v>0</v>
      </c>
      <c r="L208" s="66">
        <f t="shared" si="34"/>
        <v>0</v>
      </c>
      <c r="M208" s="121">
        <f t="shared" si="35"/>
        <v>0</v>
      </c>
      <c r="N208" s="188"/>
      <c r="O208" s="272">
        <v>0</v>
      </c>
      <c r="P208" s="269">
        <f t="shared" si="36"/>
        <v>0</v>
      </c>
      <c r="Q208" s="66">
        <f t="shared" si="37"/>
        <v>0</v>
      </c>
      <c r="R208" s="121">
        <f t="shared" si="38"/>
        <v>0</v>
      </c>
      <c r="S208" s="188"/>
      <c r="U208" s="136"/>
    </row>
    <row r="209" spans="1:21" s="46" customFormat="1" ht="25.15" customHeight="1">
      <c r="A209" s="311"/>
      <c r="B209" s="308"/>
      <c r="C209" s="265"/>
      <c r="D209" s="263" t="s">
        <v>32</v>
      </c>
      <c r="E209" s="150" t="str">
        <f t="shared" si="32"/>
        <v>Local</v>
      </c>
      <c r="F209" s="131" t="s">
        <v>33</v>
      </c>
      <c r="G209" s="268">
        <f>IF(E209="","",IF(E209="Foreign",VLOOKUP(F209,Currency!$E$20:$F$33,2,FALSE),1))</f>
        <v>1</v>
      </c>
      <c r="H209" s="296">
        <v>1</v>
      </c>
      <c r="I209" s="192"/>
      <c r="J209" s="272">
        <v>0</v>
      </c>
      <c r="K209" s="269">
        <f t="shared" si="33"/>
        <v>0</v>
      </c>
      <c r="L209" s="66">
        <f t="shared" si="34"/>
        <v>0</v>
      </c>
      <c r="M209" s="121">
        <f t="shared" si="35"/>
        <v>0</v>
      </c>
      <c r="N209" s="188"/>
      <c r="O209" s="272">
        <v>0</v>
      </c>
      <c r="P209" s="269">
        <f t="shared" si="36"/>
        <v>0</v>
      </c>
      <c r="Q209" s="66">
        <f t="shared" si="37"/>
        <v>0</v>
      </c>
      <c r="R209" s="121">
        <f t="shared" si="38"/>
        <v>0</v>
      </c>
      <c r="S209" s="188"/>
      <c r="U209" s="136"/>
    </row>
    <row r="210" spans="1:21" s="46" customFormat="1" ht="25.15" customHeight="1">
      <c r="A210" s="311"/>
      <c r="B210" s="308"/>
      <c r="C210" s="265"/>
      <c r="D210" s="263" t="s">
        <v>32</v>
      </c>
      <c r="E210" s="150" t="str">
        <f t="shared" si="32"/>
        <v>Local</v>
      </c>
      <c r="F210" s="131" t="s">
        <v>33</v>
      </c>
      <c r="G210" s="268">
        <f>IF(E210="","",IF(E210="Foreign",VLOOKUP(F210,Currency!$E$20:$F$33,2,FALSE),1))</f>
        <v>1</v>
      </c>
      <c r="H210" s="296">
        <v>1</v>
      </c>
      <c r="I210" s="192"/>
      <c r="J210" s="272">
        <v>0</v>
      </c>
      <c r="K210" s="269">
        <f t="shared" si="33"/>
        <v>0</v>
      </c>
      <c r="L210" s="66">
        <f t="shared" si="34"/>
        <v>0</v>
      </c>
      <c r="M210" s="121">
        <f t="shared" si="35"/>
        <v>0</v>
      </c>
      <c r="N210" s="188"/>
      <c r="O210" s="272">
        <v>0</v>
      </c>
      <c r="P210" s="269">
        <f t="shared" si="36"/>
        <v>0</v>
      </c>
      <c r="Q210" s="66">
        <f t="shared" si="37"/>
        <v>0</v>
      </c>
      <c r="R210" s="121">
        <f t="shared" si="38"/>
        <v>0</v>
      </c>
      <c r="S210" s="188"/>
      <c r="U210" s="136"/>
    </row>
    <row r="211" spans="1:21" s="46" customFormat="1" ht="25.15" customHeight="1" thickBot="1">
      <c r="A211" s="312"/>
      <c r="B211" s="309"/>
      <c r="C211" s="266"/>
      <c r="D211" s="263" t="s">
        <v>32</v>
      </c>
      <c r="E211" s="150" t="str">
        <f t="shared" si="32"/>
        <v>Local</v>
      </c>
      <c r="F211" s="131" t="s">
        <v>33</v>
      </c>
      <c r="G211" s="268">
        <f>IF(E211="","",IF(E211="Foreign",VLOOKUP(F211,Currency!$E$20:$F$33,2,FALSE),1))</f>
        <v>1</v>
      </c>
      <c r="H211" s="297">
        <v>1</v>
      </c>
      <c r="I211" s="192"/>
      <c r="J211" s="273">
        <v>0</v>
      </c>
      <c r="K211" s="123">
        <f t="shared" si="33"/>
        <v>0</v>
      </c>
      <c r="L211" s="119">
        <f t="shared" si="34"/>
        <v>0</v>
      </c>
      <c r="M211" s="122">
        <f t="shared" si="35"/>
        <v>0</v>
      </c>
      <c r="N211" s="188"/>
      <c r="O211" s="273">
        <v>0</v>
      </c>
      <c r="P211" s="123">
        <f t="shared" si="36"/>
        <v>0</v>
      </c>
      <c r="Q211" s="119">
        <f t="shared" si="37"/>
        <v>0</v>
      </c>
      <c r="R211" s="122">
        <f t="shared" si="38"/>
        <v>0</v>
      </c>
      <c r="S211" s="188"/>
      <c r="U211" s="136"/>
    </row>
    <row r="212" spans="1:21" s="46" customFormat="1" ht="27" customHeight="1">
      <c r="A212" s="310">
        <v>7</v>
      </c>
      <c r="B212" s="307" t="s">
        <v>80</v>
      </c>
      <c r="C212" s="264"/>
      <c r="D212" s="262" t="s">
        <v>32</v>
      </c>
      <c r="E212" s="148" t="str">
        <f t="shared" si="32"/>
        <v>Local</v>
      </c>
      <c r="F212" s="140" t="s">
        <v>33</v>
      </c>
      <c r="G212" s="267">
        <f>IF(E212="","",IF(E212="Foreign",VLOOKUP(F212,Currency!$E$20:$F$33,2,FALSE),1))</f>
        <v>1</v>
      </c>
      <c r="H212" s="295">
        <v>1</v>
      </c>
      <c r="I212" s="192"/>
      <c r="J212" s="271">
        <v>0</v>
      </c>
      <c r="K212" s="128">
        <f t="shared" si="33"/>
        <v>0</v>
      </c>
      <c r="L212" s="129">
        <f t="shared" si="34"/>
        <v>0</v>
      </c>
      <c r="M212" s="130">
        <f t="shared" si="35"/>
        <v>0</v>
      </c>
      <c r="N212" s="188"/>
      <c r="O212" s="271">
        <v>0</v>
      </c>
      <c r="P212" s="128">
        <f t="shared" si="36"/>
        <v>0</v>
      </c>
      <c r="Q212" s="129">
        <f t="shared" si="37"/>
        <v>0</v>
      </c>
      <c r="R212" s="130">
        <f t="shared" si="38"/>
        <v>0</v>
      </c>
      <c r="S212" s="188"/>
      <c r="U212" s="277"/>
    </row>
    <row r="213" spans="1:21" s="46" customFormat="1" ht="25.15" customHeight="1">
      <c r="A213" s="311"/>
      <c r="B213" s="308"/>
      <c r="C213" s="265"/>
      <c r="D213" s="263" t="s">
        <v>32</v>
      </c>
      <c r="E213" s="150" t="str">
        <f t="shared" si="32"/>
        <v>Local</v>
      </c>
      <c r="F213" s="131" t="s">
        <v>33</v>
      </c>
      <c r="G213" s="268">
        <f>IF(E213="","",IF(E213="Foreign",VLOOKUP(F213,Currency!$E$20:$F$33,2,FALSE),1))</f>
        <v>1</v>
      </c>
      <c r="H213" s="296">
        <v>1</v>
      </c>
      <c r="I213" s="192"/>
      <c r="J213" s="272">
        <v>0</v>
      </c>
      <c r="K213" s="269">
        <f t="shared" si="33"/>
        <v>0</v>
      </c>
      <c r="L213" s="66">
        <f t="shared" si="34"/>
        <v>0</v>
      </c>
      <c r="M213" s="121">
        <f t="shared" si="35"/>
        <v>0</v>
      </c>
      <c r="N213" s="188"/>
      <c r="O213" s="272">
        <v>0</v>
      </c>
      <c r="P213" s="269">
        <f t="shared" si="36"/>
        <v>0</v>
      </c>
      <c r="Q213" s="66">
        <f t="shared" si="37"/>
        <v>0</v>
      </c>
      <c r="R213" s="121">
        <f t="shared" si="38"/>
        <v>0</v>
      </c>
      <c r="S213" s="188"/>
      <c r="U213" s="136"/>
    </row>
    <row r="214" spans="1:21" s="46" customFormat="1" ht="25.15" customHeight="1">
      <c r="A214" s="311"/>
      <c r="B214" s="308"/>
      <c r="C214" s="265"/>
      <c r="D214" s="263" t="s">
        <v>32</v>
      </c>
      <c r="E214" s="150" t="str">
        <f t="shared" si="32"/>
        <v>Local</v>
      </c>
      <c r="F214" s="131" t="s">
        <v>33</v>
      </c>
      <c r="G214" s="268">
        <f>IF(E214="","",IF(E214="Foreign",VLOOKUP(F214,Currency!$E$20:$F$33,2,FALSE),1))</f>
        <v>1</v>
      </c>
      <c r="H214" s="296">
        <v>1</v>
      </c>
      <c r="I214" s="192"/>
      <c r="J214" s="272">
        <v>0</v>
      </c>
      <c r="K214" s="269">
        <f t="shared" si="33"/>
        <v>0</v>
      </c>
      <c r="L214" s="66">
        <f t="shared" si="34"/>
        <v>0</v>
      </c>
      <c r="M214" s="121">
        <f t="shared" si="35"/>
        <v>0</v>
      </c>
      <c r="N214" s="188"/>
      <c r="O214" s="272">
        <v>0</v>
      </c>
      <c r="P214" s="269">
        <f t="shared" si="36"/>
        <v>0</v>
      </c>
      <c r="Q214" s="66">
        <f t="shared" si="37"/>
        <v>0</v>
      </c>
      <c r="R214" s="121">
        <f t="shared" si="38"/>
        <v>0</v>
      </c>
      <c r="S214" s="188"/>
      <c r="U214" s="136"/>
    </row>
    <row r="215" spans="1:21" s="46" customFormat="1" ht="25.15" customHeight="1">
      <c r="A215" s="311"/>
      <c r="B215" s="308"/>
      <c r="C215" s="265"/>
      <c r="D215" s="263" t="s">
        <v>32</v>
      </c>
      <c r="E215" s="150" t="str">
        <f t="shared" si="32"/>
        <v>Local</v>
      </c>
      <c r="F215" s="131" t="s">
        <v>33</v>
      </c>
      <c r="G215" s="268">
        <f>IF(E215="","",IF(E215="Foreign",VLOOKUP(F215,Currency!$E$20:$F$33,2,FALSE),1))</f>
        <v>1</v>
      </c>
      <c r="H215" s="296">
        <v>1</v>
      </c>
      <c r="I215" s="192"/>
      <c r="J215" s="272">
        <v>0</v>
      </c>
      <c r="K215" s="269">
        <f t="shared" si="33"/>
        <v>0</v>
      </c>
      <c r="L215" s="66">
        <f t="shared" si="34"/>
        <v>0</v>
      </c>
      <c r="M215" s="121">
        <f t="shared" si="35"/>
        <v>0</v>
      </c>
      <c r="N215" s="188"/>
      <c r="O215" s="272">
        <v>0</v>
      </c>
      <c r="P215" s="269">
        <f t="shared" si="36"/>
        <v>0</v>
      </c>
      <c r="Q215" s="66">
        <f t="shared" si="37"/>
        <v>0</v>
      </c>
      <c r="R215" s="121">
        <f t="shared" si="38"/>
        <v>0</v>
      </c>
      <c r="S215" s="188"/>
      <c r="U215" s="136"/>
    </row>
    <row r="216" spans="1:21" s="46" customFormat="1" ht="25.15" customHeight="1">
      <c r="A216" s="311"/>
      <c r="B216" s="308"/>
      <c r="C216" s="265"/>
      <c r="D216" s="263" t="s">
        <v>32</v>
      </c>
      <c r="E216" s="150" t="str">
        <f t="shared" si="32"/>
        <v>Local</v>
      </c>
      <c r="F216" s="131" t="s">
        <v>33</v>
      </c>
      <c r="G216" s="268">
        <f>IF(E216="","",IF(E216="Foreign",VLOOKUP(F216,Currency!$E$20:$F$33,2,FALSE),1))</f>
        <v>1</v>
      </c>
      <c r="H216" s="296">
        <v>1</v>
      </c>
      <c r="I216" s="192"/>
      <c r="J216" s="272">
        <v>0</v>
      </c>
      <c r="K216" s="269">
        <f t="shared" si="33"/>
        <v>0</v>
      </c>
      <c r="L216" s="66">
        <f t="shared" si="34"/>
        <v>0</v>
      </c>
      <c r="M216" s="121">
        <f t="shared" si="35"/>
        <v>0</v>
      </c>
      <c r="N216" s="188"/>
      <c r="O216" s="272">
        <v>0</v>
      </c>
      <c r="P216" s="269">
        <f t="shared" si="36"/>
        <v>0</v>
      </c>
      <c r="Q216" s="66">
        <f t="shared" si="37"/>
        <v>0</v>
      </c>
      <c r="R216" s="121">
        <f t="shared" si="38"/>
        <v>0</v>
      </c>
      <c r="S216" s="188"/>
      <c r="U216" s="136"/>
    </row>
    <row r="217" spans="1:21" s="46" customFormat="1" ht="25.15" customHeight="1">
      <c r="A217" s="311"/>
      <c r="B217" s="308"/>
      <c r="C217" s="265"/>
      <c r="D217" s="263" t="s">
        <v>32</v>
      </c>
      <c r="E217" s="150" t="str">
        <f t="shared" si="32"/>
        <v>Local</v>
      </c>
      <c r="F217" s="131" t="s">
        <v>33</v>
      </c>
      <c r="G217" s="268">
        <f>IF(E217="","",IF(E217="Foreign",VLOOKUP(F217,Currency!$E$20:$F$33,2,FALSE),1))</f>
        <v>1</v>
      </c>
      <c r="H217" s="296">
        <v>1</v>
      </c>
      <c r="I217" s="192"/>
      <c r="J217" s="272">
        <v>0</v>
      </c>
      <c r="K217" s="269">
        <f t="shared" si="33"/>
        <v>0</v>
      </c>
      <c r="L217" s="66">
        <f t="shared" si="34"/>
        <v>0</v>
      </c>
      <c r="M217" s="121">
        <f t="shared" si="35"/>
        <v>0</v>
      </c>
      <c r="N217" s="188"/>
      <c r="O217" s="272">
        <v>0</v>
      </c>
      <c r="P217" s="269">
        <f t="shared" si="36"/>
        <v>0</v>
      </c>
      <c r="Q217" s="66">
        <f t="shared" si="37"/>
        <v>0</v>
      </c>
      <c r="R217" s="121">
        <f t="shared" si="38"/>
        <v>0</v>
      </c>
      <c r="S217" s="188"/>
      <c r="U217" s="136"/>
    </row>
    <row r="218" spans="1:21" s="46" customFormat="1" ht="25.15" customHeight="1">
      <c r="A218" s="311"/>
      <c r="B218" s="308"/>
      <c r="C218" s="265"/>
      <c r="D218" s="263" t="s">
        <v>32</v>
      </c>
      <c r="E218" s="150" t="str">
        <f t="shared" si="32"/>
        <v>Local</v>
      </c>
      <c r="F218" s="131" t="s">
        <v>33</v>
      </c>
      <c r="G218" s="268">
        <f>IF(E218="","",IF(E218="Foreign",VLOOKUP(F218,Currency!$E$20:$F$33,2,FALSE),1))</f>
        <v>1</v>
      </c>
      <c r="H218" s="296">
        <v>1</v>
      </c>
      <c r="I218" s="192"/>
      <c r="J218" s="272">
        <v>0</v>
      </c>
      <c r="K218" s="269">
        <f t="shared" si="33"/>
        <v>0</v>
      </c>
      <c r="L218" s="66">
        <f t="shared" si="34"/>
        <v>0</v>
      </c>
      <c r="M218" s="121">
        <f t="shared" si="35"/>
        <v>0</v>
      </c>
      <c r="N218" s="188"/>
      <c r="O218" s="272">
        <v>0</v>
      </c>
      <c r="P218" s="269">
        <f t="shared" si="36"/>
        <v>0</v>
      </c>
      <c r="Q218" s="66">
        <f t="shared" si="37"/>
        <v>0</v>
      </c>
      <c r="R218" s="121">
        <f t="shared" si="38"/>
        <v>0</v>
      </c>
      <c r="S218" s="188"/>
      <c r="U218" s="136"/>
    </row>
    <row r="219" spans="1:21" s="46" customFormat="1" ht="25.15" customHeight="1">
      <c r="A219" s="311"/>
      <c r="B219" s="308"/>
      <c r="C219" s="265"/>
      <c r="D219" s="263" t="s">
        <v>32</v>
      </c>
      <c r="E219" s="150" t="str">
        <f t="shared" si="32"/>
        <v>Local</v>
      </c>
      <c r="F219" s="131" t="s">
        <v>33</v>
      </c>
      <c r="G219" s="268">
        <f>IF(E219="","",IF(E219="Foreign",VLOOKUP(F219,Currency!$E$20:$F$33,2,FALSE),1))</f>
        <v>1</v>
      </c>
      <c r="H219" s="296">
        <v>1</v>
      </c>
      <c r="I219" s="192"/>
      <c r="J219" s="272">
        <v>0</v>
      </c>
      <c r="K219" s="269">
        <f t="shared" si="33"/>
        <v>0</v>
      </c>
      <c r="L219" s="66">
        <f t="shared" si="34"/>
        <v>0</v>
      </c>
      <c r="M219" s="121">
        <f t="shared" si="35"/>
        <v>0</v>
      </c>
      <c r="N219" s="188"/>
      <c r="O219" s="272">
        <v>0</v>
      </c>
      <c r="P219" s="269">
        <f t="shared" si="36"/>
        <v>0</v>
      </c>
      <c r="Q219" s="66">
        <f t="shared" si="37"/>
        <v>0</v>
      </c>
      <c r="R219" s="121">
        <f t="shared" si="38"/>
        <v>0</v>
      </c>
      <c r="S219" s="188"/>
      <c r="U219" s="136"/>
    </row>
    <row r="220" spans="1:21" s="46" customFormat="1" ht="25.15" customHeight="1">
      <c r="A220" s="311"/>
      <c r="B220" s="308"/>
      <c r="C220" s="265"/>
      <c r="D220" s="263" t="s">
        <v>32</v>
      </c>
      <c r="E220" s="150" t="str">
        <f t="shared" si="32"/>
        <v>Local</v>
      </c>
      <c r="F220" s="131" t="s">
        <v>33</v>
      </c>
      <c r="G220" s="268">
        <f>IF(E220="","",IF(E220="Foreign",VLOOKUP(F220,Currency!$E$20:$F$33,2,FALSE),1))</f>
        <v>1</v>
      </c>
      <c r="H220" s="296">
        <v>1</v>
      </c>
      <c r="I220" s="192"/>
      <c r="J220" s="272">
        <v>0</v>
      </c>
      <c r="K220" s="269">
        <f t="shared" si="33"/>
        <v>0</v>
      </c>
      <c r="L220" s="66">
        <f t="shared" si="34"/>
        <v>0</v>
      </c>
      <c r="M220" s="121">
        <f t="shared" si="35"/>
        <v>0</v>
      </c>
      <c r="N220" s="188"/>
      <c r="O220" s="272">
        <v>0</v>
      </c>
      <c r="P220" s="269">
        <f t="shared" si="36"/>
        <v>0</v>
      </c>
      <c r="Q220" s="66">
        <f t="shared" si="37"/>
        <v>0</v>
      </c>
      <c r="R220" s="121">
        <f t="shared" si="38"/>
        <v>0</v>
      </c>
      <c r="S220" s="188"/>
      <c r="U220" s="136"/>
    </row>
    <row r="221" spans="1:21" s="46" customFormat="1" ht="25.15" customHeight="1">
      <c r="A221" s="311"/>
      <c r="B221" s="308"/>
      <c r="C221" s="265"/>
      <c r="D221" s="263" t="s">
        <v>32</v>
      </c>
      <c r="E221" s="150" t="str">
        <f t="shared" si="32"/>
        <v>Local</v>
      </c>
      <c r="F221" s="131" t="s">
        <v>33</v>
      </c>
      <c r="G221" s="268">
        <f>IF(E221="","",IF(E221="Foreign",VLOOKUP(F221,Currency!$E$20:$F$33,2,FALSE),1))</f>
        <v>1</v>
      </c>
      <c r="H221" s="296">
        <v>1</v>
      </c>
      <c r="I221" s="192"/>
      <c r="J221" s="272">
        <v>0</v>
      </c>
      <c r="K221" s="269">
        <f t="shared" si="33"/>
        <v>0</v>
      </c>
      <c r="L221" s="66">
        <f t="shared" si="34"/>
        <v>0</v>
      </c>
      <c r="M221" s="121">
        <f t="shared" si="35"/>
        <v>0</v>
      </c>
      <c r="N221" s="188"/>
      <c r="O221" s="272">
        <v>0</v>
      </c>
      <c r="P221" s="269">
        <f t="shared" si="36"/>
        <v>0</v>
      </c>
      <c r="Q221" s="66">
        <f t="shared" si="37"/>
        <v>0</v>
      </c>
      <c r="R221" s="121">
        <f t="shared" si="38"/>
        <v>0</v>
      </c>
      <c r="S221" s="188"/>
      <c r="U221" s="136"/>
    </row>
    <row r="222" spans="1:21" s="46" customFormat="1" ht="25.15" customHeight="1">
      <c r="A222" s="311"/>
      <c r="B222" s="308"/>
      <c r="C222" s="265"/>
      <c r="D222" s="263" t="s">
        <v>32</v>
      </c>
      <c r="E222" s="150" t="str">
        <f t="shared" si="32"/>
        <v>Local</v>
      </c>
      <c r="F222" s="131" t="s">
        <v>33</v>
      </c>
      <c r="G222" s="268">
        <f>IF(E222="","",IF(E222="Foreign",VLOOKUP(F222,Currency!$E$20:$F$33,2,FALSE),1))</f>
        <v>1</v>
      </c>
      <c r="H222" s="296">
        <v>1</v>
      </c>
      <c r="I222" s="192"/>
      <c r="J222" s="272">
        <v>0</v>
      </c>
      <c r="K222" s="269">
        <f t="shared" si="33"/>
        <v>0</v>
      </c>
      <c r="L222" s="66">
        <f t="shared" si="34"/>
        <v>0</v>
      </c>
      <c r="M222" s="121">
        <f t="shared" si="35"/>
        <v>0</v>
      </c>
      <c r="N222" s="188"/>
      <c r="O222" s="272">
        <v>0</v>
      </c>
      <c r="P222" s="269">
        <f t="shared" si="36"/>
        <v>0</v>
      </c>
      <c r="Q222" s="66">
        <f t="shared" si="37"/>
        <v>0</v>
      </c>
      <c r="R222" s="121">
        <f t="shared" si="38"/>
        <v>0</v>
      </c>
      <c r="S222" s="188"/>
      <c r="U222" s="136"/>
    </row>
    <row r="223" spans="1:21" s="46" customFormat="1" ht="25.15" customHeight="1">
      <c r="A223" s="311"/>
      <c r="B223" s="308"/>
      <c r="C223" s="265"/>
      <c r="D223" s="263" t="s">
        <v>32</v>
      </c>
      <c r="E223" s="150" t="str">
        <f t="shared" si="32"/>
        <v>Local</v>
      </c>
      <c r="F223" s="131" t="s">
        <v>33</v>
      </c>
      <c r="G223" s="268">
        <f>IF(E223="","",IF(E223="Foreign",VLOOKUP(F223,Currency!$E$20:$F$33,2,FALSE),1))</f>
        <v>1</v>
      </c>
      <c r="H223" s="296">
        <v>1</v>
      </c>
      <c r="I223" s="192"/>
      <c r="J223" s="272">
        <v>0</v>
      </c>
      <c r="K223" s="269">
        <f t="shared" si="33"/>
        <v>0</v>
      </c>
      <c r="L223" s="66">
        <f t="shared" si="34"/>
        <v>0</v>
      </c>
      <c r="M223" s="121">
        <f t="shared" si="35"/>
        <v>0</v>
      </c>
      <c r="N223" s="188"/>
      <c r="O223" s="272">
        <v>0</v>
      </c>
      <c r="P223" s="269">
        <f t="shared" si="36"/>
        <v>0</v>
      </c>
      <c r="Q223" s="66">
        <f t="shared" si="37"/>
        <v>0</v>
      </c>
      <c r="R223" s="121">
        <f t="shared" si="38"/>
        <v>0</v>
      </c>
      <c r="S223" s="188"/>
      <c r="U223" s="136"/>
    </row>
    <row r="224" spans="1:21" s="46" customFormat="1" ht="25.15" customHeight="1">
      <c r="A224" s="311"/>
      <c r="B224" s="308"/>
      <c r="C224" s="265"/>
      <c r="D224" s="263" t="s">
        <v>32</v>
      </c>
      <c r="E224" s="150" t="str">
        <f t="shared" si="32"/>
        <v>Local</v>
      </c>
      <c r="F224" s="131" t="s">
        <v>33</v>
      </c>
      <c r="G224" s="268">
        <f>IF(E224="","",IF(E224="Foreign",VLOOKUP(F224,Currency!$E$20:$F$33,2,FALSE),1))</f>
        <v>1</v>
      </c>
      <c r="H224" s="296">
        <v>1</v>
      </c>
      <c r="I224" s="192"/>
      <c r="J224" s="272">
        <v>0</v>
      </c>
      <c r="K224" s="269">
        <f t="shared" si="33"/>
        <v>0</v>
      </c>
      <c r="L224" s="66">
        <f t="shared" si="34"/>
        <v>0</v>
      </c>
      <c r="M224" s="121">
        <f t="shared" si="35"/>
        <v>0</v>
      </c>
      <c r="N224" s="188"/>
      <c r="O224" s="272">
        <v>0</v>
      </c>
      <c r="P224" s="269">
        <f t="shared" si="36"/>
        <v>0</v>
      </c>
      <c r="Q224" s="66">
        <f t="shared" si="37"/>
        <v>0</v>
      </c>
      <c r="R224" s="121">
        <f t="shared" si="38"/>
        <v>0</v>
      </c>
      <c r="S224" s="188"/>
      <c r="U224" s="136"/>
    </row>
    <row r="225" spans="1:21" s="46" customFormat="1" ht="25.15" customHeight="1" thickBot="1">
      <c r="A225" s="312"/>
      <c r="B225" s="309"/>
      <c r="C225" s="266"/>
      <c r="D225" s="263" t="s">
        <v>32</v>
      </c>
      <c r="E225" s="150" t="str">
        <f t="shared" si="32"/>
        <v>Local</v>
      </c>
      <c r="F225" s="131" t="s">
        <v>33</v>
      </c>
      <c r="G225" s="268">
        <f>IF(E225="","",IF(E225="Foreign",VLOOKUP(F225,Currency!$E$20:$F$33,2,FALSE),1))</f>
        <v>1</v>
      </c>
      <c r="H225" s="297">
        <v>1</v>
      </c>
      <c r="I225" s="192"/>
      <c r="J225" s="273">
        <v>0</v>
      </c>
      <c r="K225" s="123">
        <f t="shared" si="33"/>
        <v>0</v>
      </c>
      <c r="L225" s="119">
        <f t="shared" si="34"/>
        <v>0</v>
      </c>
      <c r="M225" s="122">
        <f t="shared" si="35"/>
        <v>0</v>
      </c>
      <c r="N225" s="188"/>
      <c r="O225" s="273">
        <v>0</v>
      </c>
      <c r="P225" s="123">
        <f t="shared" si="36"/>
        <v>0</v>
      </c>
      <c r="Q225" s="119">
        <f t="shared" si="37"/>
        <v>0</v>
      </c>
      <c r="R225" s="122">
        <f t="shared" si="38"/>
        <v>0</v>
      </c>
      <c r="S225" s="188"/>
      <c r="U225" s="136"/>
    </row>
    <row r="226" spans="1:21" s="46" customFormat="1" ht="27" customHeight="1">
      <c r="A226" s="310">
        <v>8</v>
      </c>
      <c r="B226" s="307" t="s">
        <v>81</v>
      </c>
      <c r="C226" s="264"/>
      <c r="D226" s="139" t="s">
        <v>32</v>
      </c>
      <c r="E226" s="148" t="str">
        <f t="shared" si="32"/>
        <v>Local</v>
      </c>
      <c r="F226" s="140" t="s">
        <v>33</v>
      </c>
      <c r="G226" s="149">
        <f>IF(E226="","",IF(E226="Foreign",VLOOKUP(F226,Currency!$E$20:$F$33,2,FALSE),1))</f>
        <v>1</v>
      </c>
      <c r="H226" s="295">
        <v>1</v>
      </c>
      <c r="I226" s="192"/>
      <c r="J226" s="271">
        <v>0</v>
      </c>
      <c r="K226" s="128">
        <f t="shared" si="33"/>
        <v>0</v>
      </c>
      <c r="L226" s="129">
        <f t="shared" si="34"/>
        <v>0</v>
      </c>
      <c r="M226" s="130">
        <f t="shared" si="35"/>
        <v>0</v>
      </c>
      <c r="N226" s="188"/>
      <c r="O226" s="271">
        <v>0</v>
      </c>
      <c r="P226" s="128">
        <f t="shared" si="36"/>
        <v>0</v>
      </c>
      <c r="Q226" s="129">
        <f t="shared" si="37"/>
        <v>0</v>
      </c>
      <c r="R226" s="130">
        <f t="shared" si="38"/>
        <v>0</v>
      </c>
      <c r="S226" s="188"/>
      <c r="U226" s="277"/>
    </row>
    <row r="227" spans="1:21" s="46" customFormat="1" ht="25.15" customHeight="1">
      <c r="A227" s="311"/>
      <c r="B227" s="308"/>
      <c r="C227" s="265"/>
      <c r="D227" s="118" t="s">
        <v>32</v>
      </c>
      <c r="E227" s="150" t="str">
        <f t="shared" si="32"/>
        <v>Local</v>
      </c>
      <c r="F227" s="131" t="s">
        <v>33</v>
      </c>
      <c r="G227" s="151">
        <f>IF(E227="","",IF(E227="Foreign",VLOOKUP(F227,Currency!$E$20:$F$33,2,FALSE),1))</f>
        <v>1</v>
      </c>
      <c r="H227" s="296">
        <v>1</v>
      </c>
      <c r="I227" s="192"/>
      <c r="J227" s="272">
        <v>0</v>
      </c>
      <c r="K227" s="269">
        <f t="shared" si="33"/>
        <v>0</v>
      </c>
      <c r="L227" s="66">
        <f t="shared" si="34"/>
        <v>0</v>
      </c>
      <c r="M227" s="121">
        <f t="shared" si="35"/>
        <v>0</v>
      </c>
      <c r="N227" s="188"/>
      <c r="O227" s="272">
        <v>0</v>
      </c>
      <c r="P227" s="269">
        <f t="shared" si="36"/>
        <v>0</v>
      </c>
      <c r="Q227" s="66">
        <f t="shared" si="37"/>
        <v>0</v>
      </c>
      <c r="R227" s="121">
        <f t="shared" si="38"/>
        <v>0</v>
      </c>
      <c r="S227" s="188"/>
      <c r="U227" s="136"/>
    </row>
    <row r="228" spans="1:21" s="46" customFormat="1" ht="25.15" customHeight="1">
      <c r="A228" s="311"/>
      <c r="B228" s="308"/>
      <c r="C228" s="265"/>
      <c r="D228" s="118" t="s">
        <v>32</v>
      </c>
      <c r="E228" s="150" t="str">
        <f t="shared" si="32"/>
        <v>Local</v>
      </c>
      <c r="F228" s="131" t="s">
        <v>33</v>
      </c>
      <c r="G228" s="151">
        <f>IF(E228="","",IF(E228="Foreign",VLOOKUP(F228,Currency!$E$20:$F$33,2,FALSE),1))</f>
        <v>1</v>
      </c>
      <c r="H228" s="296">
        <v>1</v>
      </c>
      <c r="I228" s="192"/>
      <c r="J228" s="272">
        <v>0</v>
      </c>
      <c r="K228" s="269">
        <f t="shared" si="33"/>
        <v>0</v>
      </c>
      <c r="L228" s="66">
        <f t="shared" si="34"/>
        <v>0</v>
      </c>
      <c r="M228" s="121">
        <f t="shared" si="35"/>
        <v>0</v>
      </c>
      <c r="N228" s="188"/>
      <c r="O228" s="272">
        <v>0</v>
      </c>
      <c r="P228" s="269">
        <f t="shared" si="36"/>
        <v>0</v>
      </c>
      <c r="Q228" s="66">
        <f t="shared" si="37"/>
        <v>0</v>
      </c>
      <c r="R228" s="121">
        <f t="shared" si="38"/>
        <v>0</v>
      </c>
      <c r="S228" s="188"/>
      <c r="U228" s="136"/>
    </row>
    <row r="229" spans="1:21" s="46" customFormat="1" ht="25.15" customHeight="1">
      <c r="A229" s="311"/>
      <c r="B229" s="308"/>
      <c r="C229" s="265"/>
      <c r="D229" s="118" t="s">
        <v>32</v>
      </c>
      <c r="E229" s="150" t="str">
        <f t="shared" si="32"/>
        <v>Local</v>
      </c>
      <c r="F229" s="131" t="s">
        <v>33</v>
      </c>
      <c r="G229" s="151">
        <f>IF(E229="","",IF(E229="Foreign",VLOOKUP(F229,Currency!$E$20:$F$33,2,FALSE),1))</f>
        <v>1</v>
      </c>
      <c r="H229" s="296">
        <v>1</v>
      </c>
      <c r="I229" s="192"/>
      <c r="J229" s="272">
        <v>0</v>
      </c>
      <c r="K229" s="269">
        <f t="shared" si="33"/>
        <v>0</v>
      </c>
      <c r="L229" s="66">
        <f t="shared" si="34"/>
        <v>0</v>
      </c>
      <c r="M229" s="121">
        <f t="shared" si="35"/>
        <v>0</v>
      </c>
      <c r="N229" s="188"/>
      <c r="O229" s="272">
        <v>0</v>
      </c>
      <c r="P229" s="269">
        <f t="shared" si="36"/>
        <v>0</v>
      </c>
      <c r="Q229" s="66">
        <f t="shared" si="37"/>
        <v>0</v>
      </c>
      <c r="R229" s="121">
        <f t="shared" si="38"/>
        <v>0</v>
      </c>
      <c r="S229" s="188"/>
      <c r="U229" s="136"/>
    </row>
    <row r="230" spans="1:21" s="46" customFormat="1" ht="25.15" customHeight="1">
      <c r="A230" s="311"/>
      <c r="B230" s="308"/>
      <c r="C230" s="265"/>
      <c r="D230" s="118" t="s">
        <v>32</v>
      </c>
      <c r="E230" s="150" t="str">
        <f t="shared" si="32"/>
        <v>Local</v>
      </c>
      <c r="F230" s="131" t="s">
        <v>33</v>
      </c>
      <c r="G230" s="151">
        <f>IF(E230="","",IF(E230="Foreign",VLOOKUP(F230,Currency!$E$20:$F$33,2,FALSE),1))</f>
        <v>1</v>
      </c>
      <c r="H230" s="296">
        <v>1</v>
      </c>
      <c r="I230" s="192"/>
      <c r="J230" s="272">
        <v>0</v>
      </c>
      <c r="K230" s="269">
        <f t="shared" si="33"/>
        <v>0</v>
      </c>
      <c r="L230" s="66">
        <f t="shared" si="34"/>
        <v>0</v>
      </c>
      <c r="M230" s="121">
        <f t="shared" si="35"/>
        <v>0</v>
      </c>
      <c r="N230" s="188"/>
      <c r="O230" s="272">
        <v>0</v>
      </c>
      <c r="P230" s="269">
        <f t="shared" si="36"/>
        <v>0</v>
      </c>
      <c r="Q230" s="66">
        <f t="shared" si="37"/>
        <v>0</v>
      </c>
      <c r="R230" s="121">
        <f t="shared" si="38"/>
        <v>0</v>
      </c>
      <c r="S230" s="188"/>
      <c r="U230" s="136"/>
    </row>
    <row r="231" spans="1:21" s="46" customFormat="1" ht="25.15" customHeight="1">
      <c r="A231" s="311"/>
      <c r="B231" s="308"/>
      <c r="C231" s="265"/>
      <c r="D231" s="118" t="s">
        <v>32</v>
      </c>
      <c r="E231" s="150" t="str">
        <f t="shared" si="32"/>
        <v>Local</v>
      </c>
      <c r="F231" s="131" t="s">
        <v>33</v>
      </c>
      <c r="G231" s="151">
        <f>IF(E231="","",IF(E231="Foreign",VLOOKUP(F231,Currency!$E$20:$F$33,2,FALSE),1))</f>
        <v>1</v>
      </c>
      <c r="H231" s="296">
        <v>1</v>
      </c>
      <c r="I231" s="192"/>
      <c r="J231" s="272">
        <v>0</v>
      </c>
      <c r="K231" s="269">
        <f t="shared" si="33"/>
        <v>0</v>
      </c>
      <c r="L231" s="66">
        <f t="shared" si="34"/>
        <v>0</v>
      </c>
      <c r="M231" s="121">
        <f t="shared" si="35"/>
        <v>0</v>
      </c>
      <c r="N231" s="188"/>
      <c r="O231" s="272">
        <v>0</v>
      </c>
      <c r="P231" s="269">
        <f t="shared" si="36"/>
        <v>0</v>
      </c>
      <c r="Q231" s="66">
        <f t="shared" si="37"/>
        <v>0</v>
      </c>
      <c r="R231" s="121">
        <f t="shared" si="38"/>
        <v>0</v>
      </c>
      <c r="S231" s="188"/>
      <c r="U231" s="136"/>
    </row>
    <row r="232" spans="1:21" s="46" customFormat="1" ht="25.15" customHeight="1">
      <c r="A232" s="311"/>
      <c r="B232" s="308"/>
      <c r="C232" s="265"/>
      <c r="D232" s="118" t="s">
        <v>32</v>
      </c>
      <c r="E232" s="150" t="str">
        <f t="shared" si="32"/>
        <v>Local</v>
      </c>
      <c r="F232" s="131" t="s">
        <v>33</v>
      </c>
      <c r="G232" s="151">
        <f>IF(E232="","",IF(E232="Foreign",VLOOKUP(F232,Currency!$E$20:$F$33,2,FALSE),1))</f>
        <v>1</v>
      </c>
      <c r="H232" s="296">
        <v>1</v>
      </c>
      <c r="I232" s="192"/>
      <c r="J232" s="272">
        <v>0</v>
      </c>
      <c r="K232" s="269">
        <f t="shared" si="33"/>
        <v>0</v>
      </c>
      <c r="L232" s="66">
        <f t="shared" si="34"/>
        <v>0</v>
      </c>
      <c r="M232" s="121">
        <f t="shared" si="35"/>
        <v>0</v>
      </c>
      <c r="N232" s="188"/>
      <c r="O232" s="272">
        <v>0</v>
      </c>
      <c r="P232" s="269">
        <f t="shared" si="36"/>
        <v>0</v>
      </c>
      <c r="Q232" s="66">
        <f t="shared" si="37"/>
        <v>0</v>
      </c>
      <c r="R232" s="121">
        <f t="shared" si="38"/>
        <v>0</v>
      </c>
      <c r="S232" s="188"/>
      <c r="U232" s="136"/>
    </row>
    <row r="233" spans="1:21" s="46" customFormat="1" ht="25.15" customHeight="1">
      <c r="A233" s="311"/>
      <c r="B233" s="308"/>
      <c r="C233" s="265"/>
      <c r="D233" s="118" t="s">
        <v>32</v>
      </c>
      <c r="E233" s="150" t="str">
        <f t="shared" si="32"/>
        <v>Local</v>
      </c>
      <c r="F233" s="131" t="s">
        <v>33</v>
      </c>
      <c r="G233" s="151">
        <f>IF(E233="","",IF(E233="Foreign",VLOOKUP(F233,Currency!$E$20:$F$33,2,FALSE),1))</f>
        <v>1</v>
      </c>
      <c r="H233" s="296">
        <v>1</v>
      </c>
      <c r="I233" s="192"/>
      <c r="J233" s="272">
        <v>0</v>
      </c>
      <c r="K233" s="269">
        <f t="shared" si="33"/>
        <v>0</v>
      </c>
      <c r="L233" s="66">
        <f t="shared" si="34"/>
        <v>0</v>
      </c>
      <c r="M233" s="121">
        <f t="shared" si="35"/>
        <v>0</v>
      </c>
      <c r="N233" s="188"/>
      <c r="O233" s="272">
        <v>0</v>
      </c>
      <c r="P233" s="269">
        <f t="shared" si="36"/>
        <v>0</v>
      </c>
      <c r="Q233" s="66">
        <f t="shared" si="37"/>
        <v>0</v>
      </c>
      <c r="R233" s="121">
        <f t="shared" si="38"/>
        <v>0</v>
      </c>
      <c r="S233" s="188"/>
      <c r="U233" s="136"/>
    </row>
    <row r="234" spans="1:21" s="46" customFormat="1" ht="25.15" customHeight="1">
      <c r="A234" s="311"/>
      <c r="B234" s="308"/>
      <c r="C234" s="265"/>
      <c r="D234" s="118" t="s">
        <v>32</v>
      </c>
      <c r="E234" s="150" t="str">
        <f t="shared" si="32"/>
        <v>Local</v>
      </c>
      <c r="F234" s="131" t="s">
        <v>33</v>
      </c>
      <c r="G234" s="151">
        <f>IF(E234="","",IF(E234="Foreign",VLOOKUP(F234,Currency!$E$20:$F$33,2,FALSE),1))</f>
        <v>1</v>
      </c>
      <c r="H234" s="296">
        <v>1</v>
      </c>
      <c r="I234" s="192"/>
      <c r="J234" s="272">
        <v>0</v>
      </c>
      <c r="K234" s="269">
        <f t="shared" si="33"/>
        <v>0</v>
      </c>
      <c r="L234" s="66">
        <f t="shared" si="34"/>
        <v>0</v>
      </c>
      <c r="M234" s="121">
        <f t="shared" si="35"/>
        <v>0</v>
      </c>
      <c r="N234" s="188"/>
      <c r="O234" s="272">
        <v>0</v>
      </c>
      <c r="P234" s="269">
        <f t="shared" si="36"/>
        <v>0</v>
      </c>
      <c r="Q234" s="66">
        <f t="shared" si="37"/>
        <v>0</v>
      </c>
      <c r="R234" s="121">
        <f t="shared" si="38"/>
        <v>0</v>
      </c>
      <c r="S234" s="188"/>
      <c r="U234" s="136"/>
    </row>
    <row r="235" spans="1:21" s="46" customFormat="1" ht="25.15" customHeight="1">
      <c r="A235" s="311"/>
      <c r="B235" s="308"/>
      <c r="C235" s="265"/>
      <c r="D235" s="118" t="s">
        <v>32</v>
      </c>
      <c r="E235" s="150" t="str">
        <f t="shared" si="32"/>
        <v>Local</v>
      </c>
      <c r="F235" s="131" t="s">
        <v>33</v>
      </c>
      <c r="G235" s="151">
        <f>IF(E235="","",IF(E235="Foreign",VLOOKUP(F235,Currency!$E$20:$F$33,2,FALSE),1))</f>
        <v>1</v>
      </c>
      <c r="H235" s="296">
        <v>1</v>
      </c>
      <c r="I235" s="192"/>
      <c r="J235" s="272">
        <v>0</v>
      </c>
      <c r="K235" s="269">
        <f t="shared" si="33"/>
        <v>0</v>
      </c>
      <c r="L235" s="66">
        <f t="shared" si="34"/>
        <v>0</v>
      </c>
      <c r="M235" s="121">
        <f t="shared" si="35"/>
        <v>0</v>
      </c>
      <c r="N235" s="188"/>
      <c r="O235" s="272">
        <v>0</v>
      </c>
      <c r="P235" s="269">
        <f t="shared" si="36"/>
        <v>0</v>
      </c>
      <c r="Q235" s="66">
        <f t="shared" si="37"/>
        <v>0</v>
      </c>
      <c r="R235" s="121">
        <f t="shared" si="38"/>
        <v>0</v>
      </c>
      <c r="S235" s="188"/>
      <c r="U235" s="136"/>
    </row>
    <row r="236" spans="1:21" s="46" customFormat="1" ht="25.15" customHeight="1">
      <c r="A236" s="311"/>
      <c r="B236" s="308"/>
      <c r="C236" s="265"/>
      <c r="D236" s="118" t="s">
        <v>32</v>
      </c>
      <c r="E236" s="150" t="str">
        <f t="shared" si="32"/>
        <v>Local</v>
      </c>
      <c r="F236" s="131" t="s">
        <v>33</v>
      </c>
      <c r="G236" s="151">
        <f>IF(E236="","",IF(E236="Foreign",VLOOKUP(F236,Currency!$E$20:$F$33,2,FALSE),1))</f>
        <v>1</v>
      </c>
      <c r="H236" s="296">
        <v>1</v>
      </c>
      <c r="I236" s="192"/>
      <c r="J236" s="272">
        <v>0</v>
      </c>
      <c r="K236" s="269">
        <f t="shared" si="33"/>
        <v>0</v>
      </c>
      <c r="L236" s="66">
        <f t="shared" si="34"/>
        <v>0</v>
      </c>
      <c r="M236" s="121">
        <f t="shared" si="35"/>
        <v>0</v>
      </c>
      <c r="N236" s="188"/>
      <c r="O236" s="272">
        <v>0</v>
      </c>
      <c r="P236" s="269">
        <f t="shared" si="36"/>
        <v>0</v>
      </c>
      <c r="Q236" s="66">
        <f t="shared" si="37"/>
        <v>0</v>
      </c>
      <c r="R236" s="121">
        <f t="shared" si="38"/>
        <v>0</v>
      </c>
      <c r="S236" s="188"/>
      <c r="U236" s="136"/>
    </row>
    <row r="237" spans="1:21" s="46" customFormat="1" ht="25.15" customHeight="1">
      <c r="A237" s="311"/>
      <c r="B237" s="308"/>
      <c r="C237" s="265"/>
      <c r="D237" s="118" t="s">
        <v>32</v>
      </c>
      <c r="E237" s="150" t="str">
        <f t="shared" si="32"/>
        <v>Local</v>
      </c>
      <c r="F237" s="131" t="s">
        <v>33</v>
      </c>
      <c r="G237" s="151">
        <f>IF(E237="","",IF(E237="Foreign",VLOOKUP(F237,Currency!$E$20:$F$33,2,FALSE),1))</f>
        <v>1</v>
      </c>
      <c r="H237" s="296">
        <v>1</v>
      </c>
      <c r="I237" s="192"/>
      <c r="J237" s="272">
        <v>0</v>
      </c>
      <c r="K237" s="269">
        <f t="shared" si="33"/>
        <v>0</v>
      </c>
      <c r="L237" s="66">
        <f t="shared" si="34"/>
        <v>0</v>
      </c>
      <c r="M237" s="121">
        <f t="shared" si="35"/>
        <v>0</v>
      </c>
      <c r="N237" s="188"/>
      <c r="O237" s="272">
        <v>0</v>
      </c>
      <c r="P237" s="269">
        <f t="shared" si="36"/>
        <v>0</v>
      </c>
      <c r="Q237" s="66">
        <f t="shared" si="37"/>
        <v>0</v>
      </c>
      <c r="R237" s="121">
        <f t="shared" si="38"/>
        <v>0</v>
      </c>
      <c r="S237" s="188"/>
      <c r="U237" s="136"/>
    </row>
    <row r="238" spans="1:21" s="46" customFormat="1" ht="25.15" customHeight="1">
      <c r="A238" s="311"/>
      <c r="B238" s="308"/>
      <c r="C238" s="265"/>
      <c r="D238" s="118" t="s">
        <v>32</v>
      </c>
      <c r="E238" s="150" t="str">
        <f t="shared" si="32"/>
        <v>Local</v>
      </c>
      <c r="F238" s="131" t="s">
        <v>33</v>
      </c>
      <c r="G238" s="151">
        <f>IF(E238="","",IF(E238="Foreign",VLOOKUP(F238,Currency!$E$20:$F$33,2,FALSE),1))</f>
        <v>1</v>
      </c>
      <c r="H238" s="296">
        <v>1</v>
      </c>
      <c r="I238" s="192"/>
      <c r="J238" s="272">
        <v>0</v>
      </c>
      <c r="K238" s="269">
        <f t="shared" si="33"/>
        <v>0</v>
      </c>
      <c r="L238" s="66">
        <f t="shared" si="34"/>
        <v>0</v>
      </c>
      <c r="M238" s="121">
        <f t="shared" si="35"/>
        <v>0</v>
      </c>
      <c r="N238" s="188"/>
      <c r="O238" s="272">
        <v>0</v>
      </c>
      <c r="P238" s="269">
        <f t="shared" si="36"/>
        <v>0</v>
      </c>
      <c r="Q238" s="66">
        <f t="shared" si="37"/>
        <v>0</v>
      </c>
      <c r="R238" s="121">
        <f t="shared" si="38"/>
        <v>0</v>
      </c>
      <c r="S238" s="188"/>
      <c r="U238" s="136"/>
    </row>
    <row r="239" spans="1:21" s="46" customFormat="1" ht="25.15" customHeight="1" thickBot="1">
      <c r="A239" s="312"/>
      <c r="B239" s="309"/>
      <c r="C239" s="266"/>
      <c r="D239" s="274" t="s">
        <v>32</v>
      </c>
      <c r="E239" s="275" t="str">
        <f t="shared" si="32"/>
        <v>Local</v>
      </c>
      <c r="F239" s="270" t="s">
        <v>33</v>
      </c>
      <c r="G239" s="276">
        <f>IF(E239="","",IF(E239="Foreign",VLOOKUP(F239,Currency!$E$20:$F$33,2,FALSE),1))</f>
        <v>1</v>
      </c>
      <c r="H239" s="297">
        <v>1</v>
      </c>
      <c r="I239" s="192"/>
      <c r="J239" s="273">
        <v>0</v>
      </c>
      <c r="K239" s="123">
        <f t="shared" si="33"/>
        <v>0</v>
      </c>
      <c r="L239" s="119">
        <f t="shared" si="34"/>
        <v>0</v>
      </c>
      <c r="M239" s="122">
        <f t="shared" si="35"/>
        <v>0</v>
      </c>
      <c r="N239" s="188"/>
      <c r="O239" s="273">
        <v>0</v>
      </c>
      <c r="P239" s="123">
        <f t="shared" si="36"/>
        <v>0</v>
      </c>
      <c r="Q239" s="119">
        <f t="shared" si="37"/>
        <v>0</v>
      </c>
      <c r="R239" s="122">
        <f t="shared" si="38"/>
        <v>0</v>
      </c>
      <c r="S239" s="188"/>
      <c r="U239" s="225"/>
    </row>
    <row r="240" spans="1:21" s="46" customFormat="1" ht="27" customHeight="1">
      <c r="A240" s="310">
        <v>9</v>
      </c>
      <c r="B240" s="307" t="s">
        <v>82</v>
      </c>
      <c r="C240" s="264"/>
      <c r="D240" s="139" t="s">
        <v>32</v>
      </c>
      <c r="E240" s="148" t="str">
        <f t="shared" ref="E240:E303" si="39">IF(F240="","",IF(F240="ZAR","Local","Foreign"))</f>
        <v>Local</v>
      </c>
      <c r="F240" s="140" t="s">
        <v>33</v>
      </c>
      <c r="G240" s="149">
        <f>IF(E240="","",IF(E240="Foreign",VLOOKUP(F240,Currency!$E$20:$F$33,2,FALSE),1))</f>
        <v>1</v>
      </c>
      <c r="H240" s="295">
        <v>1</v>
      </c>
      <c r="I240" s="192"/>
      <c r="J240" s="271">
        <v>0</v>
      </c>
      <c r="K240" s="128">
        <f t="shared" ref="K240:K303" si="40">J240*$G240</f>
        <v>0</v>
      </c>
      <c r="L240" s="129">
        <f t="shared" ref="L240:L303" si="41">J240*$H240</f>
        <v>0</v>
      </c>
      <c r="M240" s="130">
        <f t="shared" ref="M240:M303" si="42">K240*$H240</f>
        <v>0</v>
      </c>
      <c r="N240" s="188"/>
      <c r="O240" s="271">
        <v>0</v>
      </c>
      <c r="P240" s="128">
        <f t="shared" si="36"/>
        <v>0</v>
      </c>
      <c r="Q240" s="129">
        <f t="shared" si="37"/>
        <v>0</v>
      </c>
      <c r="R240" s="130">
        <f t="shared" si="38"/>
        <v>0</v>
      </c>
      <c r="S240" s="188"/>
      <c r="U240" s="277"/>
    </row>
    <row r="241" spans="1:21" s="46" customFormat="1" ht="25.15" customHeight="1">
      <c r="A241" s="311"/>
      <c r="B241" s="308"/>
      <c r="C241" s="265"/>
      <c r="D241" s="118" t="s">
        <v>32</v>
      </c>
      <c r="E241" s="150" t="str">
        <f t="shared" si="39"/>
        <v>Local</v>
      </c>
      <c r="F241" s="131" t="s">
        <v>33</v>
      </c>
      <c r="G241" s="151">
        <f>IF(E241="","",IF(E241="Foreign",VLOOKUP(F241,Currency!$E$20:$F$33,2,FALSE),1))</f>
        <v>1</v>
      </c>
      <c r="H241" s="296">
        <v>1</v>
      </c>
      <c r="I241" s="192"/>
      <c r="J241" s="272">
        <v>0</v>
      </c>
      <c r="K241" s="269">
        <f t="shared" si="40"/>
        <v>0</v>
      </c>
      <c r="L241" s="66">
        <f t="shared" si="41"/>
        <v>0</v>
      </c>
      <c r="M241" s="121">
        <f t="shared" si="42"/>
        <v>0</v>
      </c>
      <c r="N241" s="188"/>
      <c r="O241" s="272">
        <v>0</v>
      </c>
      <c r="P241" s="269">
        <f t="shared" si="36"/>
        <v>0</v>
      </c>
      <c r="Q241" s="66">
        <f t="shared" si="37"/>
        <v>0</v>
      </c>
      <c r="R241" s="121">
        <f t="shared" si="38"/>
        <v>0</v>
      </c>
      <c r="S241" s="188"/>
      <c r="U241" s="136"/>
    </row>
    <row r="242" spans="1:21" s="46" customFormat="1" ht="25.15" customHeight="1">
      <c r="A242" s="311"/>
      <c r="B242" s="308"/>
      <c r="C242" s="265"/>
      <c r="D242" s="118" t="s">
        <v>32</v>
      </c>
      <c r="E242" s="150" t="str">
        <f t="shared" si="39"/>
        <v>Local</v>
      </c>
      <c r="F242" s="131" t="s">
        <v>33</v>
      </c>
      <c r="G242" s="151">
        <f>IF(E242="","",IF(E242="Foreign",VLOOKUP(F242,Currency!$E$20:$F$33,2,FALSE),1))</f>
        <v>1</v>
      </c>
      <c r="H242" s="296">
        <v>1</v>
      </c>
      <c r="I242" s="192"/>
      <c r="J242" s="272">
        <v>0</v>
      </c>
      <c r="K242" s="269">
        <f t="shared" si="40"/>
        <v>0</v>
      </c>
      <c r="L242" s="66">
        <f t="shared" si="41"/>
        <v>0</v>
      </c>
      <c r="M242" s="121">
        <f t="shared" si="42"/>
        <v>0</v>
      </c>
      <c r="N242" s="188"/>
      <c r="O242" s="272">
        <v>0</v>
      </c>
      <c r="P242" s="269">
        <f t="shared" si="36"/>
        <v>0</v>
      </c>
      <c r="Q242" s="66">
        <f t="shared" si="37"/>
        <v>0</v>
      </c>
      <c r="R242" s="121">
        <f t="shared" si="38"/>
        <v>0</v>
      </c>
      <c r="S242" s="188"/>
      <c r="U242" s="136"/>
    </row>
    <row r="243" spans="1:21" s="46" customFormat="1" ht="25.15" customHeight="1">
      <c r="A243" s="311"/>
      <c r="B243" s="308"/>
      <c r="C243" s="265"/>
      <c r="D243" s="118" t="s">
        <v>32</v>
      </c>
      <c r="E243" s="150" t="str">
        <f t="shared" si="39"/>
        <v>Local</v>
      </c>
      <c r="F243" s="131" t="s">
        <v>33</v>
      </c>
      <c r="G243" s="151">
        <f>IF(E243="","",IF(E243="Foreign",VLOOKUP(F243,Currency!$E$20:$F$33,2,FALSE),1))</f>
        <v>1</v>
      </c>
      <c r="H243" s="296">
        <v>1</v>
      </c>
      <c r="I243" s="192"/>
      <c r="J243" s="272">
        <v>0</v>
      </c>
      <c r="K243" s="269">
        <f t="shared" si="40"/>
        <v>0</v>
      </c>
      <c r="L243" s="66">
        <f t="shared" si="41"/>
        <v>0</v>
      </c>
      <c r="M243" s="121">
        <f t="shared" si="42"/>
        <v>0</v>
      </c>
      <c r="N243" s="188"/>
      <c r="O243" s="272">
        <v>0</v>
      </c>
      <c r="P243" s="269">
        <f t="shared" si="36"/>
        <v>0</v>
      </c>
      <c r="Q243" s="66">
        <f t="shared" si="37"/>
        <v>0</v>
      </c>
      <c r="R243" s="121">
        <f t="shared" si="38"/>
        <v>0</v>
      </c>
      <c r="S243" s="188"/>
      <c r="U243" s="136"/>
    </row>
    <row r="244" spans="1:21" s="46" customFormat="1" ht="25.15" customHeight="1">
      <c r="A244" s="311"/>
      <c r="B244" s="308"/>
      <c r="C244" s="265"/>
      <c r="D244" s="118" t="s">
        <v>32</v>
      </c>
      <c r="E244" s="150" t="str">
        <f t="shared" si="39"/>
        <v>Local</v>
      </c>
      <c r="F244" s="131" t="s">
        <v>33</v>
      </c>
      <c r="G244" s="151">
        <f>IF(E244="","",IF(E244="Foreign",VLOOKUP(F244,Currency!$E$20:$F$33,2,FALSE),1))</f>
        <v>1</v>
      </c>
      <c r="H244" s="296">
        <v>1</v>
      </c>
      <c r="I244" s="192"/>
      <c r="J244" s="272">
        <v>0</v>
      </c>
      <c r="K244" s="269">
        <f t="shared" si="40"/>
        <v>0</v>
      </c>
      <c r="L244" s="66">
        <f t="shared" si="41"/>
        <v>0</v>
      </c>
      <c r="M244" s="121">
        <f t="shared" si="42"/>
        <v>0</v>
      </c>
      <c r="N244" s="188"/>
      <c r="O244" s="272">
        <v>0</v>
      </c>
      <c r="P244" s="269">
        <f t="shared" si="36"/>
        <v>0</v>
      </c>
      <c r="Q244" s="66">
        <f t="shared" si="37"/>
        <v>0</v>
      </c>
      <c r="R244" s="121">
        <f t="shared" si="38"/>
        <v>0</v>
      </c>
      <c r="S244" s="188"/>
      <c r="U244" s="136"/>
    </row>
    <row r="245" spans="1:21" s="46" customFormat="1" ht="25.15" customHeight="1">
      <c r="A245" s="311"/>
      <c r="B245" s="308"/>
      <c r="C245" s="265"/>
      <c r="D245" s="118" t="s">
        <v>32</v>
      </c>
      <c r="E245" s="150" t="str">
        <f t="shared" si="39"/>
        <v>Local</v>
      </c>
      <c r="F245" s="131" t="s">
        <v>33</v>
      </c>
      <c r="G245" s="151">
        <f>IF(E245="","",IF(E245="Foreign",VLOOKUP(F245,Currency!$E$20:$F$33,2,FALSE),1))</f>
        <v>1</v>
      </c>
      <c r="H245" s="296">
        <v>1</v>
      </c>
      <c r="I245" s="192"/>
      <c r="J245" s="272">
        <v>0</v>
      </c>
      <c r="K245" s="269">
        <f t="shared" si="40"/>
        <v>0</v>
      </c>
      <c r="L245" s="66">
        <f t="shared" si="41"/>
        <v>0</v>
      </c>
      <c r="M245" s="121">
        <f t="shared" si="42"/>
        <v>0</v>
      </c>
      <c r="N245" s="188"/>
      <c r="O245" s="272">
        <v>0</v>
      </c>
      <c r="P245" s="269">
        <f t="shared" si="36"/>
        <v>0</v>
      </c>
      <c r="Q245" s="66">
        <f t="shared" si="37"/>
        <v>0</v>
      </c>
      <c r="R245" s="121">
        <f t="shared" si="38"/>
        <v>0</v>
      </c>
      <c r="S245" s="188"/>
      <c r="U245" s="136"/>
    </row>
    <row r="246" spans="1:21" s="46" customFormat="1" ht="25.15" customHeight="1">
      <c r="A246" s="311"/>
      <c r="B246" s="308"/>
      <c r="C246" s="265"/>
      <c r="D246" s="118" t="s">
        <v>32</v>
      </c>
      <c r="E246" s="150" t="str">
        <f t="shared" si="39"/>
        <v>Local</v>
      </c>
      <c r="F246" s="131" t="s">
        <v>33</v>
      </c>
      <c r="G246" s="151">
        <f>IF(E246="","",IF(E246="Foreign",VLOOKUP(F246,Currency!$E$20:$F$33,2,FALSE),1))</f>
        <v>1</v>
      </c>
      <c r="H246" s="296">
        <v>1</v>
      </c>
      <c r="I246" s="192"/>
      <c r="J246" s="272">
        <v>0</v>
      </c>
      <c r="K246" s="269">
        <f t="shared" si="40"/>
        <v>0</v>
      </c>
      <c r="L246" s="66">
        <f t="shared" si="41"/>
        <v>0</v>
      </c>
      <c r="M246" s="121">
        <f t="shared" si="42"/>
        <v>0</v>
      </c>
      <c r="N246" s="188"/>
      <c r="O246" s="272">
        <v>0</v>
      </c>
      <c r="P246" s="269">
        <f t="shared" si="36"/>
        <v>0</v>
      </c>
      <c r="Q246" s="66">
        <f t="shared" si="37"/>
        <v>0</v>
      </c>
      <c r="R246" s="121">
        <f t="shared" si="38"/>
        <v>0</v>
      </c>
      <c r="S246" s="188"/>
      <c r="U246" s="136"/>
    </row>
    <row r="247" spans="1:21" s="46" customFormat="1" ht="25.15" customHeight="1">
      <c r="A247" s="311"/>
      <c r="B247" s="308"/>
      <c r="C247" s="265"/>
      <c r="D247" s="118" t="s">
        <v>32</v>
      </c>
      <c r="E247" s="150" t="str">
        <f t="shared" si="39"/>
        <v>Local</v>
      </c>
      <c r="F247" s="131" t="s">
        <v>33</v>
      </c>
      <c r="G247" s="151">
        <f>IF(E247="","",IF(E247="Foreign",VLOOKUP(F247,Currency!$E$20:$F$33,2,FALSE),1))</f>
        <v>1</v>
      </c>
      <c r="H247" s="296">
        <v>1</v>
      </c>
      <c r="I247" s="192"/>
      <c r="J247" s="272">
        <v>0</v>
      </c>
      <c r="K247" s="269">
        <f t="shared" si="40"/>
        <v>0</v>
      </c>
      <c r="L247" s="66">
        <f t="shared" si="41"/>
        <v>0</v>
      </c>
      <c r="M247" s="121">
        <f t="shared" si="42"/>
        <v>0</v>
      </c>
      <c r="N247" s="188"/>
      <c r="O247" s="272">
        <v>0</v>
      </c>
      <c r="P247" s="269">
        <f t="shared" si="36"/>
        <v>0</v>
      </c>
      <c r="Q247" s="66">
        <f t="shared" si="37"/>
        <v>0</v>
      </c>
      <c r="R247" s="121">
        <f t="shared" si="38"/>
        <v>0</v>
      </c>
      <c r="S247" s="188"/>
      <c r="U247" s="136"/>
    </row>
    <row r="248" spans="1:21" s="46" customFormat="1" ht="25.15" customHeight="1">
      <c r="A248" s="311"/>
      <c r="B248" s="308"/>
      <c r="C248" s="265"/>
      <c r="D248" s="118" t="s">
        <v>32</v>
      </c>
      <c r="E248" s="150" t="str">
        <f t="shared" si="39"/>
        <v>Local</v>
      </c>
      <c r="F248" s="131" t="s">
        <v>33</v>
      </c>
      <c r="G248" s="151">
        <f>IF(E248="","",IF(E248="Foreign",VLOOKUP(F248,Currency!$E$20:$F$33,2,FALSE),1))</f>
        <v>1</v>
      </c>
      <c r="H248" s="296">
        <v>1</v>
      </c>
      <c r="I248" s="192"/>
      <c r="J248" s="272">
        <v>0</v>
      </c>
      <c r="K248" s="269">
        <f t="shared" si="40"/>
        <v>0</v>
      </c>
      <c r="L248" s="66">
        <f t="shared" si="41"/>
        <v>0</v>
      </c>
      <c r="M248" s="121">
        <f t="shared" si="42"/>
        <v>0</v>
      </c>
      <c r="N248" s="188"/>
      <c r="O248" s="272">
        <v>0</v>
      </c>
      <c r="P248" s="269">
        <f t="shared" si="36"/>
        <v>0</v>
      </c>
      <c r="Q248" s="66">
        <f t="shared" si="37"/>
        <v>0</v>
      </c>
      <c r="R248" s="121">
        <f t="shared" si="38"/>
        <v>0</v>
      </c>
      <c r="S248" s="188"/>
      <c r="U248" s="136"/>
    </row>
    <row r="249" spans="1:21" s="46" customFormat="1" ht="25.15" customHeight="1">
      <c r="A249" s="311"/>
      <c r="B249" s="308"/>
      <c r="C249" s="265"/>
      <c r="D249" s="118" t="s">
        <v>32</v>
      </c>
      <c r="E249" s="150" t="str">
        <f t="shared" si="39"/>
        <v>Local</v>
      </c>
      <c r="F249" s="131" t="s">
        <v>33</v>
      </c>
      <c r="G249" s="151">
        <f>IF(E249="","",IF(E249="Foreign",VLOOKUP(F249,Currency!$E$20:$F$33,2,FALSE),1))</f>
        <v>1</v>
      </c>
      <c r="H249" s="296">
        <v>1</v>
      </c>
      <c r="I249" s="192"/>
      <c r="J249" s="272">
        <v>0</v>
      </c>
      <c r="K249" s="269">
        <f t="shared" si="40"/>
        <v>0</v>
      </c>
      <c r="L249" s="66">
        <f t="shared" si="41"/>
        <v>0</v>
      </c>
      <c r="M249" s="121">
        <f t="shared" si="42"/>
        <v>0</v>
      </c>
      <c r="N249" s="188"/>
      <c r="O249" s="272">
        <v>0</v>
      </c>
      <c r="P249" s="269">
        <f t="shared" si="36"/>
        <v>0</v>
      </c>
      <c r="Q249" s="66">
        <f t="shared" si="37"/>
        <v>0</v>
      </c>
      <c r="R249" s="121">
        <f t="shared" si="38"/>
        <v>0</v>
      </c>
      <c r="S249" s="188"/>
      <c r="U249" s="136"/>
    </row>
    <row r="250" spans="1:21" s="46" customFormat="1" ht="25.15" customHeight="1">
      <c r="A250" s="311"/>
      <c r="B250" s="308"/>
      <c r="C250" s="265"/>
      <c r="D250" s="118" t="s">
        <v>32</v>
      </c>
      <c r="E250" s="150" t="str">
        <f t="shared" si="39"/>
        <v>Local</v>
      </c>
      <c r="F250" s="131" t="s">
        <v>33</v>
      </c>
      <c r="G250" s="151">
        <f>IF(E250="","",IF(E250="Foreign",VLOOKUP(F250,Currency!$E$20:$F$33,2,FALSE),1))</f>
        <v>1</v>
      </c>
      <c r="H250" s="296">
        <v>1</v>
      </c>
      <c r="I250" s="192"/>
      <c r="J250" s="272">
        <v>0</v>
      </c>
      <c r="K250" s="269">
        <f t="shared" si="40"/>
        <v>0</v>
      </c>
      <c r="L250" s="66">
        <f t="shared" si="41"/>
        <v>0</v>
      </c>
      <c r="M250" s="121">
        <f t="shared" si="42"/>
        <v>0</v>
      </c>
      <c r="N250" s="188"/>
      <c r="O250" s="272">
        <v>0</v>
      </c>
      <c r="P250" s="269">
        <f t="shared" si="36"/>
        <v>0</v>
      </c>
      <c r="Q250" s="66">
        <f t="shared" si="37"/>
        <v>0</v>
      </c>
      <c r="R250" s="121">
        <f t="shared" si="38"/>
        <v>0</v>
      </c>
      <c r="S250" s="188"/>
      <c r="U250" s="136"/>
    </row>
    <row r="251" spans="1:21" s="46" customFormat="1" ht="25.15" customHeight="1">
      <c r="A251" s="311"/>
      <c r="B251" s="308"/>
      <c r="C251" s="265"/>
      <c r="D251" s="118" t="s">
        <v>32</v>
      </c>
      <c r="E251" s="150" t="str">
        <f t="shared" si="39"/>
        <v>Local</v>
      </c>
      <c r="F251" s="131" t="s">
        <v>33</v>
      </c>
      <c r="G251" s="151">
        <f>IF(E251="","",IF(E251="Foreign",VLOOKUP(F251,Currency!$E$20:$F$33,2,FALSE),1))</f>
        <v>1</v>
      </c>
      <c r="H251" s="296">
        <v>1</v>
      </c>
      <c r="I251" s="192"/>
      <c r="J251" s="272">
        <v>0</v>
      </c>
      <c r="K251" s="269">
        <f t="shared" si="40"/>
        <v>0</v>
      </c>
      <c r="L251" s="66">
        <f t="shared" si="41"/>
        <v>0</v>
      </c>
      <c r="M251" s="121">
        <f t="shared" si="42"/>
        <v>0</v>
      </c>
      <c r="N251" s="188"/>
      <c r="O251" s="272">
        <v>0</v>
      </c>
      <c r="P251" s="269">
        <f t="shared" si="36"/>
        <v>0</v>
      </c>
      <c r="Q251" s="66">
        <f t="shared" si="37"/>
        <v>0</v>
      </c>
      <c r="R251" s="121">
        <f t="shared" si="38"/>
        <v>0</v>
      </c>
      <c r="S251" s="188"/>
      <c r="U251" s="136"/>
    </row>
    <row r="252" spans="1:21" s="46" customFormat="1" ht="25.15" customHeight="1">
      <c r="A252" s="311"/>
      <c r="B252" s="308"/>
      <c r="C252" s="265"/>
      <c r="D252" s="118" t="s">
        <v>32</v>
      </c>
      <c r="E252" s="150" t="str">
        <f t="shared" si="39"/>
        <v>Local</v>
      </c>
      <c r="F252" s="131" t="s">
        <v>33</v>
      </c>
      <c r="G252" s="151">
        <f>IF(E252="","",IF(E252="Foreign",VLOOKUP(F252,Currency!$E$20:$F$33,2,FALSE),1))</f>
        <v>1</v>
      </c>
      <c r="H252" s="296">
        <v>1</v>
      </c>
      <c r="I252" s="192"/>
      <c r="J252" s="272">
        <v>0</v>
      </c>
      <c r="K252" s="269">
        <f t="shared" si="40"/>
        <v>0</v>
      </c>
      <c r="L252" s="66">
        <f t="shared" si="41"/>
        <v>0</v>
      </c>
      <c r="M252" s="121">
        <f t="shared" si="42"/>
        <v>0</v>
      </c>
      <c r="N252" s="188"/>
      <c r="O252" s="272">
        <v>0</v>
      </c>
      <c r="P252" s="269">
        <f t="shared" si="36"/>
        <v>0</v>
      </c>
      <c r="Q252" s="66">
        <f t="shared" si="37"/>
        <v>0</v>
      </c>
      <c r="R252" s="121">
        <f t="shared" si="38"/>
        <v>0</v>
      </c>
      <c r="S252" s="188"/>
      <c r="U252" s="136"/>
    </row>
    <row r="253" spans="1:21" s="46" customFormat="1" ht="25.15" customHeight="1" thickBot="1">
      <c r="A253" s="312"/>
      <c r="B253" s="309"/>
      <c r="C253" s="266"/>
      <c r="D253" s="274" t="s">
        <v>32</v>
      </c>
      <c r="E253" s="275" t="str">
        <f t="shared" si="39"/>
        <v>Local</v>
      </c>
      <c r="F253" s="270" t="s">
        <v>33</v>
      </c>
      <c r="G253" s="276">
        <f>IF(E253="","",IF(E253="Foreign",VLOOKUP(F253,Currency!$E$20:$F$33,2,FALSE),1))</f>
        <v>1</v>
      </c>
      <c r="H253" s="297">
        <v>1</v>
      </c>
      <c r="I253" s="192"/>
      <c r="J253" s="273">
        <v>0</v>
      </c>
      <c r="K253" s="123">
        <f t="shared" si="40"/>
        <v>0</v>
      </c>
      <c r="L253" s="119">
        <f t="shared" si="41"/>
        <v>0</v>
      </c>
      <c r="M253" s="122">
        <f t="shared" si="42"/>
        <v>0</v>
      </c>
      <c r="N253" s="188"/>
      <c r="O253" s="273">
        <v>0</v>
      </c>
      <c r="P253" s="123">
        <f t="shared" si="36"/>
        <v>0</v>
      </c>
      <c r="Q253" s="119">
        <f t="shared" si="37"/>
        <v>0</v>
      </c>
      <c r="R253" s="122">
        <f t="shared" si="38"/>
        <v>0</v>
      </c>
      <c r="S253" s="188"/>
      <c r="U253" s="225"/>
    </row>
    <row r="254" spans="1:21" s="46" customFormat="1" ht="27" customHeight="1">
      <c r="A254" s="310">
        <v>10</v>
      </c>
      <c r="B254" s="307" t="s">
        <v>83</v>
      </c>
      <c r="C254" s="264"/>
      <c r="D254" s="139" t="s">
        <v>32</v>
      </c>
      <c r="E254" s="148" t="str">
        <f t="shared" si="39"/>
        <v>Local</v>
      </c>
      <c r="F254" s="140" t="s">
        <v>33</v>
      </c>
      <c r="G254" s="149">
        <f>IF(E254="","",IF(E254="Foreign",VLOOKUP(F254,Currency!$E$20:$F$33,2,FALSE),1))</f>
        <v>1</v>
      </c>
      <c r="H254" s="295">
        <v>1</v>
      </c>
      <c r="I254" s="192"/>
      <c r="J254" s="271">
        <v>0</v>
      </c>
      <c r="K254" s="128">
        <f t="shared" si="40"/>
        <v>0</v>
      </c>
      <c r="L254" s="129">
        <f t="shared" si="41"/>
        <v>0</v>
      </c>
      <c r="M254" s="130">
        <f t="shared" si="42"/>
        <v>0</v>
      </c>
      <c r="N254" s="188"/>
      <c r="O254" s="271">
        <v>0</v>
      </c>
      <c r="P254" s="128">
        <f t="shared" si="36"/>
        <v>0</v>
      </c>
      <c r="Q254" s="129">
        <f t="shared" si="37"/>
        <v>0</v>
      </c>
      <c r="R254" s="130">
        <f t="shared" si="38"/>
        <v>0</v>
      </c>
      <c r="S254" s="188"/>
      <c r="U254" s="277"/>
    </row>
    <row r="255" spans="1:21" s="46" customFormat="1" ht="25.15" customHeight="1">
      <c r="A255" s="311"/>
      <c r="B255" s="308"/>
      <c r="C255" s="265"/>
      <c r="D255" s="118" t="s">
        <v>32</v>
      </c>
      <c r="E255" s="150" t="str">
        <f t="shared" si="39"/>
        <v>Local</v>
      </c>
      <c r="F255" s="131" t="s">
        <v>33</v>
      </c>
      <c r="G255" s="151">
        <f>IF(E255="","",IF(E255="Foreign",VLOOKUP(F255,Currency!$E$20:$F$33,2,FALSE),1))</f>
        <v>1</v>
      </c>
      <c r="H255" s="296">
        <v>1</v>
      </c>
      <c r="I255" s="192"/>
      <c r="J255" s="272">
        <v>0</v>
      </c>
      <c r="K255" s="269">
        <f t="shared" si="40"/>
        <v>0</v>
      </c>
      <c r="L255" s="66">
        <f t="shared" si="41"/>
        <v>0</v>
      </c>
      <c r="M255" s="121">
        <f t="shared" si="42"/>
        <v>0</v>
      </c>
      <c r="N255" s="188"/>
      <c r="O255" s="272">
        <v>0</v>
      </c>
      <c r="P255" s="269">
        <f t="shared" si="36"/>
        <v>0</v>
      </c>
      <c r="Q255" s="66">
        <f t="shared" si="37"/>
        <v>0</v>
      </c>
      <c r="R255" s="121">
        <f t="shared" si="38"/>
        <v>0</v>
      </c>
      <c r="S255" s="188"/>
      <c r="U255" s="136"/>
    </row>
    <row r="256" spans="1:21" s="46" customFormat="1" ht="25.15" customHeight="1">
      <c r="A256" s="311"/>
      <c r="B256" s="308"/>
      <c r="C256" s="265"/>
      <c r="D256" s="118" t="s">
        <v>32</v>
      </c>
      <c r="E256" s="150" t="str">
        <f t="shared" si="39"/>
        <v>Local</v>
      </c>
      <c r="F256" s="131" t="s">
        <v>33</v>
      </c>
      <c r="G256" s="151">
        <f>IF(E256="","",IF(E256="Foreign",VLOOKUP(F256,Currency!$E$20:$F$33,2,FALSE),1))</f>
        <v>1</v>
      </c>
      <c r="H256" s="296">
        <v>1</v>
      </c>
      <c r="I256" s="192"/>
      <c r="J256" s="272">
        <v>0</v>
      </c>
      <c r="K256" s="269">
        <f t="shared" si="40"/>
        <v>0</v>
      </c>
      <c r="L256" s="66">
        <f t="shared" si="41"/>
        <v>0</v>
      </c>
      <c r="M256" s="121">
        <f t="shared" si="42"/>
        <v>0</v>
      </c>
      <c r="N256" s="188"/>
      <c r="O256" s="272">
        <v>0</v>
      </c>
      <c r="P256" s="269">
        <f t="shared" ref="P256:P319" si="43">O256*$G256</f>
        <v>0</v>
      </c>
      <c r="Q256" s="66">
        <f t="shared" ref="Q256:Q319" si="44">O256*$H256</f>
        <v>0</v>
      </c>
      <c r="R256" s="121">
        <f t="shared" ref="R256:R319" si="45">P256*$H256</f>
        <v>0</v>
      </c>
      <c r="S256" s="188"/>
      <c r="U256" s="136"/>
    </row>
    <row r="257" spans="1:21" s="46" customFormat="1" ht="25.15" customHeight="1">
      <c r="A257" s="311"/>
      <c r="B257" s="308"/>
      <c r="C257" s="265"/>
      <c r="D257" s="118" t="s">
        <v>32</v>
      </c>
      <c r="E257" s="150" t="str">
        <f t="shared" si="39"/>
        <v>Local</v>
      </c>
      <c r="F257" s="131" t="s">
        <v>33</v>
      </c>
      <c r="G257" s="151">
        <f>IF(E257="","",IF(E257="Foreign",VLOOKUP(F257,Currency!$E$20:$F$33,2,FALSE),1))</f>
        <v>1</v>
      </c>
      <c r="H257" s="296">
        <v>1</v>
      </c>
      <c r="I257" s="192"/>
      <c r="J257" s="272">
        <v>0</v>
      </c>
      <c r="K257" s="269">
        <f t="shared" si="40"/>
        <v>0</v>
      </c>
      <c r="L257" s="66">
        <f t="shared" si="41"/>
        <v>0</v>
      </c>
      <c r="M257" s="121">
        <f t="shared" si="42"/>
        <v>0</v>
      </c>
      <c r="N257" s="188"/>
      <c r="O257" s="272">
        <v>0</v>
      </c>
      <c r="P257" s="269">
        <f t="shared" si="43"/>
        <v>0</v>
      </c>
      <c r="Q257" s="66">
        <f t="shared" si="44"/>
        <v>0</v>
      </c>
      <c r="R257" s="121">
        <f t="shared" si="45"/>
        <v>0</v>
      </c>
      <c r="S257" s="188"/>
      <c r="U257" s="136"/>
    </row>
    <row r="258" spans="1:21" s="46" customFormat="1" ht="25.15" customHeight="1">
      <c r="A258" s="311"/>
      <c r="B258" s="308"/>
      <c r="C258" s="265"/>
      <c r="D258" s="118" t="s">
        <v>32</v>
      </c>
      <c r="E258" s="150" t="str">
        <f t="shared" si="39"/>
        <v>Local</v>
      </c>
      <c r="F258" s="131" t="s">
        <v>33</v>
      </c>
      <c r="G258" s="151">
        <f>IF(E258="","",IF(E258="Foreign",VLOOKUP(F258,Currency!$E$20:$F$33,2,FALSE),1))</f>
        <v>1</v>
      </c>
      <c r="H258" s="296">
        <v>1</v>
      </c>
      <c r="I258" s="192"/>
      <c r="J258" s="272">
        <v>0</v>
      </c>
      <c r="K258" s="269">
        <f t="shared" si="40"/>
        <v>0</v>
      </c>
      <c r="L258" s="66">
        <f t="shared" si="41"/>
        <v>0</v>
      </c>
      <c r="M258" s="121">
        <f t="shared" si="42"/>
        <v>0</v>
      </c>
      <c r="N258" s="188"/>
      <c r="O258" s="272">
        <v>0</v>
      </c>
      <c r="P258" s="269">
        <f t="shared" si="43"/>
        <v>0</v>
      </c>
      <c r="Q258" s="66">
        <f t="shared" si="44"/>
        <v>0</v>
      </c>
      <c r="R258" s="121">
        <f t="shared" si="45"/>
        <v>0</v>
      </c>
      <c r="S258" s="188"/>
      <c r="U258" s="136"/>
    </row>
    <row r="259" spans="1:21" s="46" customFormat="1" ht="25.15" customHeight="1">
      <c r="A259" s="311"/>
      <c r="B259" s="308"/>
      <c r="C259" s="265"/>
      <c r="D259" s="118" t="s">
        <v>32</v>
      </c>
      <c r="E259" s="150" t="str">
        <f t="shared" si="39"/>
        <v>Local</v>
      </c>
      <c r="F259" s="131" t="s">
        <v>33</v>
      </c>
      <c r="G259" s="151">
        <f>IF(E259="","",IF(E259="Foreign",VLOOKUP(F259,Currency!$E$20:$F$33,2,FALSE),1))</f>
        <v>1</v>
      </c>
      <c r="H259" s="296">
        <v>1</v>
      </c>
      <c r="I259" s="192"/>
      <c r="J259" s="272">
        <v>0</v>
      </c>
      <c r="K259" s="269">
        <f t="shared" si="40"/>
        <v>0</v>
      </c>
      <c r="L259" s="66">
        <f t="shared" si="41"/>
        <v>0</v>
      </c>
      <c r="M259" s="121">
        <f t="shared" si="42"/>
        <v>0</v>
      </c>
      <c r="N259" s="188"/>
      <c r="O259" s="272">
        <v>0</v>
      </c>
      <c r="P259" s="269">
        <f t="shared" si="43"/>
        <v>0</v>
      </c>
      <c r="Q259" s="66">
        <f t="shared" si="44"/>
        <v>0</v>
      </c>
      <c r="R259" s="121">
        <f t="shared" si="45"/>
        <v>0</v>
      </c>
      <c r="S259" s="188"/>
      <c r="U259" s="136"/>
    </row>
    <row r="260" spans="1:21" s="46" customFormat="1" ht="25.15" customHeight="1">
      <c r="A260" s="311"/>
      <c r="B260" s="308"/>
      <c r="C260" s="265"/>
      <c r="D260" s="118" t="s">
        <v>32</v>
      </c>
      <c r="E260" s="150" t="str">
        <f t="shared" si="39"/>
        <v>Local</v>
      </c>
      <c r="F260" s="131" t="s">
        <v>33</v>
      </c>
      <c r="G260" s="151">
        <f>IF(E260="","",IF(E260="Foreign",VLOOKUP(F260,Currency!$E$20:$F$33,2,FALSE),1))</f>
        <v>1</v>
      </c>
      <c r="H260" s="296">
        <v>1</v>
      </c>
      <c r="I260" s="192"/>
      <c r="J260" s="272">
        <v>0</v>
      </c>
      <c r="K260" s="269">
        <f t="shared" si="40"/>
        <v>0</v>
      </c>
      <c r="L260" s="66">
        <f t="shared" si="41"/>
        <v>0</v>
      </c>
      <c r="M260" s="121">
        <f t="shared" si="42"/>
        <v>0</v>
      </c>
      <c r="N260" s="188"/>
      <c r="O260" s="272">
        <v>0</v>
      </c>
      <c r="P260" s="269">
        <f t="shared" si="43"/>
        <v>0</v>
      </c>
      <c r="Q260" s="66">
        <f t="shared" si="44"/>
        <v>0</v>
      </c>
      <c r="R260" s="121">
        <f t="shared" si="45"/>
        <v>0</v>
      </c>
      <c r="S260" s="188"/>
      <c r="U260" s="136"/>
    </row>
    <row r="261" spans="1:21" s="46" customFormat="1" ht="25.15" customHeight="1">
      <c r="A261" s="311"/>
      <c r="B261" s="308"/>
      <c r="C261" s="265"/>
      <c r="D261" s="118" t="s">
        <v>32</v>
      </c>
      <c r="E261" s="150" t="str">
        <f t="shared" si="39"/>
        <v>Local</v>
      </c>
      <c r="F261" s="131" t="s">
        <v>33</v>
      </c>
      <c r="G261" s="151">
        <f>IF(E261="","",IF(E261="Foreign",VLOOKUP(F261,Currency!$E$20:$F$33,2,FALSE),1))</f>
        <v>1</v>
      </c>
      <c r="H261" s="296">
        <v>1</v>
      </c>
      <c r="I261" s="192"/>
      <c r="J261" s="272">
        <v>0</v>
      </c>
      <c r="K261" s="269">
        <f t="shared" si="40"/>
        <v>0</v>
      </c>
      <c r="L261" s="66">
        <f t="shared" si="41"/>
        <v>0</v>
      </c>
      <c r="M261" s="121">
        <f t="shared" si="42"/>
        <v>0</v>
      </c>
      <c r="N261" s="188"/>
      <c r="O261" s="272">
        <v>0</v>
      </c>
      <c r="P261" s="269">
        <f t="shared" si="43"/>
        <v>0</v>
      </c>
      <c r="Q261" s="66">
        <f t="shared" si="44"/>
        <v>0</v>
      </c>
      <c r="R261" s="121">
        <f t="shared" si="45"/>
        <v>0</v>
      </c>
      <c r="S261" s="188"/>
      <c r="U261" s="136"/>
    </row>
    <row r="262" spans="1:21" s="46" customFormat="1" ht="25.15" customHeight="1">
      <c r="A262" s="311"/>
      <c r="B262" s="308"/>
      <c r="C262" s="265"/>
      <c r="D262" s="118" t="s">
        <v>32</v>
      </c>
      <c r="E262" s="150" t="str">
        <f t="shared" si="39"/>
        <v>Local</v>
      </c>
      <c r="F262" s="131" t="s">
        <v>33</v>
      </c>
      <c r="G262" s="151">
        <f>IF(E262="","",IF(E262="Foreign",VLOOKUP(F262,Currency!$E$20:$F$33,2,FALSE),1))</f>
        <v>1</v>
      </c>
      <c r="H262" s="296">
        <v>1</v>
      </c>
      <c r="I262" s="192"/>
      <c r="J262" s="272">
        <v>0</v>
      </c>
      <c r="K262" s="269">
        <f t="shared" si="40"/>
        <v>0</v>
      </c>
      <c r="L262" s="66">
        <f t="shared" si="41"/>
        <v>0</v>
      </c>
      <c r="M262" s="121">
        <f t="shared" si="42"/>
        <v>0</v>
      </c>
      <c r="N262" s="188"/>
      <c r="O262" s="272">
        <v>0</v>
      </c>
      <c r="P262" s="269">
        <f t="shared" si="43"/>
        <v>0</v>
      </c>
      <c r="Q262" s="66">
        <f t="shared" si="44"/>
        <v>0</v>
      </c>
      <c r="R262" s="121">
        <f t="shared" si="45"/>
        <v>0</v>
      </c>
      <c r="S262" s="188"/>
      <c r="U262" s="136"/>
    </row>
    <row r="263" spans="1:21" s="46" customFormat="1" ht="25.15" customHeight="1">
      <c r="A263" s="311"/>
      <c r="B263" s="308"/>
      <c r="C263" s="265"/>
      <c r="D263" s="118" t="s">
        <v>32</v>
      </c>
      <c r="E263" s="150" t="str">
        <f t="shared" si="39"/>
        <v>Local</v>
      </c>
      <c r="F263" s="131" t="s">
        <v>33</v>
      </c>
      <c r="G263" s="151">
        <f>IF(E263="","",IF(E263="Foreign",VLOOKUP(F263,Currency!$E$20:$F$33,2,FALSE),1))</f>
        <v>1</v>
      </c>
      <c r="H263" s="296">
        <v>1</v>
      </c>
      <c r="I263" s="192"/>
      <c r="J263" s="272">
        <v>0</v>
      </c>
      <c r="K263" s="269">
        <f t="shared" si="40"/>
        <v>0</v>
      </c>
      <c r="L263" s="66">
        <f t="shared" si="41"/>
        <v>0</v>
      </c>
      <c r="M263" s="121">
        <f t="shared" si="42"/>
        <v>0</v>
      </c>
      <c r="N263" s="188"/>
      <c r="O263" s="272">
        <v>0</v>
      </c>
      <c r="P263" s="269">
        <f t="shared" si="43"/>
        <v>0</v>
      </c>
      <c r="Q263" s="66">
        <f t="shared" si="44"/>
        <v>0</v>
      </c>
      <c r="R263" s="121">
        <f t="shared" si="45"/>
        <v>0</v>
      </c>
      <c r="S263" s="188"/>
      <c r="U263" s="136"/>
    </row>
    <row r="264" spans="1:21" s="46" customFormat="1" ht="25.15" customHeight="1">
      <c r="A264" s="311"/>
      <c r="B264" s="308"/>
      <c r="C264" s="265"/>
      <c r="D264" s="118" t="s">
        <v>32</v>
      </c>
      <c r="E264" s="150" t="str">
        <f t="shared" si="39"/>
        <v>Local</v>
      </c>
      <c r="F264" s="131" t="s">
        <v>33</v>
      </c>
      <c r="G264" s="151">
        <f>IF(E264="","",IF(E264="Foreign",VLOOKUP(F264,Currency!$E$20:$F$33,2,FALSE),1))</f>
        <v>1</v>
      </c>
      <c r="H264" s="296">
        <v>1</v>
      </c>
      <c r="I264" s="192"/>
      <c r="J264" s="272">
        <v>0</v>
      </c>
      <c r="K264" s="269">
        <f t="shared" si="40"/>
        <v>0</v>
      </c>
      <c r="L264" s="66">
        <f t="shared" si="41"/>
        <v>0</v>
      </c>
      <c r="M264" s="121">
        <f t="shared" si="42"/>
        <v>0</v>
      </c>
      <c r="N264" s="188"/>
      <c r="O264" s="272">
        <v>0</v>
      </c>
      <c r="P264" s="269">
        <f t="shared" si="43"/>
        <v>0</v>
      </c>
      <c r="Q264" s="66">
        <f t="shared" si="44"/>
        <v>0</v>
      </c>
      <c r="R264" s="121">
        <f t="shared" si="45"/>
        <v>0</v>
      </c>
      <c r="S264" s="188"/>
      <c r="U264" s="136"/>
    </row>
    <row r="265" spans="1:21" s="46" customFormat="1" ht="25.15" customHeight="1">
      <c r="A265" s="311"/>
      <c r="B265" s="308"/>
      <c r="C265" s="265"/>
      <c r="D265" s="118" t="s">
        <v>32</v>
      </c>
      <c r="E265" s="150" t="str">
        <f t="shared" si="39"/>
        <v>Local</v>
      </c>
      <c r="F265" s="131" t="s">
        <v>33</v>
      </c>
      <c r="G265" s="151">
        <f>IF(E265="","",IF(E265="Foreign",VLOOKUP(F265,Currency!$E$20:$F$33,2,FALSE),1))</f>
        <v>1</v>
      </c>
      <c r="H265" s="296">
        <v>1</v>
      </c>
      <c r="I265" s="192"/>
      <c r="J265" s="272">
        <v>0</v>
      </c>
      <c r="K265" s="269">
        <f t="shared" si="40"/>
        <v>0</v>
      </c>
      <c r="L265" s="66">
        <f t="shared" si="41"/>
        <v>0</v>
      </c>
      <c r="M265" s="121">
        <f t="shared" si="42"/>
        <v>0</v>
      </c>
      <c r="N265" s="188"/>
      <c r="O265" s="272">
        <v>0</v>
      </c>
      <c r="P265" s="269">
        <f t="shared" si="43"/>
        <v>0</v>
      </c>
      <c r="Q265" s="66">
        <f t="shared" si="44"/>
        <v>0</v>
      </c>
      <c r="R265" s="121">
        <f t="shared" si="45"/>
        <v>0</v>
      </c>
      <c r="S265" s="188"/>
      <c r="U265" s="136"/>
    </row>
    <row r="266" spans="1:21" s="46" customFormat="1" ht="25.15" customHeight="1">
      <c r="A266" s="311"/>
      <c r="B266" s="308"/>
      <c r="C266" s="265"/>
      <c r="D266" s="118" t="s">
        <v>32</v>
      </c>
      <c r="E266" s="150" t="str">
        <f t="shared" si="39"/>
        <v>Local</v>
      </c>
      <c r="F266" s="131" t="s">
        <v>33</v>
      </c>
      <c r="G266" s="151">
        <f>IF(E266="","",IF(E266="Foreign",VLOOKUP(F266,Currency!$E$20:$F$33,2,FALSE),1))</f>
        <v>1</v>
      </c>
      <c r="H266" s="296">
        <v>1</v>
      </c>
      <c r="I266" s="192"/>
      <c r="J266" s="272">
        <v>0</v>
      </c>
      <c r="K266" s="269">
        <f t="shared" si="40"/>
        <v>0</v>
      </c>
      <c r="L266" s="66">
        <f t="shared" si="41"/>
        <v>0</v>
      </c>
      <c r="M266" s="121">
        <f t="shared" si="42"/>
        <v>0</v>
      </c>
      <c r="N266" s="188"/>
      <c r="O266" s="272">
        <v>0</v>
      </c>
      <c r="P266" s="269">
        <f t="shared" si="43"/>
        <v>0</v>
      </c>
      <c r="Q266" s="66">
        <f t="shared" si="44"/>
        <v>0</v>
      </c>
      <c r="R266" s="121">
        <f t="shared" si="45"/>
        <v>0</v>
      </c>
      <c r="S266" s="188"/>
      <c r="U266" s="136"/>
    </row>
    <row r="267" spans="1:21" s="46" customFormat="1" ht="25.15" customHeight="1" thickBot="1">
      <c r="A267" s="312"/>
      <c r="B267" s="309"/>
      <c r="C267" s="266"/>
      <c r="D267" s="274" t="s">
        <v>32</v>
      </c>
      <c r="E267" s="275" t="str">
        <f t="shared" si="39"/>
        <v>Local</v>
      </c>
      <c r="F267" s="270" t="s">
        <v>33</v>
      </c>
      <c r="G267" s="276">
        <f>IF(E267="","",IF(E267="Foreign",VLOOKUP(F267,Currency!$E$20:$F$33,2,FALSE),1))</f>
        <v>1</v>
      </c>
      <c r="H267" s="297">
        <v>1</v>
      </c>
      <c r="I267" s="192"/>
      <c r="J267" s="273">
        <v>0</v>
      </c>
      <c r="K267" s="123">
        <f t="shared" si="40"/>
        <v>0</v>
      </c>
      <c r="L267" s="119">
        <f t="shared" si="41"/>
        <v>0</v>
      </c>
      <c r="M267" s="122">
        <f t="shared" si="42"/>
        <v>0</v>
      </c>
      <c r="N267" s="188"/>
      <c r="O267" s="273">
        <v>0</v>
      </c>
      <c r="P267" s="123">
        <f t="shared" si="43"/>
        <v>0</v>
      </c>
      <c r="Q267" s="119">
        <f t="shared" si="44"/>
        <v>0</v>
      </c>
      <c r="R267" s="122">
        <f t="shared" si="45"/>
        <v>0</v>
      </c>
      <c r="S267" s="188"/>
      <c r="U267" s="225"/>
    </row>
    <row r="268" spans="1:21" s="46" customFormat="1" ht="27" customHeight="1">
      <c r="A268" s="310">
        <v>11</v>
      </c>
      <c r="B268" s="307" t="s">
        <v>84</v>
      </c>
      <c r="C268" s="264"/>
      <c r="D268" s="139" t="s">
        <v>32</v>
      </c>
      <c r="E268" s="148" t="str">
        <f t="shared" si="39"/>
        <v>Local</v>
      </c>
      <c r="F268" s="140" t="s">
        <v>33</v>
      </c>
      <c r="G268" s="149">
        <f>IF(E268="","",IF(E268="Foreign",VLOOKUP(F268,Currency!$E$20:$F$33,2,FALSE),1))</f>
        <v>1</v>
      </c>
      <c r="H268" s="295">
        <v>1</v>
      </c>
      <c r="I268" s="192"/>
      <c r="J268" s="271">
        <v>0</v>
      </c>
      <c r="K268" s="128">
        <f t="shared" si="40"/>
        <v>0</v>
      </c>
      <c r="L268" s="129">
        <f t="shared" si="41"/>
        <v>0</v>
      </c>
      <c r="M268" s="130">
        <f t="shared" si="42"/>
        <v>0</v>
      </c>
      <c r="N268" s="188"/>
      <c r="O268" s="271">
        <v>0</v>
      </c>
      <c r="P268" s="128">
        <f t="shared" si="43"/>
        <v>0</v>
      </c>
      <c r="Q268" s="129">
        <f t="shared" si="44"/>
        <v>0</v>
      </c>
      <c r="R268" s="130">
        <f t="shared" si="45"/>
        <v>0</v>
      </c>
      <c r="S268" s="188"/>
      <c r="U268" s="277"/>
    </row>
    <row r="269" spans="1:21" s="46" customFormat="1" ht="25.15" customHeight="1">
      <c r="A269" s="311"/>
      <c r="B269" s="308"/>
      <c r="C269" s="265"/>
      <c r="D269" s="118" t="s">
        <v>32</v>
      </c>
      <c r="E269" s="150" t="str">
        <f t="shared" si="39"/>
        <v>Local</v>
      </c>
      <c r="F269" s="131" t="s">
        <v>33</v>
      </c>
      <c r="G269" s="151">
        <f>IF(E269="","",IF(E269="Foreign",VLOOKUP(F269,Currency!$E$20:$F$33,2,FALSE),1))</f>
        <v>1</v>
      </c>
      <c r="H269" s="296">
        <v>1</v>
      </c>
      <c r="I269" s="192"/>
      <c r="J269" s="272">
        <v>0</v>
      </c>
      <c r="K269" s="269">
        <f t="shared" si="40"/>
        <v>0</v>
      </c>
      <c r="L269" s="66">
        <f t="shared" si="41"/>
        <v>0</v>
      </c>
      <c r="M269" s="121">
        <f t="shared" si="42"/>
        <v>0</v>
      </c>
      <c r="N269" s="188"/>
      <c r="O269" s="272">
        <v>0</v>
      </c>
      <c r="P269" s="269">
        <f t="shared" si="43"/>
        <v>0</v>
      </c>
      <c r="Q269" s="66">
        <f t="shared" si="44"/>
        <v>0</v>
      </c>
      <c r="R269" s="121">
        <f t="shared" si="45"/>
        <v>0</v>
      </c>
      <c r="S269" s="188"/>
      <c r="U269" s="136"/>
    </row>
    <row r="270" spans="1:21" s="46" customFormat="1" ht="25.15" customHeight="1">
      <c r="A270" s="311"/>
      <c r="B270" s="308"/>
      <c r="C270" s="265"/>
      <c r="D270" s="118" t="s">
        <v>32</v>
      </c>
      <c r="E270" s="150" t="str">
        <f t="shared" si="39"/>
        <v>Local</v>
      </c>
      <c r="F270" s="131" t="s">
        <v>33</v>
      </c>
      <c r="G270" s="151">
        <f>IF(E270="","",IF(E270="Foreign",VLOOKUP(F270,Currency!$E$20:$F$33,2,FALSE),1))</f>
        <v>1</v>
      </c>
      <c r="H270" s="296">
        <v>1</v>
      </c>
      <c r="I270" s="192"/>
      <c r="J270" s="272">
        <v>0</v>
      </c>
      <c r="K270" s="269">
        <f t="shared" si="40"/>
        <v>0</v>
      </c>
      <c r="L270" s="66">
        <f t="shared" si="41"/>
        <v>0</v>
      </c>
      <c r="M270" s="121">
        <f t="shared" si="42"/>
        <v>0</v>
      </c>
      <c r="N270" s="188"/>
      <c r="O270" s="272">
        <v>0</v>
      </c>
      <c r="P270" s="269">
        <f t="shared" si="43"/>
        <v>0</v>
      </c>
      <c r="Q270" s="66">
        <f t="shared" si="44"/>
        <v>0</v>
      </c>
      <c r="R270" s="121">
        <f t="shared" si="45"/>
        <v>0</v>
      </c>
      <c r="S270" s="188"/>
      <c r="U270" s="136"/>
    </row>
    <row r="271" spans="1:21" s="46" customFormat="1" ht="25.15" customHeight="1">
      <c r="A271" s="311"/>
      <c r="B271" s="308"/>
      <c r="C271" s="265"/>
      <c r="D271" s="118" t="s">
        <v>32</v>
      </c>
      <c r="E271" s="150" t="str">
        <f t="shared" si="39"/>
        <v>Local</v>
      </c>
      <c r="F271" s="131" t="s">
        <v>33</v>
      </c>
      <c r="G271" s="151">
        <f>IF(E271="","",IF(E271="Foreign",VLOOKUP(F271,Currency!$E$20:$F$33,2,FALSE),1))</f>
        <v>1</v>
      </c>
      <c r="H271" s="296">
        <v>1</v>
      </c>
      <c r="I271" s="192"/>
      <c r="J271" s="272">
        <v>0</v>
      </c>
      <c r="K271" s="269">
        <f t="shared" si="40"/>
        <v>0</v>
      </c>
      <c r="L271" s="66">
        <f t="shared" si="41"/>
        <v>0</v>
      </c>
      <c r="M271" s="121">
        <f t="shared" si="42"/>
        <v>0</v>
      </c>
      <c r="N271" s="188"/>
      <c r="O271" s="272">
        <v>0</v>
      </c>
      <c r="P271" s="269">
        <f t="shared" si="43"/>
        <v>0</v>
      </c>
      <c r="Q271" s="66">
        <f t="shared" si="44"/>
        <v>0</v>
      </c>
      <c r="R271" s="121">
        <f t="shared" si="45"/>
        <v>0</v>
      </c>
      <c r="S271" s="188"/>
      <c r="U271" s="136"/>
    </row>
    <row r="272" spans="1:21" s="46" customFormat="1" ht="25.15" customHeight="1">
      <c r="A272" s="311"/>
      <c r="B272" s="308"/>
      <c r="C272" s="265"/>
      <c r="D272" s="118" t="s">
        <v>32</v>
      </c>
      <c r="E272" s="150" t="str">
        <f t="shared" si="39"/>
        <v>Local</v>
      </c>
      <c r="F272" s="131" t="s">
        <v>33</v>
      </c>
      <c r="G272" s="151">
        <f>IF(E272="","",IF(E272="Foreign",VLOOKUP(F272,Currency!$E$20:$F$33,2,FALSE),1))</f>
        <v>1</v>
      </c>
      <c r="H272" s="296">
        <v>1</v>
      </c>
      <c r="I272" s="192"/>
      <c r="J272" s="272">
        <v>0</v>
      </c>
      <c r="K272" s="269">
        <f t="shared" si="40"/>
        <v>0</v>
      </c>
      <c r="L272" s="66">
        <f t="shared" si="41"/>
        <v>0</v>
      </c>
      <c r="M272" s="121">
        <f t="shared" si="42"/>
        <v>0</v>
      </c>
      <c r="N272" s="188"/>
      <c r="O272" s="272">
        <v>0</v>
      </c>
      <c r="P272" s="269">
        <f t="shared" si="43"/>
        <v>0</v>
      </c>
      <c r="Q272" s="66">
        <f t="shared" si="44"/>
        <v>0</v>
      </c>
      <c r="R272" s="121">
        <f t="shared" si="45"/>
        <v>0</v>
      </c>
      <c r="S272" s="188"/>
      <c r="U272" s="136"/>
    </row>
    <row r="273" spans="1:21" s="46" customFormat="1" ht="25.15" customHeight="1">
      <c r="A273" s="311"/>
      <c r="B273" s="308"/>
      <c r="C273" s="265"/>
      <c r="D273" s="118" t="s">
        <v>32</v>
      </c>
      <c r="E273" s="150" t="str">
        <f t="shared" si="39"/>
        <v>Local</v>
      </c>
      <c r="F273" s="131" t="s">
        <v>33</v>
      </c>
      <c r="G273" s="151">
        <f>IF(E273="","",IF(E273="Foreign",VLOOKUP(F273,Currency!$E$20:$F$33,2,FALSE),1))</f>
        <v>1</v>
      </c>
      <c r="H273" s="296">
        <v>1</v>
      </c>
      <c r="I273" s="192"/>
      <c r="J273" s="272">
        <v>0</v>
      </c>
      <c r="K273" s="269">
        <f t="shared" si="40"/>
        <v>0</v>
      </c>
      <c r="L273" s="66">
        <f t="shared" si="41"/>
        <v>0</v>
      </c>
      <c r="M273" s="121">
        <f t="shared" si="42"/>
        <v>0</v>
      </c>
      <c r="N273" s="188"/>
      <c r="O273" s="272">
        <v>0</v>
      </c>
      <c r="P273" s="269">
        <f t="shared" si="43"/>
        <v>0</v>
      </c>
      <c r="Q273" s="66">
        <f t="shared" si="44"/>
        <v>0</v>
      </c>
      <c r="R273" s="121">
        <f t="shared" si="45"/>
        <v>0</v>
      </c>
      <c r="S273" s="188"/>
      <c r="U273" s="136"/>
    </row>
    <row r="274" spans="1:21" s="46" customFormat="1" ht="25.15" customHeight="1">
      <c r="A274" s="311"/>
      <c r="B274" s="308"/>
      <c r="C274" s="265"/>
      <c r="D274" s="118" t="s">
        <v>32</v>
      </c>
      <c r="E274" s="150" t="str">
        <f t="shared" si="39"/>
        <v>Local</v>
      </c>
      <c r="F274" s="131" t="s">
        <v>33</v>
      </c>
      <c r="G274" s="151">
        <f>IF(E274="","",IF(E274="Foreign",VLOOKUP(F274,Currency!$E$20:$F$33,2,FALSE),1))</f>
        <v>1</v>
      </c>
      <c r="H274" s="296">
        <v>1</v>
      </c>
      <c r="I274" s="192"/>
      <c r="J274" s="272">
        <v>0</v>
      </c>
      <c r="K274" s="269">
        <f t="shared" si="40"/>
        <v>0</v>
      </c>
      <c r="L274" s="66">
        <f t="shared" si="41"/>
        <v>0</v>
      </c>
      <c r="M274" s="121">
        <f t="shared" si="42"/>
        <v>0</v>
      </c>
      <c r="N274" s="188"/>
      <c r="O274" s="272">
        <v>0</v>
      </c>
      <c r="P274" s="269">
        <f t="shared" si="43"/>
        <v>0</v>
      </c>
      <c r="Q274" s="66">
        <f t="shared" si="44"/>
        <v>0</v>
      </c>
      <c r="R274" s="121">
        <f t="shared" si="45"/>
        <v>0</v>
      </c>
      <c r="S274" s="188"/>
      <c r="U274" s="136"/>
    </row>
    <row r="275" spans="1:21" s="46" customFormat="1" ht="25.15" customHeight="1">
      <c r="A275" s="311"/>
      <c r="B275" s="308"/>
      <c r="C275" s="265"/>
      <c r="D275" s="118" t="s">
        <v>32</v>
      </c>
      <c r="E275" s="150" t="str">
        <f t="shared" si="39"/>
        <v>Local</v>
      </c>
      <c r="F275" s="131" t="s">
        <v>33</v>
      </c>
      <c r="G275" s="151">
        <f>IF(E275="","",IF(E275="Foreign",VLOOKUP(F275,Currency!$E$20:$F$33,2,FALSE),1))</f>
        <v>1</v>
      </c>
      <c r="H275" s="296">
        <v>1</v>
      </c>
      <c r="I275" s="192"/>
      <c r="J275" s="272">
        <v>0</v>
      </c>
      <c r="K275" s="269">
        <f t="shared" si="40"/>
        <v>0</v>
      </c>
      <c r="L275" s="66">
        <f t="shared" si="41"/>
        <v>0</v>
      </c>
      <c r="M275" s="121">
        <f t="shared" si="42"/>
        <v>0</v>
      </c>
      <c r="N275" s="188"/>
      <c r="O275" s="272">
        <v>0</v>
      </c>
      <c r="P275" s="269">
        <f t="shared" si="43"/>
        <v>0</v>
      </c>
      <c r="Q275" s="66">
        <f t="shared" si="44"/>
        <v>0</v>
      </c>
      <c r="R275" s="121">
        <f t="shared" si="45"/>
        <v>0</v>
      </c>
      <c r="S275" s="188"/>
      <c r="U275" s="136"/>
    </row>
    <row r="276" spans="1:21" s="46" customFormat="1" ht="25.15" customHeight="1">
      <c r="A276" s="311"/>
      <c r="B276" s="308"/>
      <c r="C276" s="265"/>
      <c r="D276" s="118" t="s">
        <v>32</v>
      </c>
      <c r="E276" s="150" t="str">
        <f t="shared" si="39"/>
        <v>Local</v>
      </c>
      <c r="F276" s="131" t="s">
        <v>33</v>
      </c>
      <c r="G276" s="151">
        <f>IF(E276="","",IF(E276="Foreign",VLOOKUP(F276,Currency!$E$20:$F$33,2,FALSE),1))</f>
        <v>1</v>
      </c>
      <c r="H276" s="296">
        <v>1</v>
      </c>
      <c r="I276" s="192"/>
      <c r="J276" s="272">
        <v>0</v>
      </c>
      <c r="K276" s="269">
        <f t="shared" si="40"/>
        <v>0</v>
      </c>
      <c r="L276" s="66">
        <f t="shared" si="41"/>
        <v>0</v>
      </c>
      <c r="M276" s="121">
        <f t="shared" si="42"/>
        <v>0</v>
      </c>
      <c r="N276" s="188"/>
      <c r="O276" s="272">
        <v>0</v>
      </c>
      <c r="P276" s="269">
        <f t="shared" si="43"/>
        <v>0</v>
      </c>
      <c r="Q276" s="66">
        <f t="shared" si="44"/>
        <v>0</v>
      </c>
      <c r="R276" s="121">
        <f t="shared" si="45"/>
        <v>0</v>
      </c>
      <c r="S276" s="188"/>
      <c r="U276" s="136"/>
    </row>
    <row r="277" spans="1:21" s="46" customFormat="1" ht="25.15" customHeight="1">
      <c r="A277" s="311"/>
      <c r="B277" s="308"/>
      <c r="C277" s="265"/>
      <c r="D277" s="118" t="s">
        <v>32</v>
      </c>
      <c r="E277" s="150" t="str">
        <f t="shared" si="39"/>
        <v>Local</v>
      </c>
      <c r="F277" s="131" t="s">
        <v>33</v>
      </c>
      <c r="G277" s="151">
        <f>IF(E277="","",IF(E277="Foreign",VLOOKUP(F277,Currency!$E$20:$F$33,2,FALSE),1))</f>
        <v>1</v>
      </c>
      <c r="H277" s="296">
        <v>1</v>
      </c>
      <c r="I277" s="192"/>
      <c r="J277" s="272">
        <v>0</v>
      </c>
      <c r="K277" s="269">
        <f t="shared" si="40"/>
        <v>0</v>
      </c>
      <c r="L277" s="66">
        <f t="shared" si="41"/>
        <v>0</v>
      </c>
      <c r="M277" s="121">
        <f t="shared" si="42"/>
        <v>0</v>
      </c>
      <c r="N277" s="188"/>
      <c r="O277" s="272">
        <v>0</v>
      </c>
      <c r="P277" s="269">
        <f t="shared" si="43"/>
        <v>0</v>
      </c>
      <c r="Q277" s="66">
        <f t="shared" si="44"/>
        <v>0</v>
      </c>
      <c r="R277" s="121">
        <f t="shared" si="45"/>
        <v>0</v>
      </c>
      <c r="S277" s="188"/>
      <c r="U277" s="136"/>
    </row>
    <row r="278" spans="1:21" s="46" customFormat="1" ht="25.15" customHeight="1">
      <c r="A278" s="311"/>
      <c r="B278" s="308"/>
      <c r="C278" s="265"/>
      <c r="D278" s="118" t="s">
        <v>32</v>
      </c>
      <c r="E278" s="150" t="str">
        <f t="shared" si="39"/>
        <v>Local</v>
      </c>
      <c r="F278" s="131" t="s">
        <v>33</v>
      </c>
      <c r="G278" s="151">
        <f>IF(E278="","",IF(E278="Foreign",VLOOKUP(F278,Currency!$E$20:$F$33,2,FALSE),1))</f>
        <v>1</v>
      </c>
      <c r="H278" s="296">
        <v>1</v>
      </c>
      <c r="I278" s="192"/>
      <c r="J278" s="272">
        <v>0</v>
      </c>
      <c r="K278" s="269">
        <f t="shared" si="40"/>
        <v>0</v>
      </c>
      <c r="L278" s="66">
        <f t="shared" si="41"/>
        <v>0</v>
      </c>
      <c r="M278" s="121">
        <f t="shared" si="42"/>
        <v>0</v>
      </c>
      <c r="N278" s="188"/>
      <c r="O278" s="272">
        <v>0</v>
      </c>
      <c r="P278" s="269">
        <f t="shared" si="43"/>
        <v>0</v>
      </c>
      <c r="Q278" s="66">
        <f t="shared" si="44"/>
        <v>0</v>
      </c>
      <c r="R278" s="121">
        <f t="shared" si="45"/>
        <v>0</v>
      </c>
      <c r="S278" s="188"/>
      <c r="U278" s="136"/>
    </row>
    <row r="279" spans="1:21" s="46" customFormat="1" ht="25.15" customHeight="1">
      <c r="A279" s="311"/>
      <c r="B279" s="308"/>
      <c r="C279" s="265"/>
      <c r="D279" s="118" t="s">
        <v>32</v>
      </c>
      <c r="E279" s="150" t="str">
        <f t="shared" si="39"/>
        <v>Local</v>
      </c>
      <c r="F279" s="131" t="s">
        <v>33</v>
      </c>
      <c r="G279" s="151">
        <f>IF(E279="","",IF(E279="Foreign",VLOOKUP(F279,Currency!$E$20:$F$33,2,FALSE),1))</f>
        <v>1</v>
      </c>
      <c r="H279" s="296">
        <v>1</v>
      </c>
      <c r="I279" s="192"/>
      <c r="J279" s="272">
        <v>0</v>
      </c>
      <c r="K279" s="269">
        <f t="shared" si="40"/>
        <v>0</v>
      </c>
      <c r="L279" s="66">
        <f t="shared" si="41"/>
        <v>0</v>
      </c>
      <c r="M279" s="121">
        <f t="shared" si="42"/>
        <v>0</v>
      </c>
      <c r="N279" s="188"/>
      <c r="O279" s="272">
        <v>0</v>
      </c>
      <c r="P279" s="269">
        <f t="shared" si="43"/>
        <v>0</v>
      </c>
      <c r="Q279" s="66">
        <f t="shared" si="44"/>
        <v>0</v>
      </c>
      <c r="R279" s="121">
        <f t="shared" si="45"/>
        <v>0</v>
      </c>
      <c r="S279" s="188"/>
      <c r="U279" s="136"/>
    </row>
    <row r="280" spans="1:21" s="46" customFormat="1" ht="25.15" customHeight="1">
      <c r="A280" s="311"/>
      <c r="B280" s="308"/>
      <c r="C280" s="265"/>
      <c r="D280" s="118" t="s">
        <v>32</v>
      </c>
      <c r="E280" s="150" t="str">
        <f t="shared" si="39"/>
        <v>Local</v>
      </c>
      <c r="F280" s="131" t="s">
        <v>33</v>
      </c>
      <c r="G280" s="151">
        <f>IF(E280="","",IF(E280="Foreign",VLOOKUP(F280,Currency!$E$20:$F$33,2,FALSE),1))</f>
        <v>1</v>
      </c>
      <c r="H280" s="296">
        <v>1</v>
      </c>
      <c r="I280" s="192"/>
      <c r="J280" s="272">
        <v>0</v>
      </c>
      <c r="K280" s="269">
        <f t="shared" si="40"/>
        <v>0</v>
      </c>
      <c r="L280" s="66">
        <f t="shared" si="41"/>
        <v>0</v>
      </c>
      <c r="M280" s="121">
        <f t="shared" si="42"/>
        <v>0</v>
      </c>
      <c r="N280" s="188"/>
      <c r="O280" s="272">
        <v>0</v>
      </c>
      <c r="P280" s="269">
        <f t="shared" si="43"/>
        <v>0</v>
      </c>
      <c r="Q280" s="66">
        <f t="shared" si="44"/>
        <v>0</v>
      </c>
      <c r="R280" s="121">
        <f t="shared" si="45"/>
        <v>0</v>
      </c>
      <c r="S280" s="188"/>
      <c r="U280" s="136"/>
    </row>
    <row r="281" spans="1:21" s="46" customFormat="1" ht="25.15" customHeight="1" thickBot="1">
      <c r="A281" s="312"/>
      <c r="B281" s="309"/>
      <c r="C281" s="266"/>
      <c r="D281" s="274" t="s">
        <v>32</v>
      </c>
      <c r="E281" s="275" t="str">
        <f t="shared" si="39"/>
        <v>Local</v>
      </c>
      <c r="F281" s="270" t="s">
        <v>33</v>
      </c>
      <c r="G281" s="276">
        <f>IF(E281="","",IF(E281="Foreign",VLOOKUP(F281,Currency!$E$20:$F$33,2,FALSE),1))</f>
        <v>1</v>
      </c>
      <c r="H281" s="297">
        <v>1</v>
      </c>
      <c r="I281" s="192"/>
      <c r="J281" s="273">
        <v>0</v>
      </c>
      <c r="K281" s="123">
        <f t="shared" si="40"/>
        <v>0</v>
      </c>
      <c r="L281" s="119">
        <f t="shared" si="41"/>
        <v>0</v>
      </c>
      <c r="M281" s="122">
        <f t="shared" si="42"/>
        <v>0</v>
      </c>
      <c r="N281" s="188"/>
      <c r="O281" s="273">
        <v>0</v>
      </c>
      <c r="P281" s="123">
        <f t="shared" si="43"/>
        <v>0</v>
      </c>
      <c r="Q281" s="119">
        <f t="shared" si="44"/>
        <v>0</v>
      </c>
      <c r="R281" s="122">
        <f t="shared" si="45"/>
        <v>0</v>
      </c>
      <c r="S281" s="188"/>
      <c r="U281" s="225"/>
    </row>
    <row r="282" spans="1:21" s="46" customFormat="1" ht="27" customHeight="1">
      <c r="A282" s="310">
        <v>12</v>
      </c>
      <c r="B282" s="307" t="s">
        <v>85</v>
      </c>
      <c r="C282" s="264"/>
      <c r="D282" s="139" t="s">
        <v>32</v>
      </c>
      <c r="E282" s="148" t="str">
        <f t="shared" si="39"/>
        <v>Local</v>
      </c>
      <c r="F282" s="140" t="s">
        <v>33</v>
      </c>
      <c r="G282" s="149">
        <f>IF(E282="","",IF(E282="Foreign",VLOOKUP(F282,Currency!$E$20:$F$33,2,FALSE),1))</f>
        <v>1</v>
      </c>
      <c r="H282" s="295">
        <v>1</v>
      </c>
      <c r="I282" s="192"/>
      <c r="J282" s="271">
        <v>0</v>
      </c>
      <c r="K282" s="128">
        <f t="shared" si="40"/>
        <v>0</v>
      </c>
      <c r="L282" s="129">
        <f t="shared" si="41"/>
        <v>0</v>
      </c>
      <c r="M282" s="130">
        <f t="shared" si="42"/>
        <v>0</v>
      </c>
      <c r="N282" s="188"/>
      <c r="O282" s="271">
        <v>0</v>
      </c>
      <c r="P282" s="128">
        <f t="shared" si="43"/>
        <v>0</v>
      </c>
      <c r="Q282" s="129">
        <f t="shared" si="44"/>
        <v>0</v>
      </c>
      <c r="R282" s="130">
        <f t="shared" si="45"/>
        <v>0</v>
      </c>
      <c r="S282" s="188"/>
      <c r="U282" s="277"/>
    </row>
    <row r="283" spans="1:21" s="46" customFormat="1" ht="25.15" customHeight="1">
      <c r="A283" s="311"/>
      <c r="B283" s="308"/>
      <c r="C283" s="265"/>
      <c r="D283" s="118" t="s">
        <v>32</v>
      </c>
      <c r="E283" s="150" t="str">
        <f t="shared" si="39"/>
        <v>Local</v>
      </c>
      <c r="F283" s="131" t="s">
        <v>33</v>
      </c>
      <c r="G283" s="151">
        <f>IF(E283="","",IF(E283="Foreign",VLOOKUP(F283,Currency!$E$20:$F$33,2,FALSE),1))</f>
        <v>1</v>
      </c>
      <c r="H283" s="296">
        <v>1</v>
      </c>
      <c r="I283" s="192"/>
      <c r="J283" s="272">
        <v>0</v>
      </c>
      <c r="K283" s="269">
        <f t="shared" si="40"/>
        <v>0</v>
      </c>
      <c r="L283" s="66">
        <f t="shared" si="41"/>
        <v>0</v>
      </c>
      <c r="M283" s="121">
        <f t="shared" si="42"/>
        <v>0</v>
      </c>
      <c r="N283" s="188"/>
      <c r="O283" s="272">
        <v>0</v>
      </c>
      <c r="P283" s="269">
        <f t="shared" si="43"/>
        <v>0</v>
      </c>
      <c r="Q283" s="66">
        <f t="shared" si="44"/>
        <v>0</v>
      </c>
      <c r="R283" s="121">
        <f t="shared" si="45"/>
        <v>0</v>
      </c>
      <c r="S283" s="188"/>
      <c r="U283" s="136"/>
    </row>
    <row r="284" spans="1:21" s="46" customFormat="1" ht="25.15" customHeight="1">
      <c r="A284" s="311"/>
      <c r="B284" s="308"/>
      <c r="C284" s="265"/>
      <c r="D284" s="118" t="s">
        <v>32</v>
      </c>
      <c r="E284" s="150" t="str">
        <f t="shared" si="39"/>
        <v>Local</v>
      </c>
      <c r="F284" s="131" t="s">
        <v>33</v>
      </c>
      <c r="G284" s="151">
        <f>IF(E284="","",IF(E284="Foreign",VLOOKUP(F284,Currency!$E$20:$F$33,2,FALSE),1))</f>
        <v>1</v>
      </c>
      <c r="H284" s="296">
        <v>1</v>
      </c>
      <c r="I284" s="192"/>
      <c r="J284" s="272">
        <v>0</v>
      </c>
      <c r="K284" s="269">
        <f t="shared" si="40"/>
        <v>0</v>
      </c>
      <c r="L284" s="66">
        <f t="shared" si="41"/>
        <v>0</v>
      </c>
      <c r="M284" s="121">
        <f t="shared" si="42"/>
        <v>0</v>
      </c>
      <c r="N284" s="188"/>
      <c r="O284" s="272">
        <v>0</v>
      </c>
      <c r="P284" s="269">
        <f t="shared" si="43"/>
        <v>0</v>
      </c>
      <c r="Q284" s="66">
        <f t="shared" si="44"/>
        <v>0</v>
      </c>
      <c r="R284" s="121">
        <f t="shared" si="45"/>
        <v>0</v>
      </c>
      <c r="S284" s="188"/>
      <c r="U284" s="136"/>
    </row>
    <row r="285" spans="1:21" s="46" customFormat="1" ht="25.15" customHeight="1">
      <c r="A285" s="311"/>
      <c r="B285" s="308"/>
      <c r="C285" s="265"/>
      <c r="D285" s="118" t="s">
        <v>32</v>
      </c>
      <c r="E285" s="150" t="str">
        <f t="shared" si="39"/>
        <v>Local</v>
      </c>
      <c r="F285" s="131" t="s">
        <v>33</v>
      </c>
      <c r="G285" s="151">
        <f>IF(E285="","",IF(E285="Foreign",VLOOKUP(F285,Currency!$E$20:$F$33,2,FALSE),1))</f>
        <v>1</v>
      </c>
      <c r="H285" s="296">
        <v>1</v>
      </c>
      <c r="I285" s="192"/>
      <c r="J285" s="272">
        <v>0</v>
      </c>
      <c r="K285" s="269">
        <f t="shared" si="40"/>
        <v>0</v>
      </c>
      <c r="L285" s="66">
        <f t="shared" si="41"/>
        <v>0</v>
      </c>
      <c r="M285" s="121">
        <f t="shared" si="42"/>
        <v>0</v>
      </c>
      <c r="N285" s="188"/>
      <c r="O285" s="272">
        <v>0</v>
      </c>
      <c r="P285" s="269">
        <f t="shared" si="43"/>
        <v>0</v>
      </c>
      <c r="Q285" s="66">
        <f t="shared" si="44"/>
        <v>0</v>
      </c>
      <c r="R285" s="121">
        <f t="shared" si="45"/>
        <v>0</v>
      </c>
      <c r="S285" s="188"/>
      <c r="U285" s="136"/>
    </row>
    <row r="286" spans="1:21" s="46" customFormat="1" ht="25.15" customHeight="1">
      <c r="A286" s="311"/>
      <c r="B286" s="308"/>
      <c r="C286" s="265"/>
      <c r="D286" s="118" t="s">
        <v>32</v>
      </c>
      <c r="E286" s="150" t="str">
        <f t="shared" si="39"/>
        <v>Local</v>
      </c>
      <c r="F286" s="131" t="s">
        <v>33</v>
      </c>
      <c r="G286" s="151">
        <f>IF(E286="","",IF(E286="Foreign",VLOOKUP(F286,Currency!$E$20:$F$33,2,FALSE),1))</f>
        <v>1</v>
      </c>
      <c r="H286" s="296">
        <v>1</v>
      </c>
      <c r="I286" s="192"/>
      <c r="J286" s="272">
        <v>0</v>
      </c>
      <c r="K286" s="269">
        <f t="shared" si="40"/>
        <v>0</v>
      </c>
      <c r="L286" s="66">
        <f t="shared" si="41"/>
        <v>0</v>
      </c>
      <c r="M286" s="121">
        <f t="shared" si="42"/>
        <v>0</v>
      </c>
      <c r="N286" s="188"/>
      <c r="O286" s="272">
        <v>0</v>
      </c>
      <c r="P286" s="269">
        <f t="shared" si="43"/>
        <v>0</v>
      </c>
      <c r="Q286" s="66">
        <f t="shared" si="44"/>
        <v>0</v>
      </c>
      <c r="R286" s="121">
        <f t="shared" si="45"/>
        <v>0</v>
      </c>
      <c r="S286" s="188"/>
      <c r="U286" s="136"/>
    </row>
    <row r="287" spans="1:21" s="46" customFormat="1" ht="25.15" customHeight="1">
      <c r="A287" s="311"/>
      <c r="B287" s="308"/>
      <c r="C287" s="265"/>
      <c r="D287" s="118" t="s">
        <v>32</v>
      </c>
      <c r="E287" s="150" t="str">
        <f t="shared" si="39"/>
        <v>Local</v>
      </c>
      <c r="F287" s="131" t="s">
        <v>33</v>
      </c>
      <c r="G287" s="151">
        <f>IF(E287="","",IF(E287="Foreign",VLOOKUP(F287,Currency!$E$20:$F$33,2,FALSE),1))</f>
        <v>1</v>
      </c>
      <c r="H287" s="296">
        <v>1</v>
      </c>
      <c r="I287" s="192"/>
      <c r="J287" s="272">
        <v>0</v>
      </c>
      <c r="K287" s="269">
        <f t="shared" si="40"/>
        <v>0</v>
      </c>
      <c r="L287" s="66">
        <f t="shared" si="41"/>
        <v>0</v>
      </c>
      <c r="M287" s="121">
        <f t="shared" si="42"/>
        <v>0</v>
      </c>
      <c r="N287" s="188"/>
      <c r="O287" s="272">
        <v>0</v>
      </c>
      <c r="P287" s="269">
        <f t="shared" si="43"/>
        <v>0</v>
      </c>
      <c r="Q287" s="66">
        <f t="shared" si="44"/>
        <v>0</v>
      </c>
      <c r="R287" s="121">
        <f t="shared" si="45"/>
        <v>0</v>
      </c>
      <c r="S287" s="188"/>
      <c r="U287" s="136"/>
    </row>
    <row r="288" spans="1:21" s="46" customFormat="1" ht="25.15" customHeight="1">
      <c r="A288" s="311"/>
      <c r="B288" s="308"/>
      <c r="C288" s="265"/>
      <c r="D288" s="118" t="s">
        <v>32</v>
      </c>
      <c r="E288" s="150" t="str">
        <f t="shared" si="39"/>
        <v>Local</v>
      </c>
      <c r="F288" s="131" t="s">
        <v>33</v>
      </c>
      <c r="G288" s="151">
        <f>IF(E288="","",IF(E288="Foreign",VLOOKUP(F288,Currency!$E$20:$F$33,2,FALSE),1))</f>
        <v>1</v>
      </c>
      <c r="H288" s="296">
        <v>1</v>
      </c>
      <c r="I288" s="192"/>
      <c r="J288" s="272">
        <v>0</v>
      </c>
      <c r="K288" s="269">
        <f t="shared" si="40"/>
        <v>0</v>
      </c>
      <c r="L288" s="66">
        <f t="shared" si="41"/>
        <v>0</v>
      </c>
      <c r="M288" s="121">
        <f t="shared" si="42"/>
        <v>0</v>
      </c>
      <c r="N288" s="188"/>
      <c r="O288" s="272">
        <v>0</v>
      </c>
      <c r="P288" s="269">
        <f t="shared" si="43"/>
        <v>0</v>
      </c>
      <c r="Q288" s="66">
        <f t="shared" si="44"/>
        <v>0</v>
      </c>
      <c r="R288" s="121">
        <f t="shared" si="45"/>
        <v>0</v>
      </c>
      <c r="S288" s="188"/>
      <c r="U288" s="136"/>
    </row>
    <row r="289" spans="1:21" s="46" customFormat="1" ht="25.15" customHeight="1">
      <c r="A289" s="311"/>
      <c r="B289" s="308"/>
      <c r="C289" s="265"/>
      <c r="D289" s="118" t="s">
        <v>32</v>
      </c>
      <c r="E289" s="150" t="str">
        <f t="shared" si="39"/>
        <v>Local</v>
      </c>
      <c r="F289" s="131" t="s">
        <v>33</v>
      </c>
      <c r="G289" s="151">
        <f>IF(E289="","",IF(E289="Foreign",VLOOKUP(F289,Currency!$E$20:$F$33,2,FALSE),1))</f>
        <v>1</v>
      </c>
      <c r="H289" s="296">
        <v>1</v>
      </c>
      <c r="I289" s="192"/>
      <c r="J289" s="272">
        <v>0</v>
      </c>
      <c r="K289" s="269">
        <f t="shared" si="40"/>
        <v>0</v>
      </c>
      <c r="L289" s="66">
        <f t="shared" si="41"/>
        <v>0</v>
      </c>
      <c r="M289" s="121">
        <f t="shared" si="42"/>
        <v>0</v>
      </c>
      <c r="N289" s="188"/>
      <c r="O289" s="272">
        <v>0</v>
      </c>
      <c r="P289" s="269">
        <f t="shared" si="43"/>
        <v>0</v>
      </c>
      <c r="Q289" s="66">
        <f t="shared" si="44"/>
        <v>0</v>
      </c>
      <c r="R289" s="121">
        <f t="shared" si="45"/>
        <v>0</v>
      </c>
      <c r="S289" s="188"/>
      <c r="U289" s="136"/>
    </row>
    <row r="290" spans="1:21" s="46" customFormat="1" ht="25.15" customHeight="1">
      <c r="A290" s="311"/>
      <c r="B290" s="308"/>
      <c r="C290" s="265"/>
      <c r="D290" s="118" t="s">
        <v>32</v>
      </c>
      <c r="E290" s="150" t="str">
        <f t="shared" si="39"/>
        <v>Local</v>
      </c>
      <c r="F290" s="131" t="s">
        <v>33</v>
      </c>
      <c r="G290" s="151">
        <f>IF(E290="","",IF(E290="Foreign",VLOOKUP(F290,Currency!$E$20:$F$33,2,FALSE),1))</f>
        <v>1</v>
      </c>
      <c r="H290" s="296">
        <v>1</v>
      </c>
      <c r="I290" s="192"/>
      <c r="J290" s="272">
        <v>0</v>
      </c>
      <c r="K290" s="269">
        <f t="shared" si="40"/>
        <v>0</v>
      </c>
      <c r="L290" s="66">
        <f t="shared" si="41"/>
        <v>0</v>
      </c>
      <c r="M290" s="121">
        <f t="shared" si="42"/>
        <v>0</v>
      </c>
      <c r="N290" s="188"/>
      <c r="O290" s="272">
        <v>0</v>
      </c>
      <c r="P290" s="269">
        <f t="shared" si="43"/>
        <v>0</v>
      </c>
      <c r="Q290" s="66">
        <f t="shared" si="44"/>
        <v>0</v>
      </c>
      <c r="R290" s="121">
        <f t="shared" si="45"/>
        <v>0</v>
      </c>
      <c r="S290" s="188"/>
      <c r="U290" s="136"/>
    </row>
    <row r="291" spans="1:21" s="46" customFormat="1" ht="25.15" customHeight="1">
      <c r="A291" s="311"/>
      <c r="B291" s="308"/>
      <c r="C291" s="265"/>
      <c r="D291" s="118" t="s">
        <v>32</v>
      </c>
      <c r="E291" s="150" t="str">
        <f t="shared" si="39"/>
        <v>Local</v>
      </c>
      <c r="F291" s="131" t="s">
        <v>33</v>
      </c>
      <c r="G291" s="151">
        <f>IF(E291="","",IF(E291="Foreign",VLOOKUP(F291,Currency!$E$20:$F$33,2,FALSE),1))</f>
        <v>1</v>
      </c>
      <c r="H291" s="296">
        <v>1</v>
      </c>
      <c r="I291" s="192"/>
      <c r="J291" s="272">
        <v>0</v>
      </c>
      <c r="K291" s="269">
        <f t="shared" si="40"/>
        <v>0</v>
      </c>
      <c r="L291" s="66">
        <f t="shared" si="41"/>
        <v>0</v>
      </c>
      <c r="M291" s="121">
        <f t="shared" si="42"/>
        <v>0</v>
      </c>
      <c r="N291" s="188"/>
      <c r="O291" s="272">
        <v>0</v>
      </c>
      <c r="P291" s="269">
        <f t="shared" si="43"/>
        <v>0</v>
      </c>
      <c r="Q291" s="66">
        <f t="shared" si="44"/>
        <v>0</v>
      </c>
      <c r="R291" s="121">
        <f t="shared" si="45"/>
        <v>0</v>
      </c>
      <c r="S291" s="188"/>
      <c r="U291" s="136"/>
    </row>
    <row r="292" spans="1:21" s="46" customFormat="1" ht="25.15" customHeight="1">
      <c r="A292" s="311"/>
      <c r="B292" s="308"/>
      <c r="C292" s="265"/>
      <c r="D292" s="118" t="s">
        <v>32</v>
      </c>
      <c r="E292" s="150" t="str">
        <f t="shared" si="39"/>
        <v>Local</v>
      </c>
      <c r="F292" s="131" t="s">
        <v>33</v>
      </c>
      <c r="G292" s="151">
        <f>IF(E292="","",IF(E292="Foreign",VLOOKUP(F292,Currency!$E$20:$F$33,2,FALSE),1))</f>
        <v>1</v>
      </c>
      <c r="H292" s="296">
        <v>1</v>
      </c>
      <c r="I292" s="192"/>
      <c r="J292" s="272">
        <v>0</v>
      </c>
      <c r="K292" s="269">
        <f t="shared" si="40"/>
        <v>0</v>
      </c>
      <c r="L292" s="66">
        <f t="shared" si="41"/>
        <v>0</v>
      </c>
      <c r="M292" s="121">
        <f t="shared" si="42"/>
        <v>0</v>
      </c>
      <c r="N292" s="188"/>
      <c r="O292" s="272">
        <v>0</v>
      </c>
      <c r="P292" s="269">
        <f t="shared" si="43"/>
        <v>0</v>
      </c>
      <c r="Q292" s="66">
        <f t="shared" si="44"/>
        <v>0</v>
      </c>
      <c r="R292" s="121">
        <f t="shared" si="45"/>
        <v>0</v>
      </c>
      <c r="S292" s="188"/>
      <c r="U292" s="136"/>
    </row>
    <row r="293" spans="1:21" s="46" customFormat="1" ht="25.15" customHeight="1">
      <c r="A293" s="311"/>
      <c r="B293" s="308"/>
      <c r="C293" s="265"/>
      <c r="D293" s="118" t="s">
        <v>32</v>
      </c>
      <c r="E293" s="150" t="str">
        <f t="shared" si="39"/>
        <v>Local</v>
      </c>
      <c r="F293" s="131" t="s">
        <v>33</v>
      </c>
      <c r="G293" s="151">
        <f>IF(E293="","",IF(E293="Foreign",VLOOKUP(F293,Currency!$E$20:$F$33,2,FALSE),1))</f>
        <v>1</v>
      </c>
      <c r="H293" s="296">
        <v>1</v>
      </c>
      <c r="I293" s="192"/>
      <c r="J293" s="272">
        <v>0</v>
      </c>
      <c r="K293" s="269">
        <f t="shared" si="40"/>
        <v>0</v>
      </c>
      <c r="L293" s="66">
        <f t="shared" si="41"/>
        <v>0</v>
      </c>
      <c r="M293" s="121">
        <f t="shared" si="42"/>
        <v>0</v>
      </c>
      <c r="N293" s="188"/>
      <c r="O293" s="272">
        <v>0</v>
      </c>
      <c r="P293" s="269">
        <f t="shared" si="43"/>
        <v>0</v>
      </c>
      <c r="Q293" s="66">
        <f t="shared" si="44"/>
        <v>0</v>
      </c>
      <c r="R293" s="121">
        <f t="shared" si="45"/>
        <v>0</v>
      </c>
      <c r="S293" s="188"/>
      <c r="U293" s="136"/>
    </row>
    <row r="294" spans="1:21" s="46" customFormat="1" ht="25.15" customHeight="1">
      <c r="A294" s="311"/>
      <c r="B294" s="308"/>
      <c r="C294" s="265"/>
      <c r="D294" s="118" t="s">
        <v>32</v>
      </c>
      <c r="E294" s="150" t="str">
        <f t="shared" si="39"/>
        <v>Local</v>
      </c>
      <c r="F294" s="131" t="s">
        <v>33</v>
      </c>
      <c r="G294" s="151">
        <f>IF(E294="","",IF(E294="Foreign",VLOOKUP(F294,Currency!$E$20:$F$33,2,FALSE),1))</f>
        <v>1</v>
      </c>
      <c r="H294" s="296">
        <v>1</v>
      </c>
      <c r="I294" s="192"/>
      <c r="J294" s="272">
        <v>0</v>
      </c>
      <c r="K294" s="269">
        <f t="shared" si="40"/>
        <v>0</v>
      </c>
      <c r="L294" s="66">
        <f t="shared" si="41"/>
        <v>0</v>
      </c>
      <c r="M294" s="121">
        <f t="shared" si="42"/>
        <v>0</v>
      </c>
      <c r="N294" s="188"/>
      <c r="O294" s="272">
        <v>0</v>
      </c>
      <c r="P294" s="269">
        <f t="shared" si="43"/>
        <v>0</v>
      </c>
      <c r="Q294" s="66">
        <f t="shared" si="44"/>
        <v>0</v>
      </c>
      <c r="R294" s="121">
        <f t="shared" si="45"/>
        <v>0</v>
      </c>
      <c r="S294" s="188"/>
      <c r="U294" s="136"/>
    </row>
    <row r="295" spans="1:21" s="46" customFormat="1" ht="25.15" customHeight="1" thickBot="1">
      <c r="A295" s="312"/>
      <c r="B295" s="309"/>
      <c r="C295" s="266"/>
      <c r="D295" s="274" t="s">
        <v>32</v>
      </c>
      <c r="E295" s="275" t="str">
        <f t="shared" si="39"/>
        <v>Local</v>
      </c>
      <c r="F295" s="270" t="s">
        <v>33</v>
      </c>
      <c r="G295" s="276">
        <f>IF(E295="","",IF(E295="Foreign",VLOOKUP(F295,Currency!$E$20:$F$33,2,FALSE),1))</f>
        <v>1</v>
      </c>
      <c r="H295" s="297">
        <v>1</v>
      </c>
      <c r="I295" s="192"/>
      <c r="J295" s="273">
        <v>0</v>
      </c>
      <c r="K295" s="123">
        <f t="shared" si="40"/>
        <v>0</v>
      </c>
      <c r="L295" s="119">
        <f t="shared" si="41"/>
        <v>0</v>
      </c>
      <c r="M295" s="122">
        <f t="shared" si="42"/>
        <v>0</v>
      </c>
      <c r="N295" s="188"/>
      <c r="O295" s="273">
        <v>0</v>
      </c>
      <c r="P295" s="123">
        <f t="shared" si="43"/>
        <v>0</v>
      </c>
      <c r="Q295" s="119">
        <f t="shared" si="44"/>
        <v>0</v>
      </c>
      <c r="R295" s="122">
        <f t="shared" si="45"/>
        <v>0</v>
      </c>
      <c r="S295" s="188"/>
      <c r="U295" s="225"/>
    </row>
    <row r="296" spans="1:21" s="46" customFormat="1" ht="27" customHeight="1">
      <c r="A296" s="310">
        <v>13</v>
      </c>
      <c r="B296" s="307" t="s">
        <v>86</v>
      </c>
      <c r="C296" s="264"/>
      <c r="D296" s="139" t="s">
        <v>32</v>
      </c>
      <c r="E296" s="148" t="str">
        <f t="shared" si="39"/>
        <v>Local</v>
      </c>
      <c r="F296" s="140" t="s">
        <v>33</v>
      </c>
      <c r="G296" s="149">
        <f>IF(E296="","",IF(E296="Foreign",VLOOKUP(F296,Currency!$E$20:$F$33,2,FALSE),1))</f>
        <v>1</v>
      </c>
      <c r="H296" s="295">
        <v>1</v>
      </c>
      <c r="I296" s="192"/>
      <c r="J296" s="271">
        <v>0</v>
      </c>
      <c r="K296" s="128">
        <f t="shared" si="40"/>
        <v>0</v>
      </c>
      <c r="L296" s="129">
        <f t="shared" si="41"/>
        <v>0</v>
      </c>
      <c r="M296" s="130">
        <f t="shared" si="42"/>
        <v>0</v>
      </c>
      <c r="N296" s="188"/>
      <c r="O296" s="271">
        <v>0</v>
      </c>
      <c r="P296" s="128">
        <f t="shared" si="43"/>
        <v>0</v>
      </c>
      <c r="Q296" s="129">
        <f t="shared" si="44"/>
        <v>0</v>
      </c>
      <c r="R296" s="130">
        <f t="shared" si="45"/>
        <v>0</v>
      </c>
      <c r="S296" s="188"/>
      <c r="U296" s="277"/>
    </row>
    <row r="297" spans="1:21" s="46" customFormat="1" ht="25.15" customHeight="1">
      <c r="A297" s="311"/>
      <c r="B297" s="308"/>
      <c r="C297" s="265"/>
      <c r="D297" s="118" t="s">
        <v>32</v>
      </c>
      <c r="E297" s="150" t="str">
        <f t="shared" si="39"/>
        <v>Local</v>
      </c>
      <c r="F297" s="131" t="s">
        <v>33</v>
      </c>
      <c r="G297" s="151">
        <f>IF(E297="","",IF(E297="Foreign",VLOOKUP(F297,Currency!$E$20:$F$33,2,FALSE),1))</f>
        <v>1</v>
      </c>
      <c r="H297" s="296">
        <v>1</v>
      </c>
      <c r="I297" s="192"/>
      <c r="J297" s="272">
        <v>0</v>
      </c>
      <c r="K297" s="269">
        <f t="shared" si="40"/>
        <v>0</v>
      </c>
      <c r="L297" s="66">
        <f t="shared" si="41"/>
        <v>0</v>
      </c>
      <c r="M297" s="121">
        <f t="shared" si="42"/>
        <v>0</v>
      </c>
      <c r="N297" s="188"/>
      <c r="O297" s="272">
        <v>0</v>
      </c>
      <c r="P297" s="269">
        <f t="shared" si="43"/>
        <v>0</v>
      </c>
      <c r="Q297" s="66">
        <f t="shared" si="44"/>
        <v>0</v>
      </c>
      <c r="R297" s="121">
        <f t="shared" si="45"/>
        <v>0</v>
      </c>
      <c r="S297" s="188"/>
      <c r="U297" s="136"/>
    </row>
    <row r="298" spans="1:21" s="46" customFormat="1" ht="25.15" customHeight="1">
      <c r="A298" s="311"/>
      <c r="B298" s="308"/>
      <c r="C298" s="265"/>
      <c r="D298" s="118" t="s">
        <v>32</v>
      </c>
      <c r="E298" s="150" t="str">
        <f t="shared" si="39"/>
        <v>Local</v>
      </c>
      <c r="F298" s="131" t="s">
        <v>33</v>
      </c>
      <c r="G298" s="151">
        <f>IF(E298="","",IF(E298="Foreign",VLOOKUP(F298,Currency!$E$20:$F$33,2,FALSE),1))</f>
        <v>1</v>
      </c>
      <c r="H298" s="296">
        <v>1</v>
      </c>
      <c r="I298" s="192"/>
      <c r="J298" s="272">
        <v>0</v>
      </c>
      <c r="K298" s="269">
        <f t="shared" si="40"/>
        <v>0</v>
      </c>
      <c r="L298" s="66">
        <f t="shared" si="41"/>
        <v>0</v>
      </c>
      <c r="M298" s="121">
        <f t="shared" si="42"/>
        <v>0</v>
      </c>
      <c r="N298" s="188"/>
      <c r="O298" s="272">
        <v>0</v>
      </c>
      <c r="P298" s="269">
        <f t="shared" si="43"/>
        <v>0</v>
      </c>
      <c r="Q298" s="66">
        <f t="shared" si="44"/>
        <v>0</v>
      </c>
      <c r="R298" s="121">
        <f t="shared" si="45"/>
        <v>0</v>
      </c>
      <c r="S298" s="188"/>
      <c r="U298" s="136"/>
    </row>
    <row r="299" spans="1:21" s="46" customFormat="1" ht="25.15" customHeight="1">
      <c r="A299" s="311"/>
      <c r="B299" s="308"/>
      <c r="C299" s="265"/>
      <c r="D299" s="118" t="s">
        <v>32</v>
      </c>
      <c r="E299" s="150" t="str">
        <f t="shared" si="39"/>
        <v>Local</v>
      </c>
      <c r="F299" s="131" t="s">
        <v>33</v>
      </c>
      <c r="G299" s="151">
        <f>IF(E299="","",IF(E299="Foreign",VLOOKUP(F299,Currency!$E$20:$F$33,2,FALSE),1))</f>
        <v>1</v>
      </c>
      <c r="H299" s="296">
        <v>1</v>
      </c>
      <c r="I299" s="192"/>
      <c r="J299" s="272">
        <v>0</v>
      </c>
      <c r="K299" s="269">
        <f t="shared" si="40"/>
        <v>0</v>
      </c>
      <c r="L299" s="66">
        <f t="shared" si="41"/>
        <v>0</v>
      </c>
      <c r="M299" s="121">
        <f t="shared" si="42"/>
        <v>0</v>
      </c>
      <c r="N299" s="188"/>
      <c r="O299" s="272">
        <v>0</v>
      </c>
      <c r="P299" s="269">
        <f t="shared" si="43"/>
        <v>0</v>
      </c>
      <c r="Q299" s="66">
        <f t="shared" si="44"/>
        <v>0</v>
      </c>
      <c r="R299" s="121">
        <f t="shared" si="45"/>
        <v>0</v>
      </c>
      <c r="S299" s="188"/>
      <c r="U299" s="136"/>
    </row>
    <row r="300" spans="1:21" s="46" customFormat="1" ht="25.15" customHeight="1">
      <c r="A300" s="311"/>
      <c r="B300" s="308"/>
      <c r="C300" s="265"/>
      <c r="D300" s="118" t="s">
        <v>32</v>
      </c>
      <c r="E300" s="150" t="str">
        <f t="shared" si="39"/>
        <v>Local</v>
      </c>
      <c r="F300" s="131" t="s">
        <v>33</v>
      </c>
      <c r="G300" s="151">
        <f>IF(E300="","",IF(E300="Foreign",VLOOKUP(F300,Currency!$E$20:$F$33,2,FALSE),1))</f>
        <v>1</v>
      </c>
      <c r="H300" s="296">
        <v>1</v>
      </c>
      <c r="I300" s="192"/>
      <c r="J300" s="272">
        <v>0</v>
      </c>
      <c r="K300" s="269">
        <f t="shared" si="40"/>
        <v>0</v>
      </c>
      <c r="L300" s="66">
        <f t="shared" si="41"/>
        <v>0</v>
      </c>
      <c r="M300" s="121">
        <f t="shared" si="42"/>
        <v>0</v>
      </c>
      <c r="N300" s="188"/>
      <c r="O300" s="272">
        <v>0</v>
      </c>
      <c r="P300" s="269">
        <f t="shared" si="43"/>
        <v>0</v>
      </c>
      <c r="Q300" s="66">
        <f t="shared" si="44"/>
        <v>0</v>
      </c>
      <c r="R300" s="121">
        <f t="shared" si="45"/>
        <v>0</v>
      </c>
      <c r="S300" s="188"/>
      <c r="U300" s="136"/>
    </row>
    <row r="301" spans="1:21" s="46" customFormat="1" ht="25.15" customHeight="1">
      <c r="A301" s="311"/>
      <c r="B301" s="308"/>
      <c r="C301" s="265"/>
      <c r="D301" s="118" t="s">
        <v>32</v>
      </c>
      <c r="E301" s="150" t="str">
        <f t="shared" si="39"/>
        <v>Local</v>
      </c>
      <c r="F301" s="131" t="s">
        <v>33</v>
      </c>
      <c r="G301" s="151">
        <f>IF(E301="","",IF(E301="Foreign",VLOOKUP(F301,Currency!$E$20:$F$33,2,FALSE),1))</f>
        <v>1</v>
      </c>
      <c r="H301" s="296">
        <v>1</v>
      </c>
      <c r="I301" s="192"/>
      <c r="J301" s="272">
        <v>0</v>
      </c>
      <c r="K301" s="269">
        <f t="shared" si="40"/>
        <v>0</v>
      </c>
      <c r="L301" s="66">
        <f t="shared" si="41"/>
        <v>0</v>
      </c>
      <c r="M301" s="121">
        <f t="shared" si="42"/>
        <v>0</v>
      </c>
      <c r="N301" s="188"/>
      <c r="O301" s="272">
        <v>0</v>
      </c>
      <c r="P301" s="269">
        <f t="shared" si="43"/>
        <v>0</v>
      </c>
      <c r="Q301" s="66">
        <f t="shared" si="44"/>
        <v>0</v>
      </c>
      <c r="R301" s="121">
        <f t="shared" si="45"/>
        <v>0</v>
      </c>
      <c r="S301" s="188"/>
      <c r="U301" s="136"/>
    </row>
    <row r="302" spans="1:21" s="46" customFormat="1" ht="25.15" customHeight="1">
      <c r="A302" s="311"/>
      <c r="B302" s="308"/>
      <c r="C302" s="265"/>
      <c r="D302" s="118" t="s">
        <v>32</v>
      </c>
      <c r="E302" s="150" t="str">
        <f t="shared" si="39"/>
        <v>Local</v>
      </c>
      <c r="F302" s="131" t="s">
        <v>33</v>
      </c>
      <c r="G302" s="151">
        <f>IF(E302="","",IF(E302="Foreign",VLOOKUP(F302,Currency!$E$20:$F$33,2,FALSE),1))</f>
        <v>1</v>
      </c>
      <c r="H302" s="296">
        <v>1</v>
      </c>
      <c r="I302" s="192"/>
      <c r="J302" s="272">
        <v>0</v>
      </c>
      <c r="K302" s="269">
        <f t="shared" si="40"/>
        <v>0</v>
      </c>
      <c r="L302" s="66">
        <f t="shared" si="41"/>
        <v>0</v>
      </c>
      <c r="M302" s="121">
        <f t="shared" si="42"/>
        <v>0</v>
      </c>
      <c r="N302" s="188"/>
      <c r="O302" s="272">
        <v>0</v>
      </c>
      <c r="P302" s="269">
        <f t="shared" si="43"/>
        <v>0</v>
      </c>
      <c r="Q302" s="66">
        <f t="shared" si="44"/>
        <v>0</v>
      </c>
      <c r="R302" s="121">
        <f t="shared" si="45"/>
        <v>0</v>
      </c>
      <c r="S302" s="188"/>
      <c r="U302" s="136"/>
    </row>
    <row r="303" spans="1:21" s="46" customFormat="1" ht="25.15" customHeight="1">
      <c r="A303" s="311"/>
      <c r="B303" s="308"/>
      <c r="C303" s="265"/>
      <c r="D303" s="118" t="s">
        <v>32</v>
      </c>
      <c r="E303" s="150" t="str">
        <f t="shared" si="39"/>
        <v>Local</v>
      </c>
      <c r="F303" s="131" t="s">
        <v>33</v>
      </c>
      <c r="G303" s="151">
        <f>IF(E303="","",IF(E303="Foreign",VLOOKUP(F303,Currency!$E$20:$F$33,2,FALSE),1))</f>
        <v>1</v>
      </c>
      <c r="H303" s="296">
        <v>1</v>
      </c>
      <c r="I303" s="192"/>
      <c r="J303" s="272">
        <v>0</v>
      </c>
      <c r="K303" s="269">
        <f t="shared" si="40"/>
        <v>0</v>
      </c>
      <c r="L303" s="66">
        <f t="shared" si="41"/>
        <v>0</v>
      </c>
      <c r="M303" s="121">
        <f t="shared" si="42"/>
        <v>0</v>
      </c>
      <c r="N303" s="188"/>
      <c r="O303" s="272">
        <v>0</v>
      </c>
      <c r="P303" s="269">
        <f t="shared" si="43"/>
        <v>0</v>
      </c>
      <c r="Q303" s="66">
        <f t="shared" si="44"/>
        <v>0</v>
      </c>
      <c r="R303" s="121">
        <f t="shared" si="45"/>
        <v>0</v>
      </c>
      <c r="S303" s="188"/>
      <c r="U303" s="136"/>
    </row>
    <row r="304" spans="1:21" s="46" customFormat="1" ht="25.15" customHeight="1">
      <c r="A304" s="311"/>
      <c r="B304" s="308"/>
      <c r="C304" s="265"/>
      <c r="D304" s="118" t="s">
        <v>32</v>
      </c>
      <c r="E304" s="150" t="str">
        <f t="shared" ref="E304:E317" si="46">IF(F304="","",IF(F304="ZAR","Local","Foreign"))</f>
        <v>Local</v>
      </c>
      <c r="F304" s="131" t="s">
        <v>33</v>
      </c>
      <c r="G304" s="151">
        <f>IF(E304="","",IF(E304="Foreign",VLOOKUP(F304,Currency!$E$20:$F$33,2,FALSE),1))</f>
        <v>1</v>
      </c>
      <c r="H304" s="296">
        <v>1</v>
      </c>
      <c r="I304" s="192"/>
      <c r="J304" s="272">
        <v>0</v>
      </c>
      <c r="K304" s="269">
        <f t="shared" ref="K304:K317" si="47">J304*$G304</f>
        <v>0</v>
      </c>
      <c r="L304" s="66">
        <f t="shared" ref="L304:L317" si="48">J304*$H304</f>
        <v>0</v>
      </c>
      <c r="M304" s="121">
        <f t="shared" ref="M304:M317" si="49">K304*$H304</f>
        <v>0</v>
      </c>
      <c r="N304" s="188"/>
      <c r="O304" s="272">
        <v>0</v>
      </c>
      <c r="P304" s="269">
        <f t="shared" si="43"/>
        <v>0</v>
      </c>
      <c r="Q304" s="66">
        <f t="shared" si="44"/>
        <v>0</v>
      </c>
      <c r="R304" s="121">
        <f t="shared" si="45"/>
        <v>0</v>
      </c>
      <c r="S304" s="188"/>
      <c r="U304" s="136"/>
    </row>
    <row r="305" spans="1:21" s="46" customFormat="1" ht="25.15" customHeight="1">
      <c r="A305" s="311"/>
      <c r="B305" s="308"/>
      <c r="C305" s="265"/>
      <c r="D305" s="118" t="s">
        <v>32</v>
      </c>
      <c r="E305" s="150" t="str">
        <f t="shared" si="46"/>
        <v>Local</v>
      </c>
      <c r="F305" s="131" t="s">
        <v>33</v>
      </c>
      <c r="G305" s="151">
        <f>IF(E305="","",IF(E305="Foreign",VLOOKUP(F305,Currency!$E$20:$F$33,2,FALSE),1))</f>
        <v>1</v>
      </c>
      <c r="H305" s="296">
        <v>1</v>
      </c>
      <c r="I305" s="192"/>
      <c r="J305" s="272">
        <v>0</v>
      </c>
      <c r="K305" s="269">
        <f t="shared" si="47"/>
        <v>0</v>
      </c>
      <c r="L305" s="66">
        <f t="shared" si="48"/>
        <v>0</v>
      </c>
      <c r="M305" s="121">
        <f t="shared" si="49"/>
        <v>0</v>
      </c>
      <c r="N305" s="188"/>
      <c r="O305" s="272">
        <v>0</v>
      </c>
      <c r="P305" s="269">
        <f t="shared" si="43"/>
        <v>0</v>
      </c>
      <c r="Q305" s="66">
        <f t="shared" si="44"/>
        <v>0</v>
      </c>
      <c r="R305" s="121">
        <f t="shared" si="45"/>
        <v>0</v>
      </c>
      <c r="S305" s="188"/>
      <c r="U305" s="136"/>
    </row>
    <row r="306" spans="1:21" s="46" customFormat="1" ht="25.15" customHeight="1">
      <c r="A306" s="311"/>
      <c r="B306" s="308"/>
      <c r="C306" s="265"/>
      <c r="D306" s="118" t="s">
        <v>32</v>
      </c>
      <c r="E306" s="150" t="str">
        <f t="shared" si="46"/>
        <v>Local</v>
      </c>
      <c r="F306" s="131" t="s">
        <v>33</v>
      </c>
      <c r="G306" s="151">
        <f>IF(E306="","",IF(E306="Foreign",VLOOKUP(F306,Currency!$E$20:$F$33,2,FALSE),1))</f>
        <v>1</v>
      </c>
      <c r="H306" s="296">
        <v>1</v>
      </c>
      <c r="I306" s="192"/>
      <c r="J306" s="272">
        <v>0</v>
      </c>
      <c r="K306" s="269">
        <f t="shared" si="47"/>
        <v>0</v>
      </c>
      <c r="L306" s="66">
        <f t="shared" si="48"/>
        <v>0</v>
      </c>
      <c r="M306" s="121">
        <f t="shared" si="49"/>
        <v>0</v>
      </c>
      <c r="N306" s="188"/>
      <c r="O306" s="272">
        <v>0</v>
      </c>
      <c r="P306" s="269">
        <f t="shared" si="43"/>
        <v>0</v>
      </c>
      <c r="Q306" s="66">
        <f t="shared" si="44"/>
        <v>0</v>
      </c>
      <c r="R306" s="121">
        <f t="shared" si="45"/>
        <v>0</v>
      </c>
      <c r="S306" s="188"/>
      <c r="U306" s="136"/>
    </row>
    <row r="307" spans="1:21" s="46" customFormat="1" ht="25.15" customHeight="1">
      <c r="A307" s="311"/>
      <c r="B307" s="308"/>
      <c r="C307" s="265"/>
      <c r="D307" s="118" t="s">
        <v>32</v>
      </c>
      <c r="E307" s="150" t="str">
        <f t="shared" si="46"/>
        <v>Local</v>
      </c>
      <c r="F307" s="131" t="s">
        <v>33</v>
      </c>
      <c r="G307" s="151">
        <f>IF(E307="","",IF(E307="Foreign",VLOOKUP(F307,Currency!$E$20:$F$33,2,FALSE),1))</f>
        <v>1</v>
      </c>
      <c r="H307" s="296">
        <v>1</v>
      </c>
      <c r="I307" s="192"/>
      <c r="J307" s="272">
        <v>0</v>
      </c>
      <c r="K307" s="269">
        <f t="shared" si="47"/>
        <v>0</v>
      </c>
      <c r="L307" s="66">
        <f t="shared" si="48"/>
        <v>0</v>
      </c>
      <c r="M307" s="121">
        <f t="shared" si="49"/>
        <v>0</v>
      </c>
      <c r="N307" s="188"/>
      <c r="O307" s="272">
        <v>0</v>
      </c>
      <c r="P307" s="269">
        <f t="shared" si="43"/>
        <v>0</v>
      </c>
      <c r="Q307" s="66">
        <f t="shared" si="44"/>
        <v>0</v>
      </c>
      <c r="R307" s="121">
        <f t="shared" si="45"/>
        <v>0</v>
      </c>
      <c r="S307" s="188"/>
      <c r="U307" s="136"/>
    </row>
    <row r="308" spans="1:21" s="46" customFormat="1" ht="25.15" customHeight="1">
      <c r="A308" s="311"/>
      <c r="B308" s="308"/>
      <c r="C308" s="265"/>
      <c r="D308" s="118" t="s">
        <v>32</v>
      </c>
      <c r="E308" s="150" t="str">
        <f t="shared" si="46"/>
        <v>Local</v>
      </c>
      <c r="F308" s="131" t="s">
        <v>33</v>
      </c>
      <c r="G308" s="151">
        <f>IF(E308="","",IF(E308="Foreign",VLOOKUP(F308,Currency!$E$20:$F$33,2,FALSE),1))</f>
        <v>1</v>
      </c>
      <c r="H308" s="296">
        <v>1</v>
      </c>
      <c r="I308" s="192"/>
      <c r="J308" s="272">
        <v>0</v>
      </c>
      <c r="K308" s="269">
        <f t="shared" si="47"/>
        <v>0</v>
      </c>
      <c r="L308" s="66">
        <f t="shared" si="48"/>
        <v>0</v>
      </c>
      <c r="M308" s="121">
        <f t="shared" si="49"/>
        <v>0</v>
      </c>
      <c r="N308" s="188"/>
      <c r="O308" s="272">
        <v>0</v>
      </c>
      <c r="P308" s="269">
        <f t="shared" si="43"/>
        <v>0</v>
      </c>
      <c r="Q308" s="66">
        <f t="shared" si="44"/>
        <v>0</v>
      </c>
      <c r="R308" s="121">
        <f t="shared" si="45"/>
        <v>0</v>
      </c>
      <c r="S308" s="188"/>
      <c r="U308" s="136"/>
    </row>
    <row r="309" spans="1:21" s="46" customFormat="1" ht="25.15" customHeight="1" thickBot="1">
      <c r="A309" s="312"/>
      <c r="B309" s="309"/>
      <c r="C309" s="266"/>
      <c r="D309" s="274" t="s">
        <v>32</v>
      </c>
      <c r="E309" s="275" t="str">
        <f t="shared" si="46"/>
        <v>Local</v>
      </c>
      <c r="F309" s="270" t="s">
        <v>33</v>
      </c>
      <c r="G309" s="276">
        <f>IF(E309="","",IF(E309="Foreign",VLOOKUP(F309,Currency!$E$20:$F$33,2,FALSE),1))</f>
        <v>1</v>
      </c>
      <c r="H309" s="297">
        <v>1</v>
      </c>
      <c r="I309" s="192"/>
      <c r="J309" s="273">
        <v>0</v>
      </c>
      <c r="K309" s="123">
        <f t="shared" si="47"/>
        <v>0</v>
      </c>
      <c r="L309" s="119">
        <f t="shared" si="48"/>
        <v>0</v>
      </c>
      <c r="M309" s="122">
        <f t="shared" si="49"/>
        <v>0</v>
      </c>
      <c r="N309" s="188"/>
      <c r="O309" s="273">
        <v>0</v>
      </c>
      <c r="P309" s="123">
        <f t="shared" si="43"/>
        <v>0</v>
      </c>
      <c r="Q309" s="119">
        <f t="shared" si="44"/>
        <v>0</v>
      </c>
      <c r="R309" s="122">
        <f t="shared" si="45"/>
        <v>0</v>
      </c>
      <c r="S309" s="188"/>
      <c r="U309" s="225"/>
    </row>
    <row r="310" spans="1:21" s="46" customFormat="1" ht="27" customHeight="1">
      <c r="A310" s="310">
        <v>14</v>
      </c>
      <c r="B310" s="307" t="s">
        <v>87</v>
      </c>
      <c r="C310" s="264"/>
      <c r="D310" s="139" t="s">
        <v>32</v>
      </c>
      <c r="E310" s="148" t="str">
        <f t="shared" si="46"/>
        <v>Local</v>
      </c>
      <c r="F310" s="140" t="s">
        <v>33</v>
      </c>
      <c r="G310" s="149">
        <f>IF(E310="","",IF(E310="Foreign",VLOOKUP(F310,Currency!$E$20:$F$33,2,FALSE),1))</f>
        <v>1</v>
      </c>
      <c r="H310" s="295">
        <v>1</v>
      </c>
      <c r="I310" s="192"/>
      <c r="J310" s="271">
        <v>0</v>
      </c>
      <c r="K310" s="128">
        <f t="shared" si="47"/>
        <v>0</v>
      </c>
      <c r="L310" s="129">
        <f t="shared" si="48"/>
        <v>0</v>
      </c>
      <c r="M310" s="130">
        <f t="shared" si="49"/>
        <v>0</v>
      </c>
      <c r="N310" s="188"/>
      <c r="O310" s="271">
        <v>0</v>
      </c>
      <c r="P310" s="128">
        <f t="shared" si="43"/>
        <v>0</v>
      </c>
      <c r="Q310" s="129">
        <f t="shared" si="44"/>
        <v>0</v>
      </c>
      <c r="R310" s="130">
        <f t="shared" si="45"/>
        <v>0</v>
      </c>
      <c r="S310" s="188"/>
      <c r="U310" s="277"/>
    </row>
    <row r="311" spans="1:21" s="46" customFormat="1" ht="25.15" customHeight="1">
      <c r="A311" s="311"/>
      <c r="B311" s="308"/>
      <c r="C311" s="265"/>
      <c r="D311" s="118" t="s">
        <v>32</v>
      </c>
      <c r="E311" s="150" t="str">
        <f t="shared" si="46"/>
        <v>Local</v>
      </c>
      <c r="F311" s="131" t="s">
        <v>33</v>
      </c>
      <c r="G311" s="151">
        <f>IF(E311="","",IF(E311="Foreign",VLOOKUP(F311,Currency!$E$20:$F$33,2,FALSE),1))</f>
        <v>1</v>
      </c>
      <c r="H311" s="296">
        <v>1</v>
      </c>
      <c r="I311" s="192"/>
      <c r="J311" s="272">
        <v>0</v>
      </c>
      <c r="K311" s="269">
        <f t="shared" si="47"/>
        <v>0</v>
      </c>
      <c r="L311" s="66">
        <f t="shared" si="48"/>
        <v>0</v>
      </c>
      <c r="M311" s="121">
        <f t="shared" si="49"/>
        <v>0</v>
      </c>
      <c r="N311" s="188"/>
      <c r="O311" s="272">
        <v>0</v>
      </c>
      <c r="P311" s="269">
        <f t="shared" si="43"/>
        <v>0</v>
      </c>
      <c r="Q311" s="66">
        <f t="shared" si="44"/>
        <v>0</v>
      </c>
      <c r="R311" s="121">
        <f t="shared" si="45"/>
        <v>0</v>
      </c>
      <c r="S311" s="188"/>
      <c r="U311" s="136"/>
    </row>
    <row r="312" spans="1:21" s="46" customFormat="1" ht="25.15" customHeight="1">
      <c r="A312" s="311"/>
      <c r="B312" s="308"/>
      <c r="C312" s="265"/>
      <c r="D312" s="118" t="s">
        <v>32</v>
      </c>
      <c r="E312" s="150" t="str">
        <f t="shared" si="46"/>
        <v>Local</v>
      </c>
      <c r="F312" s="131" t="s">
        <v>33</v>
      </c>
      <c r="G312" s="151">
        <f>IF(E312="","",IF(E312="Foreign",VLOOKUP(F312,Currency!$E$20:$F$33,2,FALSE),1))</f>
        <v>1</v>
      </c>
      <c r="H312" s="296">
        <v>1</v>
      </c>
      <c r="I312" s="192"/>
      <c r="J312" s="272">
        <v>0</v>
      </c>
      <c r="K312" s="269">
        <f t="shared" si="47"/>
        <v>0</v>
      </c>
      <c r="L312" s="66">
        <f t="shared" si="48"/>
        <v>0</v>
      </c>
      <c r="M312" s="121">
        <f t="shared" si="49"/>
        <v>0</v>
      </c>
      <c r="N312" s="188"/>
      <c r="O312" s="272">
        <v>0</v>
      </c>
      <c r="P312" s="269">
        <f t="shared" si="43"/>
        <v>0</v>
      </c>
      <c r="Q312" s="66">
        <f t="shared" si="44"/>
        <v>0</v>
      </c>
      <c r="R312" s="121">
        <f t="shared" si="45"/>
        <v>0</v>
      </c>
      <c r="S312" s="188"/>
      <c r="U312" s="136"/>
    </row>
    <row r="313" spans="1:21" s="46" customFormat="1" ht="25.15" customHeight="1">
      <c r="A313" s="311"/>
      <c r="B313" s="308"/>
      <c r="C313" s="265"/>
      <c r="D313" s="118" t="s">
        <v>32</v>
      </c>
      <c r="E313" s="150" t="str">
        <f t="shared" si="46"/>
        <v>Local</v>
      </c>
      <c r="F313" s="131" t="s">
        <v>33</v>
      </c>
      <c r="G313" s="151">
        <f>IF(E313="","",IF(E313="Foreign",VLOOKUP(F313,Currency!$E$20:$F$33,2,FALSE),1))</f>
        <v>1</v>
      </c>
      <c r="H313" s="296">
        <v>1</v>
      </c>
      <c r="I313" s="192"/>
      <c r="J313" s="272">
        <v>0</v>
      </c>
      <c r="K313" s="269">
        <f t="shared" si="47"/>
        <v>0</v>
      </c>
      <c r="L313" s="66">
        <f t="shared" si="48"/>
        <v>0</v>
      </c>
      <c r="M313" s="121">
        <f t="shared" si="49"/>
        <v>0</v>
      </c>
      <c r="N313" s="188"/>
      <c r="O313" s="272">
        <v>0</v>
      </c>
      <c r="P313" s="269">
        <f t="shared" si="43"/>
        <v>0</v>
      </c>
      <c r="Q313" s="66">
        <f t="shared" si="44"/>
        <v>0</v>
      </c>
      <c r="R313" s="121">
        <f t="shared" si="45"/>
        <v>0</v>
      </c>
      <c r="S313" s="188"/>
      <c r="U313" s="136"/>
    </row>
    <row r="314" spans="1:21" s="46" customFormat="1" ht="25.15" customHeight="1">
      <c r="A314" s="311"/>
      <c r="B314" s="308"/>
      <c r="C314" s="265"/>
      <c r="D314" s="118" t="s">
        <v>32</v>
      </c>
      <c r="E314" s="150" t="str">
        <f t="shared" si="46"/>
        <v>Local</v>
      </c>
      <c r="F314" s="131" t="s">
        <v>33</v>
      </c>
      <c r="G314" s="151">
        <f>IF(E314="","",IF(E314="Foreign",VLOOKUP(F314,Currency!$E$20:$F$33,2,FALSE),1))</f>
        <v>1</v>
      </c>
      <c r="H314" s="296">
        <v>1</v>
      </c>
      <c r="I314" s="192"/>
      <c r="J314" s="272">
        <v>0</v>
      </c>
      <c r="K314" s="269">
        <f t="shared" si="47"/>
        <v>0</v>
      </c>
      <c r="L314" s="66">
        <f t="shared" si="48"/>
        <v>0</v>
      </c>
      <c r="M314" s="121">
        <f t="shared" si="49"/>
        <v>0</v>
      </c>
      <c r="N314" s="188"/>
      <c r="O314" s="272">
        <v>0</v>
      </c>
      <c r="P314" s="269">
        <f t="shared" si="43"/>
        <v>0</v>
      </c>
      <c r="Q314" s="66">
        <f t="shared" si="44"/>
        <v>0</v>
      </c>
      <c r="R314" s="121">
        <f t="shared" si="45"/>
        <v>0</v>
      </c>
      <c r="S314" s="188"/>
      <c r="U314" s="136"/>
    </row>
    <row r="315" spans="1:21" s="46" customFormat="1" ht="25.15" customHeight="1">
      <c r="A315" s="311"/>
      <c r="B315" s="308"/>
      <c r="C315" s="265"/>
      <c r="D315" s="118" t="s">
        <v>32</v>
      </c>
      <c r="E315" s="150" t="str">
        <f t="shared" si="46"/>
        <v>Local</v>
      </c>
      <c r="F315" s="131" t="s">
        <v>33</v>
      </c>
      <c r="G315" s="151">
        <f>IF(E315="","",IF(E315="Foreign",VLOOKUP(F315,Currency!$E$20:$F$33,2,FALSE),1))</f>
        <v>1</v>
      </c>
      <c r="H315" s="296">
        <v>1</v>
      </c>
      <c r="I315" s="192"/>
      <c r="J315" s="272">
        <v>0</v>
      </c>
      <c r="K315" s="269">
        <f t="shared" si="47"/>
        <v>0</v>
      </c>
      <c r="L315" s="66">
        <f t="shared" si="48"/>
        <v>0</v>
      </c>
      <c r="M315" s="121">
        <f t="shared" si="49"/>
        <v>0</v>
      </c>
      <c r="N315" s="188"/>
      <c r="O315" s="272">
        <v>0</v>
      </c>
      <c r="P315" s="269">
        <f t="shared" si="43"/>
        <v>0</v>
      </c>
      <c r="Q315" s="66">
        <f t="shared" si="44"/>
        <v>0</v>
      </c>
      <c r="R315" s="121">
        <f t="shared" si="45"/>
        <v>0</v>
      </c>
      <c r="S315" s="188"/>
      <c r="U315" s="136"/>
    </row>
    <row r="316" spans="1:21" s="46" customFormat="1" ht="25.15" customHeight="1">
      <c r="A316" s="311"/>
      <c r="B316" s="308"/>
      <c r="C316" s="265"/>
      <c r="D316" s="118" t="s">
        <v>32</v>
      </c>
      <c r="E316" s="150" t="str">
        <f t="shared" si="46"/>
        <v>Local</v>
      </c>
      <c r="F316" s="131" t="s">
        <v>33</v>
      </c>
      <c r="G316" s="151">
        <f>IF(E316="","",IF(E316="Foreign",VLOOKUP(F316,Currency!$E$20:$F$33,2,FALSE),1))</f>
        <v>1</v>
      </c>
      <c r="H316" s="296">
        <v>1</v>
      </c>
      <c r="I316" s="192"/>
      <c r="J316" s="272">
        <v>0</v>
      </c>
      <c r="K316" s="269">
        <f t="shared" si="47"/>
        <v>0</v>
      </c>
      <c r="L316" s="66">
        <f t="shared" si="48"/>
        <v>0</v>
      </c>
      <c r="M316" s="121">
        <f t="shared" si="49"/>
        <v>0</v>
      </c>
      <c r="N316" s="188"/>
      <c r="O316" s="272">
        <v>0</v>
      </c>
      <c r="P316" s="269">
        <f t="shared" si="43"/>
        <v>0</v>
      </c>
      <c r="Q316" s="66">
        <f t="shared" si="44"/>
        <v>0</v>
      </c>
      <c r="R316" s="121">
        <f t="shared" si="45"/>
        <v>0</v>
      </c>
      <c r="S316" s="188"/>
      <c r="U316" s="136"/>
    </row>
    <row r="317" spans="1:21" s="46" customFormat="1" ht="25.15" customHeight="1">
      <c r="A317" s="311"/>
      <c r="B317" s="308"/>
      <c r="C317" s="265"/>
      <c r="D317" s="118" t="s">
        <v>32</v>
      </c>
      <c r="E317" s="150" t="str">
        <f t="shared" si="46"/>
        <v>Local</v>
      </c>
      <c r="F317" s="131" t="s">
        <v>33</v>
      </c>
      <c r="G317" s="151">
        <f>IF(E317="","",IF(E317="Foreign",VLOOKUP(F317,Currency!$E$20:$F$33,2,FALSE),1))</f>
        <v>1</v>
      </c>
      <c r="H317" s="296">
        <v>1</v>
      </c>
      <c r="I317" s="192"/>
      <c r="J317" s="272">
        <v>0</v>
      </c>
      <c r="K317" s="269">
        <f t="shared" si="47"/>
        <v>0</v>
      </c>
      <c r="L317" s="66">
        <f t="shared" si="48"/>
        <v>0</v>
      </c>
      <c r="M317" s="121">
        <f t="shared" si="49"/>
        <v>0</v>
      </c>
      <c r="N317" s="188"/>
      <c r="O317" s="272">
        <v>0</v>
      </c>
      <c r="P317" s="269">
        <f t="shared" si="43"/>
        <v>0</v>
      </c>
      <c r="Q317" s="66">
        <f t="shared" si="44"/>
        <v>0</v>
      </c>
      <c r="R317" s="121">
        <f t="shared" si="45"/>
        <v>0</v>
      </c>
      <c r="S317" s="188"/>
      <c r="U317" s="136"/>
    </row>
    <row r="318" spans="1:21" s="46" customFormat="1" ht="25.15" customHeight="1">
      <c r="A318" s="311"/>
      <c r="B318" s="308"/>
      <c r="C318" s="265"/>
      <c r="D318" s="118" t="s">
        <v>32</v>
      </c>
      <c r="E318" s="150" t="str">
        <f t="shared" ref="E318:E351" si="50">IF(F318="","",IF(F318="ZAR","Local","Foreign"))</f>
        <v>Local</v>
      </c>
      <c r="F318" s="131" t="s">
        <v>33</v>
      </c>
      <c r="G318" s="151">
        <f>IF(E318="","",IF(E318="Foreign",VLOOKUP(F318,Currency!$E$20:$F$33,2,FALSE),1))</f>
        <v>1</v>
      </c>
      <c r="H318" s="296">
        <v>1</v>
      </c>
      <c r="I318" s="192"/>
      <c r="J318" s="272">
        <v>0</v>
      </c>
      <c r="K318" s="269">
        <f t="shared" ref="K318:K351" si="51">J318*$G318</f>
        <v>0</v>
      </c>
      <c r="L318" s="66">
        <f t="shared" ref="L318:L351" si="52">J318*$H318</f>
        <v>0</v>
      </c>
      <c r="M318" s="121">
        <f t="shared" ref="M318:M351" si="53">K318*$H318</f>
        <v>0</v>
      </c>
      <c r="N318" s="188"/>
      <c r="O318" s="272">
        <v>0</v>
      </c>
      <c r="P318" s="269">
        <f t="shared" si="43"/>
        <v>0</v>
      </c>
      <c r="Q318" s="66">
        <f t="shared" si="44"/>
        <v>0</v>
      </c>
      <c r="R318" s="121">
        <f t="shared" si="45"/>
        <v>0</v>
      </c>
      <c r="S318" s="188"/>
      <c r="U318" s="136"/>
    </row>
    <row r="319" spans="1:21" s="46" customFormat="1" ht="25.15" customHeight="1">
      <c r="A319" s="311"/>
      <c r="B319" s="308"/>
      <c r="C319" s="265"/>
      <c r="D319" s="118" t="s">
        <v>32</v>
      </c>
      <c r="E319" s="150" t="str">
        <f t="shared" si="50"/>
        <v>Local</v>
      </c>
      <c r="F319" s="131" t="s">
        <v>33</v>
      </c>
      <c r="G319" s="151">
        <f>IF(E319="","",IF(E319="Foreign",VLOOKUP(F319,Currency!$E$20:$F$33,2,FALSE),1))</f>
        <v>1</v>
      </c>
      <c r="H319" s="296">
        <v>1</v>
      </c>
      <c r="I319" s="192"/>
      <c r="J319" s="272">
        <v>0</v>
      </c>
      <c r="K319" s="269">
        <f t="shared" si="51"/>
        <v>0</v>
      </c>
      <c r="L319" s="66">
        <f t="shared" si="52"/>
        <v>0</v>
      </c>
      <c r="M319" s="121">
        <f t="shared" si="53"/>
        <v>0</v>
      </c>
      <c r="N319" s="188"/>
      <c r="O319" s="272">
        <v>0</v>
      </c>
      <c r="P319" s="269">
        <f t="shared" si="43"/>
        <v>0</v>
      </c>
      <c r="Q319" s="66">
        <f t="shared" si="44"/>
        <v>0</v>
      </c>
      <c r="R319" s="121">
        <f t="shared" si="45"/>
        <v>0</v>
      </c>
      <c r="S319" s="188"/>
      <c r="U319" s="136"/>
    </row>
    <row r="320" spans="1:21" s="46" customFormat="1" ht="25.15" customHeight="1">
      <c r="A320" s="311"/>
      <c r="B320" s="308"/>
      <c r="C320" s="265"/>
      <c r="D320" s="118" t="s">
        <v>32</v>
      </c>
      <c r="E320" s="150" t="str">
        <f t="shared" si="50"/>
        <v>Local</v>
      </c>
      <c r="F320" s="131" t="s">
        <v>33</v>
      </c>
      <c r="G320" s="151">
        <f>IF(E320="","",IF(E320="Foreign",VLOOKUP(F320,Currency!$E$20:$F$33,2,FALSE),1))</f>
        <v>1</v>
      </c>
      <c r="H320" s="296">
        <v>1</v>
      </c>
      <c r="I320" s="192"/>
      <c r="J320" s="272">
        <v>0</v>
      </c>
      <c r="K320" s="269">
        <f t="shared" si="51"/>
        <v>0</v>
      </c>
      <c r="L320" s="66">
        <f t="shared" si="52"/>
        <v>0</v>
      </c>
      <c r="M320" s="121">
        <f t="shared" si="53"/>
        <v>0</v>
      </c>
      <c r="N320" s="188"/>
      <c r="O320" s="272">
        <v>0</v>
      </c>
      <c r="P320" s="269">
        <f t="shared" ref="P320:P353" si="54">O320*$G320</f>
        <v>0</v>
      </c>
      <c r="Q320" s="66">
        <f t="shared" ref="Q320:Q353" si="55">O320*$H320</f>
        <v>0</v>
      </c>
      <c r="R320" s="121">
        <f t="shared" ref="R320:R353" si="56">P320*$H320</f>
        <v>0</v>
      </c>
      <c r="S320" s="188"/>
      <c r="U320" s="136"/>
    </row>
    <row r="321" spans="1:21" s="46" customFormat="1" ht="25.15" customHeight="1">
      <c r="A321" s="311"/>
      <c r="B321" s="308"/>
      <c r="C321" s="265"/>
      <c r="D321" s="118" t="s">
        <v>32</v>
      </c>
      <c r="E321" s="150" t="str">
        <f t="shared" si="50"/>
        <v>Local</v>
      </c>
      <c r="F321" s="131" t="s">
        <v>33</v>
      </c>
      <c r="G321" s="151">
        <f>IF(E321="","",IF(E321="Foreign",VLOOKUP(F321,Currency!$E$20:$F$33,2,FALSE),1))</f>
        <v>1</v>
      </c>
      <c r="H321" s="296">
        <v>1</v>
      </c>
      <c r="I321" s="192"/>
      <c r="J321" s="272">
        <v>0</v>
      </c>
      <c r="K321" s="269">
        <f t="shared" si="51"/>
        <v>0</v>
      </c>
      <c r="L321" s="66">
        <f t="shared" si="52"/>
        <v>0</v>
      </c>
      <c r="M321" s="121">
        <f t="shared" si="53"/>
        <v>0</v>
      </c>
      <c r="N321" s="188"/>
      <c r="O321" s="272">
        <v>0</v>
      </c>
      <c r="P321" s="269">
        <f t="shared" si="54"/>
        <v>0</v>
      </c>
      <c r="Q321" s="66">
        <f t="shared" si="55"/>
        <v>0</v>
      </c>
      <c r="R321" s="121">
        <f t="shared" si="56"/>
        <v>0</v>
      </c>
      <c r="S321" s="188"/>
      <c r="U321" s="136"/>
    </row>
    <row r="322" spans="1:21" s="46" customFormat="1" ht="25.15" customHeight="1">
      <c r="A322" s="311"/>
      <c r="B322" s="308"/>
      <c r="C322" s="265"/>
      <c r="D322" s="118" t="s">
        <v>32</v>
      </c>
      <c r="E322" s="150" t="str">
        <f t="shared" si="50"/>
        <v>Local</v>
      </c>
      <c r="F322" s="131" t="s">
        <v>33</v>
      </c>
      <c r="G322" s="151">
        <f>IF(E322="","",IF(E322="Foreign",VLOOKUP(F322,Currency!$E$20:$F$33,2,FALSE),1))</f>
        <v>1</v>
      </c>
      <c r="H322" s="296">
        <v>1</v>
      </c>
      <c r="I322" s="192"/>
      <c r="J322" s="272">
        <v>0</v>
      </c>
      <c r="K322" s="269">
        <f t="shared" si="51"/>
        <v>0</v>
      </c>
      <c r="L322" s="66">
        <f t="shared" si="52"/>
        <v>0</v>
      </c>
      <c r="M322" s="121">
        <f t="shared" si="53"/>
        <v>0</v>
      </c>
      <c r="N322" s="188"/>
      <c r="O322" s="272">
        <v>0</v>
      </c>
      <c r="P322" s="269">
        <f t="shared" si="54"/>
        <v>0</v>
      </c>
      <c r="Q322" s="66">
        <f t="shared" si="55"/>
        <v>0</v>
      </c>
      <c r="R322" s="121">
        <f t="shared" si="56"/>
        <v>0</v>
      </c>
      <c r="S322" s="188"/>
      <c r="U322" s="136"/>
    </row>
    <row r="323" spans="1:21" s="46" customFormat="1" ht="25.15" customHeight="1" thickBot="1">
      <c r="A323" s="312"/>
      <c r="B323" s="309"/>
      <c r="C323" s="266"/>
      <c r="D323" s="274" t="s">
        <v>32</v>
      </c>
      <c r="E323" s="275" t="str">
        <f t="shared" si="50"/>
        <v>Local</v>
      </c>
      <c r="F323" s="270" t="s">
        <v>33</v>
      </c>
      <c r="G323" s="276">
        <f>IF(E323="","",IF(E323="Foreign",VLOOKUP(F323,Currency!$E$20:$F$33,2,FALSE),1))</f>
        <v>1</v>
      </c>
      <c r="H323" s="297">
        <v>1</v>
      </c>
      <c r="I323" s="192"/>
      <c r="J323" s="273">
        <v>0</v>
      </c>
      <c r="K323" s="123">
        <f t="shared" si="51"/>
        <v>0</v>
      </c>
      <c r="L323" s="119">
        <f t="shared" si="52"/>
        <v>0</v>
      </c>
      <c r="M323" s="122">
        <f t="shared" si="53"/>
        <v>0</v>
      </c>
      <c r="N323" s="188"/>
      <c r="O323" s="273">
        <v>0</v>
      </c>
      <c r="P323" s="123">
        <f t="shared" si="54"/>
        <v>0</v>
      </c>
      <c r="Q323" s="119">
        <f t="shared" si="55"/>
        <v>0</v>
      </c>
      <c r="R323" s="122">
        <f t="shared" si="56"/>
        <v>0</v>
      </c>
      <c r="S323" s="188"/>
      <c r="U323" s="225"/>
    </row>
    <row r="324" spans="1:21" s="46" customFormat="1" ht="27" customHeight="1">
      <c r="A324" s="310">
        <v>15</v>
      </c>
      <c r="B324" s="307" t="s">
        <v>88</v>
      </c>
      <c r="C324" s="264"/>
      <c r="D324" s="139" t="s">
        <v>32</v>
      </c>
      <c r="E324" s="148" t="str">
        <f t="shared" si="50"/>
        <v>Local</v>
      </c>
      <c r="F324" s="140" t="s">
        <v>33</v>
      </c>
      <c r="G324" s="149">
        <f>IF(E324="","",IF(E324="Foreign",VLOOKUP(F324,Currency!$E$20:$F$33,2,FALSE),1))</f>
        <v>1</v>
      </c>
      <c r="H324" s="295">
        <v>1</v>
      </c>
      <c r="I324" s="192"/>
      <c r="J324" s="271">
        <v>0</v>
      </c>
      <c r="K324" s="128">
        <f t="shared" si="51"/>
        <v>0</v>
      </c>
      <c r="L324" s="129">
        <f t="shared" si="52"/>
        <v>0</v>
      </c>
      <c r="M324" s="130">
        <f t="shared" si="53"/>
        <v>0</v>
      </c>
      <c r="N324" s="188"/>
      <c r="O324" s="271">
        <v>0</v>
      </c>
      <c r="P324" s="128">
        <f t="shared" si="54"/>
        <v>0</v>
      </c>
      <c r="Q324" s="129">
        <f t="shared" si="55"/>
        <v>0</v>
      </c>
      <c r="R324" s="130">
        <f t="shared" si="56"/>
        <v>0</v>
      </c>
      <c r="S324" s="188"/>
      <c r="U324" s="277"/>
    </row>
    <row r="325" spans="1:21" s="46" customFormat="1" ht="25.15" customHeight="1">
      <c r="A325" s="311"/>
      <c r="B325" s="308"/>
      <c r="C325" s="265"/>
      <c r="D325" s="118" t="s">
        <v>32</v>
      </c>
      <c r="E325" s="150" t="str">
        <f t="shared" si="50"/>
        <v>Local</v>
      </c>
      <c r="F325" s="131" t="s">
        <v>33</v>
      </c>
      <c r="G325" s="151">
        <f>IF(E325="","",IF(E325="Foreign",VLOOKUP(F325,Currency!$E$20:$F$33,2,FALSE),1))</f>
        <v>1</v>
      </c>
      <c r="H325" s="296">
        <v>1</v>
      </c>
      <c r="I325" s="192"/>
      <c r="J325" s="272">
        <v>0</v>
      </c>
      <c r="K325" s="269">
        <f t="shared" si="51"/>
        <v>0</v>
      </c>
      <c r="L325" s="66">
        <f t="shared" si="52"/>
        <v>0</v>
      </c>
      <c r="M325" s="121">
        <f t="shared" si="53"/>
        <v>0</v>
      </c>
      <c r="N325" s="188"/>
      <c r="O325" s="272">
        <v>0</v>
      </c>
      <c r="P325" s="269">
        <f t="shared" si="54"/>
        <v>0</v>
      </c>
      <c r="Q325" s="66">
        <f t="shared" si="55"/>
        <v>0</v>
      </c>
      <c r="R325" s="121">
        <f t="shared" si="56"/>
        <v>0</v>
      </c>
      <c r="S325" s="188"/>
      <c r="U325" s="136"/>
    </row>
    <row r="326" spans="1:21" s="46" customFormat="1" ht="25.15" customHeight="1">
      <c r="A326" s="311"/>
      <c r="B326" s="308"/>
      <c r="C326" s="265"/>
      <c r="D326" s="118" t="s">
        <v>32</v>
      </c>
      <c r="E326" s="150" t="str">
        <f t="shared" si="50"/>
        <v>Local</v>
      </c>
      <c r="F326" s="131" t="s">
        <v>33</v>
      </c>
      <c r="G326" s="151">
        <f>IF(E326="","",IF(E326="Foreign",VLOOKUP(F326,Currency!$E$20:$F$33,2,FALSE),1))</f>
        <v>1</v>
      </c>
      <c r="H326" s="296">
        <v>1</v>
      </c>
      <c r="I326" s="192"/>
      <c r="J326" s="272">
        <v>0</v>
      </c>
      <c r="K326" s="269">
        <f t="shared" si="51"/>
        <v>0</v>
      </c>
      <c r="L326" s="66">
        <f t="shared" si="52"/>
        <v>0</v>
      </c>
      <c r="M326" s="121">
        <f t="shared" si="53"/>
        <v>0</v>
      </c>
      <c r="N326" s="188"/>
      <c r="O326" s="272">
        <v>0</v>
      </c>
      <c r="P326" s="269">
        <f t="shared" si="54"/>
        <v>0</v>
      </c>
      <c r="Q326" s="66">
        <f t="shared" si="55"/>
        <v>0</v>
      </c>
      <c r="R326" s="121">
        <f t="shared" si="56"/>
        <v>0</v>
      </c>
      <c r="S326" s="188"/>
      <c r="U326" s="136"/>
    </row>
    <row r="327" spans="1:21" s="46" customFormat="1" ht="25.15" customHeight="1">
      <c r="A327" s="311"/>
      <c r="B327" s="308"/>
      <c r="C327" s="265"/>
      <c r="D327" s="118" t="s">
        <v>32</v>
      </c>
      <c r="E327" s="150" t="str">
        <f t="shared" si="50"/>
        <v>Local</v>
      </c>
      <c r="F327" s="131" t="s">
        <v>33</v>
      </c>
      <c r="G327" s="151">
        <f>IF(E327="","",IF(E327="Foreign",VLOOKUP(F327,Currency!$E$20:$F$33,2,FALSE),1))</f>
        <v>1</v>
      </c>
      <c r="H327" s="296">
        <v>1</v>
      </c>
      <c r="I327" s="192"/>
      <c r="J327" s="272">
        <v>0</v>
      </c>
      <c r="K327" s="269">
        <f t="shared" si="51"/>
        <v>0</v>
      </c>
      <c r="L327" s="66">
        <f t="shared" si="52"/>
        <v>0</v>
      </c>
      <c r="M327" s="121">
        <f t="shared" si="53"/>
        <v>0</v>
      </c>
      <c r="N327" s="188"/>
      <c r="O327" s="272">
        <v>0</v>
      </c>
      <c r="P327" s="269">
        <f t="shared" si="54"/>
        <v>0</v>
      </c>
      <c r="Q327" s="66">
        <f t="shared" si="55"/>
        <v>0</v>
      </c>
      <c r="R327" s="121">
        <f t="shared" si="56"/>
        <v>0</v>
      </c>
      <c r="S327" s="188"/>
      <c r="U327" s="136"/>
    </row>
    <row r="328" spans="1:21" s="46" customFormat="1" ht="25.15" customHeight="1">
      <c r="A328" s="311"/>
      <c r="B328" s="308"/>
      <c r="C328" s="265"/>
      <c r="D328" s="118" t="s">
        <v>32</v>
      </c>
      <c r="E328" s="150" t="str">
        <f t="shared" si="50"/>
        <v>Local</v>
      </c>
      <c r="F328" s="131" t="s">
        <v>33</v>
      </c>
      <c r="G328" s="151">
        <f>IF(E328="","",IF(E328="Foreign",VLOOKUP(F328,Currency!$E$20:$F$33,2,FALSE),1))</f>
        <v>1</v>
      </c>
      <c r="H328" s="296">
        <v>1</v>
      </c>
      <c r="I328" s="192"/>
      <c r="J328" s="272">
        <v>0</v>
      </c>
      <c r="K328" s="269">
        <f t="shared" si="51"/>
        <v>0</v>
      </c>
      <c r="L328" s="66">
        <f t="shared" si="52"/>
        <v>0</v>
      </c>
      <c r="M328" s="121">
        <f t="shared" si="53"/>
        <v>0</v>
      </c>
      <c r="N328" s="188"/>
      <c r="O328" s="272">
        <v>0</v>
      </c>
      <c r="P328" s="269">
        <f t="shared" si="54"/>
        <v>0</v>
      </c>
      <c r="Q328" s="66">
        <f t="shared" si="55"/>
        <v>0</v>
      </c>
      <c r="R328" s="121">
        <f t="shared" si="56"/>
        <v>0</v>
      </c>
      <c r="S328" s="188"/>
      <c r="U328" s="136"/>
    </row>
    <row r="329" spans="1:21" s="46" customFormat="1" ht="25.15" customHeight="1">
      <c r="A329" s="311"/>
      <c r="B329" s="308"/>
      <c r="C329" s="265"/>
      <c r="D329" s="118" t="s">
        <v>32</v>
      </c>
      <c r="E329" s="150" t="str">
        <f t="shared" si="50"/>
        <v>Local</v>
      </c>
      <c r="F329" s="131" t="s">
        <v>33</v>
      </c>
      <c r="G329" s="151">
        <f>IF(E329="","",IF(E329="Foreign",VLOOKUP(F329,Currency!$E$20:$F$33,2,FALSE),1))</f>
        <v>1</v>
      </c>
      <c r="H329" s="296">
        <v>1</v>
      </c>
      <c r="I329" s="192"/>
      <c r="J329" s="272">
        <v>0</v>
      </c>
      <c r="K329" s="269">
        <f t="shared" si="51"/>
        <v>0</v>
      </c>
      <c r="L329" s="66">
        <f t="shared" si="52"/>
        <v>0</v>
      </c>
      <c r="M329" s="121">
        <f t="shared" si="53"/>
        <v>0</v>
      </c>
      <c r="N329" s="188"/>
      <c r="O329" s="272">
        <v>0</v>
      </c>
      <c r="P329" s="269">
        <f t="shared" si="54"/>
        <v>0</v>
      </c>
      <c r="Q329" s="66">
        <f t="shared" si="55"/>
        <v>0</v>
      </c>
      <c r="R329" s="121">
        <f t="shared" si="56"/>
        <v>0</v>
      </c>
      <c r="S329" s="188"/>
      <c r="U329" s="136"/>
    </row>
    <row r="330" spans="1:21" s="46" customFormat="1" ht="25.15" customHeight="1">
      <c r="A330" s="311"/>
      <c r="B330" s="308"/>
      <c r="C330" s="265"/>
      <c r="D330" s="118" t="s">
        <v>32</v>
      </c>
      <c r="E330" s="150" t="str">
        <f t="shared" si="50"/>
        <v>Local</v>
      </c>
      <c r="F330" s="131" t="s">
        <v>33</v>
      </c>
      <c r="G330" s="151">
        <f>IF(E330="","",IF(E330="Foreign",VLOOKUP(F330,Currency!$E$20:$F$33,2,FALSE),1))</f>
        <v>1</v>
      </c>
      <c r="H330" s="296">
        <v>1</v>
      </c>
      <c r="I330" s="192"/>
      <c r="J330" s="272">
        <v>0</v>
      </c>
      <c r="K330" s="269">
        <f t="shared" si="51"/>
        <v>0</v>
      </c>
      <c r="L330" s="66">
        <f t="shared" si="52"/>
        <v>0</v>
      </c>
      <c r="M330" s="121">
        <f t="shared" si="53"/>
        <v>0</v>
      </c>
      <c r="N330" s="188"/>
      <c r="O330" s="272">
        <v>0</v>
      </c>
      <c r="P330" s="269">
        <f t="shared" si="54"/>
        <v>0</v>
      </c>
      <c r="Q330" s="66">
        <f t="shared" si="55"/>
        <v>0</v>
      </c>
      <c r="R330" s="121">
        <f t="shared" si="56"/>
        <v>0</v>
      </c>
      <c r="S330" s="188"/>
      <c r="U330" s="136"/>
    </row>
    <row r="331" spans="1:21" s="46" customFormat="1" ht="25.15" customHeight="1">
      <c r="A331" s="311"/>
      <c r="B331" s="308"/>
      <c r="C331" s="265"/>
      <c r="D331" s="118" t="s">
        <v>32</v>
      </c>
      <c r="E331" s="150" t="str">
        <f t="shared" si="50"/>
        <v>Local</v>
      </c>
      <c r="F331" s="131" t="s">
        <v>33</v>
      </c>
      <c r="G331" s="151">
        <f>IF(E331="","",IF(E331="Foreign",VLOOKUP(F331,Currency!$E$20:$F$33,2,FALSE),1))</f>
        <v>1</v>
      </c>
      <c r="H331" s="296">
        <v>1</v>
      </c>
      <c r="I331" s="192"/>
      <c r="J331" s="272">
        <v>0</v>
      </c>
      <c r="K331" s="269">
        <f t="shared" si="51"/>
        <v>0</v>
      </c>
      <c r="L331" s="66">
        <f t="shared" si="52"/>
        <v>0</v>
      </c>
      <c r="M331" s="121">
        <f t="shared" si="53"/>
        <v>0</v>
      </c>
      <c r="N331" s="188"/>
      <c r="O331" s="272">
        <v>0</v>
      </c>
      <c r="P331" s="269">
        <f t="shared" si="54"/>
        <v>0</v>
      </c>
      <c r="Q331" s="66">
        <f t="shared" si="55"/>
        <v>0</v>
      </c>
      <c r="R331" s="121">
        <f t="shared" si="56"/>
        <v>0</v>
      </c>
      <c r="S331" s="188"/>
      <c r="U331" s="136"/>
    </row>
    <row r="332" spans="1:21" s="46" customFormat="1" ht="25.15" customHeight="1">
      <c r="A332" s="311"/>
      <c r="B332" s="308"/>
      <c r="C332" s="265"/>
      <c r="D332" s="118" t="s">
        <v>32</v>
      </c>
      <c r="E332" s="150" t="str">
        <f t="shared" si="50"/>
        <v>Local</v>
      </c>
      <c r="F332" s="131" t="s">
        <v>33</v>
      </c>
      <c r="G332" s="151">
        <f>IF(E332="","",IF(E332="Foreign",VLOOKUP(F332,Currency!$E$20:$F$33,2,FALSE),1))</f>
        <v>1</v>
      </c>
      <c r="H332" s="296">
        <v>1</v>
      </c>
      <c r="I332" s="192"/>
      <c r="J332" s="272">
        <v>0</v>
      </c>
      <c r="K332" s="269">
        <f t="shared" si="51"/>
        <v>0</v>
      </c>
      <c r="L332" s="66">
        <f t="shared" si="52"/>
        <v>0</v>
      </c>
      <c r="M332" s="121">
        <f t="shared" si="53"/>
        <v>0</v>
      </c>
      <c r="N332" s="188"/>
      <c r="O332" s="272">
        <v>0</v>
      </c>
      <c r="P332" s="269">
        <f t="shared" si="54"/>
        <v>0</v>
      </c>
      <c r="Q332" s="66">
        <f t="shared" si="55"/>
        <v>0</v>
      </c>
      <c r="R332" s="121">
        <f t="shared" si="56"/>
        <v>0</v>
      </c>
      <c r="S332" s="188"/>
      <c r="U332" s="136"/>
    </row>
    <row r="333" spans="1:21" s="46" customFormat="1" ht="25.15" customHeight="1">
      <c r="A333" s="311"/>
      <c r="B333" s="308"/>
      <c r="C333" s="265"/>
      <c r="D333" s="118" t="s">
        <v>32</v>
      </c>
      <c r="E333" s="150" t="str">
        <f t="shared" si="50"/>
        <v>Local</v>
      </c>
      <c r="F333" s="131" t="s">
        <v>33</v>
      </c>
      <c r="G333" s="151">
        <f>IF(E333="","",IF(E333="Foreign",VLOOKUP(F333,Currency!$E$20:$F$33,2,FALSE),1))</f>
        <v>1</v>
      </c>
      <c r="H333" s="296">
        <v>1</v>
      </c>
      <c r="I333" s="192"/>
      <c r="J333" s="272">
        <v>0</v>
      </c>
      <c r="K333" s="269">
        <f t="shared" si="51"/>
        <v>0</v>
      </c>
      <c r="L333" s="66">
        <f t="shared" si="52"/>
        <v>0</v>
      </c>
      <c r="M333" s="121">
        <f t="shared" si="53"/>
        <v>0</v>
      </c>
      <c r="N333" s="188"/>
      <c r="O333" s="272">
        <v>0</v>
      </c>
      <c r="P333" s="269">
        <f t="shared" si="54"/>
        <v>0</v>
      </c>
      <c r="Q333" s="66">
        <f t="shared" si="55"/>
        <v>0</v>
      </c>
      <c r="R333" s="121">
        <f t="shared" si="56"/>
        <v>0</v>
      </c>
      <c r="S333" s="188"/>
      <c r="U333" s="136"/>
    </row>
    <row r="334" spans="1:21" s="46" customFormat="1" ht="25.15" customHeight="1">
      <c r="A334" s="311"/>
      <c r="B334" s="308"/>
      <c r="C334" s="265"/>
      <c r="D334" s="118" t="s">
        <v>32</v>
      </c>
      <c r="E334" s="150" t="str">
        <f t="shared" si="50"/>
        <v>Local</v>
      </c>
      <c r="F334" s="131" t="s">
        <v>33</v>
      </c>
      <c r="G334" s="151">
        <f>IF(E334="","",IF(E334="Foreign",VLOOKUP(F334,Currency!$E$20:$F$33,2,FALSE),1))</f>
        <v>1</v>
      </c>
      <c r="H334" s="296">
        <v>1</v>
      </c>
      <c r="I334" s="192"/>
      <c r="J334" s="272">
        <v>0</v>
      </c>
      <c r="K334" s="269">
        <f t="shared" si="51"/>
        <v>0</v>
      </c>
      <c r="L334" s="66">
        <f t="shared" si="52"/>
        <v>0</v>
      </c>
      <c r="M334" s="121">
        <f t="shared" si="53"/>
        <v>0</v>
      </c>
      <c r="N334" s="188"/>
      <c r="O334" s="272">
        <v>0</v>
      </c>
      <c r="P334" s="269">
        <f t="shared" si="54"/>
        <v>0</v>
      </c>
      <c r="Q334" s="66">
        <f t="shared" si="55"/>
        <v>0</v>
      </c>
      <c r="R334" s="121">
        <f t="shared" si="56"/>
        <v>0</v>
      </c>
      <c r="S334" s="188"/>
      <c r="U334" s="136"/>
    </row>
    <row r="335" spans="1:21" s="46" customFormat="1" ht="25.15" customHeight="1">
      <c r="A335" s="311"/>
      <c r="B335" s="308"/>
      <c r="C335" s="265"/>
      <c r="D335" s="118" t="s">
        <v>32</v>
      </c>
      <c r="E335" s="150" t="str">
        <f t="shared" si="50"/>
        <v>Local</v>
      </c>
      <c r="F335" s="131" t="s">
        <v>33</v>
      </c>
      <c r="G335" s="151">
        <f>IF(E335="","",IF(E335="Foreign",VLOOKUP(F335,Currency!$E$20:$F$33,2,FALSE),1))</f>
        <v>1</v>
      </c>
      <c r="H335" s="296">
        <v>1</v>
      </c>
      <c r="I335" s="192"/>
      <c r="J335" s="272">
        <v>0</v>
      </c>
      <c r="K335" s="269">
        <f t="shared" si="51"/>
        <v>0</v>
      </c>
      <c r="L335" s="66">
        <f t="shared" si="52"/>
        <v>0</v>
      </c>
      <c r="M335" s="121">
        <f t="shared" si="53"/>
        <v>0</v>
      </c>
      <c r="N335" s="188"/>
      <c r="O335" s="272">
        <v>0</v>
      </c>
      <c r="P335" s="269">
        <f t="shared" si="54"/>
        <v>0</v>
      </c>
      <c r="Q335" s="66">
        <f t="shared" si="55"/>
        <v>0</v>
      </c>
      <c r="R335" s="121">
        <f t="shared" si="56"/>
        <v>0</v>
      </c>
      <c r="S335" s="188"/>
      <c r="U335" s="136"/>
    </row>
    <row r="336" spans="1:21" s="46" customFormat="1" ht="25.15" customHeight="1">
      <c r="A336" s="311"/>
      <c r="B336" s="308"/>
      <c r="C336" s="265"/>
      <c r="D336" s="118" t="s">
        <v>32</v>
      </c>
      <c r="E336" s="150" t="str">
        <f t="shared" si="50"/>
        <v>Local</v>
      </c>
      <c r="F336" s="131" t="s">
        <v>33</v>
      </c>
      <c r="G336" s="151">
        <f>IF(E336="","",IF(E336="Foreign",VLOOKUP(F336,Currency!$E$20:$F$33,2,FALSE),1))</f>
        <v>1</v>
      </c>
      <c r="H336" s="296">
        <v>1</v>
      </c>
      <c r="I336" s="192"/>
      <c r="J336" s="272">
        <v>0</v>
      </c>
      <c r="K336" s="269">
        <f t="shared" si="51"/>
        <v>0</v>
      </c>
      <c r="L336" s="66">
        <f t="shared" si="52"/>
        <v>0</v>
      </c>
      <c r="M336" s="121">
        <f t="shared" si="53"/>
        <v>0</v>
      </c>
      <c r="N336" s="188"/>
      <c r="O336" s="272">
        <v>0</v>
      </c>
      <c r="P336" s="269">
        <f t="shared" si="54"/>
        <v>0</v>
      </c>
      <c r="Q336" s="66">
        <f t="shared" si="55"/>
        <v>0</v>
      </c>
      <c r="R336" s="121">
        <f t="shared" si="56"/>
        <v>0</v>
      </c>
      <c r="S336" s="188"/>
      <c r="U336" s="136"/>
    </row>
    <row r="337" spans="1:21" s="46" customFormat="1" ht="25.15" customHeight="1" thickBot="1">
      <c r="A337" s="312"/>
      <c r="B337" s="309"/>
      <c r="C337" s="266"/>
      <c r="D337" s="274" t="s">
        <v>32</v>
      </c>
      <c r="E337" s="275" t="str">
        <f t="shared" si="50"/>
        <v>Local</v>
      </c>
      <c r="F337" s="270" t="s">
        <v>33</v>
      </c>
      <c r="G337" s="276">
        <f>IF(E337="","",IF(E337="Foreign",VLOOKUP(F337,Currency!$E$20:$F$33,2,FALSE),1))</f>
        <v>1</v>
      </c>
      <c r="H337" s="297">
        <v>1</v>
      </c>
      <c r="I337" s="192"/>
      <c r="J337" s="273">
        <v>0</v>
      </c>
      <c r="K337" s="123">
        <f t="shared" si="51"/>
        <v>0</v>
      </c>
      <c r="L337" s="119">
        <f t="shared" si="52"/>
        <v>0</v>
      </c>
      <c r="M337" s="122">
        <f t="shared" si="53"/>
        <v>0</v>
      </c>
      <c r="N337" s="188"/>
      <c r="O337" s="273">
        <v>0</v>
      </c>
      <c r="P337" s="123">
        <f t="shared" si="54"/>
        <v>0</v>
      </c>
      <c r="Q337" s="119">
        <f t="shared" si="55"/>
        <v>0</v>
      </c>
      <c r="R337" s="122">
        <f t="shared" si="56"/>
        <v>0</v>
      </c>
      <c r="S337" s="188"/>
      <c r="U337" s="225"/>
    </row>
    <row r="338" spans="1:21" s="46" customFormat="1" ht="27" customHeight="1">
      <c r="A338" s="310">
        <v>16</v>
      </c>
      <c r="B338" s="307" t="s">
        <v>89</v>
      </c>
      <c r="C338" s="264"/>
      <c r="D338" s="139" t="s">
        <v>32</v>
      </c>
      <c r="E338" s="148" t="str">
        <f t="shared" si="50"/>
        <v>Local</v>
      </c>
      <c r="F338" s="140" t="s">
        <v>33</v>
      </c>
      <c r="G338" s="149">
        <f>IF(E338="","",IF(E338="Foreign",VLOOKUP(F338,Currency!$E$20:$F$33,2,FALSE),1))</f>
        <v>1</v>
      </c>
      <c r="H338" s="295">
        <v>1</v>
      </c>
      <c r="I338" s="192"/>
      <c r="J338" s="271">
        <v>0</v>
      </c>
      <c r="K338" s="128">
        <f t="shared" si="51"/>
        <v>0</v>
      </c>
      <c r="L338" s="129">
        <f t="shared" si="52"/>
        <v>0</v>
      </c>
      <c r="M338" s="130">
        <f t="shared" si="53"/>
        <v>0</v>
      </c>
      <c r="N338" s="188"/>
      <c r="O338" s="271">
        <v>0</v>
      </c>
      <c r="P338" s="128">
        <f t="shared" si="54"/>
        <v>0</v>
      </c>
      <c r="Q338" s="129">
        <f t="shared" si="55"/>
        <v>0</v>
      </c>
      <c r="R338" s="130">
        <f t="shared" si="56"/>
        <v>0</v>
      </c>
      <c r="S338" s="188"/>
      <c r="U338" s="277"/>
    </row>
    <row r="339" spans="1:21" s="46" customFormat="1" ht="25.15" customHeight="1">
      <c r="A339" s="311"/>
      <c r="B339" s="308"/>
      <c r="C339" s="265"/>
      <c r="D339" s="118" t="s">
        <v>32</v>
      </c>
      <c r="E339" s="150" t="str">
        <f t="shared" si="50"/>
        <v>Local</v>
      </c>
      <c r="F339" s="131" t="s">
        <v>33</v>
      </c>
      <c r="G339" s="151">
        <f>IF(E339="","",IF(E339="Foreign",VLOOKUP(F339,Currency!$E$20:$F$33,2,FALSE),1))</f>
        <v>1</v>
      </c>
      <c r="H339" s="296">
        <v>1</v>
      </c>
      <c r="I339" s="192"/>
      <c r="J339" s="272">
        <v>0</v>
      </c>
      <c r="K339" s="269">
        <f t="shared" si="51"/>
        <v>0</v>
      </c>
      <c r="L339" s="66">
        <f t="shared" si="52"/>
        <v>0</v>
      </c>
      <c r="M339" s="121">
        <f t="shared" si="53"/>
        <v>0</v>
      </c>
      <c r="N339" s="188"/>
      <c r="O339" s="272">
        <v>0</v>
      </c>
      <c r="P339" s="269">
        <f t="shared" si="54"/>
        <v>0</v>
      </c>
      <c r="Q339" s="66">
        <f t="shared" si="55"/>
        <v>0</v>
      </c>
      <c r="R339" s="121">
        <f t="shared" si="56"/>
        <v>0</v>
      </c>
      <c r="S339" s="188"/>
      <c r="U339" s="136"/>
    </row>
    <row r="340" spans="1:21" s="46" customFormat="1" ht="25.15" customHeight="1">
      <c r="A340" s="311"/>
      <c r="B340" s="308"/>
      <c r="C340" s="265"/>
      <c r="D340" s="118" t="s">
        <v>32</v>
      </c>
      <c r="E340" s="150" t="str">
        <f t="shared" si="50"/>
        <v>Local</v>
      </c>
      <c r="F340" s="131" t="s">
        <v>33</v>
      </c>
      <c r="G340" s="151">
        <f>IF(E340="","",IF(E340="Foreign",VLOOKUP(F340,Currency!$E$20:$F$33,2,FALSE),1))</f>
        <v>1</v>
      </c>
      <c r="H340" s="296">
        <v>1</v>
      </c>
      <c r="I340" s="192"/>
      <c r="J340" s="272">
        <v>0</v>
      </c>
      <c r="K340" s="269">
        <f t="shared" si="51"/>
        <v>0</v>
      </c>
      <c r="L340" s="66">
        <f t="shared" si="52"/>
        <v>0</v>
      </c>
      <c r="M340" s="121">
        <f t="shared" si="53"/>
        <v>0</v>
      </c>
      <c r="N340" s="188"/>
      <c r="O340" s="272">
        <v>0</v>
      </c>
      <c r="P340" s="269">
        <f t="shared" si="54"/>
        <v>0</v>
      </c>
      <c r="Q340" s="66">
        <f t="shared" si="55"/>
        <v>0</v>
      </c>
      <c r="R340" s="121">
        <f t="shared" si="56"/>
        <v>0</v>
      </c>
      <c r="S340" s="188"/>
      <c r="U340" s="136"/>
    </row>
    <row r="341" spans="1:21" s="46" customFormat="1" ht="25.15" customHeight="1">
      <c r="A341" s="311"/>
      <c r="B341" s="308"/>
      <c r="C341" s="265"/>
      <c r="D341" s="118" t="s">
        <v>32</v>
      </c>
      <c r="E341" s="150" t="str">
        <f t="shared" si="50"/>
        <v>Local</v>
      </c>
      <c r="F341" s="131" t="s">
        <v>33</v>
      </c>
      <c r="G341" s="151">
        <f>IF(E341="","",IF(E341="Foreign",VLOOKUP(F341,Currency!$E$20:$F$33,2,FALSE),1))</f>
        <v>1</v>
      </c>
      <c r="H341" s="296">
        <v>1</v>
      </c>
      <c r="I341" s="192"/>
      <c r="J341" s="272">
        <v>0</v>
      </c>
      <c r="K341" s="269">
        <f t="shared" si="51"/>
        <v>0</v>
      </c>
      <c r="L341" s="66">
        <f t="shared" si="52"/>
        <v>0</v>
      </c>
      <c r="M341" s="121">
        <f t="shared" si="53"/>
        <v>0</v>
      </c>
      <c r="N341" s="188"/>
      <c r="O341" s="272">
        <v>0</v>
      </c>
      <c r="P341" s="269">
        <f t="shared" si="54"/>
        <v>0</v>
      </c>
      <c r="Q341" s="66">
        <f t="shared" si="55"/>
        <v>0</v>
      </c>
      <c r="R341" s="121">
        <f t="shared" si="56"/>
        <v>0</v>
      </c>
      <c r="S341" s="188"/>
      <c r="U341" s="136"/>
    </row>
    <row r="342" spans="1:21" s="46" customFormat="1" ht="25.15" customHeight="1">
      <c r="A342" s="311"/>
      <c r="B342" s="308"/>
      <c r="C342" s="265"/>
      <c r="D342" s="118" t="s">
        <v>32</v>
      </c>
      <c r="E342" s="150" t="str">
        <f t="shared" si="50"/>
        <v>Local</v>
      </c>
      <c r="F342" s="131" t="s">
        <v>33</v>
      </c>
      <c r="G342" s="151">
        <f>IF(E342="","",IF(E342="Foreign",VLOOKUP(F342,Currency!$E$20:$F$33,2,FALSE),1))</f>
        <v>1</v>
      </c>
      <c r="H342" s="296">
        <v>1</v>
      </c>
      <c r="I342" s="192"/>
      <c r="J342" s="272">
        <v>0</v>
      </c>
      <c r="K342" s="269">
        <f t="shared" si="51"/>
        <v>0</v>
      </c>
      <c r="L342" s="66">
        <f t="shared" si="52"/>
        <v>0</v>
      </c>
      <c r="M342" s="121">
        <f t="shared" si="53"/>
        <v>0</v>
      </c>
      <c r="N342" s="188"/>
      <c r="O342" s="272">
        <v>0</v>
      </c>
      <c r="P342" s="269">
        <f t="shared" si="54"/>
        <v>0</v>
      </c>
      <c r="Q342" s="66">
        <f t="shared" si="55"/>
        <v>0</v>
      </c>
      <c r="R342" s="121">
        <f t="shared" si="56"/>
        <v>0</v>
      </c>
      <c r="S342" s="188"/>
      <c r="U342" s="136"/>
    </row>
    <row r="343" spans="1:21" s="46" customFormat="1" ht="25.15" customHeight="1">
      <c r="A343" s="311"/>
      <c r="B343" s="308"/>
      <c r="C343" s="265"/>
      <c r="D343" s="118" t="s">
        <v>32</v>
      </c>
      <c r="E343" s="150" t="str">
        <f t="shared" si="50"/>
        <v>Local</v>
      </c>
      <c r="F343" s="131" t="s">
        <v>33</v>
      </c>
      <c r="G343" s="151">
        <f>IF(E343="","",IF(E343="Foreign",VLOOKUP(F343,Currency!$E$20:$F$33,2,FALSE),1))</f>
        <v>1</v>
      </c>
      <c r="H343" s="296">
        <v>1</v>
      </c>
      <c r="I343" s="192"/>
      <c r="J343" s="272">
        <v>0</v>
      </c>
      <c r="K343" s="269">
        <f t="shared" si="51"/>
        <v>0</v>
      </c>
      <c r="L343" s="66">
        <f t="shared" si="52"/>
        <v>0</v>
      </c>
      <c r="M343" s="121">
        <f t="shared" si="53"/>
        <v>0</v>
      </c>
      <c r="N343" s="188"/>
      <c r="O343" s="272">
        <v>0</v>
      </c>
      <c r="P343" s="269">
        <f t="shared" si="54"/>
        <v>0</v>
      </c>
      <c r="Q343" s="66">
        <f t="shared" si="55"/>
        <v>0</v>
      </c>
      <c r="R343" s="121">
        <f t="shared" si="56"/>
        <v>0</v>
      </c>
      <c r="S343" s="188"/>
      <c r="U343" s="136"/>
    </row>
    <row r="344" spans="1:21" s="46" customFormat="1" ht="25.15" customHeight="1">
      <c r="A344" s="311"/>
      <c r="B344" s="308"/>
      <c r="C344" s="265"/>
      <c r="D344" s="118" t="s">
        <v>32</v>
      </c>
      <c r="E344" s="150" t="str">
        <f t="shared" si="50"/>
        <v>Local</v>
      </c>
      <c r="F344" s="131" t="s">
        <v>33</v>
      </c>
      <c r="G344" s="151">
        <f>IF(E344="","",IF(E344="Foreign",VLOOKUP(F344,Currency!$E$20:$F$33,2,FALSE),1))</f>
        <v>1</v>
      </c>
      <c r="H344" s="296">
        <v>1</v>
      </c>
      <c r="I344" s="192"/>
      <c r="J344" s="272">
        <v>0</v>
      </c>
      <c r="K344" s="269">
        <f t="shared" si="51"/>
        <v>0</v>
      </c>
      <c r="L344" s="66">
        <f t="shared" si="52"/>
        <v>0</v>
      </c>
      <c r="M344" s="121">
        <f t="shared" si="53"/>
        <v>0</v>
      </c>
      <c r="N344" s="188"/>
      <c r="O344" s="272">
        <v>0</v>
      </c>
      <c r="P344" s="269">
        <f t="shared" si="54"/>
        <v>0</v>
      </c>
      <c r="Q344" s="66">
        <f t="shared" si="55"/>
        <v>0</v>
      </c>
      <c r="R344" s="121">
        <f t="shared" si="56"/>
        <v>0</v>
      </c>
      <c r="S344" s="188"/>
      <c r="U344" s="136"/>
    </row>
    <row r="345" spans="1:21" s="46" customFormat="1" ht="25.15" customHeight="1">
      <c r="A345" s="311"/>
      <c r="B345" s="308"/>
      <c r="C345" s="265"/>
      <c r="D345" s="118" t="s">
        <v>32</v>
      </c>
      <c r="E345" s="150" t="str">
        <f t="shared" si="50"/>
        <v>Local</v>
      </c>
      <c r="F345" s="131" t="s">
        <v>33</v>
      </c>
      <c r="G345" s="151">
        <f>IF(E345="","",IF(E345="Foreign",VLOOKUP(F345,Currency!$E$20:$F$33,2,FALSE),1))</f>
        <v>1</v>
      </c>
      <c r="H345" s="296">
        <v>1</v>
      </c>
      <c r="I345" s="192"/>
      <c r="J345" s="272">
        <v>0</v>
      </c>
      <c r="K345" s="269">
        <f t="shared" si="51"/>
        <v>0</v>
      </c>
      <c r="L345" s="66">
        <f t="shared" si="52"/>
        <v>0</v>
      </c>
      <c r="M345" s="121">
        <f t="shared" si="53"/>
        <v>0</v>
      </c>
      <c r="N345" s="188"/>
      <c r="O345" s="272">
        <v>0</v>
      </c>
      <c r="P345" s="269">
        <f t="shared" si="54"/>
        <v>0</v>
      </c>
      <c r="Q345" s="66">
        <f t="shared" si="55"/>
        <v>0</v>
      </c>
      <c r="R345" s="121">
        <f t="shared" si="56"/>
        <v>0</v>
      </c>
      <c r="S345" s="188"/>
      <c r="U345" s="136"/>
    </row>
    <row r="346" spans="1:21" s="46" customFormat="1" ht="25.15" customHeight="1">
      <c r="A346" s="311"/>
      <c r="B346" s="308"/>
      <c r="C346" s="265"/>
      <c r="D346" s="118" t="s">
        <v>32</v>
      </c>
      <c r="E346" s="150" t="str">
        <f t="shared" si="50"/>
        <v>Local</v>
      </c>
      <c r="F346" s="131" t="s">
        <v>33</v>
      </c>
      <c r="G346" s="151">
        <f>IF(E346="","",IF(E346="Foreign",VLOOKUP(F346,Currency!$E$20:$F$33,2,FALSE),1))</f>
        <v>1</v>
      </c>
      <c r="H346" s="296">
        <v>1</v>
      </c>
      <c r="I346" s="192"/>
      <c r="J346" s="272">
        <v>0</v>
      </c>
      <c r="K346" s="269">
        <f t="shared" si="51"/>
        <v>0</v>
      </c>
      <c r="L346" s="66">
        <f t="shared" si="52"/>
        <v>0</v>
      </c>
      <c r="M346" s="121">
        <f t="shared" si="53"/>
        <v>0</v>
      </c>
      <c r="N346" s="188"/>
      <c r="O346" s="272">
        <v>0</v>
      </c>
      <c r="P346" s="269">
        <f t="shared" si="54"/>
        <v>0</v>
      </c>
      <c r="Q346" s="66">
        <f t="shared" si="55"/>
        <v>0</v>
      </c>
      <c r="R346" s="121">
        <f t="shared" si="56"/>
        <v>0</v>
      </c>
      <c r="S346" s="188"/>
      <c r="U346" s="136"/>
    </row>
    <row r="347" spans="1:21" s="46" customFormat="1" ht="25.15" customHeight="1">
      <c r="A347" s="311"/>
      <c r="B347" s="308"/>
      <c r="C347" s="265"/>
      <c r="D347" s="118" t="s">
        <v>32</v>
      </c>
      <c r="E347" s="150" t="str">
        <f t="shared" si="50"/>
        <v>Local</v>
      </c>
      <c r="F347" s="131" t="s">
        <v>33</v>
      </c>
      <c r="G347" s="151">
        <f>IF(E347="","",IF(E347="Foreign",VLOOKUP(F347,Currency!$E$20:$F$33,2,FALSE),1))</f>
        <v>1</v>
      </c>
      <c r="H347" s="296">
        <v>1</v>
      </c>
      <c r="I347" s="192"/>
      <c r="J347" s="272">
        <v>0</v>
      </c>
      <c r="K347" s="269">
        <f t="shared" si="51"/>
        <v>0</v>
      </c>
      <c r="L347" s="66">
        <f t="shared" si="52"/>
        <v>0</v>
      </c>
      <c r="M347" s="121">
        <f t="shared" si="53"/>
        <v>0</v>
      </c>
      <c r="N347" s="188"/>
      <c r="O347" s="272">
        <v>0</v>
      </c>
      <c r="P347" s="269">
        <f t="shared" si="54"/>
        <v>0</v>
      </c>
      <c r="Q347" s="66">
        <f t="shared" si="55"/>
        <v>0</v>
      </c>
      <c r="R347" s="121">
        <f t="shared" si="56"/>
        <v>0</v>
      </c>
      <c r="S347" s="188"/>
      <c r="U347" s="136"/>
    </row>
    <row r="348" spans="1:21" s="46" customFormat="1" ht="25.15" customHeight="1">
      <c r="A348" s="311"/>
      <c r="B348" s="308"/>
      <c r="C348" s="265"/>
      <c r="D348" s="118" t="s">
        <v>32</v>
      </c>
      <c r="E348" s="150" t="str">
        <f t="shared" si="50"/>
        <v>Local</v>
      </c>
      <c r="F348" s="131" t="s">
        <v>33</v>
      </c>
      <c r="G348" s="151">
        <f>IF(E348="","",IF(E348="Foreign",VLOOKUP(F348,Currency!$E$20:$F$33,2,FALSE),1))</f>
        <v>1</v>
      </c>
      <c r="H348" s="296">
        <v>1</v>
      </c>
      <c r="I348" s="192"/>
      <c r="J348" s="272">
        <v>0</v>
      </c>
      <c r="K348" s="269">
        <f t="shared" si="51"/>
        <v>0</v>
      </c>
      <c r="L348" s="66">
        <f t="shared" si="52"/>
        <v>0</v>
      </c>
      <c r="M348" s="121">
        <f t="shared" si="53"/>
        <v>0</v>
      </c>
      <c r="N348" s="188"/>
      <c r="O348" s="272">
        <v>0</v>
      </c>
      <c r="P348" s="269">
        <f t="shared" si="54"/>
        <v>0</v>
      </c>
      <c r="Q348" s="66">
        <f t="shared" si="55"/>
        <v>0</v>
      </c>
      <c r="R348" s="121">
        <f t="shared" si="56"/>
        <v>0</v>
      </c>
      <c r="S348" s="188"/>
      <c r="U348" s="136"/>
    </row>
    <row r="349" spans="1:21" s="46" customFormat="1" ht="25.15" customHeight="1">
      <c r="A349" s="311"/>
      <c r="B349" s="308"/>
      <c r="C349" s="265"/>
      <c r="D349" s="118" t="s">
        <v>32</v>
      </c>
      <c r="E349" s="150" t="str">
        <f t="shared" si="50"/>
        <v>Local</v>
      </c>
      <c r="F349" s="131" t="s">
        <v>33</v>
      </c>
      <c r="G349" s="151">
        <f>IF(E349="","",IF(E349="Foreign",VLOOKUP(F349,Currency!$E$20:$F$33,2,FALSE),1))</f>
        <v>1</v>
      </c>
      <c r="H349" s="296">
        <v>1</v>
      </c>
      <c r="I349" s="192"/>
      <c r="J349" s="272">
        <v>0</v>
      </c>
      <c r="K349" s="269">
        <f t="shared" si="51"/>
        <v>0</v>
      </c>
      <c r="L349" s="66">
        <f t="shared" si="52"/>
        <v>0</v>
      </c>
      <c r="M349" s="121">
        <f t="shared" si="53"/>
        <v>0</v>
      </c>
      <c r="N349" s="188"/>
      <c r="O349" s="272">
        <v>0</v>
      </c>
      <c r="P349" s="269">
        <f t="shared" si="54"/>
        <v>0</v>
      </c>
      <c r="Q349" s="66">
        <f t="shared" si="55"/>
        <v>0</v>
      </c>
      <c r="R349" s="121">
        <f t="shared" si="56"/>
        <v>0</v>
      </c>
      <c r="S349" s="188"/>
      <c r="U349" s="136"/>
    </row>
    <row r="350" spans="1:21" s="46" customFormat="1" ht="25.15" customHeight="1">
      <c r="A350" s="311"/>
      <c r="B350" s="308"/>
      <c r="C350" s="265"/>
      <c r="D350" s="118" t="s">
        <v>32</v>
      </c>
      <c r="E350" s="150" t="str">
        <f t="shared" si="50"/>
        <v>Local</v>
      </c>
      <c r="F350" s="131" t="s">
        <v>33</v>
      </c>
      <c r="G350" s="151">
        <f>IF(E350="","",IF(E350="Foreign",VLOOKUP(F350,Currency!$E$20:$F$33,2,FALSE),1))</f>
        <v>1</v>
      </c>
      <c r="H350" s="296">
        <v>1</v>
      </c>
      <c r="I350" s="192"/>
      <c r="J350" s="272">
        <v>0</v>
      </c>
      <c r="K350" s="269">
        <f t="shared" si="51"/>
        <v>0</v>
      </c>
      <c r="L350" s="66">
        <f t="shared" si="52"/>
        <v>0</v>
      </c>
      <c r="M350" s="121">
        <f t="shared" si="53"/>
        <v>0</v>
      </c>
      <c r="N350" s="188"/>
      <c r="O350" s="272">
        <v>0</v>
      </c>
      <c r="P350" s="269">
        <f t="shared" si="54"/>
        <v>0</v>
      </c>
      <c r="Q350" s="66">
        <f t="shared" si="55"/>
        <v>0</v>
      </c>
      <c r="R350" s="121">
        <f t="shared" si="56"/>
        <v>0</v>
      </c>
      <c r="S350" s="188"/>
      <c r="U350" s="136"/>
    </row>
    <row r="351" spans="1:21" s="46" customFormat="1" ht="25.15" customHeight="1" thickBot="1">
      <c r="A351" s="312"/>
      <c r="B351" s="309"/>
      <c r="C351" s="266"/>
      <c r="D351" s="274" t="s">
        <v>32</v>
      </c>
      <c r="E351" s="275" t="str">
        <f t="shared" si="50"/>
        <v>Local</v>
      </c>
      <c r="F351" s="270" t="s">
        <v>33</v>
      </c>
      <c r="G351" s="276">
        <f>IF(E351="","",IF(E351="Foreign",VLOOKUP(F351,Currency!$E$20:$F$33,2,FALSE),1))</f>
        <v>1</v>
      </c>
      <c r="H351" s="297">
        <v>1</v>
      </c>
      <c r="I351" s="192"/>
      <c r="J351" s="273">
        <v>0</v>
      </c>
      <c r="K351" s="123">
        <f t="shared" si="51"/>
        <v>0</v>
      </c>
      <c r="L351" s="119">
        <f t="shared" si="52"/>
        <v>0</v>
      </c>
      <c r="M351" s="122">
        <f t="shared" si="53"/>
        <v>0</v>
      </c>
      <c r="N351" s="188"/>
      <c r="O351" s="273">
        <v>0</v>
      </c>
      <c r="P351" s="123">
        <f t="shared" si="54"/>
        <v>0</v>
      </c>
      <c r="Q351" s="119">
        <f t="shared" si="55"/>
        <v>0</v>
      </c>
      <c r="R351" s="122">
        <f t="shared" si="56"/>
        <v>0</v>
      </c>
      <c r="S351" s="188"/>
      <c r="U351" s="225"/>
    </row>
    <row r="352" spans="1:21" ht="28.9" customHeight="1" thickBot="1">
      <c r="L352" s="280">
        <f>SUM(L128:L351)</f>
        <v>0</v>
      </c>
      <c r="M352" s="280">
        <f>SUM(M128:M351)</f>
        <v>0</v>
      </c>
      <c r="Q352" s="280">
        <f>SUM(Q128:Q351)</f>
        <v>0</v>
      </c>
      <c r="R352" s="280">
        <f>SUM(R128:R351)</f>
        <v>0</v>
      </c>
    </row>
    <row r="353" spans="12:18" ht="14.45" thickTop="1"/>
    <row r="355" spans="12:18" ht="37.15" customHeight="1" thickBot="1">
      <c r="L355" s="281">
        <f>SUM(L352,L121)</f>
        <v>0</v>
      </c>
      <c r="M355" s="281">
        <f>SUM(M352,M121)</f>
        <v>0</v>
      </c>
      <c r="Q355" s="281">
        <f>SUM(Q352,Q121)</f>
        <v>0</v>
      </c>
      <c r="R355" s="281">
        <f>SUM(R352,R121)</f>
        <v>0</v>
      </c>
    </row>
    <row r="356" spans="12:18" ht="14.45" thickTop="1"/>
  </sheetData>
  <sheetProtection sort="0" autoFilter="0"/>
  <mergeCells count="54">
    <mergeCell ref="A212:A225"/>
    <mergeCell ref="B212:B225"/>
    <mergeCell ref="A226:A239"/>
    <mergeCell ref="B226:B239"/>
    <mergeCell ref="A282:A295"/>
    <mergeCell ref="B282:B295"/>
    <mergeCell ref="A296:A309"/>
    <mergeCell ref="B296:B309"/>
    <mergeCell ref="A240:A253"/>
    <mergeCell ref="B240:B253"/>
    <mergeCell ref="A254:A267"/>
    <mergeCell ref="B254:B267"/>
    <mergeCell ref="A268:A281"/>
    <mergeCell ref="B268:B281"/>
    <mergeCell ref="A184:A197"/>
    <mergeCell ref="B184:B197"/>
    <mergeCell ref="A198:A211"/>
    <mergeCell ref="B198:B211"/>
    <mergeCell ref="O7:R7"/>
    <mergeCell ref="J7:M7"/>
    <mergeCell ref="A156:A169"/>
    <mergeCell ref="B156:B169"/>
    <mergeCell ref="A142:A155"/>
    <mergeCell ref="B142:B155"/>
    <mergeCell ref="A170:A183"/>
    <mergeCell ref="B170:B183"/>
    <mergeCell ref="B79:B92"/>
    <mergeCell ref="A93:A106"/>
    <mergeCell ref="B93:B106"/>
    <mergeCell ref="E127:G127"/>
    <mergeCell ref="A128:A141"/>
    <mergeCell ref="B128:B141"/>
    <mergeCell ref="A107:A120"/>
    <mergeCell ref="B107:B120"/>
    <mergeCell ref="A51:A64"/>
    <mergeCell ref="B51:B64"/>
    <mergeCell ref="B3:G3"/>
    <mergeCell ref="E7:G7"/>
    <mergeCell ref="E8:G8"/>
    <mergeCell ref="B9:B22"/>
    <mergeCell ref="A9:A22"/>
    <mergeCell ref="A23:A36"/>
    <mergeCell ref="B23:B36"/>
    <mergeCell ref="A37:A50"/>
    <mergeCell ref="B37:B50"/>
    <mergeCell ref="A65:A78"/>
    <mergeCell ref="B65:B78"/>
    <mergeCell ref="A79:A92"/>
    <mergeCell ref="A310:A323"/>
    <mergeCell ref="B310:B323"/>
    <mergeCell ref="A324:A337"/>
    <mergeCell ref="B324:B337"/>
    <mergeCell ref="A338:A351"/>
    <mergeCell ref="B338:B351"/>
  </mergeCell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Currency!$E$20:$E$33</xm:f>
          </x14:formula1>
          <xm:sqref>F9:F120 F128:F351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CZ33"/>
  <sheetViews>
    <sheetView workbookViewId="0">
      <selection activeCell="B2" sqref="B2:F2"/>
    </sheetView>
  </sheetViews>
  <sheetFormatPr defaultRowHeight="13.15"/>
  <cols>
    <col min="1" max="1" width="8.85546875" style="89"/>
    <col min="2" max="3" width="9.140625" style="89"/>
    <col min="4" max="4" width="24.28515625" style="89" customWidth="1"/>
    <col min="5" max="5" width="10" style="89" customWidth="1"/>
    <col min="6" max="6" width="15.7109375" style="89" customWidth="1"/>
    <col min="7" max="7" width="15.140625" style="89" customWidth="1"/>
    <col min="8" max="8" width="29.42578125" style="89" customWidth="1"/>
    <col min="9" max="259" width="9.140625" style="89"/>
    <col min="260" max="260" width="24.28515625" style="89" customWidth="1"/>
    <col min="261" max="261" width="10" style="89" customWidth="1"/>
    <col min="262" max="262" width="15.7109375" style="89" customWidth="1"/>
    <col min="263" max="263" width="15.140625" style="89" customWidth="1"/>
    <col min="264" max="264" width="27" style="89" customWidth="1"/>
    <col min="265" max="515" width="9.140625" style="89"/>
    <col min="516" max="516" width="24.28515625" style="89" customWidth="1"/>
    <col min="517" max="517" width="10" style="89" customWidth="1"/>
    <col min="518" max="518" width="15.7109375" style="89" customWidth="1"/>
    <col min="519" max="519" width="15.140625" style="89" customWidth="1"/>
    <col min="520" max="520" width="27" style="89" customWidth="1"/>
    <col min="521" max="771" width="9.140625" style="89"/>
    <col min="772" max="772" width="24.28515625" style="89" customWidth="1"/>
    <col min="773" max="773" width="10" style="89" customWidth="1"/>
    <col min="774" max="774" width="15.7109375" style="89" customWidth="1"/>
    <col min="775" max="775" width="15.140625" style="89" customWidth="1"/>
    <col min="776" max="776" width="27" style="89" customWidth="1"/>
    <col min="777" max="1027" width="9.140625" style="89"/>
    <col min="1028" max="1028" width="24.28515625" style="89" customWidth="1"/>
    <col min="1029" max="1029" width="10" style="89" customWidth="1"/>
    <col min="1030" max="1030" width="15.7109375" style="89" customWidth="1"/>
    <col min="1031" max="1031" width="15.140625" style="89" customWidth="1"/>
    <col min="1032" max="1032" width="27" style="89" customWidth="1"/>
    <col min="1033" max="1283" width="9.140625" style="89"/>
    <col min="1284" max="1284" width="24.28515625" style="89" customWidth="1"/>
    <col min="1285" max="1285" width="10" style="89" customWidth="1"/>
    <col min="1286" max="1286" width="15.7109375" style="89" customWidth="1"/>
    <col min="1287" max="1287" width="15.140625" style="89" customWidth="1"/>
    <col min="1288" max="1288" width="27" style="89" customWidth="1"/>
    <col min="1289" max="1539" width="9.140625" style="89"/>
    <col min="1540" max="1540" width="24.28515625" style="89" customWidth="1"/>
    <col min="1541" max="1541" width="10" style="89" customWidth="1"/>
    <col min="1542" max="1542" width="15.7109375" style="89" customWidth="1"/>
    <col min="1543" max="1543" width="15.140625" style="89" customWidth="1"/>
    <col min="1544" max="1544" width="27" style="89" customWidth="1"/>
    <col min="1545" max="1795" width="9.140625" style="89"/>
    <col min="1796" max="1796" width="24.28515625" style="89" customWidth="1"/>
    <col min="1797" max="1797" width="10" style="89" customWidth="1"/>
    <col min="1798" max="1798" width="15.7109375" style="89" customWidth="1"/>
    <col min="1799" max="1799" width="15.140625" style="89" customWidth="1"/>
    <col min="1800" max="1800" width="27" style="89" customWidth="1"/>
    <col min="1801" max="2051" width="9.140625" style="89"/>
    <col min="2052" max="2052" width="24.28515625" style="89" customWidth="1"/>
    <col min="2053" max="2053" width="10" style="89" customWidth="1"/>
    <col min="2054" max="2054" width="15.7109375" style="89" customWidth="1"/>
    <col min="2055" max="2055" width="15.140625" style="89" customWidth="1"/>
    <col min="2056" max="2056" width="27" style="89" customWidth="1"/>
    <col min="2057" max="2307" width="9.140625" style="89"/>
    <col min="2308" max="2308" width="24.28515625" style="89" customWidth="1"/>
    <col min="2309" max="2309" width="10" style="89" customWidth="1"/>
    <col min="2310" max="2310" width="15.7109375" style="89" customWidth="1"/>
    <col min="2311" max="2311" width="15.140625" style="89" customWidth="1"/>
    <col min="2312" max="2312" width="27" style="89" customWidth="1"/>
    <col min="2313" max="2563" width="9.140625" style="89"/>
    <col min="2564" max="2564" width="24.28515625" style="89" customWidth="1"/>
    <col min="2565" max="2565" width="10" style="89" customWidth="1"/>
    <col min="2566" max="2566" width="15.7109375" style="89" customWidth="1"/>
    <col min="2567" max="2567" width="15.140625" style="89" customWidth="1"/>
    <col min="2568" max="2568" width="27" style="89" customWidth="1"/>
    <col min="2569" max="2819" width="9.140625" style="89"/>
    <col min="2820" max="2820" width="24.28515625" style="89" customWidth="1"/>
    <col min="2821" max="2821" width="10" style="89" customWidth="1"/>
    <col min="2822" max="2822" width="15.7109375" style="89" customWidth="1"/>
    <col min="2823" max="2823" width="15.140625" style="89" customWidth="1"/>
    <col min="2824" max="2824" width="27" style="89" customWidth="1"/>
    <col min="2825" max="3075" width="9.140625" style="89"/>
    <col min="3076" max="3076" width="24.28515625" style="89" customWidth="1"/>
    <col min="3077" max="3077" width="10" style="89" customWidth="1"/>
    <col min="3078" max="3078" width="15.7109375" style="89" customWidth="1"/>
    <col min="3079" max="3079" width="15.140625" style="89" customWidth="1"/>
    <col min="3080" max="3080" width="27" style="89" customWidth="1"/>
    <col min="3081" max="3331" width="9.140625" style="89"/>
    <col min="3332" max="3332" width="24.28515625" style="89" customWidth="1"/>
    <col min="3333" max="3333" width="10" style="89" customWidth="1"/>
    <col min="3334" max="3334" width="15.7109375" style="89" customWidth="1"/>
    <col min="3335" max="3335" width="15.140625" style="89" customWidth="1"/>
    <col min="3336" max="3336" width="27" style="89" customWidth="1"/>
    <col min="3337" max="3587" width="9.140625" style="89"/>
    <col min="3588" max="3588" width="24.28515625" style="89" customWidth="1"/>
    <col min="3589" max="3589" width="10" style="89" customWidth="1"/>
    <col min="3590" max="3590" width="15.7109375" style="89" customWidth="1"/>
    <col min="3591" max="3591" width="15.140625" style="89" customWidth="1"/>
    <col min="3592" max="3592" width="27" style="89" customWidth="1"/>
    <col min="3593" max="3843" width="9.140625" style="89"/>
    <col min="3844" max="3844" width="24.28515625" style="89" customWidth="1"/>
    <col min="3845" max="3845" width="10" style="89" customWidth="1"/>
    <col min="3846" max="3846" width="15.7109375" style="89" customWidth="1"/>
    <col min="3847" max="3847" width="15.140625" style="89" customWidth="1"/>
    <col min="3848" max="3848" width="27" style="89" customWidth="1"/>
    <col min="3849" max="4099" width="9.140625" style="89"/>
    <col min="4100" max="4100" width="24.28515625" style="89" customWidth="1"/>
    <col min="4101" max="4101" width="10" style="89" customWidth="1"/>
    <col min="4102" max="4102" width="15.7109375" style="89" customWidth="1"/>
    <col min="4103" max="4103" width="15.140625" style="89" customWidth="1"/>
    <col min="4104" max="4104" width="27" style="89" customWidth="1"/>
    <col min="4105" max="4355" width="9.140625" style="89"/>
    <col min="4356" max="4356" width="24.28515625" style="89" customWidth="1"/>
    <col min="4357" max="4357" width="10" style="89" customWidth="1"/>
    <col min="4358" max="4358" width="15.7109375" style="89" customWidth="1"/>
    <col min="4359" max="4359" width="15.140625" style="89" customWidth="1"/>
    <col min="4360" max="4360" width="27" style="89" customWidth="1"/>
    <col min="4361" max="4611" width="9.140625" style="89"/>
    <col min="4612" max="4612" width="24.28515625" style="89" customWidth="1"/>
    <col min="4613" max="4613" width="10" style="89" customWidth="1"/>
    <col min="4614" max="4614" width="15.7109375" style="89" customWidth="1"/>
    <col min="4615" max="4615" width="15.140625" style="89" customWidth="1"/>
    <col min="4616" max="4616" width="27" style="89" customWidth="1"/>
    <col min="4617" max="4867" width="9.140625" style="89"/>
    <col min="4868" max="4868" width="24.28515625" style="89" customWidth="1"/>
    <col min="4869" max="4869" width="10" style="89" customWidth="1"/>
    <col min="4870" max="4870" width="15.7109375" style="89" customWidth="1"/>
    <col min="4871" max="4871" width="15.140625" style="89" customWidth="1"/>
    <col min="4872" max="4872" width="27" style="89" customWidth="1"/>
    <col min="4873" max="5123" width="9.140625" style="89"/>
    <col min="5124" max="5124" width="24.28515625" style="89" customWidth="1"/>
    <col min="5125" max="5125" width="10" style="89" customWidth="1"/>
    <col min="5126" max="5126" width="15.7109375" style="89" customWidth="1"/>
    <col min="5127" max="5127" width="15.140625" style="89" customWidth="1"/>
    <col min="5128" max="5128" width="27" style="89" customWidth="1"/>
    <col min="5129" max="5379" width="9.140625" style="89"/>
    <col min="5380" max="5380" width="24.28515625" style="89" customWidth="1"/>
    <col min="5381" max="5381" width="10" style="89" customWidth="1"/>
    <col min="5382" max="5382" width="15.7109375" style="89" customWidth="1"/>
    <col min="5383" max="5383" width="15.140625" style="89" customWidth="1"/>
    <col min="5384" max="5384" width="27" style="89" customWidth="1"/>
    <col min="5385" max="5635" width="9.140625" style="89"/>
    <col min="5636" max="5636" width="24.28515625" style="89" customWidth="1"/>
    <col min="5637" max="5637" width="10" style="89" customWidth="1"/>
    <col min="5638" max="5638" width="15.7109375" style="89" customWidth="1"/>
    <col min="5639" max="5639" width="15.140625" style="89" customWidth="1"/>
    <col min="5640" max="5640" width="27" style="89" customWidth="1"/>
    <col min="5641" max="5891" width="9.140625" style="89"/>
    <col min="5892" max="5892" width="24.28515625" style="89" customWidth="1"/>
    <col min="5893" max="5893" width="10" style="89" customWidth="1"/>
    <col min="5894" max="5894" width="15.7109375" style="89" customWidth="1"/>
    <col min="5895" max="5895" width="15.140625" style="89" customWidth="1"/>
    <col min="5896" max="5896" width="27" style="89" customWidth="1"/>
    <col min="5897" max="6147" width="9.140625" style="89"/>
    <col min="6148" max="6148" width="24.28515625" style="89" customWidth="1"/>
    <col min="6149" max="6149" width="10" style="89" customWidth="1"/>
    <col min="6150" max="6150" width="15.7109375" style="89" customWidth="1"/>
    <col min="6151" max="6151" width="15.140625" style="89" customWidth="1"/>
    <col min="6152" max="6152" width="27" style="89" customWidth="1"/>
    <col min="6153" max="6403" width="9.140625" style="89"/>
    <col min="6404" max="6404" width="24.28515625" style="89" customWidth="1"/>
    <col min="6405" max="6405" width="10" style="89" customWidth="1"/>
    <col min="6406" max="6406" width="15.7109375" style="89" customWidth="1"/>
    <col min="6407" max="6407" width="15.140625" style="89" customWidth="1"/>
    <col min="6408" max="6408" width="27" style="89" customWidth="1"/>
    <col min="6409" max="6659" width="9.140625" style="89"/>
    <col min="6660" max="6660" width="24.28515625" style="89" customWidth="1"/>
    <col min="6661" max="6661" width="10" style="89" customWidth="1"/>
    <col min="6662" max="6662" width="15.7109375" style="89" customWidth="1"/>
    <col min="6663" max="6663" width="15.140625" style="89" customWidth="1"/>
    <col min="6664" max="6664" width="27" style="89" customWidth="1"/>
    <col min="6665" max="6915" width="9.140625" style="89"/>
    <col min="6916" max="6916" width="24.28515625" style="89" customWidth="1"/>
    <col min="6917" max="6917" width="10" style="89" customWidth="1"/>
    <col min="6918" max="6918" width="15.7109375" style="89" customWidth="1"/>
    <col min="6919" max="6919" width="15.140625" style="89" customWidth="1"/>
    <col min="6920" max="6920" width="27" style="89" customWidth="1"/>
    <col min="6921" max="7171" width="9.140625" style="89"/>
    <col min="7172" max="7172" width="24.28515625" style="89" customWidth="1"/>
    <col min="7173" max="7173" width="10" style="89" customWidth="1"/>
    <col min="7174" max="7174" width="15.7109375" style="89" customWidth="1"/>
    <col min="7175" max="7175" width="15.140625" style="89" customWidth="1"/>
    <col min="7176" max="7176" width="27" style="89" customWidth="1"/>
    <col min="7177" max="7427" width="9.140625" style="89"/>
    <col min="7428" max="7428" width="24.28515625" style="89" customWidth="1"/>
    <col min="7429" max="7429" width="10" style="89" customWidth="1"/>
    <col min="7430" max="7430" width="15.7109375" style="89" customWidth="1"/>
    <col min="7431" max="7431" width="15.140625" style="89" customWidth="1"/>
    <col min="7432" max="7432" width="27" style="89" customWidth="1"/>
    <col min="7433" max="7683" width="9.140625" style="89"/>
    <col min="7684" max="7684" width="24.28515625" style="89" customWidth="1"/>
    <col min="7685" max="7685" width="10" style="89" customWidth="1"/>
    <col min="7686" max="7686" width="15.7109375" style="89" customWidth="1"/>
    <col min="7687" max="7687" width="15.140625" style="89" customWidth="1"/>
    <col min="7688" max="7688" width="27" style="89" customWidth="1"/>
    <col min="7689" max="7939" width="9.140625" style="89"/>
    <col min="7940" max="7940" width="24.28515625" style="89" customWidth="1"/>
    <col min="7941" max="7941" width="10" style="89" customWidth="1"/>
    <col min="7942" max="7942" width="15.7109375" style="89" customWidth="1"/>
    <col min="7943" max="7943" width="15.140625" style="89" customWidth="1"/>
    <col min="7944" max="7944" width="27" style="89" customWidth="1"/>
    <col min="7945" max="8195" width="9.140625" style="89"/>
    <col min="8196" max="8196" width="24.28515625" style="89" customWidth="1"/>
    <col min="8197" max="8197" width="10" style="89" customWidth="1"/>
    <col min="8198" max="8198" width="15.7109375" style="89" customWidth="1"/>
    <col min="8199" max="8199" width="15.140625" style="89" customWidth="1"/>
    <col min="8200" max="8200" width="27" style="89" customWidth="1"/>
    <col min="8201" max="8451" width="9.140625" style="89"/>
    <col min="8452" max="8452" width="24.28515625" style="89" customWidth="1"/>
    <col min="8453" max="8453" width="10" style="89" customWidth="1"/>
    <col min="8454" max="8454" width="15.7109375" style="89" customWidth="1"/>
    <col min="8455" max="8455" width="15.140625" style="89" customWidth="1"/>
    <col min="8456" max="8456" width="27" style="89" customWidth="1"/>
    <col min="8457" max="8707" width="9.140625" style="89"/>
    <col min="8708" max="8708" width="24.28515625" style="89" customWidth="1"/>
    <col min="8709" max="8709" width="10" style="89" customWidth="1"/>
    <col min="8710" max="8710" width="15.7109375" style="89" customWidth="1"/>
    <col min="8711" max="8711" width="15.140625" style="89" customWidth="1"/>
    <col min="8712" max="8712" width="27" style="89" customWidth="1"/>
    <col min="8713" max="8963" width="9.140625" style="89"/>
    <col min="8964" max="8964" width="24.28515625" style="89" customWidth="1"/>
    <col min="8965" max="8965" width="10" style="89" customWidth="1"/>
    <col min="8966" max="8966" width="15.7109375" style="89" customWidth="1"/>
    <col min="8967" max="8967" width="15.140625" style="89" customWidth="1"/>
    <col min="8968" max="8968" width="27" style="89" customWidth="1"/>
    <col min="8969" max="9219" width="9.140625" style="89"/>
    <col min="9220" max="9220" width="24.28515625" style="89" customWidth="1"/>
    <col min="9221" max="9221" width="10" style="89" customWidth="1"/>
    <col min="9222" max="9222" width="15.7109375" style="89" customWidth="1"/>
    <col min="9223" max="9223" width="15.140625" style="89" customWidth="1"/>
    <col min="9224" max="9224" width="27" style="89" customWidth="1"/>
    <col min="9225" max="9475" width="9.140625" style="89"/>
    <col min="9476" max="9476" width="24.28515625" style="89" customWidth="1"/>
    <col min="9477" max="9477" width="10" style="89" customWidth="1"/>
    <col min="9478" max="9478" width="15.7109375" style="89" customWidth="1"/>
    <col min="9479" max="9479" width="15.140625" style="89" customWidth="1"/>
    <col min="9480" max="9480" width="27" style="89" customWidth="1"/>
    <col min="9481" max="9731" width="9.140625" style="89"/>
    <col min="9732" max="9732" width="24.28515625" style="89" customWidth="1"/>
    <col min="9733" max="9733" width="10" style="89" customWidth="1"/>
    <col min="9734" max="9734" width="15.7109375" style="89" customWidth="1"/>
    <col min="9735" max="9735" width="15.140625" style="89" customWidth="1"/>
    <col min="9736" max="9736" width="27" style="89" customWidth="1"/>
    <col min="9737" max="9987" width="9.140625" style="89"/>
    <col min="9988" max="9988" width="24.28515625" style="89" customWidth="1"/>
    <col min="9989" max="9989" width="10" style="89" customWidth="1"/>
    <col min="9990" max="9990" width="15.7109375" style="89" customWidth="1"/>
    <col min="9991" max="9991" width="15.140625" style="89" customWidth="1"/>
    <col min="9992" max="9992" width="27" style="89" customWidth="1"/>
    <col min="9993" max="10243" width="9.140625" style="89"/>
    <col min="10244" max="10244" width="24.28515625" style="89" customWidth="1"/>
    <col min="10245" max="10245" width="10" style="89" customWidth="1"/>
    <col min="10246" max="10246" width="15.7109375" style="89" customWidth="1"/>
    <col min="10247" max="10247" width="15.140625" style="89" customWidth="1"/>
    <col min="10248" max="10248" width="27" style="89" customWidth="1"/>
    <col min="10249" max="10499" width="9.140625" style="89"/>
    <col min="10500" max="10500" width="24.28515625" style="89" customWidth="1"/>
    <col min="10501" max="10501" width="10" style="89" customWidth="1"/>
    <col min="10502" max="10502" width="15.7109375" style="89" customWidth="1"/>
    <col min="10503" max="10503" width="15.140625" style="89" customWidth="1"/>
    <col min="10504" max="10504" width="27" style="89" customWidth="1"/>
    <col min="10505" max="10755" width="9.140625" style="89"/>
    <col min="10756" max="10756" width="24.28515625" style="89" customWidth="1"/>
    <col min="10757" max="10757" width="10" style="89" customWidth="1"/>
    <col min="10758" max="10758" width="15.7109375" style="89" customWidth="1"/>
    <col min="10759" max="10759" width="15.140625" style="89" customWidth="1"/>
    <col min="10760" max="10760" width="27" style="89" customWidth="1"/>
    <col min="10761" max="11011" width="9.140625" style="89"/>
    <col min="11012" max="11012" width="24.28515625" style="89" customWidth="1"/>
    <col min="11013" max="11013" width="10" style="89" customWidth="1"/>
    <col min="11014" max="11014" width="15.7109375" style="89" customWidth="1"/>
    <col min="11015" max="11015" width="15.140625" style="89" customWidth="1"/>
    <col min="11016" max="11016" width="27" style="89" customWidth="1"/>
    <col min="11017" max="11267" width="9.140625" style="89"/>
    <col min="11268" max="11268" width="24.28515625" style="89" customWidth="1"/>
    <col min="11269" max="11269" width="10" style="89" customWidth="1"/>
    <col min="11270" max="11270" width="15.7109375" style="89" customWidth="1"/>
    <col min="11271" max="11271" width="15.140625" style="89" customWidth="1"/>
    <col min="11272" max="11272" width="27" style="89" customWidth="1"/>
    <col min="11273" max="11523" width="9.140625" style="89"/>
    <col min="11524" max="11524" width="24.28515625" style="89" customWidth="1"/>
    <col min="11525" max="11525" width="10" style="89" customWidth="1"/>
    <col min="11526" max="11526" width="15.7109375" style="89" customWidth="1"/>
    <col min="11527" max="11527" width="15.140625" style="89" customWidth="1"/>
    <col min="11528" max="11528" width="27" style="89" customWidth="1"/>
    <col min="11529" max="11779" width="9.140625" style="89"/>
    <col min="11780" max="11780" width="24.28515625" style="89" customWidth="1"/>
    <col min="11781" max="11781" width="10" style="89" customWidth="1"/>
    <col min="11782" max="11782" width="15.7109375" style="89" customWidth="1"/>
    <col min="11783" max="11783" width="15.140625" style="89" customWidth="1"/>
    <col min="11784" max="11784" width="27" style="89" customWidth="1"/>
    <col min="11785" max="12035" width="9.140625" style="89"/>
    <col min="12036" max="12036" width="24.28515625" style="89" customWidth="1"/>
    <col min="12037" max="12037" width="10" style="89" customWidth="1"/>
    <col min="12038" max="12038" width="15.7109375" style="89" customWidth="1"/>
    <col min="12039" max="12039" width="15.140625" style="89" customWidth="1"/>
    <col min="12040" max="12040" width="27" style="89" customWidth="1"/>
    <col min="12041" max="12291" width="9.140625" style="89"/>
    <col min="12292" max="12292" width="24.28515625" style="89" customWidth="1"/>
    <col min="12293" max="12293" width="10" style="89" customWidth="1"/>
    <col min="12294" max="12294" width="15.7109375" style="89" customWidth="1"/>
    <col min="12295" max="12295" width="15.140625" style="89" customWidth="1"/>
    <col min="12296" max="12296" width="27" style="89" customWidth="1"/>
    <col min="12297" max="12547" width="9.140625" style="89"/>
    <col min="12548" max="12548" width="24.28515625" style="89" customWidth="1"/>
    <col min="12549" max="12549" width="10" style="89" customWidth="1"/>
    <col min="12550" max="12550" width="15.7109375" style="89" customWidth="1"/>
    <col min="12551" max="12551" width="15.140625" style="89" customWidth="1"/>
    <col min="12552" max="12552" width="27" style="89" customWidth="1"/>
    <col min="12553" max="12803" width="9.140625" style="89"/>
    <col min="12804" max="12804" width="24.28515625" style="89" customWidth="1"/>
    <col min="12805" max="12805" width="10" style="89" customWidth="1"/>
    <col min="12806" max="12806" width="15.7109375" style="89" customWidth="1"/>
    <col min="12807" max="12807" width="15.140625" style="89" customWidth="1"/>
    <col min="12808" max="12808" width="27" style="89" customWidth="1"/>
    <col min="12809" max="13059" width="9.140625" style="89"/>
    <col min="13060" max="13060" width="24.28515625" style="89" customWidth="1"/>
    <col min="13061" max="13061" width="10" style="89" customWidth="1"/>
    <col min="13062" max="13062" width="15.7109375" style="89" customWidth="1"/>
    <col min="13063" max="13063" width="15.140625" style="89" customWidth="1"/>
    <col min="13064" max="13064" width="27" style="89" customWidth="1"/>
    <col min="13065" max="13315" width="9.140625" style="89"/>
    <col min="13316" max="13316" width="24.28515625" style="89" customWidth="1"/>
    <col min="13317" max="13317" width="10" style="89" customWidth="1"/>
    <col min="13318" max="13318" width="15.7109375" style="89" customWidth="1"/>
    <col min="13319" max="13319" width="15.140625" style="89" customWidth="1"/>
    <col min="13320" max="13320" width="27" style="89" customWidth="1"/>
    <col min="13321" max="13571" width="9.140625" style="89"/>
    <col min="13572" max="13572" width="24.28515625" style="89" customWidth="1"/>
    <col min="13573" max="13573" width="10" style="89" customWidth="1"/>
    <col min="13574" max="13574" width="15.7109375" style="89" customWidth="1"/>
    <col min="13575" max="13575" width="15.140625" style="89" customWidth="1"/>
    <col min="13576" max="13576" width="27" style="89" customWidth="1"/>
    <col min="13577" max="13827" width="9.140625" style="89"/>
    <col min="13828" max="13828" width="24.28515625" style="89" customWidth="1"/>
    <col min="13829" max="13829" width="10" style="89" customWidth="1"/>
    <col min="13830" max="13830" width="15.7109375" style="89" customWidth="1"/>
    <col min="13831" max="13831" width="15.140625" style="89" customWidth="1"/>
    <col min="13832" max="13832" width="27" style="89" customWidth="1"/>
    <col min="13833" max="14083" width="9.140625" style="89"/>
    <col min="14084" max="14084" width="24.28515625" style="89" customWidth="1"/>
    <col min="14085" max="14085" width="10" style="89" customWidth="1"/>
    <col min="14086" max="14086" width="15.7109375" style="89" customWidth="1"/>
    <col min="14087" max="14087" width="15.140625" style="89" customWidth="1"/>
    <col min="14088" max="14088" width="27" style="89" customWidth="1"/>
    <col min="14089" max="14339" width="9.140625" style="89"/>
    <col min="14340" max="14340" width="24.28515625" style="89" customWidth="1"/>
    <col min="14341" max="14341" width="10" style="89" customWidth="1"/>
    <col min="14342" max="14342" width="15.7109375" style="89" customWidth="1"/>
    <col min="14343" max="14343" width="15.140625" style="89" customWidth="1"/>
    <col min="14344" max="14344" width="27" style="89" customWidth="1"/>
    <col min="14345" max="14595" width="9.140625" style="89"/>
    <col min="14596" max="14596" width="24.28515625" style="89" customWidth="1"/>
    <col min="14597" max="14597" width="10" style="89" customWidth="1"/>
    <col min="14598" max="14598" width="15.7109375" style="89" customWidth="1"/>
    <col min="14599" max="14599" width="15.140625" style="89" customWidth="1"/>
    <col min="14600" max="14600" width="27" style="89" customWidth="1"/>
    <col min="14601" max="14851" width="9.140625" style="89"/>
    <col min="14852" max="14852" width="24.28515625" style="89" customWidth="1"/>
    <col min="14853" max="14853" width="10" style="89" customWidth="1"/>
    <col min="14854" max="14854" width="15.7109375" style="89" customWidth="1"/>
    <col min="14855" max="14855" width="15.140625" style="89" customWidth="1"/>
    <col min="14856" max="14856" width="27" style="89" customWidth="1"/>
    <col min="14857" max="15107" width="9.140625" style="89"/>
    <col min="15108" max="15108" width="24.28515625" style="89" customWidth="1"/>
    <col min="15109" max="15109" width="10" style="89" customWidth="1"/>
    <col min="15110" max="15110" width="15.7109375" style="89" customWidth="1"/>
    <col min="15111" max="15111" width="15.140625" style="89" customWidth="1"/>
    <col min="15112" max="15112" width="27" style="89" customWidth="1"/>
    <col min="15113" max="15363" width="9.140625" style="89"/>
    <col min="15364" max="15364" width="24.28515625" style="89" customWidth="1"/>
    <col min="15365" max="15365" width="10" style="89" customWidth="1"/>
    <col min="15366" max="15366" width="15.7109375" style="89" customWidth="1"/>
    <col min="15367" max="15367" width="15.140625" style="89" customWidth="1"/>
    <col min="15368" max="15368" width="27" style="89" customWidth="1"/>
    <col min="15369" max="15619" width="9.140625" style="89"/>
    <col min="15620" max="15620" width="24.28515625" style="89" customWidth="1"/>
    <col min="15621" max="15621" width="10" style="89" customWidth="1"/>
    <col min="15622" max="15622" width="15.7109375" style="89" customWidth="1"/>
    <col min="15623" max="15623" width="15.140625" style="89" customWidth="1"/>
    <col min="15624" max="15624" width="27" style="89" customWidth="1"/>
    <col min="15625" max="15875" width="9.140625" style="89"/>
    <col min="15876" max="15876" width="24.28515625" style="89" customWidth="1"/>
    <col min="15877" max="15877" width="10" style="89" customWidth="1"/>
    <col min="15878" max="15878" width="15.7109375" style="89" customWidth="1"/>
    <col min="15879" max="15879" width="15.140625" style="89" customWidth="1"/>
    <col min="15880" max="15880" width="27" style="89" customWidth="1"/>
    <col min="15881" max="16131" width="9.140625" style="89"/>
    <col min="16132" max="16132" width="24.28515625" style="89" customWidth="1"/>
    <col min="16133" max="16133" width="10" style="89" customWidth="1"/>
    <col min="16134" max="16134" width="15.7109375" style="89" customWidth="1"/>
    <col min="16135" max="16135" width="15.140625" style="89" customWidth="1"/>
    <col min="16136" max="16136" width="27" style="89" customWidth="1"/>
    <col min="16137" max="16384" width="9.140625" style="89"/>
  </cols>
  <sheetData>
    <row r="1" spans="2:104" ht="13.9" thickBot="1"/>
    <row r="2" spans="2:104" ht="15" customHeight="1" thickBot="1">
      <c r="B2" s="330" t="str">
        <f>'SIP Trunks'!B3</f>
        <v>VENDOR NAME</v>
      </c>
      <c r="C2" s="331"/>
      <c r="D2" s="331"/>
      <c r="E2" s="331"/>
      <c r="F2" s="332"/>
    </row>
    <row r="4" spans="2:104" s="94" customFormat="1" ht="17.45">
      <c r="B4" s="90" t="s">
        <v>90</v>
      </c>
      <c r="C4" s="91"/>
      <c r="D4" s="92"/>
      <c r="E4" s="92"/>
      <c r="F4" s="92"/>
      <c r="G4" s="92"/>
      <c r="H4" s="92"/>
      <c r="I4" s="92"/>
      <c r="J4" s="92"/>
      <c r="K4" s="92"/>
      <c r="L4" s="92"/>
      <c r="M4" s="92"/>
      <c r="N4" s="92"/>
      <c r="O4" s="92"/>
      <c r="P4" s="92"/>
      <c r="Q4" s="92"/>
      <c r="R4" s="92"/>
      <c r="S4" s="92"/>
      <c r="T4" s="92"/>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row>
    <row r="5" spans="2:104" s="94" customFormat="1" ht="15.6">
      <c r="B5" s="95"/>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row>
    <row r="6" spans="2:104" s="94" customFormat="1" ht="18" thickBot="1">
      <c r="B6" s="97" t="s">
        <v>91</v>
      </c>
    </row>
    <row r="7" spans="2:104" s="94" customFormat="1" ht="103.15" customHeight="1">
      <c r="B7" s="98">
        <v>1</v>
      </c>
      <c r="C7" s="336" t="s">
        <v>92</v>
      </c>
      <c r="D7" s="337"/>
      <c r="E7" s="337"/>
      <c r="F7" s="337"/>
      <c r="G7" s="337"/>
      <c r="H7" s="338"/>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row>
    <row r="8" spans="2:104" s="94" customFormat="1" ht="43.9" customHeight="1">
      <c r="B8" s="339">
        <v>2</v>
      </c>
      <c r="C8" s="340" t="s">
        <v>93</v>
      </c>
      <c r="D8" s="341"/>
      <c r="E8" s="341"/>
      <c r="F8" s="341"/>
      <c r="G8" s="341"/>
      <c r="H8" s="342"/>
      <c r="I8" s="99"/>
      <c r="J8" s="99"/>
      <c r="K8" s="100"/>
      <c r="L8" s="99"/>
      <c r="M8" s="99"/>
      <c r="N8" s="99"/>
      <c r="O8" s="99"/>
      <c r="P8" s="350"/>
      <c r="Q8" s="351"/>
      <c r="R8" s="351"/>
      <c r="S8" s="351"/>
      <c r="T8" s="351"/>
      <c r="U8" s="351"/>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row>
    <row r="9" spans="2:104" s="94" customFormat="1" ht="15.6">
      <c r="B9" s="339"/>
      <c r="C9" s="352" t="s">
        <v>94</v>
      </c>
      <c r="D9" s="351"/>
      <c r="E9" s="351"/>
      <c r="F9" s="351"/>
      <c r="G9" s="351"/>
      <c r="H9" s="353"/>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row>
    <row r="10" spans="2:104" s="94" customFormat="1" ht="82.9" customHeight="1">
      <c r="B10" s="339"/>
      <c r="C10" s="354" t="s">
        <v>95</v>
      </c>
      <c r="D10" s="355"/>
      <c r="E10" s="355"/>
      <c r="F10" s="355"/>
      <c r="G10" s="355"/>
      <c r="H10" s="356"/>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row>
    <row r="11" spans="2:104" s="94" customFormat="1" ht="76.150000000000006" customHeight="1">
      <c r="B11" s="101">
        <v>3</v>
      </c>
      <c r="C11" s="357" t="s">
        <v>96</v>
      </c>
      <c r="D11" s="358"/>
      <c r="E11" s="358"/>
      <c r="F11" s="358"/>
      <c r="G11" s="358"/>
      <c r="H11" s="359"/>
      <c r="I11" s="99"/>
      <c r="J11" s="99"/>
      <c r="K11" s="99"/>
      <c r="L11" s="99"/>
      <c r="M11" s="99"/>
      <c r="N11" s="102"/>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row>
    <row r="12" spans="2:104" s="94" customFormat="1" ht="107.45" customHeight="1">
      <c r="B12" s="101">
        <v>4</v>
      </c>
      <c r="C12" s="360" t="s">
        <v>97</v>
      </c>
      <c r="D12" s="361"/>
      <c r="E12" s="361"/>
      <c r="F12" s="361"/>
      <c r="G12" s="361"/>
      <c r="H12" s="362"/>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row>
    <row r="13" spans="2:104" s="94" customFormat="1" ht="15.6">
      <c r="B13" s="343">
        <v>5</v>
      </c>
      <c r="C13" s="344" t="s">
        <v>98</v>
      </c>
      <c r="D13" s="345"/>
      <c r="E13" s="345"/>
      <c r="F13" s="345"/>
      <c r="G13" s="345"/>
      <c r="H13" s="346"/>
      <c r="I13" s="103"/>
      <c r="J13" s="103"/>
      <c r="K13" s="103"/>
      <c r="L13" s="104"/>
      <c r="M13" s="104"/>
      <c r="N13" s="104"/>
      <c r="O13" s="104"/>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row>
    <row r="14" spans="2:104" s="94" customFormat="1" ht="64.5" customHeight="1">
      <c r="B14" s="343"/>
      <c r="C14" s="344" t="s">
        <v>99</v>
      </c>
      <c r="D14" s="345"/>
      <c r="E14" s="345"/>
      <c r="F14" s="345"/>
      <c r="G14" s="345"/>
      <c r="H14" s="346"/>
      <c r="I14" s="105"/>
      <c r="J14" s="106"/>
      <c r="K14" s="106"/>
      <c r="L14" s="106"/>
      <c r="M14" s="106"/>
      <c r="N14" s="107"/>
      <c r="O14" s="106"/>
    </row>
    <row r="15" spans="2:104" s="94" customFormat="1" ht="35.1" customHeight="1" thickBot="1">
      <c r="B15" s="343"/>
      <c r="C15" s="347" t="s">
        <v>100</v>
      </c>
      <c r="D15" s="348"/>
      <c r="E15" s="348"/>
      <c r="F15" s="348"/>
      <c r="G15" s="348"/>
      <c r="H15" s="349"/>
      <c r="I15" s="103"/>
      <c r="J15" s="103"/>
      <c r="K15" s="103"/>
      <c r="L15" s="96"/>
      <c r="M15" s="96"/>
      <c r="N15" s="96"/>
      <c r="O15" s="96"/>
    </row>
    <row r="17" spans="3:8" ht="13.9" thickBot="1"/>
    <row r="18" spans="3:8" ht="16.149999999999999" thickBot="1">
      <c r="C18" s="333" t="s">
        <v>101</v>
      </c>
      <c r="D18" s="334"/>
      <c r="E18" s="334"/>
      <c r="F18" s="334"/>
      <c r="G18" s="334"/>
      <c r="H18" s="335"/>
    </row>
    <row r="19" spans="3:8" ht="26.45">
      <c r="C19" s="8" t="s">
        <v>102</v>
      </c>
      <c r="D19" s="1" t="s">
        <v>103</v>
      </c>
      <c r="E19" s="2" t="s">
        <v>104</v>
      </c>
      <c r="F19" s="3" t="s">
        <v>105</v>
      </c>
      <c r="G19" s="2" t="s">
        <v>106</v>
      </c>
      <c r="H19" s="9" t="s">
        <v>107</v>
      </c>
    </row>
    <row r="20" spans="3:8">
      <c r="C20" s="4">
        <v>1</v>
      </c>
      <c r="D20" s="108" t="s">
        <v>108</v>
      </c>
      <c r="E20" s="109" t="s">
        <v>109</v>
      </c>
      <c r="F20" s="5"/>
      <c r="G20" s="6"/>
      <c r="H20" s="7"/>
    </row>
    <row r="21" spans="3:8">
      <c r="C21" s="61">
        <v>2</v>
      </c>
      <c r="D21" s="108" t="s">
        <v>110</v>
      </c>
      <c r="E21" s="109" t="s">
        <v>111</v>
      </c>
      <c r="F21" s="62"/>
      <c r="G21" s="6"/>
      <c r="H21" s="7"/>
    </row>
    <row r="22" spans="3:8">
      <c r="C22" s="4">
        <v>3</v>
      </c>
      <c r="D22" s="108" t="s">
        <v>112</v>
      </c>
      <c r="E22" s="109" t="s">
        <v>113</v>
      </c>
      <c r="F22" s="62"/>
      <c r="G22" s="6"/>
      <c r="H22" s="7"/>
    </row>
    <row r="23" spans="3:8">
      <c r="C23" s="61">
        <v>4</v>
      </c>
      <c r="D23" s="108" t="s">
        <v>114</v>
      </c>
      <c r="E23" s="109" t="s">
        <v>115</v>
      </c>
      <c r="F23" s="62"/>
      <c r="G23" s="6"/>
      <c r="H23" s="7"/>
    </row>
    <row r="24" spans="3:8">
      <c r="C24" s="4">
        <v>5</v>
      </c>
      <c r="D24" s="108" t="s">
        <v>116</v>
      </c>
      <c r="E24" s="109" t="s">
        <v>117</v>
      </c>
      <c r="F24" s="62"/>
      <c r="G24" s="6"/>
      <c r="H24" s="7"/>
    </row>
    <row r="25" spans="3:8">
      <c r="C25" s="61">
        <v>6</v>
      </c>
      <c r="D25" s="108" t="s">
        <v>118</v>
      </c>
      <c r="E25" s="109" t="s">
        <v>119</v>
      </c>
      <c r="F25" s="62"/>
      <c r="G25" s="6"/>
      <c r="H25" s="7"/>
    </row>
    <row r="26" spans="3:8">
      <c r="C26" s="4">
        <v>7</v>
      </c>
      <c r="D26" s="108" t="s">
        <v>120</v>
      </c>
      <c r="E26" s="109" t="s">
        <v>121</v>
      </c>
      <c r="F26" s="62"/>
      <c r="G26" s="6"/>
      <c r="H26" s="7"/>
    </row>
    <row r="27" spans="3:8">
      <c r="C27" s="61">
        <v>8</v>
      </c>
      <c r="D27" s="108" t="s">
        <v>122</v>
      </c>
      <c r="E27" s="109" t="s">
        <v>123</v>
      </c>
      <c r="F27" s="62"/>
      <c r="G27" s="6"/>
      <c r="H27" s="7"/>
    </row>
    <row r="28" spans="3:8">
      <c r="C28" s="4">
        <v>9</v>
      </c>
      <c r="D28" s="108" t="s">
        <v>124</v>
      </c>
      <c r="E28" s="109" t="s">
        <v>125</v>
      </c>
      <c r="F28" s="62"/>
      <c r="G28" s="6"/>
      <c r="H28" s="7"/>
    </row>
    <row r="29" spans="3:8">
      <c r="C29" s="61">
        <v>10</v>
      </c>
      <c r="D29" s="108" t="s">
        <v>126</v>
      </c>
      <c r="E29" s="109" t="s">
        <v>127</v>
      </c>
      <c r="F29" s="62"/>
      <c r="G29" s="6"/>
      <c r="H29" s="7"/>
    </row>
    <row r="30" spans="3:8">
      <c r="C30" s="4">
        <v>11</v>
      </c>
      <c r="D30" s="108" t="s">
        <v>128</v>
      </c>
      <c r="E30" s="109" t="s">
        <v>129</v>
      </c>
      <c r="F30" s="62"/>
      <c r="G30" s="6"/>
      <c r="H30" s="7"/>
    </row>
    <row r="31" spans="3:8">
      <c r="C31" s="61">
        <v>12</v>
      </c>
      <c r="D31" s="108" t="s">
        <v>130</v>
      </c>
      <c r="E31" s="109" t="s">
        <v>131</v>
      </c>
      <c r="F31" s="62"/>
      <c r="G31" s="6"/>
      <c r="H31" s="7"/>
    </row>
    <row r="32" spans="3:8">
      <c r="C32" s="4">
        <v>13</v>
      </c>
      <c r="D32" s="108" t="s">
        <v>132</v>
      </c>
      <c r="E32" s="109" t="s">
        <v>133</v>
      </c>
      <c r="F32" s="62"/>
      <c r="G32" s="6"/>
      <c r="H32" s="7"/>
    </row>
    <row r="33" spans="3:8" ht="13.9" thickBot="1">
      <c r="C33" s="10">
        <v>14</v>
      </c>
      <c r="D33" s="11" t="s">
        <v>134</v>
      </c>
      <c r="E33" s="88" t="s">
        <v>33</v>
      </c>
      <c r="F33" s="12">
        <v>1</v>
      </c>
      <c r="G33" s="13"/>
      <c r="H33" s="14"/>
    </row>
  </sheetData>
  <sheetProtection selectLockedCells="1"/>
  <mergeCells count="14">
    <mergeCell ref="P8:U8"/>
    <mergeCell ref="C9:H9"/>
    <mergeCell ref="C10:H10"/>
    <mergeCell ref="C11:H11"/>
    <mergeCell ref="C12:H12"/>
    <mergeCell ref="B2:F2"/>
    <mergeCell ref="C18:H18"/>
    <mergeCell ref="C7:H7"/>
    <mergeCell ref="B8:B10"/>
    <mergeCell ref="C8:H8"/>
    <mergeCell ref="B13:B15"/>
    <mergeCell ref="C13:H13"/>
    <mergeCell ref="C14:H14"/>
    <mergeCell ref="C15:H15"/>
  </mergeCells>
  <hyperlinks>
    <hyperlink ref="C9" r:id="rId1" display="WWW.resbank.co.za" xr:uid="{00000000-0004-0000-02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33576521BCAD4D8712490E5DACE3DB" ma:contentTypeVersion="12" ma:contentTypeDescription="Create a new document." ma:contentTypeScope="" ma:versionID="a3db66ffa510837a005656067aae6b3e">
  <xsd:schema xmlns:xsd="http://www.w3.org/2001/XMLSchema" xmlns:xs="http://www.w3.org/2001/XMLSchema" xmlns:p="http://schemas.microsoft.com/office/2006/metadata/properties" xmlns:ns2="18579ff3-d64d-4710-a275-97a6497458e7" xmlns:ns3="b689a736-6b0f-4075-8153-9edaededadcb" targetNamespace="http://schemas.microsoft.com/office/2006/metadata/properties" ma:root="true" ma:fieldsID="f96260807b265a8c60180444f02bbf12" ns2:_="" ns3:_="">
    <xsd:import namespace="18579ff3-d64d-4710-a275-97a6497458e7"/>
    <xsd:import namespace="b689a736-6b0f-4075-8153-9edaededad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579ff3-d64d-4710-a275-97a6497458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9a736-6b0f-4075-8153-9edaededadc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c8c859-2808-4301-925f-681387896346}" ma:internalName="TaxCatchAll" ma:showField="CatchAllData" ma:web="b689a736-6b0f-4075-8153-9edaededad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579ff3-d64d-4710-a275-97a6497458e7">
      <Terms xmlns="http://schemas.microsoft.com/office/infopath/2007/PartnerControls"/>
    </lcf76f155ced4ddcb4097134ff3c332f>
    <TaxCatchAll xmlns="b689a736-6b0f-4075-8153-9edaededadcb" xsi:nil="true"/>
  </documentManagement>
</p:properties>
</file>

<file path=customXml/itemProps1.xml><?xml version="1.0" encoding="utf-8"?>
<ds:datastoreItem xmlns:ds="http://schemas.openxmlformats.org/officeDocument/2006/customXml" ds:itemID="{49582B53-AAD0-4369-BAFA-FAC9BDBB0F93}"/>
</file>

<file path=customXml/itemProps2.xml><?xml version="1.0" encoding="utf-8"?>
<ds:datastoreItem xmlns:ds="http://schemas.openxmlformats.org/officeDocument/2006/customXml" ds:itemID="{7508342A-917E-4E2B-8A23-0A49FAB8D93C}"/>
</file>

<file path=customXml/itemProps3.xml><?xml version="1.0" encoding="utf-8"?>
<ds:datastoreItem xmlns:ds="http://schemas.openxmlformats.org/officeDocument/2006/customXml" ds:itemID="{C17C9CBB-9163-4EDA-86FA-2F22A8BF24AF}"/>
</file>

<file path=docProps/app.xml><?xml version="1.0" encoding="utf-8"?>
<Properties xmlns="http://schemas.openxmlformats.org/officeDocument/2006/extended-properties" xmlns:vt="http://schemas.openxmlformats.org/officeDocument/2006/docPropsVTypes">
  <Application>Microsoft Excel Online</Application>
  <Manager/>
  <Company>Eskom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Rendani Nevondo</dc:creator>
  <cp:keywords/>
  <dc:description/>
  <cp:lastModifiedBy>Sindi Dladla</cp:lastModifiedBy>
  <cp:revision/>
  <dcterms:created xsi:type="dcterms:W3CDTF">2015-07-15T07:56:35Z</dcterms:created>
  <dcterms:modified xsi:type="dcterms:W3CDTF">2023-03-03T11:59:18Z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0x0101009833576521BCAD4D8712490E5DACE3DB</vt:lpwstr>
  </property>
</Properties>
</file>