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bsaorg-my.sharepoint.com/personal/nthabisengm_dbsa_org/Documents/Desktop/Water/"/>
    </mc:Choice>
  </mc:AlternateContent>
  <xr:revisionPtr revIDLastSave="5" documentId="13_ncr:1_{F1D21A39-A11B-4EC6-8754-01F4E8D9FA72}" xr6:coauthVersionLast="47" xr6:coauthVersionMax="47" xr10:uidLastSave="{4522E58A-F47D-4650-9D09-31ACDF9345F9}"/>
  <bookViews>
    <workbookView xWindow="-110" yWindow="-110" windowWidth="19420" windowHeight="11620" xr2:uid="{10EBC561-7BD5-4E55-8783-D29DC8555345}"/>
  </bookViews>
  <sheets>
    <sheet name="ME Unprice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2" l="1"/>
  <c r="B28" i="2" s="1"/>
  <c r="B29" i="2" l="1"/>
  <c r="B30" i="2" l="1"/>
  <c r="B31" i="2" s="1"/>
  <c r="B32" i="2" l="1"/>
  <c r="B33" i="2" s="1"/>
  <c r="B34" i="2" l="1"/>
  <c r="B35" i="2" s="1"/>
  <c r="B36" i="2" l="1"/>
  <c r="B37" i="2" s="1"/>
</calcChain>
</file>

<file path=xl/sharedStrings.xml><?xml version="1.0" encoding="utf-8"?>
<sst xmlns="http://schemas.openxmlformats.org/spreadsheetml/2006/main" count="38" uniqueCount="38">
  <si>
    <t>Belt Presses Installations</t>
  </si>
  <si>
    <t>Mechanical Accessories Belt Press inlc design</t>
  </si>
  <si>
    <t>Electrical and Instruments Accessories Belt Press inlc design</t>
  </si>
  <si>
    <t>Conveyor Belt Designs, Installations interlinking with belt presses</t>
  </si>
  <si>
    <t>North Works Mechanical and Electrical Maintenance (SST)</t>
  </si>
  <si>
    <t>North Works installation of mixers and additional poles etc. (Five reactors)</t>
  </si>
  <si>
    <t>North Works Removal of sludge, sand etc. (Five reactors)</t>
  </si>
  <si>
    <t>North Works major refurbishment and repairs to the blowers</t>
  </si>
  <si>
    <t>North Works Diffusers Installations (Five reactors)</t>
  </si>
  <si>
    <t>North Works electrical and instrumentation controls to ensure reactors are operational (Five reactors)</t>
  </si>
  <si>
    <t>Site Establishment</t>
  </si>
  <si>
    <t>Site De-establishment</t>
  </si>
  <si>
    <t>Temporary Works and Plant</t>
  </si>
  <si>
    <t>Contractor's representatives</t>
  </si>
  <si>
    <t>Compliance with Health, Safety and Environment</t>
  </si>
  <si>
    <t>Site Constraints</t>
  </si>
  <si>
    <t xml:space="preserve">Local and statutory Consultations and Approvals </t>
  </si>
  <si>
    <t>ACTIVITY</t>
  </si>
  <si>
    <t>Provisional Sums @ 16%</t>
  </si>
  <si>
    <t>Sub Total 1</t>
  </si>
  <si>
    <t>Sub Total 2</t>
  </si>
  <si>
    <t>Contigencies @ 10%</t>
  </si>
  <si>
    <t>Sub Total 3</t>
  </si>
  <si>
    <t>Lump Sum Price (Excl VAT)</t>
  </si>
  <si>
    <t>Total Excl VAT</t>
  </si>
  <si>
    <t>TOTAL INCL VAT</t>
  </si>
  <si>
    <t>Contractor engagements with local authorities and social issues handling</t>
  </si>
  <si>
    <t>Paintimg of handrails, grattings making good of all trades North Works</t>
  </si>
  <si>
    <t>The contractor shall appoint an Enterprise Development Coordinator (Tender Volume 3, Clause 3.1)</t>
  </si>
  <si>
    <t>Needs Analysis and Enterprise Development Plan per Targeted Enterprise (fixed provisional sum)</t>
  </si>
  <si>
    <t>Monitoring and Interim reporting per targeted enterprise (fixed provisional sum)</t>
  </si>
  <si>
    <t>Project Completion report per Targeted Enterprise (fixed provisional sum)</t>
  </si>
  <si>
    <t>PRICING ACTIVITY SCHEDULE ME TURNKEY CONTRACT</t>
  </si>
  <si>
    <t>Sub Total 4</t>
  </si>
  <si>
    <t>CIDB minimum Contract Skills Development Goal (CSDG) sum = GB (0.5%) x Subtotal of the tender amount</t>
  </si>
  <si>
    <t>PSP FEES (Civil, Structural, Mechanical, Electrical, Quantity Surveyor, Instruments, Project Manager, Health, Safety &amp; Environment, Social Facilitator, Clerk of Works) @ 18% Fixed</t>
  </si>
  <si>
    <t>VAT @ 15%</t>
  </si>
  <si>
    <t>Security of the Works (Armed security day and night with minimum four security guards per shift armed with shotguns or equivalent tools)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</si>
</sst>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-1C09]* #,##0.00_-;\-[$R-1C09]* #,##0.00_-;_-[$R-1C09]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64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vertical="center"/>
      <protection locked="0"/>
    </xf>
    <xf numFmtId="164" fontId="1" fillId="3" borderId="1" xfId="0" applyNumberFormat="1" applyFont="1" applyFill="1" applyBorder="1" applyAlignment="1" applyProtection="1">
      <alignment vertical="center"/>
    </xf>
    <xf numFmtId="164" fontId="0" fillId="3" borderId="1" xfId="0" applyNumberFormat="1" applyFont="1" applyFill="1" applyBorder="1" applyAlignment="1" applyProtection="1">
      <alignment vertical="center"/>
    </xf>
    <xf numFmtId="164" fontId="0" fillId="3" borderId="1" xfId="0" applyNumberFormat="1" applyFill="1" applyBorder="1" applyAlignment="1" applyProtection="1">
      <alignment vertical="center"/>
    </xf>
    <xf numFmtId="164" fontId="1" fillId="3" borderId="1" xfId="0" applyNumberFormat="1" applyFont="1" applyFill="1" applyBorder="1" applyProtection="1"/>
    <xf numFmtId="164" fontId="1" fillId="3" borderId="2" xfId="0" applyNumberFormat="1" applyFont="1" applyFill="1" applyBorder="1" applyProtection="1"/>
    <xf numFmtId="164" fontId="0" fillId="3" borderId="1" xfId="0" applyNumberFormat="1" applyFill="1" applyBorder="1" applyAlignment="1" applyProtection="1">
      <alignment vertical="center"/>
      <protection locked="0"/>
    </xf>
    <xf numFmtId="0" fontId="0" fillId="3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517F7-5C86-4CCB-AF66-E70E58AE08A4}">
  <dimension ref="A1:B38"/>
  <sheetViews>
    <sheetView tabSelected="1" topLeftCell="A15" workbookViewId="0">
      <selection activeCell="D26" sqref="D26"/>
    </sheetView>
  </sheetViews>
  <sheetFormatPr defaultRowHeight="14.5" x14ac:dyDescent="0.35"/>
  <cols>
    <col min="1" max="1" width="90.26953125" bestFit="1" customWidth="1"/>
    <col min="2" max="2" width="23.08984375" bestFit="1" customWidth="1"/>
  </cols>
  <sheetData>
    <row r="1" spans="1:2" ht="15.5" customHeight="1" x14ac:dyDescent="0.45">
      <c r="A1" s="14" t="s">
        <v>32</v>
      </c>
      <c r="B1" s="15"/>
    </row>
    <row r="2" spans="1:2" x14ac:dyDescent="0.35">
      <c r="A2" s="1" t="s">
        <v>17</v>
      </c>
      <c r="B2" s="6" t="s">
        <v>23</v>
      </c>
    </row>
    <row r="3" spans="1:2" x14ac:dyDescent="0.35">
      <c r="A3" s="5" t="s">
        <v>10</v>
      </c>
      <c r="B3" s="12"/>
    </row>
    <row r="4" spans="1:2" x14ac:dyDescent="0.35">
      <c r="A4" s="5" t="s">
        <v>11</v>
      </c>
      <c r="B4" s="12"/>
    </row>
    <row r="5" spans="1:2" x14ac:dyDescent="0.35">
      <c r="A5" s="5" t="s">
        <v>12</v>
      </c>
      <c r="B5" s="12"/>
    </row>
    <row r="6" spans="1:2" ht="29" x14ac:dyDescent="0.35">
      <c r="A6" s="13" t="s">
        <v>37</v>
      </c>
      <c r="B6" s="12"/>
    </row>
    <row r="7" spans="1:2" x14ac:dyDescent="0.35">
      <c r="A7" s="5" t="s">
        <v>13</v>
      </c>
      <c r="B7" s="12"/>
    </row>
    <row r="8" spans="1:2" x14ac:dyDescent="0.35">
      <c r="A8" s="5" t="s">
        <v>26</v>
      </c>
      <c r="B8" s="12"/>
    </row>
    <row r="9" spans="1:2" x14ac:dyDescent="0.35">
      <c r="A9" s="5" t="s">
        <v>14</v>
      </c>
      <c r="B9" s="12"/>
    </row>
    <row r="10" spans="1:2" x14ac:dyDescent="0.35">
      <c r="A10" s="5" t="s">
        <v>15</v>
      </c>
      <c r="B10" s="12"/>
    </row>
    <row r="11" spans="1:2" x14ac:dyDescent="0.35">
      <c r="A11" s="5" t="s">
        <v>16</v>
      </c>
      <c r="B11" s="12"/>
    </row>
    <row r="12" spans="1:2" x14ac:dyDescent="0.35">
      <c r="A12" s="4" t="s">
        <v>28</v>
      </c>
      <c r="B12" s="3">
        <v>0</v>
      </c>
    </row>
    <row r="13" spans="1:2" x14ac:dyDescent="0.35">
      <c r="A13" s="4" t="s">
        <v>29</v>
      </c>
      <c r="B13" s="3">
        <v>5000</v>
      </c>
    </row>
    <row r="14" spans="1:2" x14ac:dyDescent="0.35">
      <c r="A14" s="4" t="s">
        <v>30</v>
      </c>
      <c r="B14" s="3">
        <v>40000</v>
      </c>
    </row>
    <row r="15" spans="1:2" x14ac:dyDescent="0.35">
      <c r="A15" s="4" t="s">
        <v>31</v>
      </c>
      <c r="B15" s="3">
        <v>5000</v>
      </c>
    </row>
    <row r="16" spans="1:2" x14ac:dyDescent="0.35">
      <c r="A16" s="5" t="s">
        <v>8</v>
      </c>
      <c r="B16" s="12"/>
    </row>
    <row r="17" spans="1:2" x14ac:dyDescent="0.35">
      <c r="A17" s="5" t="s">
        <v>5</v>
      </c>
      <c r="B17" s="12"/>
    </row>
    <row r="18" spans="1:2" x14ac:dyDescent="0.35">
      <c r="A18" s="5" t="s">
        <v>9</v>
      </c>
      <c r="B18" s="12"/>
    </row>
    <row r="19" spans="1:2" x14ac:dyDescent="0.35">
      <c r="A19" s="5" t="s">
        <v>6</v>
      </c>
      <c r="B19" s="12"/>
    </row>
    <row r="20" spans="1:2" x14ac:dyDescent="0.35">
      <c r="A20" s="5" t="s">
        <v>7</v>
      </c>
      <c r="B20" s="12"/>
    </row>
    <row r="21" spans="1:2" x14ac:dyDescent="0.35">
      <c r="A21" s="5" t="s">
        <v>4</v>
      </c>
      <c r="B21" s="12"/>
    </row>
    <row r="22" spans="1:2" x14ac:dyDescent="0.35">
      <c r="A22" s="5" t="s">
        <v>0</v>
      </c>
      <c r="B22" s="12"/>
    </row>
    <row r="23" spans="1:2" x14ac:dyDescent="0.35">
      <c r="A23" s="5" t="s">
        <v>1</v>
      </c>
      <c r="B23" s="12"/>
    </row>
    <row r="24" spans="1:2" x14ac:dyDescent="0.35">
      <c r="A24" s="5" t="s">
        <v>2</v>
      </c>
      <c r="B24" s="12"/>
    </row>
    <row r="25" spans="1:2" x14ac:dyDescent="0.35">
      <c r="A25" s="5" t="s">
        <v>3</v>
      </c>
      <c r="B25" s="12"/>
    </row>
    <row r="26" spans="1:2" x14ac:dyDescent="0.35">
      <c r="A26" s="5" t="s">
        <v>27</v>
      </c>
      <c r="B26" s="12"/>
    </row>
    <row r="27" spans="1:2" x14ac:dyDescent="0.35">
      <c r="A27" s="1" t="s">
        <v>19</v>
      </c>
      <c r="B27" s="7">
        <f>SUM(B3:B26)</f>
        <v>50000</v>
      </c>
    </row>
    <row r="28" spans="1:2" x14ac:dyDescent="0.35">
      <c r="A28" s="2" t="s">
        <v>18</v>
      </c>
      <c r="B28" s="8">
        <f>16%*B27</f>
        <v>8000</v>
      </c>
    </row>
    <row r="29" spans="1:2" x14ac:dyDescent="0.35">
      <c r="A29" s="1" t="s">
        <v>20</v>
      </c>
      <c r="B29" s="7">
        <f>SUM(B27:B28)</f>
        <v>58000</v>
      </c>
    </row>
    <row r="30" spans="1:2" x14ac:dyDescent="0.35">
      <c r="A30" s="2" t="s">
        <v>34</v>
      </c>
      <c r="B30" s="8">
        <f>B29*0.5%</f>
        <v>290</v>
      </c>
    </row>
    <row r="31" spans="1:2" x14ac:dyDescent="0.35">
      <c r="A31" s="1" t="s">
        <v>22</v>
      </c>
      <c r="B31" s="7">
        <f>B29+B30</f>
        <v>58290</v>
      </c>
    </row>
    <row r="32" spans="1:2" x14ac:dyDescent="0.35">
      <c r="A32" s="2" t="s">
        <v>21</v>
      </c>
      <c r="B32" s="8">
        <f>10%*B31</f>
        <v>5829</v>
      </c>
    </row>
    <row r="33" spans="1:2" x14ac:dyDescent="0.35">
      <c r="A33" s="1" t="s">
        <v>33</v>
      </c>
      <c r="B33" s="7">
        <f>B31+B32</f>
        <v>64119</v>
      </c>
    </row>
    <row r="34" spans="1:2" ht="29" x14ac:dyDescent="0.35">
      <c r="A34" s="4" t="s">
        <v>35</v>
      </c>
      <c r="B34" s="9">
        <f>18%*B33</f>
        <v>11541.42</v>
      </c>
    </row>
    <row r="35" spans="1:2" x14ac:dyDescent="0.35">
      <c r="A35" s="1" t="s">
        <v>24</v>
      </c>
      <c r="B35" s="7">
        <f>B33+B34</f>
        <v>75660.42</v>
      </c>
    </row>
    <row r="36" spans="1:2" x14ac:dyDescent="0.35">
      <c r="A36" s="1" t="s">
        <v>36</v>
      </c>
      <c r="B36" s="10">
        <f>15%*B35</f>
        <v>11349.063</v>
      </c>
    </row>
    <row r="37" spans="1:2" ht="15" thickBot="1" x14ac:dyDescent="0.4">
      <c r="A37" s="1" t="s">
        <v>25</v>
      </c>
      <c r="B37" s="11">
        <f>B35+B36</f>
        <v>87009.482999999993</v>
      </c>
    </row>
    <row r="38" spans="1:2" ht="15" thickTop="1" x14ac:dyDescent="0.35"/>
  </sheetData>
  <sheetProtection algorithmName="SHA-512" hashValue="XYm0kDQR7sKVhGd3EaGzxqY0IjAOo1GYsWyZFbP+shHhWnndl5n1amM+fZT8+pdz6lyls1tPh8quv6z4JRsb6g==" saltValue="rODz4ajHgxg8qo7qVRfmNg==" spinCount="100000" sheet="1" objects="1" scenarios="1"/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 Unpriced</vt:lpstr>
    </vt:vector>
  </TitlesOfParts>
  <Company>DEVELOPMENT BANK OF SOUTHERN AFRICA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Grandeur Hove</dc:creator>
  <cp:lastModifiedBy>Nthabiseng Molefe</cp:lastModifiedBy>
  <dcterms:created xsi:type="dcterms:W3CDTF">2023-11-07T08:23:47Z</dcterms:created>
  <dcterms:modified xsi:type="dcterms:W3CDTF">2024-02-15T07:42:07Z</dcterms:modified>
</cp:coreProperties>
</file>