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24226"/>
  <mc:AlternateContent xmlns:mc="http://schemas.openxmlformats.org/markup-compatibility/2006">
    <mc:Choice Requires="x15">
      <x15ac:absPath xmlns:x15ac="http://schemas.microsoft.com/office/spreadsheetml/2010/11/ac" url="https://eskom-my.sharepoint.com/personal/groenemg_eskom_co_za/Documents/Eskom/2026/Procurement/PC Contract/Annexure P-Technical returnables and evaluation criteria/"/>
    </mc:Choice>
  </mc:AlternateContent>
  <xr:revisionPtr revIDLastSave="0" documentId="8_{F6D041BA-BB3D-4BE4-B54A-E356352FA485}" xr6:coauthVersionLast="47" xr6:coauthVersionMax="47" xr10:uidLastSave="{00000000-0000-0000-0000-000000000000}"/>
  <bookViews>
    <workbookView xWindow="-120" yWindow="-120" windowWidth="29040" windowHeight="15720" tabRatio="952" xr2:uid="{00000000-000D-0000-FFFF-FFFF00000000}"/>
  </bookViews>
  <sheets>
    <sheet name="Gatekeepers" sheetId="24" r:id="rId1"/>
    <sheet name=" Paper Evaluations" sheetId="2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23" l="1"/>
  <c r="F15" i="23" s="1"/>
  <c r="E10" i="23"/>
  <c r="F10" i="23" s="1"/>
  <c r="E9" i="23"/>
  <c r="F9" i="23" s="1"/>
  <c r="E7" i="23"/>
  <c r="F7" i="23" s="1"/>
  <c r="E13" i="23"/>
  <c r="F13" i="23" s="1"/>
  <c r="E12" i="23"/>
  <c r="F12" i="23" s="1"/>
  <c r="D11" i="23"/>
  <c r="D8" i="23"/>
  <c r="D16" i="23" l="1"/>
  <c r="F6" i="23"/>
  <c r="F8" i="23"/>
  <c r="F11" i="23"/>
  <c r="F16" i="23" l="1"/>
  <c r="F14" i="23" s="1"/>
</calcChain>
</file>

<file path=xl/sharedStrings.xml><?xml version="1.0" encoding="utf-8"?>
<sst xmlns="http://schemas.openxmlformats.org/spreadsheetml/2006/main" count="71" uniqueCount="59">
  <si>
    <t xml:space="preserve">Important Notes: </t>
  </si>
  <si>
    <t>1. Please indicate location of answers to the criteria required. To be included in Comments tab per sheet.</t>
  </si>
  <si>
    <t>2. Tenderers who do not meet the technical gatekeepers, will be deemed to have submitted an unacceptable tender and will be disqualified</t>
  </si>
  <si>
    <t xml:space="preserve">3. The Tenderer that meets the paper evaluation threshold of 80% shall supply a product/computer demo of the computer on the stipulated date and time </t>
  </si>
  <si>
    <t>4. Tenderer(s) to take note of the following key instructions - Please follow the structure of the technical evaluation sheet provided when responding to this enquiry.</t>
  </si>
  <si>
    <t>TENDERERS SECTION
(To be completed by TENDERER)</t>
  </si>
  <si>
    <t>ESKOM SECTION
(To be completed by Eskom)</t>
  </si>
  <si>
    <t>Gate Keeper Returnable</t>
  </si>
  <si>
    <t>State Yes or No</t>
  </si>
  <si>
    <t>Tenderers returnable</t>
  </si>
  <si>
    <t>State compliance or Non Compliance</t>
  </si>
  <si>
    <t>Comments</t>
  </si>
  <si>
    <t>Response</t>
  </si>
  <si>
    <t>Does your company have
• a local assembly/production environment and
 • Ability to capture and deploy the corporate images to the supplied devices; 
• Asset tagging prior to delivery -ie:  laptop/desktop and charger
Note: A site visit will be required after shortlisting to verify the above</t>
  </si>
  <si>
    <t>Physical address of assembly plant/production facility to be
submitted.
In case it is not your facility we need a letter from the
facility owner that you are allowed to use those facilities.</t>
  </si>
  <si>
    <t>Compliance/Non Compliance</t>
  </si>
  <si>
    <t>Yes</t>
  </si>
  <si>
    <t>Is your company certified or a partner to sell the
brands</t>
  </si>
  <si>
    <r>
      <t xml:space="preserve">For </t>
    </r>
    <r>
      <rPr>
        <b/>
        <sz val="10"/>
        <rFont val="Arial"/>
        <family val="2"/>
      </rPr>
      <t>Distributor</t>
    </r>
    <r>
      <rPr>
        <sz val="10"/>
        <rFont val="Arial"/>
        <family val="2"/>
      </rPr>
      <t xml:space="preserve">: the tenderer must submit a certificate/letter
from the OEM indicating that they are a Distributor.
For </t>
    </r>
    <r>
      <rPr>
        <b/>
        <sz val="10"/>
        <rFont val="Arial"/>
        <family val="2"/>
      </rPr>
      <t>Reseller</t>
    </r>
    <r>
      <rPr>
        <sz val="10"/>
        <rFont val="Arial"/>
        <family val="2"/>
      </rPr>
      <t xml:space="preserve">: the tenderer must submit a certificate/letter
from the OEM or Distributor indicating that they are areseller.
For the </t>
    </r>
    <r>
      <rPr>
        <b/>
        <sz val="10"/>
        <rFont val="Arial"/>
        <family val="2"/>
      </rPr>
      <t>OEM</t>
    </r>
    <r>
      <rPr>
        <sz val="10"/>
        <rFont val="Arial"/>
        <family val="2"/>
      </rPr>
      <t>: a letter in the company's letterhead that they are the OEM</t>
    </r>
  </si>
  <si>
    <t>No</t>
  </si>
  <si>
    <t>“Will your company be able to supply demonstration units when requested by Eskom within the stipulated timeframe? If yes, please confirm that the units will meet the specifications outlined in the tender document and that your company will be responsible for providing the demo units”</t>
  </si>
  <si>
    <t>Test units that meet Eskom’s specifications as outlined in
the tender documents, as well as a letter confirming that
the tenderer can provide fully functional test unit for testing
The test units must meet Eskom’s
specification as outlined in the tender document)  ( It is the responsibility of the tenderer to supply demo units</t>
  </si>
  <si>
    <t>The tenderer to provide list of addresses of the national
footprint offices. Alternatively, provide an effective plan and
or partnership to be used to perform the delivery of
technical support where support is required 
This must be clearly outlined in the tender document with ease of proof.  If it is a joint vendor - a letter from the vendor is required stating they are a joint venture</t>
  </si>
  <si>
    <t>Does your company have the national footprint to
deliver to all Eskom sites at all provinces or provide
an effective logistical plan to be used to perform the
delivery of service in Eskom sites at all provinces
where units are required
his must be clearly outlined in the tender document with ease of proof.  If it is a joint vendor - a letter from the vendor is required stating they are a joint venture</t>
  </si>
  <si>
    <t>The tenderer to provide list of addresses of the national
footprint offices. Alternatively, provide an effective plan and
or partnership to be used to perform the delivery of the
required units
his must be clearly outlined in the tender document with ease of proof.  If it is a joint vendor - a letter from the vendor is required stating they are a joint venture</t>
  </si>
  <si>
    <t>Evaluation Criteria Approved by</t>
  </si>
  <si>
    <t xml:space="preserve"> </t>
  </si>
  <si>
    <t>Signature</t>
  </si>
  <si>
    <t>Date</t>
  </si>
  <si>
    <t>Paper Evaluation:</t>
  </si>
  <si>
    <t>1. PAPER EVALUATION CRITERIA: Note that, only if ALL the gatekeepers above are met will the suppliers be evaluated  evaluated based on the criteria listed below and each question carries points</t>
  </si>
  <si>
    <t>2. Under Tenderer's response, the answer is defaulted to "No/0%", please change where applicable</t>
  </si>
  <si>
    <t>Description</t>
  </si>
  <si>
    <t>Tenderer's Response</t>
  </si>
  <si>
    <t>Tender returnable</t>
  </si>
  <si>
    <t>Weights</t>
  </si>
  <si>
    <t>Tenderers Score</t>
  </si>
  <si>
    <t>Final Score</t>
  </si>
  <si>
    <t>Evaluator Comments</t>
  </si>
  <si>
    <t>1.  Platform stability</t>
  </si>
  <si>
    <t xml:space="preserve">Your organisation must provide Eskom with demo units for Hardware Certification and Image  testing for model change. This must be provided 3 months prior the Change control process (Eskom should be notified 3 months prior on any upcoming changes to Model/Hardware via email)
</t>
  </si>
  <si>
    <t>A confirmation letter from OEM validating the computer model  life cycle</t>
  </si>
  <si>
    <t>2.  Warranty period</t>
  </si>
  <si>
    <t>Do you have technical repair centres across the country?</t>
  </si>
  <si>
    <t>A list of repair centres with addresses across the country and/or proof of cross-functional partnerships</t>
  </si>
  <si>
    <t>In cases where a PC must be replaced for whatever reason, will your organisation permit Eskom's outsorced service provider(s) to perform data transfer?</t>
  </si>
  <si>
    <t xml:space="preserve">A confirmation letter from OEM validating granting of permission to Eskom's outsourced service provider(s) </t>
  </si>
  <si>
    <t xml:space="preserve">3.  Product reliability </t>
  </si>
  <si>
    <t xml:space="preserve"> What is the OEM standard failure rate of components within the issued laptops and other devices (according to the techical specifications)?</t>
  </si>
  <si>
    <t xml:space="preserve">A letter from the OEM confirming the OEM standard failure rate.
0% - if the standard failure rate is &gt;=5%
50% - if the standard failure rate is &gt;=2% but &lt;5%
100% - if the standard failure rate is &lt;2%
</t>
  </si>
  <si>
    <t xml:space="preserve"> What is the OEM standard failure rate of components within the issued desktops (according to the techical specifications)?</t>
  </si>
  <si>
    <t>A letter from the OEM confirming the OEM standard failure rate.
0% - if the standard failure rate is &gt;=10%
50% - if the standard failure rate is &gt;=5% but &lt;10%
100% - if the standard failure rate is &lt;5%</t>
  </si>
  <si>
    <t>4.  SLA</t>
  </si>
  <si>
    <t>Acceptance of SLA</t>
  </si>
  <si>
    <t>Initialed and signed on each page of the SLA</t>
  </si>
  <si>
    <t>Evaluation Checked and Verified by:</t>
  </si>
  <si>
    <t>Name and Surname:</t>
  </si>
  <si>
    <r>
      <t>Signature</t>
    </r>
    <r>
      <rPr>
        <b/>
        <sz val="12"/>
        <rFont val="Arial"/>
        <family val="2"/>
      </rPr>
      <t>……………………………………………………..</t>
    </r>
  </si>
  <si>
    <r>
      <t>Date</t>
    </r>
    <r>
      <rPr>
        <b/>
        <sz val="12"/>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</si>
</sst>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9">
    <font>
      <sz val="10"/>
      <name val="Arial"/>
    </font>
    <font>
      <sz val="10"/>
      <name val="Arial"/>
      <family val="2"/>
    </font>
    <font>
      <sz val="10"/>
      <name val="Arial"/>
      <family val="2"/>
    </font>
    <font>
      <sz val="10"/>
      <name val="Arial"/>
      <family val="2"/>
    </font>
    <font>
      <sz val="10"/>
      <name val="Arial"/>
      <family val="2"/>
    </font>
    <font>
      <sz val="16"/>
      <name val="Arial"/>
      <family val="2"/>
    </font>
    <font>
      <sz val="12"/>
      <name val="Arial"/>
      <family val="2"/>
    </font>
    <font>
      <b/>
      <sz val="10"/>
      <color rgb="FFFF0000"/>
      <name val="Arial"/>
      <family val="2"/>
    </font>
    <font>
      <b/>
      <sz val="10"/>
      <name val="Arial"/>
      <family val="2"/>
    </font>
    <font>
      <b/>
      <sz val="16"/>
      <name val="Arial"/>
      <family val="2"/>
    </font>
    <font>
      <b/>
      <sz val="12"/>
      <name val="Arial"/>
      <family val="2"/>
    </font>
    <font>
      <sz val="10"/>
      <color theme="1"/>
      <name val="Arial"/>
      <family val="2"/>
    </font>
    <font>
      <b/>
      <u/>
      <sz val="16"/>
      <color indexed="8"/>
      <name val="Arial"/>
      <family val="2"/>
    </font>
    <font>
      <sz val="16"/>
      <color indexed="8"/>
      <name val="Calibri"/>
      <family val="2"/>
    </font>
    <font>
      <sz val="10"/>
      <color indexed="8"/>
      <name val="Arial"/>
      <family val="2"/>
    </font>
    <font>
      <sz val="10"/>
      <color theme="0"/>
      <name val="Arial"/>
      <family val="2"/>
    </font>
    <font>
      <b/>
      <sz val="10"/>
      <color theme="1"/>
      <name val="Arial"/>
      <family val="2"/>
    </font>
    <font>
      <sz val="12"/>
      <color theme="0"/>
      <name val="Arial"/>
      <family val="2"/>
    </font>
    <font>
      <sz val="11"/>
      <name val="Aptos"/>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3" tint="0.59999389629810485"/>
        <bgColor indexed="64"/>
      </patternFill>
    </fill>
  </fills>
  <borders count="22">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8">
    <xf numFmtId="0" fontId="0" fillId="0" borderId="0"/>
    <xf numFmtId="43" fontId="4" fillId="0" borderId="0" applyFont="0" applyFill="0" applyBorder="0" applyAlignment="0" applyProtection="0"/>
    <xf numFmtId="0" fontId="3" fillId="0" borderId="0"/>
    <xf numFmtId="0" fontId="2" fillId="0" borderId="0"/>
    <xf numFmtId="9" fontId="1"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cellStyleXfs>
  <cellXfs count="110">
    <xf numFmtId="0" fontId="0" fillId="0" borderId="0" xfId="0"/>
    <xf numFmtId="0" fontId="5" fillId="0" borderId="0" xfId="0" applyFont="1"/>
    <xf numFmtId="0" fontId="6" fillId="0" borderId="0" xfId="0" applyFont="1"/>
    <xf numFmtId="0" fontId="1" fillId="0" borderId="0" xfId="0" applyFont="1"/>
    <xf numFmtId="0" fontId="1" fillId="2" borderId="0" xfId="0" applyFont="1" applyFill="1"/>
    <xf numFmtId="0" fontId="8" fillId="3" borderId="8" xfId="0" applyFont="1" applyFill="1" applyBorder="1"/>
    <xf numFmtId="0" fontId="9" fillId="0" borderId="0" xfId="0" applyFont="1"/>
    <xf numFmtId="0" fontId="5" fillId="2" borderId="0" xfId="0" applyFont="1" applyFill="1"/>
    <xf numFmtId="0" fontId="6" fillId="0" borderId="0" xfId="0" applyFont="1" applyAlignment="1">
      <alignment horizontal="left" indent="1"/>
    </xf>
    <xf numFmtId="0" fontId="6" fillId="2" borderId="0" xfId="0" applyFont="1" applyFill="1"/>
    <xf numFmtId="0" fontId="1" fillId="0" borderId="0" xfId="0" applyFont="1" applyAlignment="1">
      <alignment vertical="center"/>
    </xf>
    <xf numFmtId="0" fontId="5" fillId="0" borderId="0" xfId="0" applyFont="1" applyAlignment="1">
      <alignment vertical="center"/>
    </xf>
    <xf numFmtId="0" fontId="1" fillId="0" borderId="0" xfId="0" applyFont="1" applyAlignment="1">
      <alignment horizontal="center" vertical="center"/>
    </xf>
    <xf numFmtId="9" fontId="8" fillId="3" borderId="8" xfId="4" applyFont="1" applyFill="1" applyBorder="1" applyAlignment="1">
      <alignment horizontal="center" vertical="center"/>
    </xf>
    <xf numFmtId="0" fontId="5" fillId="0" borderId="0" xfId="0" applyFont="1" applyAlignment="1">
      <alignment horizontal="center" vertical="center"/>
    </xf>
    <xf numFmtId="0" fontId="1" fillId="2" borderId="2" xfId="0" applyFont="1" applyFill="1" applyBorder="1" applyAlignment="1">
      <alignment horizontal="center" vertical="center" wrapText="1"/>
    </xf>
    <xf numFmtId="9" fontId="8" fillId="3" borderId="2" xfId="4" applyFont="1" applyFill="1" applyBorder="1" applyAlignment="1">
      <alignment horizontal="center" vertical="center"/>
    </xf>
    <xf numFmtId="0" fontId="11" fillId="0" borderId="0" xfId="0" applyFont="1"/>
    <xf numFmtId="0" fontId="1" fillId="0" borderId="2" xfId="0" applyFont="1" applyBorder="1" applyAlignment="1">
      <alignment vertical="center" wrapText="1"/>
    </xf>
    <xf numFmtId="0" fontId="7" fillId="0" borderId="0" xfId="0" applyFont="1"/>
    <xf numFmtId="0" fontId="8" fillId="6" borderId="7" xfId="0" applyFont="1" applyFill="1" applyBorder="1" applyAlignment="1">
      <alignment horizontal="center" vertical="top" wrapText="1"/>
    </xf>
    <xf numFmtId="0" fontId="8" fillId="6" borderId="7" xfId="0" applyFont="1" applyFill="1" applyBorder="1" applyAlignment="1">
      <alignment horizontal="center" vertical="center" wrapText="1"/>
    </xf>
    <xf numFmtId="0" fontId="1" fillId="0" borderId="19" xfId="0" applyFont="1" applyBorder="1" applyAlignment="1">
      <alignment vertical="center" wrapText="1"/>
    </xf>
    <xf numFmtId="0" fontId="11" fillId="0" borderId="17" xfId="0" applyFont="1" applyBorder="1"/>
    <xf numFmtId="0" fontId="11" fillId="0" borderId="1" xfId="0" applyFont="1" applyBorder="1"/>
    <xf numFmtId="0" fontId="1" fillId="0" borderId="6" xfId="0" applyFont="1" applyBorder="1" applyAlignment="1">
      <alignment horizontal="justify" vertical="center" wrapText="1"/>
    </xf>
    <xf numFmtId="0" fontId="1" fillId="0" borderId="19" xfId="0" applyFont="1" applyBorder="1" applyAlignment="1">
      <alignment horizontal="center" vertical="center" wrapText="1"/>
    </xf>
    <xf numFmtId="0" fontId="8" fillId="3" borderId="6" xfId="0" applyFont="1" applyFill="1" applyBorder="1" applyAlignment="1">
      <alignment horizontal="justify" vertical="center"/>
    </xf>
    <xf numFmtId="0" fontId="8" fillId="3" borderId="2" xfId="0" applyFont="1" applyFill="1" applyBorder="1" applyAlignment="1">
      <alignment vertical="center"/>
    </xf>
    <xf numFmtId="0" fontId="8" fillId="3" borderId="1" xfId="0" applyFont="1" applyFill="1" applyBorder="1"/>
    <xf numFmtId="9" fontId="1" fillId="2" borderId="2" xfId="4" applyFont="1" applyFill="1" applyBorder="1" applyAlignment="1">
      <alignment horizontal="center" vertical="center"/>
    </xf>
    <xf numFmtId="0" fontId="1" fillId="0" borderId="6" xfId="0" applyFont="1" applyBorder="1" applyAlignment="1">
      <alignment horizontal="left" vertical="center" indent="3"/>
    </xf>
    <xf numFmtId="9" fontId="1" fillId="0" borderId="2" xfId="4" applyFont="1" applyBorder="1" applyAlignment="1">
      <alignment horizontal="center" vertical="center"/>
    </xf>
    <xf numFmtId="0" fontId="1" fillId="0" borderId="6" xfId="0" applyFont="1" applyBorder="1" applyAlignment="1">
      <alignment horizontal="left" vertical="center" wrapText="1" indent="3"/>
    </xf>
    <xf numFmtId="0" fontId="1" fillId="0" borderId="6" xfId="0" applyFont="1" applyBorder="1" applyAlignment="1">
      <alignment horizontal="left" vertical="center" wrapText="1" indent="2"/>
    </xf>
    <xf numFmtId="9" fontId="1" fillId="0" borderId="2" xfId="4" applyFont="1" applyFill="1" applyBorder="1" applyAlignment="1">
      <alignment horizontal="center" vertical="center"/>
    </xf>
    <xf numFmtId="0" fontId="8" fillId="3" borderId="8" xfId="0" applyFont="1" applyFill="1" applyBorder="1" applyAlignment="1">
      <alignment vertical="center"/>
    </xf>
    <xf numFmtId="0" fontId="8" fillId="3" borderId="5" xfId="0" applyFont="1" applyFill="1" applyBorder="1"/>
    <xf numFmtId="0" fontId="1" fillId="3" borderId="2" xfId="0" applyFont="1" applyFill="1" applyBorder="1" applyAlignment="1">
      <alignment vertical="center"/>
    </xf>
    <xf numFmtId="0" fontId="1" fillId="3" borderId="1" xfId="0" applyFont="1" applyFill="1" applyBorder="1"/>
    <xf numFmtId="0" fontId="14" fillId="0" borderId="0" xfId="0" applyFont="1"/>
    <xf numFmtId="9" fontId="15" fillId="0" borderId="0" xfId="0" applyNumberFormat="1" applyFont="1" applyAlignment="1">
      <alignment horizontal="center" vertical="center"/>
    </xf>
    <xf numFmtId="0" fontId="1" fillId="0" borderId="2" xfId="0" applyFont="1" applyBorder="1" applyAlignment="1">
      <alignment horizontal="center" vertical="center" wrapText="1"/>
    </xf>
    <xf numFmtId="0" fontId="15" fillId="0" borderId="0" xfId="0" applyFont="1"/>
    <xf numFmtId="9" fontId="8" fillId="3" borderId="2" xfId="0" applyNumberFormat="1" applyFont="1" applyFill="1" applyBorder="1" applyAlignment="1">
      <alignment horizontal="center"/>
    </xf>
    <xf numFmtId="9" fontId="8" fillId="3" borderId="8" xfId="0" applyNumberFormat="1" applyFont="1" applyFill="1" applyBorder="1" applyAlignment="1">
      <alignment horizontal="center"/>
    </xf>
    <xf numFmtId="0" fontId="5" fillId="2" borderId="0" xfId="0" applyFont="1" applyFill="1" applyAlignment="1">
      <alignment horizontal="center"/>
    </xf>
    <xf numFmtId="0" fontId="1" fillId="2" borderId="0" xfId="0" applyFont="1" applyFill="1" applyAlignment="1">
      <alignment horizontal="center"/>
    </xf>
    <xf numFmtId="9" fontId="8" fillId="3" borderId="2" xfId="0" applyNumberFormat="1" applyFont="1" applyFill="1" applyBorder="1" applyAlignment="1">
      <alignment horizontal="center" vertical="center"/>
    </xf>
    <xf numFmtId="9" fontId="1" fillId="2" borderId="2" xfId="4" applyFont="1" applyFill="1" applyBorder="1" applyAlignment="1">
      <alignment horizontal="center" vertical="center" wrapText="1"/>
    </xf>
    <xf numFmtId="2" fontId="1" fillId="0" borderId="0" xfId="0" applyNumberFormat="1" applyFont="1" applyAlignment="1">
      <alignment horizontal="center" vertical="center"/>
    </xf>
    <xf numFmtId="1" fontId="1" fillId="0" borderId="0" xfId="0" applyNumberFormat="1" applyFont="1" applyAlignment="1">
      <alignment horizontal="center" vertical="center"/>
    </xf>
    <xf numFmtId="2" fontId="6" fillId="0" borderId="0" xfId="0" applyNumberFormat="1" applyFont="1" applyAlignment="1">
      <alignment horizontal="center" vertical="center"/>
    </xf>
    <xf numFmtId="2" fontId="6" fillId="2" borderId="0" xfId="0" applyNumberFormat="1" applyFont="1" applyFill="1" applyAlignment="1">
      <alignment horizontal="center" vertical="center"/>
    </xf>
    <xf numFmtId="2" fontId="1" fillId="2" borderId="0" xfId="0" applyNumberFormat="1" applyFont="1" applyFill="1" applyAlignment="1">
      <alignment horizontal="center" vertical="center"/>
    </xf>
    <xf numFmtId="0" fontId="8" fillId="3" borderId="18" xfId="0" applyFont="1" applyFill="1" applyBorder="1" applyAlignment="1">
      <alignment horizontal="justify" vertical="center"/>
    </xf>
    <xf numFmtId="0" fontId="8" fillId="3" borderId="19" xfId="0" applyFont="1" applyFill="1" applyBorder="1" applyAlignment="1">
      <alignment vertical="center"/>
    </xf>
    <xf numFmtId="0" fontId="8" fillId="3" borderId="19" xfId="0" applyFont="1" applyFill="1" applyBorder="1" applyAlignment="1">
      <alignment horizontal="right"/>
    </xf>
    <xf numFmtId="9" fontId="8" fillId="3" borderId="19" xfId="4" applyFont="1" applyFill="1" applyBorder="1" applyAlignment="1">
      <alignment horizontal="center" vertical="center"/>
    </xf>
    <xf numFmtId="9" fontId="8" fillId="3" borderId="19" xfId="0" applyNumberFormat="1" applyFont="1" applyFill="1" applyBorder="1" applyAlignment="1">
      <alignment horizontal="center"/>
    </xf>
    <xf numFmtId="9" fontId="8" fillId="3" borderId="19" xfId="0" applyNumberFormat="1" applyFont="1" applyFill="1" applyBorder="1" applyAlignment="1">
      <alignment horizontal="center" vertical="center"/>
    </xf>
    <xf numFmtId="0" fontId="8" fillId="3" borderId="17" xfId="0" applyFont="1" applyFill="1" applyBorder="1"/>
    <xf numFmtId="9" fontId="8" fillId="3" borderId="8" xfId="0" applyNumberFormat="1" applyFont="1" applyFill="1" applyBorder="1" applyAlignment="1">
      <alignment horizontal="center" vertical="center"/>
    </xf>
    <xf numFmtId="0" fontId="1" fillId="0" borderId="6" xfId="0" applyFont="1" applyBorder="1" applyAlignment="1">
      <alignment horizontal="left" vertical="center" wrapText="1"/>
    </xf>
    <xf numFmtId="0" fontId="1" fillId="0" borderId="18" xfId="0" applyFont="1" applyBorder="1" applyAlignment="1">
      <alignment horizontal="left" vertical="center" wrapText="1"/>
    </xf>
    <xf numFmtId="9" fontId="1" fillId="0" borderId="2" xfId="0" applyNumberFormat="1" applyFont="1" applyBorder="1" applyAlignment="1">
      <alignment horizontal="center" vertical="center"/>
    </xf>
    <xf numFmtId="0" fontId="6" fillId="2" borderId="14" xfId="0" applyFont="1" applyFill="1" applyBorder="1"/>
    <xf numFmtId="0" fontId="6" fillId="2" borderId="1" xfId="0" applyFont="1" applyFill="1" applyBorder="1"/>
    <xf numFmtId="0" fontId="17" fillId="0" borderId="0" xfId="0" applyFont="1" applyAlignment="1">
      <alignment horizontal="left" indent="1"/>
    </xf>
    <xf numFmtId="0" fontId="1" fillId="0" borderId="6" xfId="0" applyFont="1" applyBorder="1" applyAlignment="1">
      <alignment horizontal="left" vertical="top" wrapText="1" indent="2"/>
    </xf>
    <xf numFmtId="0" fontId="1" fillId="0" borderId="2" xfId="0" applyFont="1" applyBorder="1" applyAlignment="1">
      <alignment horizontal="left" vertical="center" wrapText="1"/>
    </xf>
    <xf numFmtId="0" fontId="8" fillId="0" borderId="0" xfId="0" applyFont="1" applyAlignment="1">
      <alignment vertical="center"/>
    </xf>
    <xf numFmtId="0" fontId="1" fillId="2" borderId="2" xfId="0" applyFont="1" applyFill="1" applyBorder="1" applyAlignment="1">
      <alignment horizontal="left" vertical="center" wrapText="1"/>
    </xf>
    <xf numFmtId="0" fontId="8" fillId="7" borderId="20" xfId="0" applyFont="1" applyFill="1" applyBorder="1" applyAlignment="1">
      <alignment horizontal="center" vertical="center" wrapText="1"/>
    </xf>
    <xf numFmtId="0" fontId="8" fillId="7" borderId="20" xfId="0" applyFont="1" applyFill="1" applyBorder="1" applyAlignment="1">
      <alignment horizontal="center" vertical="center"/>
    </xf>
    <xf numFmtId="0" fontId="8" fillId="7" borderId="21" xfId="0" applyFont="1" applyFill="1" applyBorder="1" applyAlignment="1">
      <alignment horizontal="center" vertical="center" wrapText="1"/>
    </xf>
    <xf numFmtId="2" fontId="1" fillId="7" borderId="2" xfId="0" applyNumberFormat="1" applyFont="1" applyFill="1" applyBorder="1" applyAlignment="1">
      <alignment horizontal="center" vertical="center"/>
    </xf>
    <xf numFmtId="0" fontId="13" fillId="8" borderId="14" xfId="0" applyFont="1" applyFill="1" applyBorder="1"/>
    <xf numFmtId="0" fontId="13" fillId="8" borderId="4" xfId="0" applyFont="1" applyFill="1" applyBorder="1" applyAlignment="1">
      <alignment vertical="top"/>
    </xf>
    <xf numFmtId="0" fontId="12" fillId="0" borderId="12" xfId="0" applyFont="1" applyBorder="1" applyAlignment="1">
      <alignment vertical="top"/>
    </xf>
    <xf numFmtId="0" fontId="12" fillId="0" borderId="13" xfId="0" applyFont="1" applyBorder="1" applyAlignment="1">
      <alignment vertical="top"/>
    </xf>
    <xf numFmtId="0" fontId="13" fillId="0" borderId="0" xfId="0" applyFont="1" applyAlignment="1">
      <alignment wrapText="1"/>
    </xf>
    <xf numFmtId="0" fontId="13" fillId="0" borderId="14" xfId="0" applyFont="1" applyBorder="1" applyAlignment="1">
      <alignment wrapText="1"/>
    </xf>
    <xf numFmtId="0" fontId="13" fillId="8" borderId="0" xfId="0" applyFont="1" applyFill="1"/>
    <xf numFmtId="0" fontId="18" fillId="0" borderId="0" xfId="0" applyFont="1" applyAlignment="1">
      <alignment vertical="center"/>
    </xf>
    <xf numFmtId="0" fontId="16" fillId="4" borderId="9" xfId="0" applyFont="1" applyFill="1" applyBorder="1" applyAlignment="1">
      <alignment horizontal="left" wrapText="1"/>
    </xf>
    <xf numFmtId="0" fontId="16" fillId="4" borderId="3" xfId="0" applyFont="1" applyFill="1" applyBorder="1" applyAlignment="1">
      <alignment horizontal="left" wrapText="1"/>
    </xf>
    <xf numFmtId="0" fontId="8" fillId="5" borderId="9" xfId="0" applyFont="1" applyFill="1" applyBorder="1" applyAlignment="1">
      <alignment horizontal="left" vertical="center" wrapText="1"/>
    </xf>
    <xf numFmtId="0" fontId="8" fillId="5" borderId="3" xfId="0" applyFont="1" applyFill="1" applyBorder="1" applyAlignment="1">
      <alignment horizontal="left" vertical="center" wrapText="1"/>
    </xf>
    <xf numFmtId="0" fontId="12" fillId="8" borderId="11" xfId="0" applyFont="1" applyFill="1" applyBorder="1" applyAlignment="1">
      <alignment vertical="top"/>
    </xf>
    <xf numFmtId="0" fontId="12" fillId="8" borderId="12" xfId="0" applyFont="1" applyFill="1" applyBorder="1" applyAlignment="1">
      <alignment vertical="top"/>
    </xf>
    <xf numFmtId="0" fontId="12" fillId="8" borderId="13" xfId="0" applyFont="1" applyFill="1" applyBorder="1" applyAlignment="1">
      <alignment vertical="top"/>
    </xf>
    <xf numFmtId="0" fontId="13" fillId="8" borderId="4" xfId="0" applyFont="1" applyFill="1" applyBorder="1" applyAlignment="1">
      <alignment vertical="top"/>
    </xf>
    <xf numFmtId="0" fontId="13" fillId="8" borderId="0" xfId="0" applyFont="1" applyFill="1" applyAlignment="1">
      <alignment vertical="top"/>
    </xf>
    <xf numFmtId="0" fontId="13" fillId="8" borderId="14" xfId="0" applyFont="1" applyFill="1" applyBorder="1" applyAlignment="1">
      <alignment vertical="top"/>
    </xf>
    <xf numFmtId="0" fontId="13" fillId="8" borderId="15" xfId="0" applyFont="1" applyFill="1" applyBorder="1" applyAlignment="1">
      <alignment horizontal="left"/>
    </xf>
    <xf numFmtId="0" fontId="13" fillId="8" borderId="10" xfId="0" applyFont="1" applyFill="1" applyBorder="1" applyAlignment="1">
      <alignment horizontal="left"/>
    </xf>
    <xf numFmtId="0" fontId="13" fillId="8" borderId="16" xfId="0" applyFont="1" applyFill="1" applyBorder="1" applyAlignment="1">
      <alignment horizontal="left"/>
    </xf>
    <xf numFmtId="0" fontId="13" fillId="8" borderId="4" xfId="0" applyFont="1" applyFill="1" applyBorder="1" applyAlignment="1">
      <alignment wrapText="1"/>
    </xf>
    <xf numFmtId="0" fontId="0" fillId="0" borderId="0" xfId="0" applyAlignment="1">
      <alignment wrapText="1"/>
    </xf>
    <xf numFmtId="0" fontId="0" fillId="0" borderId="14" xfId="0" applyBorder="1" applyAlignment="1">
      <alignment wrapText="1"/>
    </xf>
    <xf numFmtId="0" fontId="13" fillId="8" borderId="15" xfId="0" applyFont="1" applyFill="1" applyBorder="1" applyAlignment="1">
      <alignment wrapText="1"/>
    </xf>
    <xf numFmtId="0" fontId="0" fillId="0" borderId="10" xfId="0" applyBorder="1" applyAlignment="1">
      <alignment wrapText="1"/>
    </xf>
    <xf numFmtId="0" fontId="0" fillId="0" borderId="16" xfId="0" applyBorder="1" applyAlignment="1">
      <alignment wrapText="1"/>
    </xf>
    <xf numFmtId="0" fontId="12" fillId="8" borderId="11" xfId="0" applyFont="1" applyFill="1"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13" fillId="8" borderId="4" xfId="0" applyFont="1" applyFill="1" applyBorder="1" applyAlignment="1"/>
    <xf numFmtId="0" fontId="13" fillId="8" borderId="0" xfId="0" applyFont="1" applyFill="1" applyAlignment="1"/>
    <xf numFmtId="0" fontId="13" fillId="8" borderId="14" xfId="0" applyFont="1" applyFill="1" applyBorder="1" applyAlignment="1"/>
  </cellXfs>
  <cellStyles count="8">
    <cellStyle name="Comma 2" xfId="1" xr:uid="{00000000-0005-0000-0000-000001000000}"/>
    <cellStyle name="Normal" xfId="0" builtinId="0"/>
    <cellStyle name="Normal 2" xfId="2" xr:uid="{00000000-0005-0000-0000-000003000000}"/>
    <cellStyle name="Normal 2 2" xfId="3" xr:uid="{00000000-0005-0000-0000-000004000000}"/>
    <cellStyle name="Percent" xfId="4" builtinId="5"/>
    <cellStyle name="Percent 2" xfId="5" xr:uid="{00000000-0005-0000-0000-000006000000}"/>
    <cellStyle name="Percent 2 2" xfId="6" xr:uid="{00000000-0005-0000-0000-000007000000}"/>
    <cellStyle name="Percent 3"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7C333-8CF4-4923-8213-8AAFABCA91F6}">
  <dimension ref="A1:M20"/>
  <sheetViews>
    <sheetView tabSelected="1" zoomScale="120" zoomScaleNormal="120" workbookViewId="0">
      <selection activeCell="B12" sqref="B12"/>
    </sheetView>
  </sheetViews>
  <sheetFormatPr defaultRowHeight="12.75"/>
  <cols>
    <col min="1" max="1" width="4.85546875" customWidth="1"/>
    <col min="2" max="2" width="63.5703125" customWidth="1"/>
    <col min="3" max="3" width="29.140625" bestFit="1" customWidth="1"/>
    <col min="4" max="4" width="66.7109375" customWidth="1"/>
    <col min="5" max="5" width="41.5703125" customWidth="1"/>
    <col min="6" max="6" width="38.140625" customWidth="1"/>
    <col min="7" max="7" width="0.140625" customWidth="1"/>
    <col min="8" max="10" width="9.140625" hidden="1" customWidth="1"/>
    <col min="12" max="13" width="9.140625" style="43"/>
  </cols>
  <sheetData>
    <row r="1" spans="1:12" ht="20.25">
      <c r="A1" s="89" t="s">
        <v>0</v>
      </c>
      <c r="B1" s="90"/>
      <c r="C1" s="90"/>
      <c r="D1" s="90"/>
      <c r="E1" s="90"/>
      <c r="F1" s="90"/>
      <c r="G1" s="90"/>
      <c r="H1" s="90"/>
      <c r="I1" s="90"/>
      <c r="J1" s="91"/>
    </row>
    <row r="2" spans="1:12" ht="21">
      <c r="A2" s="107" t="s">
        <v>1</v>
      </c>
      <c r="B2" s="108"/>
      <c r="C2" s="108"/>
      <c r="D2" s="108"/>
      <c r="E2" s="108"/>
      <c r="F2" s="108"/>
      <c r="G2" s="108"/>
      <c r="H2" s="108"/>
      <c r="I2" s="108"/>
      <c r="J2" s="109"/>
    </row>
    <row r="3" spans="1:12" ht="21">
      <c r="A3" s="78" t="s">
        <v>2</v>
      </c>
      <c r="B3" s="83"/>
      <c r="C3" s="83"/>
      <c r="D3" s="83"/>
      <c r="E3" s="83"/>
      <c r="F3" s="83"/>
      <c r="G3" s="83"/>
      <c r="H3" s="83"/>
      <c r="I3" s="83"/>
      <c r="J3" s="77"/>
    </row>
    <row r="4" spans="1:12" ht="21">
      <c r="A4" s="92" t="s">
        <v>3</v>
      </c>
      <c r="B4" s="93"/>
      <c r="C4" s="93"/>
      <c r="D4" s="93"/>
      <c r="E4" s="93"/>
      <c r="F4" s="93"/>
      <c r="G4" s="93"/>
      <c r="H4" s="93"/>
      <c r="I4" s="93"/>
      <c r="J4" s="94"/>
    </row>
    <row r="5" spans="1:12" ht="21">
      <c r="A5" s="107" t="s">
        <v>4</v>
      </c>
      <c r="B5" s="108"/>
      <c r="C5" s="108"/>
      <c r="D5" s="108"/>
      <c r="E5" s="108"/>
      <c r="F5" s="108"/>
      <c r="G5" s="108"/>
      <c r="H5" s="108"/>
      <c r="I5" s="108"/>
      <c r="J5" s="109"/>
    </row>
    <row r="6" spans="1:12" ht="21.75" thickBot="1">
      <c r="A6" s="95"/>
      <c r="B6" s="96"/>
      <c r="C6" s="96"/>
      <c r="D6" s="96"/>
      <c r="E6" s="96"/>
      <c r="F6" s="96"/>
      <c r="G6" s="96"/>
      <c r="H6" s="96"/>
      <c r="I6" s="96"/>
      <c r="J6" s="97"/>
    </row>
    <row r="8" spans="1:12">
      <c r="B8" s="17"/>
      <c r="C8" s="85" t="s">
        <v>5</v>
      </c>
      <c r="D8" s="86"/>
      <c r="E8" s="87" t="s">
        <v>6</v>
      </c>
      <c r="F8" s="88"/>
    </row>
    <row r="9" spans="1:12" ht="13.5" thickBot="1">
      <c r="B9" s="20" t="s">
        <v>7</v>
      </c>
      <c r="C9" s="20" t="s">
        <v>8</v>
      </c>
      <c r="D9" s="20" t="s">
        <v>9</v>
      </c>
      <c r="E9" s="21" t="s">
        <v>10</v>
      </c>
      <c r="F9" s="21" t="s">
        <v>11</v>
      </c>
      <c r="L9" s="43" t="s">
        <v>12</v>
      </c>
    </row>
    <row r="10" spans="1:12" ht="110.25" customHeight="1">
      <c r="B10" s="64" t="s">
        <v>13</v>
      </c>
      <c r="C10" s="26"/>
      <c r="D10" s="22" t="s">
        <v>14</v>
      </c>
      <c r="E10" s="22" t="s">
        <v>15</v>
      </c>
      <c r="F10" s="23"/>
      <c r="K10" s="40"/>
      <c r="L10" s="43" t="s">
        <v>16</v>
      </c>
    </row>
    <row r="11" spans="1:12" ht="63.75">
      <c r="B11" s="63" t="s">
        <v>17</v>
      </c>
      <c r="C11" s="42"/>
      <c r="D11" s="18" t="s">
        <v>18</v>
      </c>
      <c r="E11" s="18" t="s">
        <v>15</v>
      </c>
      <c r="F11" s="24"/>
      <c r="K11" s="40"/>
      <c r="L11" s="43" t="s">
        <v>19</v>
      </c>
    </row>
    <row r="12" spans="1:12" ht="76.5">
      <c r="B12" s="63" t="s">
        <v>20</v>
      </c>
      <c r="C12" s="42"/>
      <c r="D12" s="18" t="s">
        <v>21</v>
      </c>
      <c r="E12" s="18" t="s">
        <v>15</v>
      </c>
      <c r="F12" s="24"/>
      <c r="K12" s="40"/>
    </row>
    <row r="13" spans="1:12" ht="89.25">
      <c r="B13" s="84"/>
      <c r="C13" s="42"/>
      <c r="D13" s="18" t="s">
        <v>22</v>
      </c>
      <c r="E13" s="18" t="s">
        <v>15</v>
      </c>
      <c r="F13" s="24"/>
      <c r="K13" s="40"/>
    </row>
    <row r="14" spans="1:12" ht="102">
      <c r="B14" s="25" t="s">
        <v>23</v>
      </c>
      <c r="C14" s="42"/>
      <c r="D14" s="70" t="s">
        <v>24</v>
      </c>
      <c r="E14" s="18" t="s">
        <v>15</v>
      </c>
      <c r="F14" s="24"/>
      <c r="K14" s="40"/>
    </row>
    <row r="15" spans="1:12">
      <c r="K15" s="40"/>
    </row>
    <row r="16" spans="1:12">
      <c r="K16" s="40"/>
    </row>
    <row r="17" spans="1:11">
      <c r="K17" s="40"/>
    </row>
    <row r="18" spans="1:11" ht="24.95" customHeight="1">
      <c r="A18" s="19"/>
      <c r="B18" s="71" t="s">
        <v>25</v>
      </c>
      <c r="D18" s="3" t="s">
        <v>26</v>
      </c>
    </row>
    <row r="19" spans="1:11" ht="24.95" customHeight="1">
      <c r="B19" s="71" t="s">
        <v>27</v>
      </c>
    </row>
    <row r="20" spans="1:11" ht="24.95" customHeight="1">
      <c r="B20" s="71" t="s">
        <v>28</v>
      </c>
    </row>
  </sheetData>
  <mergeCells count="7">
    <mergeCell ref="C8:D8"/>
    <mergeCell ref="E8:F8"/>
    <mergeCell ref="A1:J1"/>
    <mergeCell ref="A2:J2"/>
    <mergeCell ref="A4:J4"/>
    <mergeCell ref="A5:J5"/>
    <mergeCell ref="A6:J6"/>
  </mergeCells>
  <dataValidations count="1">
    <dataValidation type="list" allowBlank="1" showInputMessage="1" showErrorMessage="1" sqref="C10:C14" xr:uid="{B89C67E2-ED9A-4906-90D1-60A22302C05B}">
      <formula1>$L$10:$L$11</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9"/>
  <sheetViews>
    <sheetView showGridLines="0" zoomScale="120" zoomScaleNormal="120" workbookViewId="0">
      <selection activeCell="A3" sqref="A3:G3"/>
    </sheetView>
  </sheetViews>
  <sheetFormatPr defaultColWidth="9.140625" defaultRowHeight="45" customHeight="1"/>
  <cols>
    <col min="1" max="1" width="84.28515625" style="3" customWidth="1"/>
    <col min="2" max="2" width="15.140625" style="10" customWidth="1"/>
    <col min="3" max="3" width="52.7109375" style="3" customWidth="1"/>
    <col min="4" max="4" width="9.85546875" style="12" customWidth="1"/>
    <col min="5" max="5" width="12" style="47" customWidth="1"/>
    <col min="6" max="6" width="12" style="4" bestFit="1" customWidth="1"/>
    <col min="7" max="7" width="32.42578125" style="3" customWidth="1"/>
    <col min="8" max="16384" width="9.140625" style="3"/>
  </cols>
  <sheetData>
    <row r="1" spans="1:10" ht="21.95" customHeight="1">
      <c r="A1" s="104" t="s">
        <v>29</v>
      </c>
      <c r="B1" s="105"/>
      <c r="C1" s="105"/>
      <c r="D1" s="105"/>
      <c r="E1" s="105"/>
      <c r="F1" s="105"/>
      <c r="G1" s="106"/>
      <c r="H1" s="79"/>
      <c r="I1" s="79"/>
      <c r="J1" s="80"/>
    </row>
    <row r="2" spans="1:10" ht="48" customHeight="1">
      <c r="A2" s="98" t="s">
        <v>30</v>
      </c>
      <c r="B2" s="99"/>
      <c r="C2" s="99"/>
      <c r="D2" s="99"/>
      <c r="E2" s="99"/>
      <c r="F2" s="99"/>
      <c r="G2" s="100"/>
      <c r="H2" s="81"/>
      <c r="I2" s="81"/>
      <c r="J2" s="82"/>
    </row>
    <row r="3" spans="1:10" ht="21.95" customHeight="1">
      <c r="A3" s="98" t="s">
        <v>31</v>
      </c>
      <c r="B3" s="99"/>
      <c r="C3" s="99"/>
      <c r="D3" s="99"/>
      <c r="E3" s="99"/>
      <c r="F3" s="99"/>
      <c r="G3" s="100"/>
      <c r="H3" s="81"/>
      <c r="I3" s="81"/>
      <c r="J3" s="82"/>
    </row>
    <row r="4" spans="1:10" ht="21.95" customHeight="1" thickBot="1">
      <c r="A4" s="101" t="s">
        <v>3</v>
      </c>
      <c r="B4" s="102"/>
      <c r="C4" s="102"/>
      <c r="D4" s="102"/>
      <c r="E4" s="102"/>
      <c r="F4" s="102"/>
      <c r="G4" s="103"/>
      <c r="H4" s="81"/>
      <c r="I4" s="81"/>
      <c r="J4" s="82"/>
    </row>
    <row r="5" spans="1:10" ht="48.75" customHeight="1" thickBot="1">
      <c r="A5" s="73" t="s">
        <v>32</v>
      </c>
      <c r="B5" s="73" t="s">
        <v>33</v>
      </c>
      <c r="C5" s="73" t="s">
        <v>34</v>
      </c>
      <c r="D5" s="73" t="s">
        <v>35</v>
      </c>
      <c r="E5" s="73" t="s">
        <v>36</v>
      </c>
      <c r="F5" s="74" t="s">
        <v>37</v>
      </c>
      <c r="G5" s="75" t="s">
        <v>38</v>
      </c>
    </row>
    <row r="6" spans="1:10" ht="24.75" customHeight="1">
      <c r="A6" s="55" t="s">
        <v>39</v>
      </c>
      <c r="B6" s="56"/>
      <c r="C6" s="57"/>
      <c r="D6" s="58">
        <v>0.25</v>
      </c>
      <c r="E6" s="59" t="s">
        <v>26</v>
      </c>
      <c r="F6" s="60">
        <f>SUM(F7)</f>
        <v>0</v>
      </c>
      <c r="G6" s="61"/>
    </row>
    <row r="7" spans="1:10" ht="63.75">
      <c r="A7" s="69" t="s">
        <v>40</v>
      </c>
      <c r="B7" s="15"/>
      <c r="C7" s="72" t="s">
        <v>41</v>
      </c>
      <c r="D7" s="30">
        <v>0.25</v>
      </c>
      <c r="E7" s="30">
        <f>IF(B7="Yes",30%,0%)</f>
        <v>0</v>
      </c>
      <c r="F7" s="76">
        <f>E7</f>
        <v>0</v>
      </c>
      <c r="G7" s="66"/>
    </row>
    <row r="8" spans="1:10" ht="19.5" customHeight="1">
      <c r="A8" s="27" t="s">
        <v>42</v>
      </c>
      <c r="B8" s="28"/>
      <c r="C8" s="28"/>
      <c r="D8" s="16">
        <f>SUM(D9:D10)</f>
        <v>0.4</v>
      </c>
      <c r="E8" s="44"/>
      <c r="F8" s="48">
        <f>SUM(F9:F10)</f>
        <v>0</v>
      </c>
      <c r="G8" s="29"/>
    </row>
    <row r="9" spans="1:10" ht="33.75" customHeight="1">
      <c r="A9" s="31" t="s">
        <v>43</v>
      </c>
      <c r="B9" s="15"/>
      <c r="C9" s="70" t="s">
        <v>44</v>
      </c>
      <c r="D9" s="32">
        <v>0.25</v>
      </c>
      <c r="E9" s="30">
        <f>IF(B9="Yes",25%,0%)</f>
        <v>0</v>
      </c>
      <c r="F9" s="76">
        <f t="shared" ref="F9:F10" si="0">E9</f>
        <v>0</v>
      </c>
      <c r="G9" s="67"/>
    </row>
    <row r="10" spans="1:10" ht="45.75" customHeight="1">
      <c r="A10" s="33" t="s">
        <v>45</v>
      </c>
      <c r="B10" s="15"/>
      <c r="C10" s="18" t="s">
        <v>46</v>
      </c>
      <c r="D10" s="32">
        <v>0.15</v>
      </c>
      <c r="E10" s="30">
        <f>IF(B10="Yes",15%,0%)</f>
        <v>0</v>
      </c>
      <c r="F10" s="76">
        <f t="shared" si="0"/>
        <v>0</v>
      </c>
      <c r="G10" s="66"/>
    </row>
    <row r="11" spans="1:10" s="1" customFormat="1" ht="30.75" customHeight="1">
      <c r="A11" s="27" t="s">
        <v>47</v>
      </c>
      <c r="B11" s="38"/>
      <c r="C11" s="28"/>
      <c r="D11" s="16">
        <f>SUM(D12:D13)</f>
        <v>0.30000000000000004</v>
      </c>
      <c r="E11" s="44"/>
      <c r="F11" s="48">
        <f>SUM(F12:F13)</f>
        <v>0</v>
      </c>
      <c r="G11" s="39"/>
      <c r="H11" s="3"/>
      <c r="I11" s="3"/>
      <c r="J11" s="3"/>
    </row>
    <row r="12" spans="1:10" s="2" customFormat="1" ht="89.25">
      <c r="A12" s="34" t="s">
        <v>48</v>
      </c>
      <c r="B12" s="49"/>
      <c r="C12" s="18" t="s">
        <v>49</v>
      </c>
      <c r="D12" s="35">
        <v>0.2</v>
      </c>
      <c r="E12" s="65">
        <f>B12</f>
        <v>0</v>
      </c>
      <c r="F12" s="76">
        <f>E12*D12</f>
        <v>0</v>
      </c>
      <c r="G12" s="67"/>
      <c r="H12" s="3"/>
      <c r="I12" s="3"/>
      <c r="J12" s="3"/>
    </row>
    <row r="13" spans="1:10" s="2" customFormat="1" ht="76.5">
      <c r="A13" s="34" t="s">
        <v>50</v>
      </c>
      <c r="B13" s="49"/>
      <c r="C13" s="18" t="s">
        <v>51</v>
      </c>
      <c r="D13" s="35">
        <v>0.1</v>
      </c>
      <c r="E13" s="65">
        <f>B13</f>
        <v>0</v>
      </c>
      <c r="F13" s="76">
        <f>E13*D13</f>
        <v>0</v>
      </c>
      <c r="G13" s="66"/>
      <c r="H13" s="3"/>
      <c r="I13" s="3"/>
      <c r="J13" s="3"/>
    </row>
    <row r="14" spans="1:10" s="2" customFormat="1" ht="37.5" customHeight="1">
      <c r="A14" s="27" t="s">
        <v>52</v>
      </c>
      <c r="B14" s="38"/>
      <c r="C14" s="28"/>
      <c r="D14" s="16">
        <v>0.05</v>
      </c>
      <c r="E14" s="44"/>
      <c r="F14" s="48">
        <f>SUM(F15:F16)</f>
        <v>0</v>
      </c>
      <c r="G14" s="39"/>
      <c r="H14" s="3"/>
      <c r="I14" s="3"/>
      <c r="J14" s="3"/>
    </row>
    <row r="15" spans="1:10" ht="45" customHeight="1">
      <c r="A15" s="34" t="s">
        <v>53</v>
      </c>
      <c r="B15" s="49"/>
      <c r="C15" s="18" t="s">
        <v>54</v>
      </c>
      <c r="D15" s="35">
        <v>0.05</v>
      </c>
      <c r="E15" s="65">
        <f>B15</f>
        <v>0</v>
      </c>
      <c r="F15" s="76">
        <f>E15*D15</f>
        <v>0</v>
      </c>
      <c r="G15" s="67"/>
    </row>
    <row r="16" spans="1:10" ht="45" customHeight="1" thickBot="1">
      <c r="A16" s="36"/>
      <c r="B16" s="36"/>
      <c r="C16" s="5"/>
      <c r="D16" s="13">
        <f>D14+D11+D8+D6</f>
        <v>1</v>
      </c>
      <c r="E16" s="45"/>
      <c r="F16" s="62">
        <f>SUM(F11,F8,F6)</f>
        <v>0</v>
      </c>
      <c r="G16" s="37"/>
    </row>
    <row r="17" spans="1:10" ht="45" customHeight="1">
      <c r="A17" s="8"/>
      <c r="B17" s="11"/>
      <c r="C17" s="1"/>
      <c r="D17" s="14"/>
      <c r="E17" s="46"/>
      <c r="F17" s="7"/>
      <c r="G17" s="1"/>
      <c r="H17" s="1"/>
      <c r="I17" s="1"/>
      <c r="J17" s="1"/>
    </row>
    <row r="18" spans="1:10" ht="45" customHeight="1">
      <c r="A18" s="68" t="s">
        <v>16</v>
      </c>
      <c r="B18" s="41">
        <v>0</v>
      </c>
      <c r="C18" s="51"/>
      <c r="D18" s="52"/>
      <c r="E18" s="53"/>
      <c r="F18" s="9"/>
      <c r="G18" s="2"/>
      <c r="H18" s="2"/>
      <c r="I18" s="2"/>
      <c r="J18" s="2"/>
    </row>
    <row r="19" spans="1:10" ht="45" customHeight="1">
      <c r="A19" s="68" t="s">
        <v>19</v>
      </c>
      <c r="B19" s="41">
        <v>0.5</v>
      </c>
      <c r="C19" s="51"/>
      <c r="D19" s="52"/>
      <c r="E19" s="53"/>
      <c r="F19" s="9"/>
      <c r="G19" s="2"/>
      <c r="H19" s="2"/>
      <c r="I19" s="2"/>
      <c r="J19" s="2"/>
    </row>
    <row r="20" spans="1:10" ht="45" customHeight="1">
      <c r="B20" s="41">
        <v>1</v>
      </c>
      <c r="C20" s="51"/>
      <c r="D20" s="52"/>
      <c r="E20" s="53"/>
      <c r="F20" s="9"/>
      <c r="G20" s="2"/>
      <c r="H20" s="2"/>
      <c r="I20" s="2"/>
      <c r="J20" s="2"/>
    </row>
    <row r="21" spans="1:10" ht="45" customHeight="1">
      <c r="B21" s="12"/>
      <c r="D21" s="50"/>
      <c r="E21" s="54"/>
    </row>
    <row r="22" spans="1:10" ht="45" customHeight="1">
      <c r="B22" s="12"/>
    </row>
    <row r="24" spans="1:10" ht="45" customHeight="1">
      <c r="A24" s="6"/>
    </row>
    <row r="25" spans="1:10" ht="45" customHeight="1">
      <c r="A25" s="8"/>
    </row>
    <row r="26" spans="1:10" ht="45" customHeight="1">
      <c r="A26" s="8"/>
    </row>
    <row r="27" spans="1:10" ht="45" customHeight="1">
      <c r="A27" s="8"/>
    </row>
    <row r="31" spans="1:10" ht="45" customHeight="1">
      <c r="A31" s="6" t="s">
        <v>55</v>
      </c>
    </row>
    <row r="32" spans="1:10" ht="45" customHeight="1">
      <c r="A32" s="8" t="s">
        <v>56</v>
      </c>
    </row>
    <row r="33" spans="1:1" ht="45" customHeight="1">
      <c r="A33" s="8" t="s">
        <v>57</v>
      </c>
    </row>
    <row r="34" spans="1:1" ht="45" customHeight="1">
      <c r="A34" s="8" t="s">
        <v>58</v>
      </c>
    </row>
    <row r="36" spans="1:1" ht="45" customHeight="1">
      <c r="A36" s="6" t="s">
        <v>55</v>
      </c>
    </row>
    <row r="37" spans="1:1" ht="45" customHeight="1">
      <c r="A37" s="8" t="s">
        <v>56</v>
      </c>
    </row>
    <row r="38" spans="1:1" ht="45" customHeight="1">
      <c r="A38" s="8" t="s">
        <v>57</v>
      </c>
    </row>
    <row r="39" spans="1:1" ht="45" customHeight="1">
      <c r="A39" s="8" t="s">
        <v>58</v>
      </c>
    </row>
  </sheetData>
  <mergeCells count="4">
    <mergeCell ref="A2:G2"/>
    <mergeCell ref="A3:G3"/>
    <mergeCell ref="A4:G4"/>
    <mergeCell ref="A1:G1"/>
  </mergeCells>
  <dataValidations count="3">
    <dataValidation type="list" allowBlank="1" showInputMessage="1" showErrorMessage="1" sqref="B16 G16" xr:uid="{00000000-0002-0000-0100-000006000000}">
      <formula1>"Yes,No"</formula1>
    </dataValidation>
    <dataValidation type="list" allowBlank="1" showInputMessage="1" showErrorMessage="1" sqref="B7 B9:B10" xr:uid="{E1BD536D-14DC-4796-A28F-507773C685AA}">
      <formula1>$A$18:$A$19</formula1>
    </dataValidation>
    <dataValidation type="list" allowBlank="1" showInputMessage="1" showErrorMessage="1" sqref="B12:B13 B15" xr:uid="{A99041E5-B2AA-40C1-B1B3-E7E68C8DDEB8}">
      <formula1>$B$18:$B$20</formula1>
    </dataValidation>
  </dataValidations>
  <pageMargins left="0.7" right="0.7" top="0.75" bottom="0.75" header="0.3" footer="0.3"/>
  <pageSetup scale="48" orientation="landscape" r:id="rId1"/>
  <ignoredErrors>
    <ignoredError sqref="D8" formulaRange="1"/>
    <ignoredError sqref="F11 F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773E6CFB7BE14480DC0058D53E2E4B" ma:contentTypeVersion="3" ma:contentTypeDescription="Create a new document." ma:contentTypeScope="" ma:versionID="6f976c6b036cbc3f96347737c2454291">
  <xsd:schema xmlns:xsd="http://www.w3.org/2001/XMLSchema" xmlns:xs="http://www.w3.org/2001/XMLSchema" xmlns:p="http://schemas.microsoft.com/office/2006/metadata/properties" xmlns:ns2="64d02733-bd6c-4776-a282-7956a93a3e4a" targetNamespace="http://schemas.microsoft.com/office/2006/metadata/properties" ma:root="true" ma:fieldsID="c10ae117feedf6682a2f3fd75b6191ef" ns2:_="">
    <xsd:import namespace="64d02733-bd6c-4776-a282-7956a93a3e4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d02733-bd6c-4776-a282-7956a93a3e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546081-BF87-4E27-B69E-DD5F3FD900E0}"/>
</file>

<file path=customXml/itemProps2.xml><?xml version="1.0" encoding="utf-8"?>
<ds:datastoreItem xmlns:ds="http://schemas.openxmlformats.org/officeDocument/2006/customXml" ds:itemID="{46D249B4-3175-4C3E-B41F-F3BFFCD48E4A}"/>
</file>

<file path=customXml/itemProps3.xml><?xml version="1.0" encoding="utf-8"?>
<ds:datastoreItem xmlns:ds="http://schemas.openxmlformats.org/officeDocument/2006/customXml" ds:itemID="{5A628E5F-39F9-4C2D-B7CE-17192764D4CE}"/>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Demo from Mecer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Intel945</dc:creator>
  <cp:keywords/>
  <dc:description/>
  <cp:lastModifiedBy/>
  <cp:revision/>
  <dcterms:created xsi:type="dcterms:W3CDTF">2005-09-06T09:48:07Z</dcterms:created>
  <dcterms:modified xsi:type="dcterms:W3CDTF">2026-07-30T09:01:57Z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0x01010029773E6CFB7BE14480DC0058D53E2E4B</vt:lpwstr>
  </property>
</Properties>
</file>