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heckCompatibility="1" autoCompressPictures="0" defaultThemeVersion="166925"/>
  <mc:AlternateContent xmlns:mc="http://schemas.openxmlformats.org/markup-compatibility/2006">
    <mc:Choice Requires="x15">
      <x15ac:absPath xmlns:x15ac="http://schemas.microsoft.com/office/spreadsheetml/2010/11/ac" url="C:\Users\21756201\Desktop\Desktop\DEPARTMENTAL BID DOCUMENTS\EDUCATION BID DOCUMENTS\"/>
    </mc:Choice>
  </mc:AlternateContent>
  <xr:revisionPtr revIDLastSave="0" documentId="8_{B4A7AA9D-81A3-4EC7-8BB7-2814257890F5}" xr6:coauthVersionLast="47" xr6:coauthVersionMax="47" xr10:uidLastSave="{00000000-0000-0000-0000-000000000000}"/>
  <bookViews>
    <workbookView xWindow="-110" yWindow="-110" windowWidth="19420" windowHeight="11500" tabRatio="592" activeTab="2" xr2:uid="{00000000-000D-0000-FFFF-FFFF00000000}"/>
  </bookViews>
  <sheets>
    <sheet name="LOT 1-YEAR 1" sheetId="3" r:id="rId1"/>
    <sheet name="LOT 1-YEAR 2" sheetId="2" r:id="rId2"/>
    <sheet name="LOT 1-YEAR 3" sheetId="4" r:id="rId3"/>
    <sheet name="LOT 2-YEAR 1+2+3" sheetId="6" r:id="rId4"/>
    <sheet name="LOT 3-YEAR 1+2+3" sheetId="9" r:id="rId5"/>
    <sheet name="GRAND TOTAL" sheetId="8"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0" i="9" l="1"/>
  <c r="D21" i="9"/>
  <c r="F21" i="9"/>
  <c r="H21" i="9"/>
  <c r="H20" i="9"/>
  <c r="F20" i="9"/>
  <c r="H17" i="9"/>
  <c r="F17" i="9"/>
  <c r="D17" i="9"/>
  <c r="H16" i="9"/>
  <c r="F16" i="9"/>
  <c r="D16" i="9"/>
  <c r="H15" i="9"/>
  <c r="F15" i="9"/>
  <c r="D15" i="9"/>
  <c r="H12" i="9"/>
  <c r="F12" i="9"/>
  <c r="D12" i="9"/>
  <c r="H11" i="9"/>
  <c r="F11" i="9"/>
  <c r="D11" i="9"/>
  <c r="H10" i="9"/>
  <c r="F10" i="9"/>
  <c r="D10" i="9"/>
  <c r="H8" i="9"/>
  <c r="F8" i="9"/>
  <c r="D8" i="9"/>
  <c r="E624" i="6"/>
  <c r="D624" i="6"/>
  <c r="C624" i="6"/>
  <c r="E573" i="6"/>
  <c r="D573" i="6"/>
  <c r="C573" i="6"/>
  <c r="E550" i="6"/>
  <c r="E551" i="6" s="1"/>
  <c r="D550" i="6"/>
  <c r="C550" i="6"/>
  <c r="E518" i="6"/>
  <c r="D518" i="6"/>
  <c r="C518" i="6"/>
  <c r="E455" i="6"/>
  <c r="D455" i="6"/>
  <c r="C455" i="6"/>
  <c r="E422" i="6"/>
  <c r="D422" i="6"/>
  <c r="C422" i="6"/>
  <c r="E400" i="6"/>
  <c r="D400" i="6"/>
  <c r="C400" i="6"/>
  <c r="E380" i="6"/>
  <c r="D380" i="6"/>
  <c r="C380" i="6"/>
  <c r="E369" i="6"/>
  <c r="D369" i="6"/>
  <c r="C369" i="6"/>
  <c r="E351" i="6"/>
  <c r="D351" i="6"/>
  <c r="C351" i="6"/>
  <c r="E341" i="6"/>
  <c r="D341" i="6"/>
  <c r="C341" i="6"/>
  <c r="E318" i="6"/>
  <c r="D318" i="6"/>
  <c r="C318" i="6"/>
  <c r="E285" i="6"/>
  <c r="D285" i="6"/>
  <c r="C285" i="6"/>
  <c r="E269" i="6"/>
  <c r="D269" i="6"/>
  <c r="C269" i="6"/>
  <c r="E247" i="6"/>
  <c r="D247" i="6"/>
  <c r="C247" i="6"/>
  <c r="E238" i="6"/>
  <c r="D238" i="6"/>
  <c r="C238" i="6"/>
  <c r="E225" i="6"/>
  <c r="D225" i="6"/>
  <c r="C225" i="6"/>
  <c r="E201" i="6"/>
  <c r="D201" i="6"/>
  <c r="C201" i="6"/>
  <c r="E155" i="6"/>
  <c r="D155" i="6"/>
  <c r="C155" i="6"/>
  <c r="E94" i="6"/>
  <c r="D94" i="6"/>
  <c r="C94" i="6"/>
  <c r="E63" i="6"/>
  <c r="D63" i="6"/>
  <c r="C63" i="6"/>
  <c r="E1624" i="4"/>
  <c r="E1623" i="4"/>
  <c r="E1622" i="4"/>
  <c r="E1621" i="4"/>
  <c r="E1620" i="4"/>
  <c r="E1619" i="4"/>
  <c r="E1613" i="4"/>
  <c r="E1612" i="4"/>
  <c r="E1611" i="4"/>
  <c r="E1610" i="4"/>
  <c r="E1609" i="4"/>
  <c r="E1608" i="4"/>
  <c r="E1607" i="4"/>
  <c r="E1606" i="4"/>
  <c r="E1605" i="4"/>
  <c r="E1604" i="4"/>
  <c r="E1603" i="4"/>
  <c r="E1602" i="4"/>
  <c r="E1601" i="4"/>
  <c r="E1600" i="4"/>
  <c r="E1598" i="4"/>
  <c r="E1597" i="4"/>
  <c r="E1596" i="4"/>
  <c r="E1595" i="4"/>
  <c r="E1594" i="4"/>
  <c r="E1593" i="4"/>
  <c r="E1592" i="4"/>
  <c r="E1591" i="4"/>
  <c r="E1590" i="4"/>
  <c r="E1589" i="4"/>
  <c r="E1588" i="4"/>
  <c r="E1587" i="4"/>
  <c r="E1586" i="4"/>
  <c r="E1585" i="4"/>
  <c r="E1584" i="4"/>
  <c r="E1583" i="4"/>
  <c r="E1582" i="4"/>
  <c r="E1581" i="4"/>
  <c r="E1579" i="4"/>
  <c r="E1578" i="4"/>
  <c r="E1577" i="4"/>
  <c r="E1576" i="4"/>
  <c r="E1575" i="4"/>
  <c r="E1574" i="4"/>
  <c r="E1573" i="4"/>
  <c r="E1572" i="4"/>
  <c r="E1571" i="4"/>
  <c r="E1570" i="4"/>
  <c r="E1569" i="4"/>
  <c r="E1568" i="4"/>
  <c r="E1567" i="4"/>
  <c r="E1566" i="4"/>
  <c r="E1565" i="4"/>
  <c r="E1564" i="4"/>
  <c r="E1563" i="4"/>
  <c r="E1562" i="4"/>
  <c r="E1560" i="4"/>
  <c r="E1559" i="4"/>
  <c r="E1558" i="4"/>
  <c r="E1557" i="4"/>
  <c r="E1556" i="4"/>
  <c r="E1555" i="4"/>
  <c r="E1554" i="4"/>
  <c r="E1553" i="4"/>
  <c r="E1552" i="4"/>
  <c r="E1551" i="4"/>
  <c r="E1550" i="4"/>
  <c r="E1549" i="4"/>
  <c r="E1548" i="4"/>
  <c r="E1547" i="4"/>
  <c r="E1546" i="4"/>
  <c r="E1545" i="4"/>
  <c r="E1544" i="4"/>
  <c r="E1543" i="4"/>
  <c r="E1541" i="4"/>
  <c r="E1540" i="4"/>
  <c r="E1539" i="4"/>
  <c r="E1538" i="4"/>
  <c r="E1537" i="4"/>
  <c r="E1536" i="4"/>
  <c r="E1535" i="4"/>
  <c r="E1534" i="4"/>
  <c r="E1533" i="4"/>
  <c r="E1532" i="4"/>
  <c r="E1531" i="4"/>
  <c r="E1530" i="4"/>
  <c r="E1529" i="4"/>
  <c r="E1528" i="4"/>
  <c r="E1527" i="4"/>
  <c r="E1526" i="4"/>
  <c r="E1524" i="4"/>
  <c r="E1523" i="4"/>
  <c r="E1522" i="4"/>
  <c r="E1521" i="4"/>
  <c r="E1520" i="4"/>
  <c r="E1519" i="4"/>
  <c r="E1518" i="4"/>
  <c r="E1517" i="4"/>
  <c r="E1516" i="4"/>
  <c r="E1515" i="4"/>
  <c r="E1514" i="4"/>
  <c r="E1513" i="4"/>
  <c r="E1512" i="4"/>
  <c r="E1511" i="4"/>
  <c r="E1510" i="4"/>
  <c r="E1509" i="4"/>
  <c r="E1508" i="4"/>
  <c r="E1507" i="4"/>
  <c r="E1506" i="4"/>
  <c r="E1504" i="4"/>
  <c r="E1503" i="4"/>
  <c r="E1502" i="4"/>
  <c r="E1501" i="4"/>
  <c r="E1500" i="4"/>
  <c r="E1499" i="4"/>
  <c r="E1498" i="4"/>
  <c r="E1497" i="4"/>
  <c r="E1496" i="4"/>
  <c r="E1495" i="4"/>
  <c r="E1494" i="4"/>
  <c r="E1493" i="4"/>
  <c r="E1492" i="4"/>
  <c r="E1491" i="4"/>
  <c r="E1490" i="4"/>
  <c r="E1489" i="4"/>
  <c r="E1488" i="4"/>
  <c r="E1487" i="4"/>
  <c r="E1485" i="4"/>
  <c r="E1484" i="4"/>
  <c r="E1483" i="4"/>
  <c r="E1482" i="4"/>
  <c r="E1481" i="4"/>
  <c r="E1480" i="4"/>
  <c r="E1479" i="4"/>
  <c r="E1478" i="4"/>
  <c r="E1477" i="4"/>
  <c r="E1476" i="4"/>
  <c r="E1475" i="4"/>
  <c r="E1474" i="4"/>
  <c r="E1473" i="4"/>
  <c r="E1471" i="4"/>
  <c r="E1470" i="4"/>
  <c r="E1469" i="4"/>
  <c r="E1468" i="4"/>
  <c r="E1467" i="4"/>
  <c r="E1466" i="4"/>
  <c r="E1465" i="4"/>
  <c r="E1464" i="4"/>
  <c r="E1463" i="4"/>
  <c r="E1462" i="4"/>
  <c r="E1461" i="4"/>
  <c r="E1460" i="4"/>
  <c r="E1459" i="4"/>
  <c r="E1458" i="4"/>
  <c r="E1457" i="4"/>
  <c r="E1456" i="4"/>
  <c r="E1455" i="4"/>
  <c r="E1454" i="4"/>
  <c r="E1452" i="4"/>
  <c r="E1451" i="4"/>
  <c r="E1450" i="4"/>
  <c r="E1449" i="4"/>
  <c r="E1448" i="4"/>
  <c r="E1447" i="4"/>
  <c r="E1446" i="4"/>
  <c r="E1445" i="4"/>
  <c r="E1444" i="4"/>
  <c r="E1443" i="4"/>
  <c r="E1442" i="4"/>
  <c r="E1441" i="4"/>
  <c r="E1440" i="4"/>
  <c r="E1439" i="4"/>
  <c r="E1438" i="4"/>
  <c r="E1436" i="4"/>
  <c r="E1435" i="4"/>
  <c r="E1434" i="4"/>
  <c r="E1433" i="4"/>
  <c r="E1432" i="4"/>
  <c r="E1431" i="4"/>
  <c r="E1430" i="4"/>
  <c r="E1429" i="4"/>
  <c r="E1428" i="4"/>
  <c r="E1427" i="4"/>
  <c r="E1413" i="4"/>
  <c r="E1412" i="4"/>
  <c r="E1411" i="4"/>
  <c r="E1410" i="4"/>
  <c r="E1409" i="4"/>
  <c r="E1408" i="4"/>
  <c r="E1407" i="4"/>
  <c r="E1406" i="4"/>
  <c r="E1405" i="4"/>
  <c r="E1404" i="4"/>
  <c r="E1402" i="4"/>
  <c r="E1401" i="4"/>
  <c r="E1400" i="4"/>
  <c r="E1399" i="4"/>
  <c r="E1398" i="4"/>
  <c r="E1397" i="4"/>
  <c r="E1396" i="4"/>
  <c r="E1395" i="4"/>
  <c r="E1394" i="4"/>
  <c r="E1393" i="4"/>
  <c r="E1392" i="4"/>
  <c r="E1391" i="4"/>
  <c r="E1390" i="4"/>
  <c r="E1389" i="4"/>
  <c r="E1387" i="4"/>
  <c r="E1386" i="4"/>
  <c r="E1385" i="4"/>
  <c r="E1384" i="4"/>
  <c r="E1383" i="4"/>
  <c r="E1382" i="4"/>
  <c r="E1381" i="4"/>
  <c r="E1380" i="4"/>
  <c r="E1379" i="4"/>
  <c r="E1378" i="4"/>
  <c r="E1377" i="4"/>
  <c r="E1376" i="4"/>
  <c r="E1375" i="4"/>
  <c r="E1373" i="4"/>
  <c r="E1372" i="4"/>
  <c r="E1371" i="4"/>
  <c r="E1370" i="4"/>
  <c r="E1369" i="4"/>
  <c r="E1368" i="4"/>
  <c r="E1367" i="4"/>
  <c r="E1366" i="4"/>
  <c r="E1365" i="4"/>
  <c r="E1364" i="4"/>
  <c r="E1363" i="4"/>
  <c r="E1362" i="4"/>
  <c r="E1361" i="4"/>
  <c r="E1360" i="4"/>
  <c r="E1359" i="4"/>
  <c r="E1358" i="4"/>
  <c r="E1357" i="4"/>
  <c r="E1356" i="4"/>
  <c r="E1355" i="4"/>
  <c r="E1353" i="4"/>
  <c r="E1352" i="4"/>
  <c r="E1351" i="4"/>
  <c r="E1350" i="4"/>
  <c r="E1349" i="4"/>
  <c r="E1348" i="4"/>
  <c r="E1347" i="4"/>
  <c r="E1346" i="4"/>
  <c r="E1345" i="4"/>
  <c r="E1344" i="4"/>
  <c r="E1343" i="4"/>
  <c r="E1342" i="4"/>
  <c r="E1341" i="4"/>
  <c r="E1340" i="4"/>
  <c r="E1339" i="4"/>
  <c r="E1338" i="4"/>
  <c r="E1337" i="4"/>
  <c r="E1335" i="4"/>
  <c r="E1334" i="4"/>
  <c r="E1333" i="4"/>
  <c r="E1332" i="4"/>
  <c r="E1331" i="4"/>
  <c r="E1330" i="4"/>
  <c r="E1329" i="4"/>
  <c r="E1328" i="4"/>
  <c r="E1327" i="4"/>
  <c r="E1326" i="4"/>
  <c r="E1325" i="4"/>
  <c r="E1324" i="4"/>
  <c r="E1323" i="4"/>
  <c r="E1322" i="4"/>
  <c r="E1321" i="4"/>
  <c r="E1320" i="4"/>
  <c r="E1319" i="4"/>
  <c r="E1318" i="4"/>
  <c r="E1316" i="4"/>
  <c r="E1315" i="4"/>
  <c r="E1314" i="4"/>
  <c r="E1313" i="4"/>
  <c r="E1312" i="4"/>
  <c r="E1311" i="4"/>
  <c r="E1310" i="4"/>
  <c r="E1309" i="4"/>
  <c r="E1308" i="4"/>
  <c r="E1307" i="4"/>
  <c r="E1306" i="4"/>
  <c r="E1305" i="4"/>
  <c r="E1304" i="4"/>
  <c r="E1303" i="4"/>
  <c r="E1302" i="4"/>
  <c r="E1301" i="4"/>
  <c r="E1299" i="4"/>
  <c r="E1298" i="4"/>
  <c r="E1297" i="4"/>
  <c r="E1296" i="4"/>
  <c r="E1295" i="4"/>
  <c r="E1294" i="4"/>
  <c r="E1293" i="4"/>
  <c r="E1292" i="4"/>
  <c r="E1291" i="4"/>
  <c r="E1290" i="4"/>
  <c r="E1289" i="4"/>
  <c r="E1288" i="4"/>
  <c r="E1287" i="4"/>
  <c r="E1286" i="4"/>
  <c r="E1285" i="4"/>
  <c r="E1284" i="4"/>
  <c r="E1283" i="4"/>
  <c r="E1282" i="4"/>
  <c r="E1280" i="4"/>
  <c r="E1279" i="4"/>
  <c r="E1278" i="4"/>
  <c r="E1277" i="4"/>
  <c r="E1276" i="4"/>
  <c r="E1275" i="4"/>
  <c r="E1274" i="4"/>
  <c r="E1273" i="4"/>
  <c r="E1272" i="4"/>
  <c r="E1271" i="4"/>
  <c r="E1270" i="4"/>
  <c r="E1269" i="4"/>
  <c r="E1268" i="4"/>
  <c r="E1267" i="4"/>
  <c r="E1266" i="4"/>
  <c r="E1264" i="4"/>
  <c r="E1263" i="4"/>
  <c r="E1262" i="4"/>
  <c r="E1261" i="4"/>
  <c r="E1260" i="4"/>
  <c r="E1259" i="4"/>
  <c r="E1258" i="4"/>
  <c r="E1257" i="4"/>
  <c r="E1256" i="4"/>
  <c r="E1255" i="4"/>
  <c r="E1254" i="4"/>
  <c r="E1253" i="4"/>
  <c r="E1252" i="4"/>
  <c r="E1251" i="4"/>
  <c r="E1250" i="4"/>
  <c r="E1249" i="4"/>
  <c r="E1248" i="4"/>
  <c r="E1246" i="4"/>
  <c r="E1245" i="4"/>
  <c r="E1244" i="4"/>
  <c r="E1243" i="4"/>
  <c r="E1242" i="4"/>
  <c r="E1241" i="4"/>
  <c r="E1240" i="4"/>
  <c r="E1239" i="4"/>
  <c r="E1238" i="4"/>
  <c r="E1237" i="4"/>
  <c r="E1236" i="4"/>
  <c r="E1235" i="4"/>
  <c r="E1234" i="4"/>
  <c r="E1233" i="4"/>
  <c r="E1232" i="4"/>
  <c r="E1231" i="4"/>
  <c r="E1230" i="4"/>
  <c r="E1228" i="4"/>
  <c r="E1227" i="4"/>
  <c r="E1226" i="4"/>
  <c r="E1225" i="4"/>
  <c r="E1224" i="4"/>
  <c r="E1223" i="4"/>
  <c r="E1222" i="4"/>
  <c r="E1221" i="4"/>
  <c r="E1220" i="4"/>
  <c r="E1219" i="4"/>
  <c r="E1218" i="4"/>
  <c r="E1217" i="4"/>
  <c r="E1215" i="4"/>
  <c r="E1214" i="4"/>
  <c r="E1213" i="4"/>
  <c r="E1212" i="4"/>
  <c r="E1211" i="4"/>
  <c r="E1210" i="4"/>
  <c r="E1209" i="4"/>
  <c r="E1197" i="4"/>
  <c r="E1196" i="4"/>
  <c r="E1195" i="4"/>
  <c r="E1194" i="4"/>
  <c r="E1193" i="4"/>
  <c r="E1192" i="4"/>
  <c r="E1191" i="4"/>
  <c r="E1190" i="4"/>
  <c r="E1189" i="4"/>
  <c r="E1188" i="4"/>
  <c r="E1186" i="4"/>
  <c r="E1185" i="4"/>
  <c r="E1184" i="4"/>
  <c r="E1183" i="4"/>
  <c r="E1182" i="4"/>
  <c r="E1181" i="4"/>
  <c r="E1180" i="4"/>
  <c r="E1179" i="4"/>
  <c r="E1178" i="4"/>
  <c r="E1177" i="4"/>
  <c r="E1176" i="4"/>
  <c r="E1174" i="4"/>
  <c r="E1173" i="4"/>
  <c r="E1172" i="4"/>
  <c r="E1171" i="4"/>
  <c r="E1170" i="4"/>
  <c r="E1169" i="4"/>
  <c r="E1168" i="4"/>
  <c r="E1167" i="4"/>
  <c r="E1166" i="4"/>
  <c r="E1165" i="4"/>
  <c r="E1164" i="4"/>
  <c r="E1163" i="4"/>
  <c r="E1162" i="4"/>
  <c r="E1161" i="4"/>
  <c r="E1160" i="4"/>
  <c r="E1158" i="4"/>
  <c r="E1157" i="4"/>
  <c r="E1156" i="4"/>
  <c r="E1155" i="4"/>
  <c r="E1154" i="4"/>
  <c r="E1153" i="4"/>
  <c r="E1152" i="4"/>
  <c r="E1151" i="4"/>
  <c r="E1150" i="4"/>
  <c r="E1149" i="4"/>
  <c r="E1148" i="4"/>
  <c r="E1147" i="4"/>
  <c r="E1146" i="4"/>
  <c r="E1145" i="4"/>
  <c r="E1143" i="4"/>
  <c r="E1142" i="4"/>
  <c r="E1141" i="4"/>
  <c r="E1140" i="4"/>
  <c r="E1139" i="4"/>
  <c r="E1138" i="4"/>
  <c r="E1137" i="4"/>
  <c r="E1136" i="4"/>
  <c r="E1135" i="4"/>
  <c r="E1134" i="4"/>
  <c r="E1133" i="4"/>
  <c r="E1132" i="4"/>
  <c r="E1131" i="4"/>
  <c r="E1130" i="4"/>
  <c r="E1129" i="4"/>
  <c r="E1128" i="4"/>
  <c r="E1127" i="4"/>
  <c r="E1126" i="4"/>
  <c r="E1125" i="4"/>
  <c r="E1123" i="4"/>
  <c r="E1122" i="4"/>
  <c r="E1121" i="4"/>
  <c r="E1120" i="4"/>
  <c r="E1119" i="4"/>
  <c r="E1118" i="4"/>
  <c r="E1117" i="4"/>
  <c r="E1116" i="4"/>
  <c r="E1115" i="4"/>
  <c r="E1114" i="4"/>
  <c r="E1113" i="4"/>
  <c r="E1112" i="4"/>
  <c r="E1111" i="4"/>
  <c r="E1110" i="4"/>
  <c r="E1109" i="4"/>
  <c r="E1108" i="4"/>
  <c r="E1106" i="4"/>
  <c r="E1105" i="4"/>
  <c r="E1104" i="4"/>
  <c r="E1103" i="4"/>
  <c r="E1102" i="4"/>
  <c r="E1101" i="4"/>
  <c r="E1100" i="4"/>
  <c r="E1099" i="4"/>
  <c r="E1098" i="4"/>
  <c r="E1097" i="4"/>
  <c r="E1096" i="4"/>
  <c r="E1095" i="4"/>
  <c r="E1094" i="4"/>
  <c r="E1093" i="4"/>
  <c r="E1092" i="4"/>
  <c r="E1090" i="4"/>
  <c r="E1089" i="4"/>
  <c r="E1088" i="4"/>
  <c r="E1087" i="4"/>
  <c r="E1086" i="4"/>
  <c r="E1085" i="4"/>
  <c r="E1084" i="4"/>
  <c r="E1083" i="4"/>
  <c r="E1082" i="4"/>
  <c r="E1081" i="4"/>
  <c r="E1080" i="4"/>
  <c r="E1079" i="4"/>
  <c r="E1078" i="4"/>
  <c r="E1077" i="4"/>
  <c r="E1076" i="4"/>
  <c r="E1075" i="4"/>
  <c r="E1073" i="4"/>
  <c r="E1072" i="4"/>
  <c r="E1071" i="4"/>
  <c r="E1070" i="4"/>
  <c r="E1069" i="4"/>
  <c r="E1068" i="4"/>
  <c r="E1067" i="4"/>
  <c r="E1066" i="4"/>
  <c r="E1065" i="4"/>
  <c r="E1064" i="4"/>
  <c r="E1063" i="4"/>
  <c r="E1062" i="4"/>
  <c r="E1061" i="4"/>
  <c r="E1060" i="4"/>
  <c r="E1059" i="4"/>
  <c r="E1058" i="4"/>
  <c r="E1057" i="4"/>
  <c r="E1056" i="4"/>
  <c r="E1055" i="4"/>
  <c r="E1053" i="4"/>
  <c r="E1052" i="4"/>
  <c r="E1051" i="4"/>
  <c r="E1050" i="4"/>
  <c r="E1049" i="4"/>
  <c r="E1048" i="4"/>
  <c r="E1047" i="4"/>
  <c r="E1046" i="4"/>
  <c r="E1045" i="4"/>
  <c r="E1044" i="4"/>
  <c r="E1043" i="4"/>
  <c r="E1042" i="4"/>
  <c r="E1041" i="4"/>
  <c r="E1040" i="4"/>
  <c r="E1039" i="4"/>
  <c r="E1038" i="4"/>
  <c r="E1037" i="4"/>
  <c r="E1036" i="4"/>
  <c r="E1034" i="4"/>
  <c r="E1033" i="4"/>
  <c r="E1032" i="4"/>
  <c r="E1031" i="4"/>
  <c r="E1030" i="4"/>
  <c r="E1029" i="4"/>
  <c r="E1028" i="4"/>
  <c r="E1027" i="4"/>
  <c r="E1026" i="4"/>
  <c r="E1025" i="4"/>
  <c r="E1024" i="4"/>
  <c r="E1023" i="4"/>
  <c r="E1022" i="4"/>
  <c r="E1021" i="4"/>
  <c r="E1019" i="4"/>
  <c r="E1018" i="4"/>
  <c r="E1017" i="4"/>
  <c r="E1016" i="4"/>
  <c r="E1015" i="4"/>
  <c r="E1014" i="4"/>
  <c r="E1013" i="4"/>
  <c r="E1012" i="4"/>
  <c r="E1011" i="4"/>
  <c r="E1010" i="4"/>
  <c r="E1009" i="4"/>
  <c r="E1008" i="4"/>
  <c r="E1007" i="4"/>
  <c r="E1006" i="4"/>
  <c r="E1005" i="4"/>
  <c r="E1004" i="4"/>
  <c r="E1003" i="4"/>
  <c r="E1002" i="4"/>
  <c r="E1001" i="4"/>
  <c r="E999" i="4"/>
  <c r="E998" i="4"/>
  <c r="E997" i="4"/>
  <c r="E996" i="4"/>
  <c r="E995" i="4"/>
  <c r="E994" i="4"/>
  <c r="E993" i="4"/>
  <c r="E992" i="4"/>
  <c r="E991" i="4"/>
  <c r="E990" i="4"/>
  <c r="E989" i="4"/>
  <c r="E988" i="4"/>
  <c r="E987" i="4"/>
  <c r="E986" i="4"/>
  <c r="E985" i="4"/>
  <c r="E984" i="4"/>
  <c r="E982" i="4"/>
  <c r="E981" i="4"/>
  <c r="E980" i="4"/>
  <c r="E979" i="4"/>
  <c r="E978" i="4"/>
  <c r="E977" i="4"/>
  <c r="E976" i="4"/>
  <c r="E975" i="4"/>
  <c r="E974" i="4"/>
  <c r="E973" i="4"/>
  <c r="E972" i="4"/>
  <c r="E971" i="4"/>
  <c r="E969" i="4"/>
  <c r="E968" i="4"/>
  <c r="E967" i="4"/>
  <c r="E966" i="4"/>
  <c r="E965" i="4"/>
  <c r="E964" i="4"/>
  <c r="E963" i="4"/>
  <c r="E962" i="4"/>
  <c r="E960" i="4"/>
  <c r="E959" i="4"/>
  <c r="E958" i="4"/>
  <c r="E957" i="4"/>
  <c r="E956" i="4"/>
  <c r="E955" i="4"/>
  <c r="E954" i="4"/>
  <c r="E937" i="4"/>
  <c r="E934" i="4"/>
  <c r="E933" i="4"/>
  <c r="E916" i="4"/>
  <c r="E913" i="4"/>
  <c r="E909" i="4"/>
  <c r="E899" i="4"/>
  <c r="E898" i="4"/>
  <c r="E897" i="4"/>
  <c r="E896" i="4"/>
  <c r="E895" i="4"/>
  <c r="E894" i="4"/>
  <c r="E893" i="4"/>
  <c r="E892" i="4"/>
  <c r="E891" i="4"/>
  <c r="E890" i="4"/>
  <c r="E889" i="4"/>
  <c r="E888" i="4"/>
  <c r="E886" i="4"/>
  <c r="E885" i="4"/>
  <c r="E884" i="4"/>
  <c r="E883" i="4"/>
  <c r="E882" i="4"/>
  <c r="E881" i="4"/>
  <c r="E880" i="4"/>
  <c r="E879" i="4"/>
  <c r="E878" i="4"/>
  <c r="E877" i="4"/>
  <c r="E876" i="4"/>
  <c r="E875" i="4"/>
  <c r="E874" i="4"/>
  <c r="E873" i="4"/>
  <c r="E872" i="4"/>
  <c r="E871" i="4"/>
  <c r="E870" i="4"/>
  <c r="E868" i="4"/>
  <c r="E867" i="4"/>
  <c r="E866" i="4"/>
  <c r="E865" i="4"/>
  <c r="E864" i="4"/>
  <c r="E863" i="4"/>
  <c r="E862" i="4"/>
  <c r="E861" i="4"/>
  <c r="E860" i="4"/>
  <c r="E859" i="4"/>
  <c r="E858" i="4"/>
  <c r="E857" i="4"/>
  <c r="E856" i="4"/>
  <c r="E855" i="4"/>
  <c r="E854" i="4"/>
  <c r="E852" i="4"/>
  <c r="E851" i="4"/>
  <c r="E850" i="4"/>
  <c r="E849" i="4"/>
  <c r="E848" i="4"/>
  <c r="E847" i="4"/>
  <c r="E846" i="4"/>
  <c r="E845" i="4"/>
  <c r="E844" i="4"/>
  <c r="E843" i="4"/>
  <c r="E842" i="4"/>
  <c r="E841" i="4"/>
  <c r="E840" i="4"/>
  <c r="E839" i="4"/>
  <c r="E838" i="4"/>
  <c r="E837" i="4"/>
  <c r="E836" i="4"/>
  <c r="E835" i="4"/>
  <c r="E833" i="4"/>
  <c r="E832" i="4"/>
  <c r="E831" i="4"/>
  <c r="E830" i="4"/>
  <c r="E829" i="4"/>
  <c r="E828" i="4"/>
  <c r="E827" i="4"/>
  <c r="E826" i="4"/>
  <c r="E825" i="4"/>
  <c r="E824" i="4"/>
  <c r="E823" i="4"/>
  <c r="E822" i="4"/>
  <c r="E821" i="4"/>
  <c r="E820" i="4"/>
  <c r="E819" i="4"/>
  <c r="E818" i="4"/>
  <c r="E817" i="4"/>
  <c r="E816" i="4"/>
  <c r="E814" i="4"/>
  <c r="E813" i="4"/>
  <c r="E812" i="4"/>
  <c r="E811" i="4"/>
  <c r="E810" i="4"/>
  <c r="E808" i="4"/>
  <c r="E807" i="4"/>
  <c r="E801" i="4"/>
  <c r="E800" i="4"/>
  <c r="E799" i="4"/>
  <c r="E798" i="4"/>
  <c r="E797" i="4"/>
  <c r="E796" i="4"/>
  <c r="E795" i="4"/>
  <c r="E794" i="4"/>
  <c r="E793" i="4"/>
  <c r="E792" i="4"/>
  <c r="E790" i="4"/>
  <c r="E789" i="4"/>
  <c r="E788" i="4"/>
  <c r="E787" i="4"/>
  <c r="E786" i="4"/>
  <c r="E785" i="4"/>
  <c r="E784" i="4"/>
  <c r="E783" i="4"/>
  <c r="E782" i="4"/>
  <c r="E780" i="4"/>
  <c r="E779" i="4"/>
  <c r="E764" i="4"/>
  <c r="E763" i="4"/>
  <c r="E761" i="4"/>
  <c r="E760" i="4"/>
  <c r="E759" i="4"/>
  <c r="E758" i="4"/>
  <c r="E757" i="4"/>
  <c r="E756" i="4"/>
  <c r="E755" i="4"/>
  <c r="E754" i="4"/>
  <c r="E753" i="4"/>
  <c r="E752" i="4"/>
  <c r="E751" i="4"/>
  <c r="E750" i="4"/>
  <c r="E749" i="4"/>
  <c r="E748" i="4"/>
  <c r="E747" i="4"/>
  <c r="E745" i="4"/>
  <c r="E744" i="4"/>
  <c r="E743" i="4"/>
  <c r="E742" i="4"/>
  <c r="E741" i="4"/>
  <c r="E740" i="4"/>
  <c r="E739" i="4"/>
  <c r="E738" i="4"/>
  <c r="E737" i="4"/>
  <c r="E736" i="4"/>
  <c r="E735" i="4"/>
  <c r="E734" i="4"/>
  <c r="E733" i="4"/>
  <c r="E732" i="4"/>
  <c r="E731" i="4"/>
  <c r="E730" i="4"/>
  <c r="E728" i="4"/>
  <c r="E727" i="4"/>
  <c r="E726" i="4"/>
  <c r="E725" i="4"/>
  <c r="E724" i="4"/>
  <c r="E723" i="4"/>
  <c r="E722" i="4"/>
  <c r="E721" i="4"/>
  <c r="E720" i="4"/>
  <c r="E719" i="4"/>
  <c r="E718" i="4"/>
  <c r="E717" i="4"/>
  <c r="E716" i="4"/>
  <c r="E715" i="4"/>
  <c r="E714" i="4"/>
  <c r="E713" i="4"/>
  <c r="E711" i="4"/>
  <c r="E710" i="4"/>
  <c r="E709" i="4"/>
  <c r="E708" i="4"/>
  <c r="E707" i="4"/>
  <c r="E706" i="4"/>
  <c r="E705" i="4"/>
  <c r="E704" i="4"/>
  <c r="E703" i="4"/>
  <c r="E702" i="4"/>
  <c r="E701" i="4"/>
  <c r="E700" i="4"/>
  <c r="E699" i="4"/>
  <c r="E698" i="4"/>
  <c r="E697" i="4"/>
  <c r="E696" i="4"/>
  <c r="E695" i="4"/>
  <c r="E694" i="4"/>
  <c r="E692" i="4"/>
  <c r="E691" i="4"/>
  <c r="E690" i="4"/>
  <c r="E689" i="4"/>
  <c r="E688" i="4"/>
  <c r="E687" i="4"/>
  <c r="E686" i="4"/>
  <c r="E685" i="4"/>
  <c r="E684" i="4"/>
  <c r="E683" i="4"/>
  <c r="E682" i="4"/>
  <c r="E681" i="4"/>
  <c r="E680" i="4"/>
  <c r="E679" i="4"/>
  <c r="E678" i="4"/>
  <c r="E677" i="4"/>
  <c r="E676" i="4"/>
  <c r="E675" i="4"/>
  <c r="E673" i="4"/>
  <c r="E672" i="4"/>
  <c r="E671" i="4"/>
  <c r="E670" i="4"/>
  <c r="E669" i="4"/>
  <c r="E668" i="4"/>
  <c r="E667" i="4"/>
  <c r="E666" i="4"/>
  <c r="E665" i="4"/>
  <c r="E664" i="4"/>
  <c r="E663" i="4"/>
  <c r="E662" i="4"/>
  <c r="E661" i="4"/>
  <c r="E659" i="4"/>
  <c r="E658" i="4"/>
  <c r="E657" i="4"/>
  <c r="E656" i="4"/>
  <c r="E655" i="4"/>
  <c r="E651" i="4"/>
  <c r="E650" i="4"/>
  <c r="E649" i="4"/>
  <c r="E648" i="4"/>
  <c r="E639" i="4"/>
  <c r="E637" i="4"/>
  <c r="E636" i="4"/>
  <c r="E635" i="4"/>
  <c r="E634" i="4"/>
  <c r="E633" i="4"/>
  <c r="E632" i="4"/>
  <c r="E631" i="4"/>
  <c r="E630" i="4"/>
  <c r="E629" i="4"/>
  <c r="E628" i="4"/>
  <c r="E627" i="4"/>
  <c r="E626" i="4"/>
  <c r="E625" i="4"/>
  <c r="E624" i="4"/>
  <c r="E623" i="4"/>
  <c r="E621" i="4"/>
  <c r="E620" i="4"/>
  <c r="E619" i="4"/>
  <c r="E618" i="4"/>
  <c r="E617" i="4"/>
  <c r="E616" i="4"/>
  <c r="E615" i="4"/>
  <c r="E614" i="4"/>
  <c r="E613" i="4"/>
  <c r="E612" i="4"/>
  <c r="E611" i="4"/>
  <c r="E610" i="4"/>
  <c r="E609" i="4"/>
  <c r="E608" i="4"/>
  <c r="E607" i="4"/>
  <c r="E606" i="4"/>
  <c r="E604" i="4"/>
  <c r="E603" i="4"/>
  <c r="E602" i="4"/>
  <c r="E601" i="4"/>
  <c r="E600" i="4"/>
  <c r="E599" i="4"/>
  <c r="E598" i="4"/>
  <c r="E597" i="4"/>
  <c r="E596" i="4"/>
  <c r="E595" i="4"/>
  <c r="E594" i="4"/>
  <c r="E593" i="4"/>
  <c r="E592" i="4"/>
  <c r="E591" i="4"/>
  <c r="E590" i="4"/>
  <c r="E589" i="4"/>
  <c r="E588" i="4"/>
  <c r="E586" i="4"/>
  <c r="E585" i="4"/>
  <c r="E584" i="4"/>
  <c r="E583" i="4"/>
  <c r="E582" i="4"/>
  <c r="E581" i="4"/>
  <c r="E580" i="4"/>
  <c r="E579" i="4"/>
  <c r="E578" i="4"/>
  <c r="E577" i="4"/>
  <c r="E576" i="4"/>
  <c r="E575" i="4"/>
  <c r="E574" i="4"/>
  <c r="E573" i="4"/>
  <c r="E572" i="4"/>
  <c r="E571" i="4"/>
  <c r="E570" i="4"/>
  <c r="E569" i="4"/>
  <c r="E567" i="4"/>
  <c r="E566" i="4"/>
  <c r="E565" i="4"/>
  <c r="E564" i="4"/>
  <c r="E563" i="4"/>
  <c r="E562" i="4"/>
  <c r="E561" i="4"/>
  <c r="E560" i="4"/>
  <c r="E559" i="4"/>
  <c r="E558" i="4"/>
  <c r="E557" i="4"/>
  <c r="E556" i="4"/>
  <c r="E555" i="4"/>
  <c r="E554" i="4"/>
  <c r="E553" i="4"/>
  <c r="E552" i="4"/>
  <c r="E551" i="4"/>
  <c r="E550" i="4"/>
  <c r="E548" i="4"/>
  <c r="E547" i="4"/>
  <c r="E546" i="4"/>
  <c r="E545" i="4"/>
  <c r="E544" i="4"/>
  <c r="E543" i="4"/>
  <c r="E542" i="4"/>
  <c r="E541" i="4"/>
  <c r="E540" i="4"/>
  <c r="E539" i="4"/>
  <c r="E538" i="4"/>
  <c r="E537" i="4"/>
  <c r="E536" i="4"/>
  <c r="E534" i="4"/>
  <c r="E533" i="4"/>
  <c r="E532" i="4"/>
  <c r="E531" i="4"/>
  <c r="E530" i="4"/>
  <c r="E526" i="4"/>
  <c r="E525" i="4"/>
  <c r="E524" i="4"/>
  <c r="E523" i="4"/>
  <c r="E511" i="4"/>
  <c r="E510" i="4"/>
  <c r="E508" i="4"/>
  <c r="E507" i="4"/>
  <c r="E506" i="4"/>
  <c r="E505" i="4"/>
  <c r="E504" i="4"/>
  <c r="E503" i="4"/>
  <c r="E502" i="4"/>
  <c r="E501" i="4"/>
  <c r="E500" i="4"/>
  <c r="E499" i="4"/>
  <c r="E498" i="4"/>
  <c r="E497" i="4"/>
  <c r="E496" i="4"/>
  <c r="E495" i="4"/>
  <c r="E494" i="4"/>
  <c r="E493" i="4"/>
  <c r="E492" i="4"/>
  <c r="E491" i="4"/>
  <c r="E489" i="4"/>
  <c r="E488" i="4"/>
  <c r="E487" i="4"/>
  <c r="E486" i="4"/>
  <c r="E485" i="4"/>
  <c r="E484" i="4"/>
  <c r="E483" i="4"/>
  <c r="E482" i="4"/>
  <c r="E481" i="4"/>
  <c r="E480" i="4"/>
  <c r="E479" i="4"/>
  <c r="E478" i="4"/>
  <c r="E477" i="4"/>
  <c r="E476" i="4"/>
  <c r="E475" i="4"/>
  <c r="E474" i="4"/>
  <c r="E473" i="4"/>
  <c r="E472" i="4"/>
  <c r="E470" i="4"/>
  <c r="E469" i="4"/>
  <c r="E468" i="4"/>
  <c r="E467" i="4"/>
  <c r="E466" i="4"/>
  <c r="E465" i="4"/>
  <c r="E464" i="4"/>
  <c r="E463" i="4"/>
  <c r="E462" i="4"/>
  <c r="E461" i="4"/>
  <c r="E460" i="4"/>
  <c r="E459" i="4"/>
  <c r="E458" i="4"/>
  <c r="E457" i="4"/>
  <c r="E456" i="4"/>
  <c r="E455" i="4"/>
  <c r="E454" i="4"/>
  <c r="E453" i="4"/>
  <c r="E451" i="4"/>
  <c r="E450" i="4"/>
  <c r="E449" i="4"/>
  <c r="E448" i="4"/>
  <c r="E447" i="4"/>
  <c r="E446" i="4"/>
  <c r="E445" i="4"/>
  <c r="E444" i="4"/>
  <c r="E443" i="4"/>
  <c r="E442" i="4"/>
  <c r="E441" i="4"/>
  <c r="E440" i="4"/>
  <c r="E439" i="4"/>
  <c r="E438" i="4"/>
  <c r="E437" i="4"/>
  <c r="E436" i="4"/>
  <c r="E435" i="4"/>
  <c r="E434" i="4"/>
  <c r="E432" i="4"/>
  <c r="E431" i="4"/>
  <c r="E430" i="4"/>
  <c r="E429" i="4"/>
  <c r="E428" i="4"/>
  <c r="E427" i="4"/>
  <c r="E426" i="4"/>
  <c r="E425" i="4"/>
  <c r="E424" i="4"/>
  <c r="E423" i="4"/>
  <c r="E422" i="4"/>
  <c r="E421" i="4"/>
  <c r="E420" i="4"/>
  <c r="E419" i="4"/>
  <c r="E418" i="4"/>
  <c r="E417" i="4"/>
  <c r="E416" i="4"/>
  <c r="E415" i="4"/>
  <c r="E413" i="4"/>
  <c r="E412" i="4"/>
  <c r="E411" i="4"/>
  <c r="E410" i="4"/>
  <c r="E409" i="4"/>
  <c r="E408" i="4"/>
  <c r="E407" i="4"/>
  <c r="E406" i="4"/>
  <c r="E405" i="4"/>
  <c r="E404" i="4"/>
  <c r="E403" i="4"/>
  <c r="E402" i="4"/>
  <c r="E401" i="4"/>
  <c r="E400" i="4"/>
  <c r="E399" i="4"/>
  <c r="E398" i="4"/>
  <c r="E397" i="4"/>
  <c r="E396" i="4"/>
  <c r="E394" i="4"/>
  <c r="E393" i="4"/>
  <c r="E392" i="4"/>
  <c r="E391" i="4"/>
  <c r="E390" i="4"/>
  <c r="E389" i="4"/>
  <c r="E388" i="4"/>
  <c r="E387" i="4"/>
  <c r="E386" i="4"/>
  <c r="E385" i="4"/>
  <c r="E384" i="4"/>
  <c r="E383" i="4"/>
  <c r="E382" i="4"/>
  <c r="E381" i="4"/>
  <c r="E380" i="4"/>
  <c r="E379" i="4"/>
  <c r="E378" i="4"/>
  <c r="E377" i="4"/>
  <c r="E375" i="4"/>
  <c r="E374" i="4"/>
  <c r="E373" i="4"/>
  <c r="E372" i="4"/>
  <c r="E371" i="4"/>
  <c r="E370" i="4"/>
  <c r="E369" i="4"/>
  <c r="E368" i="4"/>
  <c r="E367" i="4"/>
  <c r="E366" i="4"/>
  <c r="E364" i="4"/>
  <c r="E363" i="4"/>
  <c r="E362" i="4"/>
  <c r="E361" i="4"/>
  <c r="E360" i="4"/>
  <c r="E359" i="4"/>
  <c r="E358" i="4"/>
  <c r="E357" i="4"/>
  <c r="E356" i="4"/>
  <c r="E340" i="4"/>
  <c r="E339" i="4"/>
  <c r="E338" i="4"/>
  <c r="E337" i="4"/>
  <c r="E336" i="4"/>
  <c r="E335" i="4"/>
  <c r="E334" i="4"/>
  <c r="E333" i="4"/>
  <c r="E332" i="4"/>
  <c r="E331" i="4"/>
  <c r="E329" i="4"/>
  <c r="E328" i="4"/>
  <c r="E327" i="4"/>
  <c r="E326" i="4"/>
  <c r="E325" i="4"/>
  <c r="E324" i="4"/>
  <c r="E323" i="4"/>
  <c r="E322" i="4"/>
  <c r="E321" i="4"/>
  <c r="E320" i="4"/>
  <c r="E319" i="4"/>
  <c r="E318" i="4"/>
  <c r="E317" i="4"/>
  <c r="E316" i="4"/>
  <c r="E315" i="4"/>
  <c r="E314" i="4"/>
  <c r="E313" i="4"/>
  <c r="E312" i="4"/>
  <c r="E310" i="4"/>
  <c r="E309" i="4"/>
  <c r="E308" i="4"/>
  <c r="E307" i="4"/>
  <c r="E306" i="4"/>
  <c r="E305" i="4"/>
  <c r="E304" i="4"/>
  <c r="E303" i="4"/>
  <c r="E302" i="4"/>
  <c r="E301" i="4"/>
  <c r="E300" i="4"/>
  <c r="E299" i="4"/>
  <c r="E298" i="4"/>
  <c r="E297" i="4"/>
  <c r="E296" i="4"/>
  <c r="E295" i="4"/>
  <c r="E294" i="4"/>
  <c r="E293" i="4"/>
  <c r="E291" i="4"/>
  <c r="E290" i="4"/>
  <c r="E289" i="4"/>
  <c r="E288" i="4"/>
  <c r="E287" i="4"/>
  <c r="E286" i="4"/>
  <c r="E285" i="4"/>
  <c r="E284" i="4"/>
  <c r="E283" i="4"/>
  <c r="E282" i="4"/>
  <c r="E281" i="4"/>
  <c r="E280" i="4"/>
  <c r="E279" i="4"/>
  <c r="E278" i="4"/>
  <c r="E277" i="4"/>
  <c r="E276" i="4"/>
  <c r="E275" i="4"/>
  <c r="E274" i="4"/>
  <c r="E272" i="4"/>
  <c r="E271" i="4"/>
  <c r="E270" i="4"/>
  <c r="E269" i="4"/>
  <c r="E268" i="4"/>
  <c r="E267" i="4"/>
  <c r="E266" i="4"/>
  <c r="E265" i="4"/>
  <c r="E264" i="4"/>
  <c r="E263" i="4"/>
  <c r="E262" i="4"/>
  <c r="E261" i="4"/>
  <c r="E260" i="4"/>
  <c r="E259" i="4"/>
  <c r="E258" i="4"/>
  <c r="E257" i="4"/>
  <c r="E256" i="4"/>
  <c r="E255" i="4"/>
  <c r="E253" i="4"/>
  <c r="E252" i="4"/>
  <c r="E251" i="4"/>
  <c r="E250" i="4"/>
  <c r="E249" i="4"/>
  <c r="E248" i="4"/>
  <c r="E247" i="4"/>
  <c r="E246" i="4"/>
  <c r="E245" i="4"/>
  <c r="E244" i="4"/>
  <c r="E243" i="4"/>
  <c r="E242" i="4"/>
  <c r="E241" i="4"/>
  <c r="E240" i="4"/>
  <c r="E239" i="4"/>
  <c r="E237" i="4"/>
  <c r="E236" i="4"/>
  <c r="E235" i="4"/>
  <c r="E234" i="4"/>
  <c r="E233" i="4"/>
  <c r="E232" i="4"/>
  <c r="E231" i="4"/>
  <c r="E230" i="4"/>
  <c r="E229" i="4"/>
  <c r="E228" i="4"/>
  <c r="E227" i="4"/>
  <c r="E226" i="4"/>
  <c r="E225" i="4"/>
  <c r="E224" i="4"/>
  <c r="E223" i="4"/>
  <c r="E222" i="4"/>
  <c r="E221" i="4"/>
  <c r="E220" i="4"/>
  <c r="E218" i="4"/>
  <c r="E217" i="4"/>
  <c r="E216" i="4"/>
  <c r="E215" i="4"/>
  <c r="E214" i="4"/>
  <c r="E213" i="4"/>
  <c r="E212" i="4"/>
  <c r="E211" i="4"/>
  <c r="E210" i="4"/>
  <c r="E209" i="4"/>
  <c r="E208" i="4"/>
  <c r="E207" i="4"/>
  <c r="E206" i="4"/>
  <c r="E205" i="4"/>
  <c r="E204" i="4"/>
  <c r="E203" i="4"/>
  <c r="E202" i="4"/>
  <c r="E201" i="4"/>
  <c r="E199" i="4"/>
  <c r="E198" i="4"/>
  <c r="E197" i="4"/>
  <c r="E196" i="4"/>
  <c r="E195" i="4"/>
  <c r="E194" i="4"/>
  <c r="E193" i="4"/>
  <c r="E192" i="4"/>
  <c r="E191" i="4"/>
  <c r="E190" i="4"/>
  <c r="E189" i="4"/>
  <c r="E188" i="4"/>
  <c r="E187" i="4"/>
  <c r="E186" i="4"/>
  <c r="E185" i="4"/>
  <c r="E184" i="4"/>
  <c r="E183" i="4"/>
  <c r="E182" i="4"/>
  <c r="E180" i="4"/>
  <c r="E179" i="4"/>
  <c r="E178" i="4"/>
  <c r="E177" i="4"/>
  <c r="E176" i="4"/>
  <c r="E175" i="4"/>
  <c r="E174" i="4"/>
  <c r="E173" i="4"/>
  <c r="E172" i="4"/>
  <c r="E171" i="4"/>
  <c r="E170" i="4"/>
  <c r="E169" i="4"/>
  <c r="E168" i="4"/>
  <c r="E167" i="4"/>
  <c r="E166" i="4"/>
  <c r="E165" i="4"/>
  <c r="E164" i="4"/>
  <c r="E163" i="4"/>
  <c r="E162" i="4"/>
  <c r="E160" i="4"/>
  <c r="E159" i="4"/>
  <c r="E158" i="4"/>
  <c r="E157" i="4"/>
  <c r="E156" i="4"/>
  <c r="E155" i="4"/>
  <c r="E154" i="4"/>
  <c r="E153" i="4"/>
  <c r="E152" i="4"/>
  <c r="E151" i="4"/>
  <c r="E150" i="4"/>
  <c r="E149" i="4"/>
  <c r="E147" i="4"/>
  <c r="E146" i="4"/>
  <c r="E145" i="4"/>
  <c r="E144" i="4"/>
  <c r="E143" i="4"/>
  <c r="E142" i="4"/>
  <c r="E141" i="4"/>
  <c r="E124" i="4"/>
  <c r="E123" i="4"/>
  <c r="E122" i="4"/>
  <c r="E121" i="4"/>
  <c r="E120" i="4"/>
  <c r="E119" i="4"/>
  <c r="E118" i="4"/>
  <c r="E116" i="4"/>
  <c r="E115" i="4"/>
  <c r="E114" i="4"/>
  <c r="E113" i="4"/>
  <c r="E112" i="4"/>
  <c r="E111" i="4"/>
  <c r="E110" i="4"/>
  <c r="E109" i="4"/>
  <c r="E108" i="4"/>
  <c r="E107" i="4"/>
  <c r="E106" i="4"/>
  <c r="E105" i="4"/>
  <c r="E103" i="4"/>
  <c r="E102" i="4"/>
  <c r="E101" i="4"/>
  <c r="E100" i="4"/>
  <c r="E99" i="4"/>
  <c r="E98" i="4"/>
  <c r="E97" i="4"/>
  <c r="E96" i="4"/>
  <c r="E95" i="4"/>
  <c r="E94" i="4"/>
  <c r="E93" i="4"/>
  <c r="E92" i="4"/>
  <c r="E91" i="4"/>
  <c r="E90" i="4"/>
  <c r="E89" i="4"/>
  <c r="E88" i="4"/>
  <c r="E87" i="4"/>
  <c r="E86" i="4"/>
  <c r="E84" i="4"/>
  <c r="E83" i="4"/>
  <c r="E82" i="4"/>
  <c r="E81" i="4"/>
  <c r="E80" i="4"/>
  <c r="E79" i="4"/>
  <c r="E78" i="4"/>
  <c r="E77" i="4"/>
  <c r="E76" i="4"/>
  <c r="E75" i="4"/>
  <c r="E74" i="4"/>
  <c r="E73" i="4"/>
  <c r="E72" i="4"/>
  <c r="E71" i="4"/>
  <c r="E70" i="4"/>
  <c r="E69" i="4"/>
  <c r="E68" i="4"/>
  <c r="E67" i="4"/>
  <c r="E65" i="4"/>
  <c r="E64" i="4"/>
  <c r="E63" i="4"/>
  <c r="E62" i="4"/>
  <c r="E61" i="4"/>
  <c r="E60" i="4"/>
  <c r="E59" i="4"/>
  <c r="E58" i="4"/>
  <c r="E57" i="4"/>
  <c r="E56" i="4"/>
  <c r="E55" i="4"/>
  <c r="E54" i="4"/>
  <c r="E53" i="4"/>
  <c r="E52" i="4"/>
  <c r="E51" i="4"/>
  <c r="E50" i="4"/>
  <c r="E48" i="4"/>
  <c r="E47" i="4"/>
  <c r="E46" i="4"/>
  <c r="E45" i="4"/>
  <c r="E44" i="4"/>
  <c r="E43" i="4"/>
  <c r="E42" i="4"/>
  <c r="E41" i="4"/>
  <c r="E40" i="4"/>
  <c r="E39" i="4"/>
  <c r="E38" i="4"/>
  <c r="E37" i="4"/>
  <c r="E36" i="4"/>
  <c r="E35" i="4"/>
  <c r="E34" i="4"/>
  <c r="E32" i="4"/>
  <c r="E31" i="4"/>
  <c r="E30" i="4"/>
  <c r="E29" i="4"/>
  <c r="E28" i="4"/>
  <c r="E27" i="4"/>
  <c r="E26" i="4"/>
  <c r="E25" i="4"/>
  <c r="E24" i="4"/>
  <c r="E23" i="4"/>
  <c r="E22" i="4"/>
  <c r="E21" i="4"/>
  <c r="E20" i="4"/>
  <c r="E19" i="4"/>
  <c r="E18" i="4"/>
  <c r="E17" i="4"/>
  <c r="E15" i="4"/>
  <c r="E14" i="4"/>
  <c r="E1642" i="2"/>
  <c r="E1641" i="2"/>
  <c r="E1640" i="2"/>
  <c r="E1639" i="2"/>
  <c r="E1638" i="2"/>
  <c r="E1637" i="2"/>
  <c r="E1636" i="2"/>
  <c r="E1635" i="2"/>
  <c r="E1634" i="2"/>
  <c r="E1633" i="2"/>
  <c r="E1631" i="2"/>
  <c r="E1630" i="2"/>
  <c r="E1629" i="2"/>
  <c r="E1628" i="2"/>
  <c r="E1627" i="2"/>
  <c r="E1626" i="2"/>
  <c r="E1625" i="2"/>
  <c r="E1624" i="2"/>
  <c r="E1623" i="2"/>
  <c r="E1622" i="2"/>
  <c r="E1621" i="2"/>
  <c r="E1620" i="2"/>
  <c r="E1619" i="2"/>
  <c r="E1618" i="2"/>
  <c r="E1617" i="2"/>
  <c r="E1615" i="2"/>
  <c r="E1614" i="2"/>
  <c r="E1613" i="2"/>
  <c r="E1612" i="2"/>
  <c r="E1611" i="2"/>
  <c r="E1610" i="2"/>
  <c r="E1609" i="2"/>
  <c r="E1608" i="2"/>
  <c r="E1607" i="2"/>
  <c r="E1606" i="2"/>
  <c r="E1605" i="2"/>
  <c r="E1604" i="2"/>
  <c r="E1603" i="2"/>
  <c r="E1602" i="2"/>
  <c r="E1601" i="2"/>
  <c r="E1600" i="2"/>
  <c r="E1599" i="2"/>
  <c r="E1598" i="2"/>
  <c r="E1596" i="2"/>
  <c r="E1595" i="2"/>
  <c r="E1594" i="2"/>
  <c r="E1593" i="2"/>
  <c r="E1592" i="2"/>
  <c r="E1591" i="2"/>
  <c r="E1590" i="2"/>
  <c r="E1589" i="2"/>
  <c r="E1588" i="2"/>
  <c r="E1587" i="2"/>
  <c r="E1586" i="2"/>
  <c r="E1585" i="2"/>
  <c r="E1584" i="2"/>
  <c r="E1583" i="2"/>
  <c r="E1582" i="2"/>
  <c r="E1581" i="2"/>
  <c r="E1580" i="2"/>
  <c r="E1579" i="2"/>
  <c r="E1577" i="2"/>
  <c r="E1576" i="2"/>
  <c r="E1575" i="2"/>
  <c r="E1574" i="2"/>
  <c r="E1573" i="2"/>
  <c r="E1572" i="2"/>
  <c r="E1571" i="2"/>
  <c r="E1570" i="2"/>
  <c r="E1569" i="2"/>
  <c r="E1568" i="2"/>
  <c r="E1567" i="2"/>
  <c r="E1566" i="2"/>
  <c r="E1565" i="2"/>
  <c r="E1564" i="2"/>
  <c r="E1563" i="2"/>
  <c r="E1562" i="2"/>
  <c r="E1560" i="2"/>
  <c r="E1559" i="2"/>
  <c r="E1558" i="2"/>
  <c r="E1557" i="2"/>
  <c r="E1556" i="2"/>
  <c r="E1555" i="2"/>
  <c r="E1554" i="2"/>
  <c r="E1553" i="2"/>
  <c r="E1552" i="2"/>
  <c r="E1551" i="2"/>
  <c r="E1550" i="2"/>
  <c r="E1549" i="2"/>
  <c r="E1548" i="2"/>
  <c r="E1547" i="2"/>
  <c r="E1546" i="2"/>
  <c r="E1545" i="2"/>
  <c r="E1544" i="2"/>
  <c r="E1543" i="2"/>
  <c r="E1542" i="2"/>
  <c r="E1540" i="2"/>
  <c r="E1539" i="2"/>
  <c r="E1538" i="2"/>
  <c r="E1537" i="2"/>
  <c r="E1536" i="2"/>
  <c r="E1535" i="2"/>
  <c r="E1534" i="2"/>
  <c r="E1533" i="2"/>
  <c r="E1532" i="2"/>
  <c r="E1531" i="2"/>
  <c r="E1530" i="2"/>
  <c r="E1529" i="2"/>
  <c r="E1528" i="2"/>
  <c r="E1527" i="2"/>
  <c r="E1526" i="2"/>
  <c r="E1525" i="2"/>
  <c r="E1524" i="2"/>
  <c r="E1522" i="2"/>
  <c r="E1521" i="2"/>
  <c r="E1520" i="2"/>
  <c r="E1519" i="2"/>
  <c r="E1518" i="2"/>
  <c r="E1517" i="2"/>
  <c r="E1516" i="2"/>
  <c r="E1515" i="2"/>
  <c r="E1514" i="2"/>
  <c r="E1513" i="2"/>
  <c r="E1512" i="2"/>
  <c r="E1511" i="2"/>
  <c r="E1510" i="2"/>
  <c r="E1508" i="2"/>
  <c r="E1507" i="2"/>
  <c r="E1506" i="2"/>
  <c r="E1505" i="2"/>
  <c r="E1504" i="2"/>
  <c r="E1503" i="2"/>
  <c r="E1502" i="2"/>
  <c r="E1501" i="2"/>
  <c r="E1500" i="2"/>
  <c r="E1499" i="2"/>
  <c r="E1498" i="2"/>
  <c r="E1497" i="2"/>
  <c r="E1496" i="2"/>
  <c r="E1495" i="2"/>
  <c r="E1494" i="2"/>
  <c r="E1493" i="2"/>
  <c r="E1492" i="2"/>
  <c r="E1491" i="2"/>
  <c r="E1489" i="2"/>
  <c r="E1488" i="2"/>
  <c r="E1487" i="2"/>
  <c r="E1486" i="2"/>
  <c r="E1485" i="2"/>
  <c r="E1484" i="2"/>
  <c r="E1483" i="2"/>
  <c r="E1482" i="2"/>
  <c r="E1481" i="2"/>
  <c r="E1480" i="2"/>
  <c r="E1479" i="2"/>
  <c r="E1478" i="2"/>
  <c r="E1477" i="2"/>
  <c r="E1476" i="2"/>
  <c r="E1475" i="2"/>
  <c r="E1474" i="2"/>
  <c r="E1473" i="2"/>
  <c r="E1471" i="2"/>
  <c r="E1470" i="2"/>
  <c r="E1469" i="2"/>
  <c r="E1468" i="2"/>
  <c r="E1467" i="2"/>
  <c r="E1466" i="2"/>
  <c r="E1465" i="2"/>
  <c r="E1464" i="2"/>
  <c r="E1463" i="2"/>
  <c r="E1462" i="2"/>
  <c r="E1461" i="2"/>
  <c r="E1460" i="2"/>
  <c r="E1459" i="2"/>
  <c r="E1457" i="2"/>
  <c r="E1456" i="2"/>
  <c r="E1455" i="2"/>
  <c r="E1444" i="2"/>
  <c r="E1427" i="2"/>
  <c r="E1428" i="2"/>
  <c r="E1429" i="2"/>
  <c r="E1431" i="2"/>
  <c r="E1432" i="2"/>
  <c r="E1433" i="2"/>
  <c r="E1434" i="2"/>
  <c r="E1435" i="2"/>
  <c r="E1436" i="2"/>
  <c r="E1437" i="2"/>
  <c r="E1438" i="2"/>
  <c r="E1439" i="2"/>
  <c r="E1440" i="2"/>
  <c r="E1441" i="2"/>
  <c r="E1442" i="2"/>
  <c r="E1426" i="2"/>
  <c r="E1425" i="2"/>
  <c r="E1424" i="2"/>
  <c r="E1423" i="2"/>
  <c r="E1422" i="2"/>
  <c r="E1421" i="2"/>
  <c r="E1420" i="2"/>
  <c r="E1419" i="2"/>
  <c r="E1418" i="2"/>
  <c r="E1417" i="2"/>
  <c r="E1416" i="2"/>
  <c r="E1415" i="2"/>
  <c r="E1413" i="2"/>
  <c r="E1412" i="2"/>
  <c r="E1411" i="2"/>
  <c r="E1410" i="2"/>
  <c r="E1409" i="2"/>
  <c r="E1408" i="2"/>
  <c r="E1407" i="2"/>
  <c r="E1406" i="2"/>
  <c r="E1405" i="2"/>
  <c r="E1404" i="2"/>
  <c r="E1403" i="2"/>
  <c r="E1402" i="2"/>
  <c r="E1401" i="2"/>
  <c r="E1399" i="2"/>
  <c r="E1398" i="2"/>
  <c r="E1397" i="2"/>
  <c r="E1396" i="2"/>
  <c r="E1395" i="2"/>
  <c r="E1394" i="2"/>
  <c r="E1393" i="2"/>
  <c r="E1392" i="2"/>
  <c r="E1391" i="2"/>
  <c r="E1390" i="2"/>
  <c r="E1389" i="2"/>
  <c r="E1388" i="2"/>
  <c r="E1387" i="2"/>
  <c r="E1386" i="2"/>
  <c r="E1385" i="2"/>
  <c r="E1384" i="2"/>
  <c r="E1383" i="2"/>
  <c r="E1382" i="2"/>
  <c r="E1380" i="2"/>
  <c r="E1379" i="2"/>
  <c r="E1378" i="2"/>
  <c r="E1377" i="2"/>
  <c r="E1376" i="2"/>
  <c r="E1375" i="2"/>
  <c r="E1374" i="2"/>
  <c r="E1373" i="2"/>
  <c r="E1372" i="2"/>
  <c r="E1371" i="2"/>
  <c r="E1370" i="2"/>
  <c r="E1369" i="2"/>
  <c r="E1368" i="2"/>
  <c r="E1367" i="2"/>
  <c r="E1366" i="2"/>
  <c r="E1365" i="2"/>
  <c r="E1363" i="2"/>
  <c r="E1362" i="2"/>
  <c r="E1361" i="2"/>
  <c r="E1360" i="2"/>
  <c r="E1359" i="2"/>
  <c r="E1358" i="2"/>
  <c r="E1357" i="2"/>
  <c r="E1356" i="2"/>
  <c r="E1355" i="2"/>
  <c r="E1354" i="2"/>
  <c r="E1353" i="2"/>
  <c r="E1352" i="2"/>
  <c r="E1351" i="2"/>
  <c r="E1350" i="2"/>
  <c r="E1349" i="2"/>
  <c r="E1348" i="2"/>
  <c r="E1347" i="2"/>
  <c r="E1346" i="2"/>
  <c r="E1344" i="2"/>
  <c r="E1343" i="2"/>
  <c r="E1342" i="2"/>
  <c r="E1341" i="2"/>
  <c r="E1340" i="2"/>
  <c r="E1339" i="2"/>
  <c r="E1338" i="2"/>
  <c r="E1337" i="2"/>
  <c r="E1336" i="2"/>
  <c r="E1335" i="2"/>
  <c r="E1334" i="2"/>
  <c r="E1333" i="2"/>
  <c r="E1332" i="2"/>
  <c r="E1331" i="2"/>
  <c r="E1330" i="2"/>
  <c r="E1329" i="2"/>
  <c r="E1327" i="2"/>
  <c r="E1326" i="2"/>
  <c r="E1325" i="2"/>
  <c r="E1324" i="2"/>
  <c r="E1323" i="2"/>
  <c r="E1322" i="2"/>
  <c r="E1321" i="2"/>
  <c r="E1320" i="2"/>
  <c r="E1319" i="2"/>
  <c r="E1318" i="2"/>
  <c r="E1317" i="2"/>
  <c r="E1316" i="2"/>
  <c r="E1315" i="2"/>
  <c r="E1314" i="2"/>
  <c r="E1313" i="2"/>
  <c r="E1312" i="2"/>
  <c r="E1311" i="2"/>
  <c r="E1310" i="2"/>
  <c r="E1308" i="2"/>
  <c r="E1307" i="2"/>
  <c r="E1306" i="2"/>
  <c r="E1305" i="2"/>
  <c r="E1304" i="2"/>
  <c r="E1303" i="2"/>
  <c r="E1302" i="2"/>
  <c r="E1301" i="2"/>
  <c r="E1300" i="2"/>
  <c r="E1299" i="2"/>
  <c r="E1298" i="2"/>
  <c r="E1297" i="2"/>
  <c r="E1296" i="2"/>
  <c r="E1295" i="2"/>
  <c r="E1294" i="2"/>
  <c r="E1292" i="2"/>
  <c r="E1291" i="2"/>
  <c r="E1290" i="2"/>
  <c r="E1289" i="2"/>
  <c r="E1288" i="2"/>
  <c r="E1287" i="2"/>
  <c r="E1286" i="2"/>
  <c r="E1285" i="2"/>
  <c r="E1284" i="2"/>
  <c r="E1283" i="2"/>
  <c r="E1282" i="2"/>
  <c r="E1281" i="2"/>
  <c r="E1280" i="2"/>
  <c r="E1279" i="2"/>
  <c r="E1278" i="2"/>
  <c r="E1277" i="2"/>
  <c r="E1276" i="2"/>
  <c r="E1275" i="2"/>
  <c r="E1273" i="2"/>
  <c r="E1272" i="2"/>
  <c r="E1271" i="2"/>
  <c r="E1270" i="2"/>
  <c r="E1269" i="2"/>
  <c r="E1268" i="2"/>
  <c r="E1267" i="2"/>
  <c r="E1266" i="2"/>
  <c r="E1265" i="2"/>
  <c r="E1264" i="2"/>
  <c r="E1263" i="2"/>
  <c r="E1262" i="2"/>
  <c r="E1261" i="2"/>
  <c r="E1260" i="2"/>
  <c r="E1259" i="2"/>
  <c r="E1258" i="2"/>
  <c r="E1256" i="2"/>
  <c r="E1255" i="2"/>
  <c r="E1254" i="2"/>
  <c r="E1253" i="2"/>
  <c r="E1252" i="2"/>
  <c r="E1251" i="2"/>
  <c r="E1250" i="2"/>
  <c r="E1249" i="2"/>
  <c r="E1248" i="2"/>
  <c r="E1247" i="2"/>
  <c r="E1246" i="2"/>
  <c r="E1244" i="2"/>
  <c r="E1243" i="2"/>
  <c r="E1242" i="2"/>
  <c r="E1241" i="2"/>
  <c r="E1240" i="2"/>
  <c r="E1239" i="2"/>
  <c r="E1238" i="2"/>
  <c r="E1237" i="2"/>
  <c r="E1236" i="2"/>
  <c r="E1235" i="2"/>
  <c r="E1234" i="2"/>
  <c r="E1233" i="2"/>
  <c r="E1232" i="2"/>
  <c r="E1231" i="2"/>
  <c r="E1229" i="2"/>
  <c r="E1228" i="2"/>
  <c r="E1227" i="2"/>
  <c r="E1226" i="2"/>
  <c r="E1225" i="2"/>
  <c r="E1224" i="2"/>
  <c r="E1223" i="2"/>
  <c r="E1221" i="2"/>
  <c r="E1220" i="2"/>
  <c r="E1219" i="2"/>
  <c r="E1218" i="2"/>
  <c r="E1217" i="2"/>
  <c r="E1216" i="2"/>
  <c r="E1215" i="2"/>
  <c r="E1214" i="2"/>
  <c r="E1213" i="2"/>
  <c r="E1212" i="2"/>
  <c r="E1203" i="2"/>
  <c r="E1202" i="2"/>
  <c r="E1201" i="2"/>
  <c r="E1200" i="2"/>
  <c r="E1199" i="2"/>
  <c r="E1198" i="2"/>
  <c r="E1197" i="2"/>
  <c r="E1196" i="2"/>
  <c r="E1195" i="2"/>
  <c r="E1194" i="2"/>
  <c r="E1193" i="2"/>
  <c r="E1191" i="2"/>
  <c r="E1190" i="2"/>
  <c r="E1189" i="2"/>
  <c r="E1188" i="2"/>
  <c r="E1187" i="2"/>
  <c r="E1186" i="2"/>
  <c r="E1185" i="2"/>
  <c r="E1184" i="2"/>
  <c r="E1183" i="2"/>
  <c r="E1182" i="2"/>
  <c r="E1181" i="2"/>
  <c r="E1179" i="2"/>
  <c r="E1178" i="2"/>
  <c r="E1177" i="2"/>
  <c r="E1176" i="2"/>
  <c r="E1175" i="2"/>
  <c r="E1174" i="2"/>
  <c r="E1173" i="2"/>
  <c r="E1172" i="2"/>
  <c r="E1171" i="2"/>
  <c r="E1170" i="2"/>
  <c r="E1169" i="2"/>
  <c r="E1168" i="2"/>
  <c r="E1167" i="2"/>
  <c r="E1166" i="2"/>
  <c r="E1165" i="2"/>
  <c r="E1163" i="2"/>
  <c r="E1162" i="2"/>
  <c r="E1161" i="2"/>
  <c r="E1160" i="2"/>
  <c r="E1159" i="2"/>
  <c r="E1158" i="2"/>
  <c r="E1157" i="2"/>
  <c r="E1156" i="2"/>
  <c r="E1155" i="2"/>
  <c r="E1154" i="2"/>
  <c r="E1153" i="2"/>
  <c r="E1152" i="2"/>
  <c r="E1151" i="2"/>
  <c r="E1150" i="2"/>
  <c r="E1148" i="2"/>
  <c r="E1147" i="2"/>
  <c r="E1146" i="2"/>
  <c r="E1145" i="2"/>
  <c r="E1144" i="2"/>
  <c r="E1143" i="2"/>
  <c r="E1142" i="2"/>
  <c r="E1141" i="2"/>
  <c r="E1140" i="2"/>
  <c r="E1139" i="2"/>
  <c r="E1138" i="2"/>
  <c r="E1137" i="2"/>
  <c r="E1136" i="2"/>
  <c r="E1135" i="2"/>
  <c r="E1134" i="2"/>
  <c r="E1133" i="2"/>
  <c r="E1132" i="2"/>
  <c r="E1131" i="2"/>
  <c r="E1129" i="2"/>
  <c r="E1128" i="2"/>
  <c r="E1127" i="2"/>
  <c r="E1126" i="2"/>
  <c r="E1125" i="2"/>
  <c r="E1124" i="2"/>
  <c r="E1123" i="2"/>
  <c r="E1122" i="2"/>
  <c r="E1121" i="2"/>
  <c r="E1120" i="2"/>
  <c r="E1119" i="2"/>
  <c r="E1118" i="2"/>
  <c r="E1117" i="2"/>
  <c r="E1116" i="2"/>
  <c r="E1115" i="2"/>
  <c r="E1114" i="2"/>
  <c r="E1113" i="2"/>
  <c r="E1111" i="2"/>
  <c r="E1110" i="2"/>
  <c r="E1109" i="2"/>
  <c r="E1108" i="2"/>
  <c r="E1107" i="2"/>
  <c r="E1106" i="2"/>
  <c r="E1105" i="2"/>
  <c r="E1104" i="2"/>
  <c r="E1103" i="2"/>
  <c r="E1102" i="2"/>
  <c r="E1101" i="2"/>
  <c r="E1100" i="2"/>
  <c r="E1099" i="2"/>
  <c r="E1098" i="2"/>
  <c r="E1097" i="2"/>
  <c r="E1096" i="2"/>
  <c r="E1093" i="2"/>
  <c r="E1092" i="2"/>
  <c r="E1091" i="2"/>
  <c r="E1090" i="2"/>
  <c r="E1089" i="2"/>
  <c r="E1088" i="2"/>
  <c r="E1087" i="2"/>
  <c r="E1086" i="2"/>
  <c r="E1085" i="2"/>
  <c r="E1084" i="2"/>
  <c r="E1083" i="2"/>
  <c r="E1082" i="2"/>
  <c r="E1081" i="2"/>
  <c r="E1080" i="2"/>
  <c r="E1079" i="2"/>
  <c r="E1077" i="2"/>
  <c r="E1076" i="2"/>
  <c r="E1075" i="2"/>
  <c r="E1074" i="2"/>
  <c r="E1073" i="2"/>
  <c r="E1072" i="2"/>
  <c r="E1071" i="2"/>
  <c r="E1070" i="2"/>
  <c r="E1069" i="2"/>
  <c r="E1068" i="2"/>
  <c r="E1067" i="2"/>
  <c r="E1066" i="2"/>
  <c r="E1065" i="2"/>
  <c r="E1064" i="2"/>
  <c r="E1063" i="2"/>
  <c r="E1062" i="2"/>
  <c r="E1061" i="2"/>
  <c r="E1060" i="2"/>
  <c r="E1059" i="2"/>
  <c r="E1057" i="2"/>
  <c r="E1056" i="2"/>
  <c r="E1055" i="2"/>
  <c r="E1054" i="2"/>
  <c r="E1053" i="2"/>
  <c r="E1052" i="2"/>
  <c r="E1051" i="2"/>
  <c r="E1050" i="2"/>
  <c r="E1049" i="2"/>
  <c r="E1048" i="2"/>
  <c r="E1047" i="2"/>
  <c r="E1046" i="2"/>
  <c r="E1045" i="2"/>
  <c r="E1044" i="2"/>
  <c r="E1043" i="2"/>
  <c r="E1042" i="2"/>
  <c r="E1041" i="2"/>
  <c r="E1040" i="2"/>
  <c r="E1038" i="2"/>
  <c r="E1037" i="2"/>
  <c r="E1036" i="2"/>
  <c r="E1035" i="2"/>
  <c r="E1034" i="2"/>
  <c r="E1033" i="2"/>
  <c r="E1032" i="2"/>
  <c r="E1031" i="2"/>
  <c r="E1030" i="2"/>
  <c r="E1029" i="2"/>
  <c r="E1028" i="2"/>
  <c r="E1027" i="2"/>
  <c r="E1026" i="2"/>
  <c r="E1025" i="2"/>
  <c r="E1023" i="2"/>
  <c r="E1022" i="2"/>
  <c r="E1021" i="2"/>
  <c r="E1020" i="2"/>
  <c r="E1019" i="2"/>
  <c r="E1018" i="2"/>
  <c r="E1017" i="2"/>
  <c r="E1016" i="2"/>
  <c r="E1015" i="2"/>
  <c r="E1014" i="2"/>
  <c r="E1013" i="2"/>
  <c r="E1012" i="2"/>
  <c r="E1011" i="2"/>
  <c r="E1010" i="2"/>
  <c r="E1009" i="2"/>
  <c r="E1008" i="2"/>
  <c r="E1007" i="2"/>
  <c r="E1006" i="2"/>
  <c r="E1004" i="2"/>
  <c r="E1003" i="2"/>
  <c r="E1002" i="2"/>
  <c r="E1001" i="2"/>
  <c r="E1000" i="2"/>
  <c r="E999" i="2"/>
  <c r="E998" i="2"/>
  <c r="E997" i="2"/>
  <c r="E996" i="2"/>
  <c r="E995" i="2"/>
  <c r="E994" i="2"/>
  <c r="E993" i="2"/>
  <c r="E992" i="2"/>
  <c r="E991" i="2"/>
  <c r="E990" i="2"/>
  <c r="E989" i="2"/>
  <c r="E987" i="2"/>
  <c r="E986" i="2"/>
  <c r="E985" i="2"/>
  <c r="E984" i="2"/>
  <c r="E983" i="2"/>
  <c r="E982" i="2"/>
  <c r="E981" i="2"/>
  <c r="E980" i="2"/>
  <c r="E979" i="2"/>
  <c r="E978" i="2"/>
  <c r="E977" i="2"/>
  <c r="E976" i="2"/>
  <c r="E974" i="2"/>
  <c r="E973" i="2"/>
  <c r="E972" i="2"/>
  <c r="E971" i="2"/>
  <c r="E970" i="2"/>
  <c r="E969" i="2"/>
  <c r="E968" i="2"/>
  <c r="E967" i="2"/>
  <c r="E965" i="2"/>
  <c r="E964" i="2"/>
  <c r="E963" i="2"/>
  <c r="E962" i="2"/>
  <c r="E961" i="2"/>
  <c r="E960" i="2"/>
  <c r="E959" i="2"/>
  <c r="E1656" i="2"/>
  <c r="E1655" i="2"/>
  <c r="E1654" i="2"/>
  <c r="E1653" i="2"/>
  <c r="E1652" i="2"/>
  <c r="E1651" i="2"/>
  <c r="E942" i="2"/>
  <c r="E939" i="2"/>
  <c r="E938" i="2"/>
  <c r="E921" i="2"/>
  <c r="E918" i="2"/>
  <c r="E914" i="2"/>
  <c r="E904" i="2"/>
  <c r="E903" i="2"/>
  <c r="E902" i="2"/>
  <c r="E901" i="2"/>
  <c r="E900" i="2"/>
  <c r="E899" i="2"/>
  <c r="E898" i="2"/>
  <c r="E897" i="2"/>
  <c r="E896" i="2"/>
  <c r="E895" i="2"/>
  <c r="E894" i="2"/>
  <c r="E893" i="2"/>
  <c r="E891" i="2"/>
  <c r="E890" i="2"/>
  <c r="E889" i="2"/>
  <c r="E888" i="2"/>
  <c r="E887" i="2"/>
  <c r="E886" i="2"/>
  <c r="E885" i="2"/>
  <c r="E884" i="2"/>
  <c r="E883" i="2"/>
  <c r="E882" i="2"/>
  <c r="E881" i="2"/>
  <c r="E880" i="2"/>
  <c r="E879" i="2"/>
  <c r="E878" i="2"/>
  <c r="E877" i="2"/>
  <c r="E876" i="2"/>
  <c r="E875" i="2"/>
  <c r="E874" i="2"/>
  <c r="E872" i="2"/>
  <c r="E871" i="2"/>
  <c r="E870" i="2"/>
  <c r="E869" i="2"/>
  <c r="E868" i="2"/>
  <c r="E867" i="2"/>
  <c r="E866" i="2"/>
  <c r="E865" i="2"/>
  <c r="E864" i="2"/>
  <c r="E863" i="2"/>
  <c r="E862" i="2"/>
  <c r="E861" i="2"/>
  <c r="E860" i="2"/>
  <c r="E859" i="2"/>
  <c r="E858" i="2"/>
  <c r="E856" i="2"/>
  <c r="E855" i="2"/>
  <c r="E854" i="2"/>
  <c r="E853" i="2"/>
  <c r="E852" i="2"/>
  <c r="E851" i="2"/>
  <c r="E850" i="2"/>
  <c r="E849" i="2"/>
  <c r="E848" i="2"/>
  <c r="E847" i="2"/>
  <c r="E846" i="2"/>
  <c r="E845" i="2"/>
  <c r="E844" i="2"/>
  <c r="E843" i="2"/>
  <c r="E842" i="2"/>
  <c r="E841" i="2"/>
  <c r="E840" i="2"/>
  <c r="E839" i="2"/>
  <c r="E837" i="2"/>
  <c r="E836" i="2"/>
  <c r="E835" i="2"/>
  <c r="E834" i="2"/>
  <c r="E833" i="2"/>
  <c r="E832" i="2"/>
  <c r="E831" i="2"/>
  <c r="E830" i="2"/>
  <c r="E829" i="2"/>
  <c r="E828" i="2"/>
  <c r="E827" i="2"/>
  <c r="E826" i="2"/>
  <c r="E825" i="2"/>
  <c r="E824" i="2"/>
  <c r="E823" i="2"/>
  <c r="E822" i="2"/>
  <c r="E821" i="2"/>
  <c r="E820" i="2"/>
  <c r="E818" i="2"/>
  <c r="E817" i="2"/>
  <c r="E816" i="2"/>
  <c r="E815" i="2"/>
  <c r="E814" i="2"/>
  <c r="E812" i="2"/>
  <c r="E811" i="2"/>
  <c r="E802" i="2"/>
  <c r="E801" i="2"/>
  <c r="E800" i="2"/>
  <c r="E799" i="2"/>
  <c r="E798" i="2"/>
  <c r="E797" i="2"/>
  <c r="E796" i="2"/>
  <c r="E795" i="2"/>
  <c r="E794" i="2"/>
  <c r="E792" i="2"/>
  <c r="E791" i="2"/>
  <c r="E790" i="2"/>
  <c r="E789" i="2"/>
  <c r="E788" i="2"/>
  <c r="E787" i="2"/>
  <c r="E786" i="2"/>
  <c r="E785" i="2"/>
  <c r="E783" i="2"/>
  <c r="E782" i="2"/>
  <c r="E781" i="2"/>
  <c r="E780" i="2"/>
  <c r="E767" i="2"/>
  <c r="E765" i="2"/>
  <c r="E764" i="2"/>
  <c r="E763" i="2"/>
  <c r="E762" i="2"/>
  <c r="E761" i="2"/>
  <c r="E760" i="2"/>
  <c r="E759" i="2"/>
  <c r="E758" i="2"/>
  <c r="E757" i="2"/>
  <c r="E756" i="2"/>
  <c r="E755" i="2"/>
  <c r="E754" i="2"/>
  <c r="E753" i="2"/>
  <c r="E752" i="2"/>
  <c r="E751" i="2"/>
  <c r="E749" i="2"/>
  <c r="E748" i="2"/>
  <c r="E747" i="2"/>
  <c r="E746" i="2"/>
  <c r="E745" i="2"/>
  <c r="E744" i="2"/>
  <c r="E743" i="2"/>
  <c r="E742" i="2"/>
  <c r="E741" i="2"/>
  <c r="E740" i="2"/>
  <c r="E739" i="2"/>
  <c r="E738" i="2"/>
  <c r="E737" i="2"/>
  <c r="E736" i="2"/>
  <c r="E735" i="2"/>
  <c r="E734" i="2"/>
  <c r="E732" i="2"/>
  <c r="E731" i="2"/>
  <c r="E730" i="2"/>
  <c r="E729" i="2"/>
  <c r="E728" i="2"/>
  <c r="E727" i="2"/>
  <c r="E726" i="2"/>
  <c r="E725" i="2"/>
  <c r="E724" i="2"/>
  <c r="E723" i="2"/>
  <c r="E722" i="2"/>
  <c r="E721" i="2"/>
  <c r="E720" i="2"/>
  <c r="E719" i="2"/>
  <c r="E718" i="2"/>
  <c r="E717" i="2"/>
  <c r="E716" i="2"/>
  <c r="E714" i="2"/>
  <c r="E713" i="2"/>
  <c r="E712" i="2"/>
  <c r="E711" i="2"/>
  <c r="E710" i="2"/>
  <c r="E709" i="2"/>
  <c r="E708" i="2"/>
  <c r="E707" i="2"/>
  <c r="E706" i="2"/>
  <c r="E705" i="2"/>
  <c r="E704" i="2"/>
  <c r="E703" i="2"/>
  <c r="E702" i="2"/>
  <c r="E701" i="2"/>
  <c r="E700" i="2"/>
  <c r="E699" i="2"/>
  <c r="E698" i="2"/>
  <c r="E697" i="2"/>
  <c r="E695" i="2"/>
  <c r="E694" i="2"/>
  <c r="E693" i="2"/>
  <c r="E692" i="2"/>
  <c r="E691" i="2"/>
  <c r="E690" i="2"/>
  <c r="E689" i="2"/>
  <c r="E688" i="2"/>
  <c r="E687" i="2"/>
  <c r="E686" i="2"/>
  <c r="E685" i="2"/>
  <c r="E684" i="2"/>
  <c r="E683" i="2"/>
  <c r="E682" i="2"/>
  <c r="E681" i="2"/>
  <c r="E680" i="2"/>
  <c r="E679" i="2"/>
  <c r="E678" i="2"/>
  <c r="E676" i="2"/>
  <c r="E675" i="2"/>
  <c r="E674" i="2"/>
  <c r="E673" i="2"/>
  <c r="E672" i="2"/>
  <c r="E671" i="2"/>
  <c r="E670" i="2"/>
  <c r="E669" i="2"/>
  <c r="E668" i="2"/>
  <c r="E667" i="2"/>
  <c r="E666" i="2"/>
  <c r="E665" i="2"/>
  <c r="E664" i="2"/>
  <c r="E662" i="2"/>
  <c r="E661" i="2"/>
  <c r="E660" i="2"/>
  <c r="E659" i="2"/>
  <c r="E658" i="2"/>
  <c r="E651" i="2"/>
  <c r="E650" i="2"/>
  <c r="E649" i="2"/>
  <c r="E648" i="2"/>
  <c r="E639" i="2"/>
  <c r="E638" i="2"/>
  <c r="E637" i="2"/>
  <c r="E636" i="2"/>
  <c r="E635" i="2"/>
  <c r="E634" i="2"/>
  <c r="E633" i="2"/>
  <c r="E632" i="2"/>
  <c r="E631" i="2"/>
  <c r="E630" i="2"/>
  <c r="E629" i="2"/>
  <c r="E628" i="2"/>
  <c r="E627" i="2"/>
  <c r="E626" i="2"/>
  <c r="E625" i="2"/>
  <c r="E624" i="2"/>
  <c r="E622" i="2"/>
  <c r="E621" i="2"/>
  <c r="E620" i="2"/>
  <c r="E619" i="2"/>
  <c r="E618" i="2"/>
  <c r="E617" i="2"/>
  <c r="E616" i="2"/>
  <c r="E615" i="2"/>
  <c r="E614" i="2"/>
  <c r="E613" i="2"/>
  <c r="E612" i="2"/>
  <c r="E611" i="2"/>
  <c r="E610" i="2"/>
  <c r="E609" i="2"/>
  <c r="E608" i="2"/>
  <c r="E607" i="2"/>
  <c r="E605" i="2"/>
  <c r="E604" i="2"/>
  <c r="E603" i="2"/>
  <c r="E602" i="2"/>
  <c r="E601" i="2"/>
  <c r="E600" i="2"/>
  <c r="E599" i="2"/>
  <c r="E598" i="2"/>
  <c r="E597" i="2"/>
  <c r="E596" i="2"/>
  <c r="E595" i="2"/>
  <c r="E594" i="2"/>
  <c r="E593" i="2"/>
  <c r="E592" i="2"/>
  <c r="E591" i="2"/>
  <c r="E590" i="2"/>
  <c r="E588" i="2"/>
  <c r="E587" i="2"/>
  <c r="E586" i="2"/>
  <c r="E585" i="2"/>
  <c r="E584" i="2"/>
  <c r="E583" i="2"/>
  <c r="E582" i="2"/>
  <c r="E581" i="2"/>
  <c r="E580" i="2"/>
  <c r="E579" i="2"/>
  <c r="E578" i="2"/>
  <c r="E577" i="2"/>
  <c r="E576" i="2"/>
  <c r="E575" i="2"/>
  <c r="E574" i="2"/>
  <c r="E573" i="2"/>
  <c r="E572" i="2"/>
  <c r="E571" i="2"/>
  <c r="E569" i="2"/>
  <c r="E568" i="2"/>
  <c r="E567" i="2"/>
  <c r="E566" i="2"/>
  <c r="E565" i="2"/>
  <c r="E564" i="2"/>
  <c r="E563" i="2"/>
  <c r="E562" i="2"/>
  <c r="E561" i="2"/>
  <c r="E560" i="2"/>
  <c r="E559" i="2"/>
  <c r="E558" i="2"/>
  <c r="E557" i="2"/>
  <c r="E556" i="2"/>
  <c r="E555" i="2"/>
  <c r="E554" i="2"/>
  <c r="E553" i="2"/>
  <c r="E552" i="2"/>
  <c r="E551" i="2"/>
  <c r="E549" i="2"/>
  <c r="E548" i="2"/>
  <c r="E547" i="2"/>
  <c r="E546" i="2"/>
  <c r="E545" i="2"/>
  <c r="E544" i="2"/>
  <c r="E543" i="2"/>
  <c r="E542" i="2"/>
  <c r="E541" i="2"/>
  <c r="E540" i="2"/>
  <c r="E539" i="2"/>
  <c r="E538" i="2"/>
  <c r="E537" i="2"/>
  <c r="E535" i="2"/>
  <c r="E534" i="2"/>
  <c r="E533" i="2"/>
  <c r="E532" i="2"/>
  <c r="E531" i="2"/>
  <c r="E520" i="2"/>
  <c r="E519" i="2"/>
  <c r="E518" i="2"/>
  <c r="E517" i="2"/>
  <c r="E507" i="2"/>
  <c r="E506" i="2"/>
  <c r="E505" i="2"/>
  <c r="E504" i="2"/>
  <c r="E503" i="2"/>
  <c r="E502" i="2"/>
  <c r="E501" i="2"/>
  <c r="E500" i="2"/>
  <c r="E499" i="2"/>
  <c r="E498" i="2"/>
  <c r="E497" i="2"/>
  <c r="E496" i="2"/>
  <c r="E495" i="2"/>
  <c r="E494" i="2"/>
  <c r="E493" i="2"/>
  <c r="E492" i="2"/>
  <c r="E490" i="2"/>
  <c r="E489" i="2"/>
  <c r="E488" i="2"/>
  <c r="E487" i="2"/>
  <c r="E486" i="2"/>
  <c r="E485" i="2"/>
  <c r="E484" i="2"/>
  <c r="E483" i="2"/>
  <c r="E482" i="2"/>
  <c r="E481" i="2"/>
  <c r="E480" i="2"/>
  <c r="E479" i="2"/>
  <c r="E478" i="2"/>
  <c r="E477" i="2"/>
  <c r="E476" i="2"/>
  <c r="E475" i="2"/>
  <c r="E474" i="2"/>
  <c r="E473" i="2"/>
  <c r="E472" i="2"/>
  <c r="E470" i="2"/>
  <c r="E469" i="2"/>
  <c r="E468" i="2"/>
  <c r="E467" i="2"/>
  <c r="E466" i="2"/>
  <c r="E465" i="2"/>
  <c r="E464" i="2"/>
  <c r="E463" i="2"/>
  <c r="E462" i="2"/>
  <c r="E461" i="2"/>
  <c r="E460" i="2"/>
  <c r="E459" i="2"/>
  <c r="E458" i="2"/>
  <c r="E457" i="2"/>
  <c r="E456" i="2"/>
  <c r="E455" i="2"/>
  <c r="E454" i="2"/>
  <c r="E453" i="2"/>
  <c r="E451" i="2"/>
  <c r="E450" i="2"/>
  <c r="E449" i="2"/>
  <c r="E448" i="2"/>
  <c r="E447" i="2"/>
  <c r="E446" i="2"/>
  <c r="E445" i="2"/>
  <c r="E444" i="2"/>
  <c r="E443" i="2"/>
  <c r="E442" i="2"/>
  <c r="E441" i="2"/>
  <c r="E440" i="2"/>
  <c r="E439" i="2"/>
  <c r="E438" i="2"/>
  <c r="E437" i="2"/>
  <c r="E436" i="2"/>
  <c r="E435" i="2"/>
  <c r="E434" i="2"/>
  <c r="E433" i="2"/>
  <c r="E431" i="2"/>
  <c r="E430" i="2"/>
  <c r="E429" i="2"/>
  <c r="E428" i="2"/>
  <c r="E427" i="2"/>
  <c r="E426" i="2"/>
  <c r="E425" i="2"/>
  <c r="E424" i="2"/>
  <c r="E423" i="2"/>
  <c r="E422" i="2"/>
  <c r="E421" i="2"/>
  <c r="E420" i="2"/>
  <c r="E419" i="2"/>
  <c r="E418" i="2"/>
  <c r="E417" i="2"/>
  <c r="E416" i="2"/>
  <c r="E415" i="2"/>
  <c r="E413" i="2"/>
  <c r="E412" i="2"/>
  <c r="E411" i="2"/>
  <c r="E410" i="2"/>
  <c r="E409" i="2"/>
  <c r="E408" i="2"/>
  <c r="E407" i="2"/>
  <c r="E406" i="2"/>
  <c r="E405" i="2"/>
  <c r="E404" i="2"/>
  <c r="E403" i="2"/>
  <c r="E402" i="2"/>
  <c r="E401" i="2"/>
  <c r="E400" i="2"/>
  <c r="E399" i="2"/>
  <c r="E398" i="2"/>
  <c r="E397" i="2"/>
  <c r="E396" i="2"/>
  <c r="E394" i="2"/>
  <c r="E393" i="2"/>
  <c r="E392" i="2"/>
  <c r="E391" i="2"/>
  <c r="E390" i="2"/>
  <c r="E389" i="2"/>
  <c r="E388" i="2"/>
  <c r="E387" i="2"/>
  <c r="E386" i="2"/>
  <c r="E385" i="2"/>
  <c r="E384" i="2"/>
  <c r="E383" i="2"/>
  <c r="E382" i="2"/>
  <c r="E381" i="2"/>
  <c r="E380" i="2"/>
  <c r="E379" i="2"/>
  <c r="E378" i="2"/>
  <c r="E377" i="2"/>
  <c r="E376" i="2"/>
  <c r="E374" i="2"/>
  <c r="E373" i="2"/>
  <c r="E372" i="2"/>
  <c r="E371" i="2"/>
  <c r="E370" i="2"/>
  <c r="E369" i="2"/>
  <c r="E368" i="2"/>
  <c r="E367" i="2"/>
  <c r="E366" i="2"/>
  <c r="E365" i="2"/>
  <c r="E364" i="2"/>
  <c r="E362" i="2"/>
  <c r="E361" i="2"/>
  <c r="E360" i="2"/>
  <c r="E359" i="2"/>
  <c r="E358" i="2"/>
  <c r="E357" i="2"/>
  <c r="E356" i="2"/>
  <c r="E355" i="2"/>
  <c r="E354" i="2"/>
  <c r="E353" i="2"/>
  <c r="E338" i="2"/>
  <c r="E337" i="2"/>
  <c r="E336" i="2"/>
  <c r="E335" i="2"/>
  <c r="E334" i="2"/>
  <c r="E333" i="2"/>
  <c r="E332" i="2"/>
  <c r="E331" i="2"/>
  <c r="E330" i="2"/>
  <c r="E329" i="2"/>
  <c r="E327" i="2"/>
  <c r="E326" i="2"/>
  <c r="E325" i="2"/>
  <c r="E324" i="2"/>
  <c r="E323" i="2"/>
  <c r="E322" i="2"/>
  <c r="E321" i="2"/>
  <c r="E320" i="2"/>
  <c r="E319" i="2"/>
  <c r="E318" i="2"/>
  <c r="E317" i="2"/>
  <c r="E316" i="2"/>
  <c r="E315" i="2"/>
  <c r="E314" i="2"/>
  <c r="E313" i="2"/>
  <c r="E312" i="2"/>
  <c r="E311" i="2"/>
  <c r="E310" i="2"/>
  <c r="E308" i="2"/>
  <c r="E307" i="2"/>
  <c r="E306" i="2"/>
  <c r="E305" i="2"/>
  <c r="E304" i="2"/>
  <c r="E303" i="2"/>
  <c r="E302" i="2"/>
  <c r="E301" i="2"/>
  <c r="E300" i="2"/>
  <c r="E299" i="2"/>
  <c r="E298" i="2"/>
  <c r="E297" i="2"/>
  <c r="E296" i="2"/>
  <c r="E295" i="2"/>
  <c r="E294" i="2"/>
  <c r="E293" i="2"/>
  <c r="E292" i="2"/>
  <c r="E291" i="2"/>
  <c r="E289" i="2"/>
  <c r="E288" i="2"/>
  <c r="E287" i="2"/>
  <c r="E286" i="2"/>
  <c r="E285" i="2"/>
  <c r="E284" i="2"/>
  <c r="E283" i="2"/>
  <c r="E282" i="2"/>
  <c r="E281" i="2"/>
  <c r="E280" i="2"/>
  <c r="E279" i="2"/>
  <c r="E278" i="2"/>
  <c r="E277" i="2"/>
  <c r="E276" i="2"/>
  <c r="E275" i="2"/>
  <c r="E274" i="2"/>
  <c r="E273" i="2"/>
  <c r="E272" i="2"/>
  <c r="E270" i="2"/>
  <c r="E269" i="2"/>
  <c r="E268" i="2"/>
  <c r="E267" i="2"/>
  <c r="E266" i="2"/>
  <c r="E265" i="2"/>
  <c r="E264" i="2"/>
  <c r="E263" i="2"/>
  <c r="E262" i="2"/>
  <c r="E261" i="2"/>
  <c r="E260" i="2"/>
  <c r="E259" i="2"/>
  <c r="E258" i="2"/>
  <c r="E257" i="2"/>
  <c r="E256" i="2"/>
  <c r="E255" i="2"/>
  <c r="E254" i="2"/>
  <c r="E253" i="2"/>
  <c r="E251" i="2"/>
  <c r="E250" i="2"/>
  <c r="E249" i="2"/>
  <c r="E248" i="2"/>
  <c r="E247" i="2"/>
  <c r="E246" i="2"/>
  <c r="E245" i="2"/>
  <c r="E244" i="2"/>
  <c r="E243" i="2"/>
  <c r="E242" i="2"/>
  <c r="E241" i="2"/>
  <c r="E240" i="2"/>
  <c r="E239" i="2"/>
  <c r="E238" i="2"/>
  <c r="E237" i="2"/>
  <c r="E235" i="2"/>
  <c r="E234" i="2"/>
  <c r="E233" i="2"/>
  <c r="E232" i="2"/>
  <c r="E231" i="2"/>
  <c r="E230" i="2"/>
  <c r="E229" i="2"/>
  <c r="E228" i="2"/>
  <c r="E227" i="2"/>
  <c r="E226" i="2"/>
  <c r="E225" i="2"/>
  <c r="E224" i="2"/>
  <c r="E223" i="2"/>
  <c r="E222" i="2"/>
  <c r="E221" i="2"/>
  <c r="E220" i="2"/>
  <c r="E219" i="2"/>
  <c r="E218" i="2"/>
  <c r="E216" i="2"/>
  <c r="E215" i="2"/>
  <c r="E214" i="2"/>
  <c r="E213" i="2"/>
  <c r="E212" i="2"/>
  <c r="E211" i="2"/>
  <c r="E210" i="2"/>
  <c r="E209" i="2"/>
  <c r="E208" i="2"/>
  <c r="E207" i="2"/>
  <c r="E206" i="2"/>
  <c r="E205" i="2"/>
  <c r="E204" i="2"/>
  <c r="E203" i="2"/>
  <c r="E202" i="2"/>
  <c r="E201" i="2"/>
  <c r="E200" i="2"/>
  <c r="E199" i="2"/>
  <c r="E197" i="2"/>
  <c r="E196" i="2"/>
  <c r="E195" i="2"/>
  <c r="E194" i="2"/>
  <c r="E193" i="2"/>
  <c r="E192" i="2"/>
  <c r="E191" i="2"/>
  <c r="E190" i="2"/>
  <c r="E189" i="2"/>
  <c r="E188" i="2"/>
  <c r="E187" i="2"/>
  <c r="E186" i="2"/>
  <c r="E185" i="2"/>
  <c r="E184" i="2"/>
  <c r="E183" i="2"/>
  <c r="E182" i="2"/>
  <c r="E181" i="2"/>
  <c r="E180" i="2"/>
  <c r="E178" i="2"/>
  <c r="E177" i="2"/>
  <c r="E176" i="2"/>
  <c r="E175" i="2"/>
  <c r="E174" i="2"/>
  <c r="E173" i="2"/>
  <c r="E172" i="2"/>
  <c r="E171" i="2"/>
  <c r="E170" i="2"/>
  <c r="E169" i="2"/>
  <c r="E168" i="2"/>
  <c r="E167" i="2"/>
  <c r="E166" i="2"/>
  <c r="E165" i="2"/>
  <c r="E164" i="2"/>
  <c r="E163" i="2"/>
  <c r="E162" i="2"/>
  <c r="E161" i="2"/>
  <c r="E160" i="2"/>
  <c r="E158" i="2"/>
  <c r="E157" i="2"/>
  <c r="E156" i="2"/>
  <c r="E155" i="2"/>
  <c r="E154" i="2"/>
  <c r="E153" i="2"/>
  <c r="E152" i="2"/>
  <c r="E151" i="2"/>
  <c r="E150" i="2"/>
  <c r="E149" i="2"/>
  <c r="E148" i="2"/>
  <c r="E147" i="2"/>
  <c r="E145" i="2"/>
  <c r="E144" i="2"/>
  <c r="E143" i="2"/>
  <c r="E142" i="2"/>
  <c r="E141" i="2"/>
  <c r="E140" i="2"/>
  <c r="E139" i="2"/>
  <c r="E122" i="2"/>
  <c r="E121" i="2"/>
  <c r="E120" i="2"/>
  <c r="E119" i="2"/>
  <c r="E118" i="2"/>
  <c r="E117" i="2"/>
  <c r="E116" i="2"/>
  <c r="E114" i="2"/>
  <c r="E113" i="2"/>
  <c r="E112" i="2"/>
  <c r="E111" i="2"/>
  <c r="E110" i="2"/>
  <c r="E109" i="2"/>
  <c r="E108" i="2"/>
  <c r="E107" i="2"/>
  <c r="E106" i="2"/>
  <c r="E105" i="2"/>
  <c r="E104" i="2"/>
  <c r="E103" i="2"/>
  <c r="E101" i="2"/>
  <c r="E100" i="2"/>
  <c r="E99" i="2"/>
  <c r="E98" i="2"/>
  <c r="E97" i="2"/>
  <c r="E96" i="2"/>
  <c r="E95" i="2"/>
  <c r="E94" i="2"/>
  <c r="E93" i="2"/>
  <c r="E92" i="2"/>
  <c r="E91" i="2"/>
  <c r="E90" i="2"/>
  <c r="E89" i="2"/>
  <c r="E88" i="2"/>
  <c r="E87" i="2"/>
  <c r="E86" i="2"/>
  <c r="E85" i="2"/>
  <c r="E84" i="2"/>
  <c r="E82" i="2"/>
  <c r="E81" i="2"/>
  <c r="E80" i="2"/>
  <c r="E79" i="2"/>
  <c r="E78" i="2"/>
  <c r="E77" i="2"/>
  <c r="E76" i="2"/>
  <c r="E75" i="2"/>
  <c r="E74" i="2"/>
  <c r="E73" i="2"/>
  <c r="E72" i="2"/>
  <c r="E71" i="2"/>
  <c r="E70" i="2"/>
  <c r="E69" i="2"/>
  <c r="E68" i="2"/>
  <c r="E67" i="2"/>
  <c r="E66" i="2"/>
  <c r="E65" i="2"/>
  <c r="E63" i="2"/>
  <c r="E62" i="2"/>
  <c r="E61" i="2"/>
  <c r="E60" i="2"/>
  <c r="E59" i="2"/>
  <c r="E58" i="2"/>
  <c r="E57" i="2"/>
  <c r="E56" i="2"/>
  <c r="E55" i="2"/>
  <c r="E54" i="2"/>
  <c r="E53" i="2"/>
  <c r="E52" i="2"/>
  <c r="E51" i="2"/>
  <c r="E50" i="2"/>
  <c r="E49" i="2"/>
  <c r="E48" i="2"/>
  <c r="E46" i="2"/>
  <c r="E45" i="2"/>
  <c r="E44" i="2"/>
  <c r="E43" i="2"/>
  <c r="E42" i="2"/>
  <c r="E41" i="2"/>
  <c r="E40" i="2"/>
  <c r="E39" i="2"/>
  <c r="E38" i="2"/>
  <c r="E37" i="2"/>
  <c r="E36" i="2"/>
  <c r="E35" i="2"/>
  <c r="E34" i="2"/>
  <c r="E33" i="2"/>
  <c r="E32" i="2"/>
  <c r="E30" i="2"/>
  <c r="E29" i="2"/>
  <c r="E28" i="2"/>
  <c r="E27" i="2"/>
  <c r="E26" i="2"/>
  <c r="E25" i="2"/>
  <c r="E24" i="2"/>
  <c r="E23" i="2"/>
  <c r="E22" i="2"/>
  <c r="E21" i="2"/>
  <c r="E20" i="2"/>
  <c r="E19" i="2"/>
  <c r="E18" i="2"/>
  <c r="E17" i="2"/>
  <c r="E16" i="2"/>
  <c r="E15" i="2"/>
  <c r="E13" i="2"/>
  <c r="E12" i="2"/>
  <c r="E1317" i="3"/>
  <c r="E1316" i="3"/>
  <c r="E1315" i="3"/>
  <c r="E1314" i="3"/>
  <c r="E1313" i="3"/>
  <c r="E1312" i="3"/>
  <c r="E1303" i="3"/>
  <c r="E1302" i="3"/>
  <c r="E1301" i="3"/>
  <c r="E1300" i="3"/>
  <c r="E1299" i="3"/>
  <c r="E1298" i="3"/>
  <c r="E1297" i="3"/>
  <c r="E1296" i="3"/>
  <c r="E1295" i="3"/>
  <c r="E1294" i="3"/>
  <c r="E1293" i="3"/>
  <c r="E1292" i="3"/>
  <c r="E1291" i="3"/>
  <c r="E1290" i="3"/>
  <c r="E1288" i="3"/>
  <c r="E1287" i="3"/>
  <c r="E1286" i="3"/>
  <c r="E1285" i="3"/>
  <c r="E1284" i="3"/>
  <c r="E1283" i="3"/>
  <c r="E1282" i="3"/>
  <c r="E1281" i="3"/>
  <c r="E1280" i="3"/>
  <c r="E1279" i="3"/>
  <c r="E1278" i="3"/>
  <c r="E1277" i="3"/>
  <c r="E1276" i="3"/>
  <c r="E1275" i="3"/>
  <c r="E1274" i="3"/>
  <c r="E1273" i="3"/>
  <c r="E1271" i="3"/>
  <c r="E1270" i="3"/>
  <c r="E1269" i="3"/>
  <c r="E1268" i="3"/>
  <c r="E1267" i="3"/>
  <c r="E1266" i="3"/>
  <c r="E1265" i="3"/>
  <c r="E1264" i="3"/>
  <c r="E1263" i="3"/>
  <c r="E1262" i="3"/>
  <c r="E1261" i="3"/>
  <c r="E1260" i="3"/>
  <c r="E1259" i="3"/>
  <c r="E1258" i="3"/>
  <c r="E1257" i="3"/>
  <c r="E1256" i="3"/>
  <c r="E1255" i="3"/>
  <c r="E1254" i="3"/>
  <c r="E1253" i="3"/>
  <c r="E1251" i="3"/>
  <c r="E1250" i="3"/>
  <c r="E1249" i="3"/>
  <c r="E1248" i="3"/>
  <c r="E1247" i="3"/>
  <c r="E1246" i="3"/>
  <c r="E1245" i="3"/>
  <c r="E1244" i="3"/>
  <c r="E1243" i="3"/>
  <c r="E1242" i="3"/>
  <c r="E1241" i="3"/>
  <c r="E1240" i="3"/>
  <c r="E1239" i="3"/>
  <c r="E1238" i="3"/>
  <c r="E1237" i="3"/>
  <c r="E1236" i="3"/>
  <c r="E1235" i="3"/>
  <c r="E1234" i="3"/>
  <c r="E1233" i="3"/>
  <c r="E1231" i="3"/>
  <c r="E1230" i="3"/>
  <c r="E1229" i="3"/>
  <c r="E1228" i="3"/>
  <c r="E1227" i="3"/>
  <c r="E1226" i="3"/>
  <c r="E1225" i="3"/>
  <c r="E1224" i="3"/>
  <c r="E1223" i="3"/>
  <c r="E1222" i="3"/>
  <c r="E1221" i="3"/>
  <c r="E1220" i="3"/>
  <c r="E1219" i="3"/>
  <c r="E1218" i="3"/>
  <c r="E1217" i="3"/>
  <c r="E1216" i="3"/>
  <c r="E1215" i="3"/>
  <c r="E1214" i="3"/>
  <c r="E1213" i="3"/>
  <c r="E1211" i="3"/>
  <c r="E1210" i="3"/>
  <c r="E1209" i="3"/>
  <c r="E1208" i="3"/>
  <c r="E1207" i="3"/>
  <c r="E1206" i="3"/>
  <c r="E1205" i="3"/>
  <c r="E1204" i="3"/>
  <c r="E1203" i="3"/>
  <c r="E1202" i="3"/>
  <c r="E1201" i="3"/>
  <c r="E1200" i="3"/>
  <c r="E1199" i="3"/>
  <c r="E1198" i="3"/>
  <c r="E1197" i="3"/>
  <c r="E1196" i="3"/>
  <c r="E1195" i="3"/>
  <c r="E1194" i="3"/>
  <c r="E1193" i="3"/>
  <c r="E1191" i="3"/>
  <c r="E1190" i="3"/>
  <c r="E1189" i="3"/>
  <c r="E1188" i="3"/>
  <c r="E1187" i="3"/>
  <c r="E1186" i="3"/>
  <c r="E1185" i="3"/>
  <c r="E1184" i="3"/>
  <c r="E1183" i="3"/>
  <c r="E1182" i="3"/>
  <c r="E1181" i="3"/>
  <c r="E1180" i="3"/>
  <c r="E1179" i="3"/>
  <c r="E1178" i="3"/>
  <c r="E1176" i="3"/>
  <c r="E1175" i="3"/>
  <c r="E1174" i="3"/>
  <c r="E1173" i="3"/>
  <c r="E1172" i="3"/>
  <c r="E1171" i="3"/>
  <c r="E1170" i="3"/>
  <c r="E1169" i="3"/>
  <c r="E1168" i="3"/>
  <c r="E1167" i="3"/>
  <c r="E1166" i="3"/>
  <c r="E1165" i="3"/>
  <c r="E1164" i="3"/>
  <c r="E1163" i="3"/>
  <c r="E1162" i="3"/>
  <c r="E1161" i="3"/>
  <c r="E1160" i="3"/>
  <c r="E1159" i="3"/>
  <c r="E1157" i="3"/>
  <c r="E1156" i="3"/>
  <c r="E1155" i="3"/>
  <c r="E1154" i="3"/>
  <c r="E1153" i="3"/>
  <c r="E1152" i="3"/>
  <c r="E1151" i="3"/>
  <c r="E1150" i="3"/>
  <c r="E1149" i="3"/>
  <c r="E1148" i="3"/>
  <c r="E1147" i="3"/>
  <c r="E1146" i="3"/>
  <c r="E1145" i="3"/>
  <c r="E1144" i="3"/>
  <c r="E1143" i="3"/>
  <c r="E1142" i="3"/>
  <c r="E1140" i="3"/>
  <c r="E1139" i="3"/>
  <c r="E1138" i="3"/>
  <c r="E1137" i="3"/>
  <c r="E1136" i="3"/>
  <c r="E1135" i="3"/>
  <c r="E1134" i="3"/>
  <c r="E1133" i="3"/>
  <c r="E1132" i="3"/>
  <c r="E1131" i="3"/>
  <c r="E1130" i="3"/>
  <c r="E1129" i="3"/>
  <c r="E1128" i="3"/>
  <c r="E1127" i="3"/>
  <c r="E1118" i="3"/>
  <c r="E1117" i="3"/>
  <c r="E1116" i="3"/>
  <c r="E1115" i="3"/>
  <c r="E1114" i="3"/>
  <c r="E1113" i="3"/>
  <c r="E1112" i="3"/>
  <c r="E1111" i="3"/>
  <c r="E1110" i="3"/>
  <c r="E1109" i="3"/>
  <c r="E1107" i="3"/>
  <c r="E1106" i="3"/>
  <c r="E1105" i="3"/>
  <c r="E1104" i="3"/>
  <c r="E1103" i="3"/>
  <c r="E1102" i="3"/>
  <c r="E1101" i="3"/>
  <c r="E1100" i="3"/>
  <c r="E1099" i="3"/>
  <c r="E1098" i="3"/>
  <c r="E1097" i="3"/>
  <c r="E1096" i="3"/>
  <c r="E1095" i="3"/>
  <c r="E1094" i="3"/>
  <c r="E1092" i="3"/>
  <c r="E1091" i="3"/>
  <c r="E1090" i="3"/>
  <c r="E1089" i="3"/>
  <c r="E1088" i="3"/>
  <c r="E1087" i="3"/>
  <c r="E1086" i="3"/>
  <c r="E1085" i="3"/>
  <c r="E1084" i="3"/>
  <c r="E1083" i="3"/>
  <c r="E1082" i="3"/>
  <c r="E1081" i="3"/>
  <c r="E1080" i="3"/>
  <c r="E1078" i="3"/>
  <c r="E1077" i="3"/>
  <c r="E1076" i="3"/>
  <c r="E1075" i="3"/>
  <c r="E1074" i="3"/>
  <c r="E1073" i="3"/>
  <c r="E1072" i="3"/>
  <c r="E1071" i="3"/>
  <c r="E1070" i="3"/>
  <c r="E1069" i="3"/>
  <c r="E1068" i="3"/>
  <c r="E1067" i="3"/>
  <c r="E1066" i="3"/>
  <c r="E1065" i="3"/>
  <c r="E1064" i="3"/>
  <c r="E1063" i="3"/>
  <c r="E1062" i="3"/>
  <c r="E1061" i="3"/>
  <c r="E1060" i="3"/>
  <c r="E1058" i="3"/>
  <c r="E1057" i="3"/>
  <c r="E1056" i="3"/>
  <c r="E1055" i="3"/>
  <c r="E1054" i="3"/>
  <c r="E1053" i="3"/>
  <c r="E1052" i="3"/>
  <c r="E1051" i="3"/>
  <c r="E1050" i="3"/>
  <c r="E1049" i="3"/>
  <c r="E1048" i="3"/>
  <c r="E1047" i="3"/>
  <c r="E1046" i="3"/>
  <c r="E1045" i="3"/>
  <c r="E1044" i="3"/>
  <c r="E1043" i="3"/>
  <c r="E1042" i="3"/>
  <c r="E1040" i="3"/>
  <c r="E1039" i="3"/>
  <c r="E1038" i="3"/>
  <c r="E1037" i="3"/>
  <c r="E1036" i="3"/>
  <c r="E1035" i="3"/>
  <c r="E1034" i="3"/>
  <c r="E1033" i="3"/>
  <c r="E1032" i="3"/>
  <c r="E1031" i="3"/>
  <c r="E1030" i="3"/>
  <c r="E1029" i="3"/>
  <c r="E1028" i="3"/>
  <c r="E1027" i="3"/>
  <c r="E1026" i="3"/>
  <c r="E1025" i="3"/>
  <c r="E1024" i="3"/>
  <c r="E1022" i="3"/>
  <c r="E1021" i="3"/>
  <c r="E1020" i="3"/>
  <c r="E1019" i="3"/>
  <c r="E1018" i="3"/>
  <c r="E1017" i="3"/>
  <c r="E1016" i="3"/>
  <c r="E1015" i="3"/>
  <c r="E1014" i="3"/>
  <c r="E1013" i="3"/>
  <c r="E1012" i="3"/>
  <c r="E1011" i="3"/>
  <c r="E1010" i="3"/>
  <c r="E1009" i="3"/>
  <c r="E1008" i="3"/>
  <c r="E1007" i="3"/>
  <c r="E1005" i="3"/>
  <c r="E1004" i="3"/>
  <c r="E1003" i="3"/>
  <c r="E1002" i="3"/>
  <c r="E1001" i="3"/>
  <c r="E1000" i="3"/>
  <c r="E999" i="3"/>
  <c r="E998" i="3"/>
  <c r="E997" i="3"/>
  <c r="E996" i="3"/>
  <c r="E995" i="3"/>
  <c r="E994" i="3"/>
  <c r="E993" i="3"/>
  <c r="E992" i="3"/>
  <c r="E991" i="3"/>
  <c r="E990" i="3"/>
  <c r="E989" i="3"/>
  <c r="E988" i="3"/>
  <c r="E987" i="3"/>
  <c r="E985" i="3"/>
  <c r="E984" i="3"/>
  <c r="E983" i="3"/>
  <c r="E982" i="3"/>
  <c r="E981" i="3"/>
  <c r="E980" i="3"/>
  <c r="E979" i="3"/>
  <c r="E978" i="3"/>
  <c r="E977" i="3"/>
  <c r="E976" i="3"/>
  <c r="E975" i="3"/>
  <c r="E974" i="3"/>
  <c r="E973" i="3"/>
  <c r="E972" i="3"/>
  <c r="E971" i="3"/>
  <c r="E969" i="3"/>
  <c r="E968" i="3"/>
  <c r="E967" i="3"/>
  <c r="E966" i="3"/>
  <c r="E965" i="3"/>
  <c r="E964" i="3"/>
  <c r="E963" i="3"/>
  <c r="E962" i="3"/>
  <c r="E961" i="3"/>
  <c r="E960" i="3"/>
  <c r="E959" i="3"/>
  <c r="E958" i="3"/>
  <c r="E957" i="3"/>
  <c r="E956" i="3"/>
  <c r="E955" i="3"/>
  <c r="E954" i="3"/>
  <c r="E953" i="3"/>
  <c r="E952" i="3"/>
  <c r="E950" i="3"/>
  <c r="E949" i="3"/>
  <c r="E948" i="3"/>
  <c r="E947" i="3"/>
  <c r="E946" i="3"/>
  <c r="E945" i="3"/>
  <c r="E944" i="3"/>
  <c r="E943" i="3"/>
  <c r="E942" i="3"/>
  <c r="E941" i="3"/>
  <c r="E940" i="3"/>
  <c r="E939" i="3"/>
  <c r="E938" i="3"/>
  <c r="E937" i="3"/>
  <c r="E936" i="3"/>
  <c r="E935" i="3"/>
  <c r="E934" i="3"/>
  <c r="E932" i="3"/>
  <c r="E931" i="3"/>
  <c r="E930" i="3"/>
  <c r="E929" i="3"/>
  <c r="E928" i="3"/>
  <c r="E927" i="3"/>
  <c r="E926" i="3"/>
  <c r="E925" i="3"/>
  <c r="E924" i="3"/>
  <c r="E923" i="3"/>
  <c r="E922" i="3"/>
  <c r="E920" i="3"/>
  <c r="E919" i="3"/>
  <c r="E918" i="3"/>
  <c r="E917" i="3"/>
  <c r="E916" i="3"/>
  <c r="E915" i="3"/>
  <c r="E914" i="3"/>
  <c r="E913" i="3"/>
  <c r="E912" i="3"/>
  <c r="E911" i="3"/>
  <c r="E910" i="3"/>
  <c r="E909" i="3"/>
  <c r="E908" i="3"/>
  <c r="E907" i="3"/>
  <c r="E905" i="3"/>
  <c r="E904" i="3"/>
  <c r="E903" i="3"/>
  <c r="E902" i="3"/>
  <c r="E901" i="3"/>
  <c r="E900" i="3"/>
  <c r="E899" i="3"/>
  <c r="E898" i="3"/>
  <c r="E896" i="3"/>
  <c r="E895" i="3"/>
  <c r="E894" i="3"/>
  <c r="E893" i="3"/>
  <c r="E892" i="3"/>
  <c r="E891" i="3"/>
  <c r="E890" i="3"/>
  <c r="E889" i="3"/>
  <c r="E888" i="3"/>
  <c r="E887" i="3"/>
  <c r="E885" i="3"/>
  <c r="E884" i="3"/>
  <c r="E883" i="3"/>
  <c r="E875" i="3"/>
  <c r="E874" i="3"/>
  <c r="E873" i="3"/>
  <c r="E872" i="3"/>
  <c r="E871" i="3"/>
  <c r="E869" i="3"/>
  <c r="E868" i="3"/>
  <c r="E867" i="3"/>
  <c r="E866" i="3"/>
  <c r="E865" i="3"/>
  <c r="E864" i="3"/>
  <c r="E863" i="3"/>
  <c r="E862" i="3"/>
  <c r="E861" i="3"/>
  <c r="E860" i="3"/>
  <c r="E859" i="3"/>
  <c r="E858" i="3"/>
  <c r="E857" i="3"/>
  <c r="E856" i="3"/>
  <c r="E854" i="3"/>
  <c r="E853" i="3"/>
  <c r="E852" i="3"/>
  <c r="E851" i="3"/>
  <c r="E850" i="3"/>
  <c r="E849" i="3"/>
  <c r="E848" i="3"/>
  <c r="E847" i="3"/>
  <c r="E846" i="3"/>
  <c r="E845" i="3"/>
  <c r="E844" i="3"/>
  <c r="E843" i="3"/>
  <c r="E842" i="3"/>
  <c r="E841" i="3"/>
  <c r="E840" i="3"/>
  <c r="E838" i="3"/>
  <c r="E837" i="3"/>
  <c r="E836" i="3"/>
  <c r="E835" i="3"/>
  <c r="E834" i="3"/>
  <c r="E833" i="3"/>
  <c r="E832" i="3"/>
  <c r="E831" i="3"/>
  <c r="E830" i="3"/>
  <c r="E829" i="3"/>
  <c r="E828" i="3"/>
  <c r="E827" i="3"/>
  <c r="E826" i="3"/>
  <c r="E825" i="3"/>
  <c r="E824" i="3"/>
  <c r="E822" i="3"/>
  <c r="E821" i="3"/>
  <c r="E820" i="3"/>
  <c r="E819" i="3"/>
  <c r="E818" i="3"/>
  <c r="E817" i="3"/>
  <c r="E816" i="3"/>
  <c r="E815" i="3"/>
  <c r="E814" i="3"/>
  <c r="E813" i="3"/>
  <c r="E812" i="3"/>
  <c r="E811" i="3"/>
  <c r="E810" i="3"/>
  <c r="E809" i="3"/>
  <c r="E808" i="3"/>
  <c r="E807" i="3"/>
  <c r="E806" i="3"/>
  <c r="E805" i="3"/>
  <c r="E804" i="3"/>
  <c r="E802" i="3"/>
  <c r="E801" i="3"/>
  <c r="E800" i="3"/>
  <c r="E799" i="3"/>
  <c r="E798" i="3"/>
  <c r="E797" i="3"/>
  <c r="E796" i="3"/>
  <c r="E795" i="3"/>
  <c r="E794" i="3"/>
  <c r="E793" i="3"/>
  <c r="E792" i="3"/>
  <c r="E791" i="3"/>
  <c r="E790" i="3"/>
  <c r="E789" i="3"/>
  <c r="E788" i="3"/>
  <c r="E787" i="3"/>
  <c r="E785" i="3"/>
  <c r="E784" i="3"/>
  <c r="E783" i="3"/>
  <c r="E782" i="3"/>
  <c r="E781" i="3"/>
  <c r="E780" i="3"/>
  <c r="E779" i="3"/>
  <c r="E778" i="3"/>
  <c r="E777" i="3"/>
  <c r="E776" i="3"/>
  <c r="E775" i="3"/>
  <c r="E774" i="3"/>
  <c r="E773" i="3"/>
  <c r="E772" i="3"/>
  <c r="E771" i="3"/>
  <c r="E770" i="3"/>
  <c r="E768" i="3"/>
  <c r="E767" i="3"/>
  <c r="E766" i="3"/>
  <c r="E765" i="3"/>
  <c r="E764" i="3"/>
  <c r="E763" i="3"/>
  <c r="E762" i="3"/>
  <c r="E761" i="3"/>
  <c r="E760" i="3"/>
  <c r="E759" i="3"/>
  <c r="E758" i="3"/>
  <c r="E757" i="3"/>
  <c r="E756" i="3"/>
  <c r="E755" i="3"/>
  <c r="E754" i="3"/>
  <c r="E753" i="3"/>
  <c r="E752" i="3"/>
  <c r="E751" i="3"/>
  <c r="E749" i="3"/>
  <c r="E748" i="3"/>
  <c r="E747" i="3"/>
  <c r="E746" i="3"/>
  <c r="E745" i="3"/>
  <c r="E744" i="3"/>
  <c r="E743" i="3"/>
  <c r="E742" i="3"/>
  <c r="E741" i="3"/>
  <c r="E740" i="3"/>
  <c r="E739" i="3"/>
  <c r="E738" i="3"/>
  <c r="E737" i="3"/>
  <c r="E736" i="3"/>
  <c r="E735" i="3"/>
  <c r="E734" i="3"/>
  <c r="E733" i="3"/>
  <c r="E732" i="3"/>
  <c r="E731" i="3"/>
  <c r="E729" i="3"/>
  <c r="E728" i="3"/>
  <c r="E727" i="3"/>
  <c r="E726" i="3"/>
  <c r="E725" i="3"/>
  <c r="E724" i="3"/>
  <c r="E723" i="3"/>
  <c r="E722" i="3"/>
  <c r="E721" i="3"/>
  <c r="E720" i="3"/>
  <c r="E719" i="3"/>
  <c r="E718" i="3"/>
  <c r="E717" i="3"/>
  <c r="E716" i="3"/>
  <c r="E715" i="3"/>
  <c r="E714" i="3"/>
  <c r="E712" i="3"/>
  <c r="E711" i="3"/>
  <c r="E710" i="3"/>
  <c r="E709" i="3"/>
  <c r="E708" i="3"/>
  <c r="E707" i="3"/>
  <c r="E706" i="3"/>
  <c r="E705" i="3"/>
  <c r="E704" i="3"/>
  <c r="E703" i="3"/>
  <c r="E702" i="3"/>
  <c r="E701" i="3"/>
  <c r="E700" i="3"/>
  <c r="E699" i="3"/>
  <c r="E698" i="3"/>
  <c r="E697" i="3"/>
  <c r="E695" i="3"/>
  <c r="E694" i="3"/>
  <c r="E693" i="3"/>
  <c r="E692" i="3"/>
  <c r="E691" i="3"/>
  <c r="E690" i="3"/>
  <c r="E689" i="3"/>
  <c r="E688" i="3"/>
  <c r="E687" i="3"/>
  <c r="E686" i="3"/>
  <c r="E685" i="3"/>
  <c r="E684" i="3"/>
  <c r="E683" i="3"/>
  <c r="E682" i="3"/>
  <c r="E681" i="3"/>
  <c r="E680" i="3"/>
  <c r="E679" i="3"/>
  <c r="E678" i="3"/>
  <c r="E677" i="3"/>
  <c r="E675" i="3"/>
  <c r="E674" i="3"/>
  <c r="E673" i="3"/>
  <c r="E672" i="3"/>
  <c r="E671" i="3"/>
  <c r="E670" i="3"/>
  <c r="E669" i="3"/>
  <c r="E668" i="3"/>
  <c r="E667" i="3"/>
  <c r="E666" i="3"/>
  <c r="E665" i="3"/>
  <c r="E664" i="3"/>
  <c r="E663" i="3"/>
  <c r="E662" i="3"/>
  <c r="E661" i="3"/>
  <c r="E659" i="3"/>
  <c r="E658" i="3"/>
  <c r="E657" i="3"/>
  <c r="E656" i="3"/>
  <c r="E655" i="3"/>
  <c r="E654" i="3"/>
  <c r="E653" i="3"/>
  <c r="E652" i="3"/>
  <c r="E651" i="3"/>
  <c r="E649" i="3"/>
  <c r="E648" i="3"/>
  <c r="E647" i="3"/>
  <c r="E646" i="3"/>
  <c r="E645" i="3"/>
  <c r="E644" i="3"/>
  <c r="E643" i="3"/>
  <c r="E642" i="3"/>
  <c r="E641" i="3"/>
  <c r="E640" i="3"/>
  <c r="E629" i="3"/>
  <c r="E628" i="3"/>
  <c r="E627" i="3"/>
  <c r="E626" i="3"/>
  <c r="E625" i="3"/>
  <c r="E624" i="3"/>
  <c r="E623" i="3"/>
  <c r="E622" i="3"/>
  <c r="E621" i="3"/>
  <c r="E620" i="3"/>
  <c r="E619" i="3"/>
  <c r="E618" i="3"/>
  <c r="E617" i="3"/>
  <c r="E615" i="3"/>
  <c r="E614" i="3"/>
  <c r="E613" i="3"/>
  <c r="E612" i="3"/>
  <c r="E611" i="3"/>
  <c r="E610" i="3"/>
  <c r="E609" i="3"/>
  <c r="E608" i="3"/>
  <c r="E607" i="3"/>
  <c r="E606" i="3"/>
  <c r="E605" i="3"/>
  <c r="E604" i="3"/>
  <c r="E603" i="3"/>
  <c r="E602" i="3"/>
  <c r="E601" i="3"/>
  <c r="E600" i="3"/>
  <c r="E599" i="3"/>
  <c r="E598" i="3"/>
  <c r="E597" i="3"/>
  <c r="E596" i="3"/>
  <c r="E595" i="3"/>
  <c r="E594" i="3"/>
  <c r="E593" i="3"/>
  <c r="E592" i="3"/>
  <c r="E591" i="3"/>
  <c r="E590" i="3"/>
  <c r="E589" i="3"/>
  <c r="E588" i="3"/>
  <c r="E587" i="3"/>
  <c r="E586" i="3"/>
  <c r="E585" i="3"/>
  <c r="E584" i="3"/>
  <c r="E583" i="3"/>
  <c r="E582" i="3"/>
  <c r="E581" i="3"/>
  <c r="E580" i="3"/>
  <c r="E578" i="3"/>
  <c r="E577" i="3"/>
  <c r="E576" i="3"/>
  <c r="E575" i="3"/>
  <c r="E574" i="3"/>
  <c r="E573" i="3"/>
  <c r="E572" i="3"/>
  <c r="E571" i="3"/>
  <c r="E570" i="3"/>
  <c r="E569" i="3"/>
  <c r="E568" i="3"/>
  <c r="E567" i="3"/>
  <c r="E566" i="3"/>
  <c r="E565" i="3"/>
  <c r="E564" i="3"/>
  <c r="E563" i="3"/>
  <c r="E562" i="3"/>
  <c r="E561" i="3"/>
  <c r="E560" i="3"/>
  <c r="E558" i="3"/>
  <c r="E557" i="3"/>
  <c r="E556" i="3"/>
  <c r="E555" i="3"/>
  <c r="E554" i="3"/>
  <c r="E553" i="3"/>
  <c r="E552" i="3"/>
  <c r="E551" i="3"/>
  <c r="E550" i="3"/>
  <c r="E549" i="3"/>
  <c r="E548" i="3"/>
  <c r="E547" i="3"/>
  <c r="E546" i="3"/>
  <c r="E545" i="3"/>
  <c r="E544" i="3"/>
  <c r="E543" i="3"/>
  <c r="E542" i="3"/>
  <c r="E541" i="3"/>
  <c r="E539" i="3"/>
  <c r="E538" i="3"/>
  <c r="E537" i="3"/>
  <c r="E536" i="3"/>
  <c r="E535" i="3"/>
  <c r="E534" i="3"/>
  <c r="E533" i="3"/>
  <c r="E532" i="3"/>
  <c r="E531" i="3"/>
  <c r="E530" i="3"/>
  <c r="E529" i="3"/>
  <c r="E528" i="3"/>
  <c r="E527" i="3"/>
  <c r="E526" i="3"/>
  <c r="E524" i="3"/>
  <c r="E523" i="3"/>
  <c r="E522" i="3"/>
  <c r="E521" i="3"/>
  <c r="E520" i="3"/>
  <c r="E519" i="3"/>
  <c r="E518" i="3"/>
  <c r="E508" i="3"/>
  <c r="E507" i="3"/>
  <c r="E506" i="3"/>
  <c r="E505" i="3"/>
  <c r="E504" i="3"/>
  <c r="E503" i="3"/>
  <c r="E502" i="3"/>
  <c r="E501" i="3"/>
  <c r="E500" i="3"/>
  <c r="E498" i="3"/>
  <c r="E497" i="3"/>
  <c r="E496" i="3"/>
  <c r="E495" i="3"/>
  <c r="E494" i="3"/>
  <c r="E493" i="3"/>
  <c r="E492" i="3"/>
  <c r="E491" i="3"/>
  <c r="E490" i="3"/>
  <c r="E489" i="3"/>
  <c r="E488" i="3"/>
  <c r="E487" i="3"/>
  <c r="E486" i="3"/>
  <c r="E485" i="3"/>
  <c r="E484" i="3"/>
  <c r="E483" i="3"/>
  <c r="E482" i="3"/>
  <c r="E481" i="3"/>
  <c r="E480" i="3"/>
  <c r="E478" i="3"/>
  <c r="E477" i="3"/>
  <c r="E476" i="3"/>
  <c r="E475" i="3"/>
  <c r="E474" i="3"/>
  <c r="E473" i="3"/>
  <c r="E472" i="3"/>
  <c r="E471" i="3"/>
  <c r="E470" i="3"/>
  <c r="E469" i="3"/>
  <c r="E468" i="3"/>
  <c r="E467" i="3"/>
  <c r="E466" i="3"/>
  <c r="E465" i="3"/>
  <c r="E464" i="3"/>
  <c r="E463" i="3"/>
  <c r="E462" i="3"/>
  <c r="E461" i="3"/>
  <c r="E460" i="3"/>
  <c r="E458" i="3"/>
  <c r="E457" i="3"/>
  <c r="E456" i="3"/>
  <c r="E455" i="3"/>
  <c r="E454" i="3"/>
  <c r="E453" i="3"/>
  <c r="E452" i="3"/>
  <c r="E451" i="3"/>
  <c r="E450" i="3"/>
  <c r="E449" i="3"/>
  <c r="E448" i="3"/>
  <c r="E447" i="3"/>
  <c r="E446" i="3"/>
  <c r="E445" i="3"/>
  <c r="E444" i="3"/>
  <c r="E443" i="3"/>
  <c r="E442" i="3"/>
  <c r="E441" i="3"/>
  <c r="E440" i="3"/>
  <c r="E438" i="3"/>
  <c r="E437" i="3"/>
  <c r="E436" i="3"/>
  <c r="E435" i="3"/>
  <c r="E434" i="3"/>
  <c r="E433" i="3"/>
  <c r="E432" i="3"/>
  <c r="E431" i="3"/>
  <c r="E430" i="3"/>
  <c r="E429" i="3"/>
  <c r="E428" i="3"/>
  <c r="E427" i="3"/>
  <c r="E426" i="3"/>
  <c r="E425" i="3"/>
  <c r="E424" i="3"/>
  <c r="E423" i="3"/>
  <c r="E422" i="3"/>
  <c r="E421" i="3"/>
  <c r="E420" i="3"/>
  <c r="E418" i="3"/>
  <c r="E417" i="3"/>
  <c r="E416" i="3"/>
  <c r="E415" i="3"/>
  <c r="E414" i="3"/>
  <c r="E413" i="3"/>
  <c r="E412" i="3"/>
  <c r="E411" i="3"/>
  <c r="E410" i="3"/>
  <c r="E409" i="3"/>
  <c r="E408" i="3"/>
  <c r="E407" i="3"/>
  <c r="E406" i="3"/>
  <c r="E405" i="3"/>
  <c r="E404" i="3"/>
  <c r="E403" i="3"/>
  <c r="E402" i="3"/>
  <c r="E401" i="3"/>
  <c r="E400" i="3"/>
  <c r="E398" i="3"/>
  <c r="E397" i="3"/>
  <c r="E396" i="3"/>
  <c r="E395" i="3"/>
  <c r="E394" i="3"/>
  <c r="E393" i="3"/>
  <c r="E392" i="3"/>
  <c r="E391" i="3"/>
  <c r="E390" i="3"/>
  <c r="E389" i="3"/>
  <c r="E388" i="3"/>
  <c r="E387" i="3"/>
  <c r="E386" i="3"/>
  <c r="E385" i="3"/>
  <c r="E384" i="3"/>
  <c r="E383" i="3"/>
  <c r="E382" i="3"/>
  <c r="E381" i="3"/>
  <c r="E380" i="3"/>
  <c r="E378" i="3"/>
  <c r="E377" i="3"/>
  <c r="E376" i="3"/>
  <c r="E375" i="3"/>
  <c r="E374" i="3"/>
  <c r="E373" i="3"/>
  <c r="E372" i="3"/>
  <c r="E371" i="3"/>
  <c r="E370" i="3"/>
  <c r="E369" i="3"/>
  <c r="E368" i="3"/>
  <c r="E367" i="3"/>
  <c r="E366" i="3"/>
  <c r="E364" i="3"/>
  <c r="E363" i="3"/>
  <c r="E362" i="3"/>
  <c r="E361" i="3"/>
  <c r="E360" i="3"/>
  <c r="E359" i="3"/>
  <c r="E358" i="3"/>
  <c r="E357" i="3"/>
  <c r="E356" i="3"/>
  <c r="E355" i="3"/>
  <c r="E354" i="3"/>
  <c r="E341" i="3"/>
  <c r="E340" i="3"/>
  <c r="E339" i="3"/>
  <c r="E338" i="3"/>
  <c r="E337" i="3"/>
  <c r="E336" i="3"/>
  <c r="E335" i="3"/>
  <c r="E334" i="3"/>
  <c r="E333" i="3"/>
  <c r="E331" i="3"/>
  <c r="E330" i="3"/>
  <c r="E329" i="3"/>
  <c r="E328" i="3"/>
  <c r="E327" i="3"/>
  <c r="E326" i="3"/>
  <c r="E325" i="3"/>
  <c r="E324" i="3"/>
  <c r="E323" i="3"/>
  <c r="E322" i="3"/>
  <c r="E321" i="3"/>
  <c r="E320" i="3"/>
  <c r="E319" i="3"/>
  <c r="E318" i="3"/>
  <c r="E317" i="3"/>
  <c r="E316" i="3"/>
  <c r="E315" i="3"/>
  <c r="E314" i="3"/>
  <c r="E312" i="3"/>
  <c r="E311" i="3"/>
  <c r="E310" i="3"/>
  <c r="E309" i="3"/>
  <c r="E308" i="3"/>
  <c r="E307" i="3"/>
  <c r="E306" i="3"/>
  <c r="E305" i="3"/>
  <c r="E304" i="3"/>
  <c r="E303" i="3"/>
  <c r="E302" i="3"/>
  <c r="E301" i="3"/>
  <c r="E300" i="3"/>
  <c r="E299" i="3"/>
  <c r="E298" i="3"/>
  <c r="E297" i="3"/>
  <c r="E296" i="3"/>
  <c r="E295" i="3"/>
  <c r="E294" i="3"/>
  <c r="E292" i="3"/>
  <c r="E291" i="3"/>
  <c r="E290" i="3"/>
  <c r="E289" i="3"/>
  <c r="E288" i="3"/>
  <c r="E287" i="3"/>
  <c r="E286" i="3"/>
  <c r="E285" i="3"/>
  <c r="E284" i="3"/>
  <c r="E283" i="3"/>
  <c r="E282" i="3"/>
  <c r="E281" i="3"/>
  <c r="E280" i="3"/>
  <c r="E279" i="3"/>
  <c r="E278" i="3"/>
  <c r="E277" i="3"/>
  <c r="E276" i="3"/>
  <c r="E275" i="3"/>
  <c r="E274" i="3"/>
  <c r="E272" i="3"/>
  <c r="E271" i="3"/>
  <c r="E270" i="3"/>
  <c r="E269" i="3"/>
  <c r="E268" i="3"/>
  <c r="E267" i="3"/>
  <c r="E266" i="3"/>
  <c r="E265" i="3"/>
  <c r="E264" i="3"/>
  <c r="E263" i="3"/>
  <c r="E262" i="3"/>
  <c r="E261" i="3"/>
  <c r="E260" i="3"/>
  <c r="E259" i="3"/>
  <c r="E258" i="3"/>
  <c r="E257" i="3"/>
  <c r="E256" i="3"/>
  <c r="E255" i="3"/>
  <c r="E254" i="3"/>
  <c r="E252" i="3"/>
  <c r="E251" i="3"/>
  <c r="E250" i="3"/>
  <c r="E249" i="3"/>
  <c r="E248" i="3"/>
  <c r="E247" i="3"/>
  <c r="E246" i="3"/>
  <c r="E245" i="3"/>
  <c r="E244" i="3"/>
  <c r="E243" i="3"/>
  <c r="E242" i="3"/>
  <c r="E241" i="3"/>
  <c r="E240" i="3"/>
  <c r="E239" i="3"/>
  <c r="E238" i="3"/>
  <c r="E237" i="3"/>
  <c r="E235" i="3"/>
  <c r="E234" i="3"/>
  <c r="E233" i="3"/>
  <c r="E232" i="3"/>
  <c r="E231" i="3"/>
  <c r="E230" i="3"/>
  <c r="E229" i="3"/>
  <c r="E228" i="3"/>
  <c r="E227" i="3"/>
  <c r="E226" i="3"/>
  <c r="E225" i="3"/>
  <c r="E224" i="3"/>
  <c r="E223" i="3"/>
  <c r="E222" i="3"/>
  <c r="E221" i="3"/>
  <c r="E220" i="3"/>
  <c r="E219" i="3"/>
  <c r="E218" i="3"/>
  <c r="E217" i="3"/>
  <c r="E215" i="3"/>
  <c r="E214" i="3"/>
  <c r="E213" i="3"/>
  <c r="E212" i="3"/>
  <c r="E211" i="3"/>
  <c r="E210" i="3"/>
  <c r="E209" i="3"/>
  <c r="E208" i="3"/>
  <c r="E207" i="3"/>
  <c r="E206" i="3"/>
  <c r="E205" i="3"/>
  <c r="E204" i="3"/>
  <c r="E203" i="3"/>
  <c r="E202" i="3"/>
  <c r="E201" i="3"/>
  <c r="E200" i="3"/>
  <c r="E199" i="3"/>
  <c r="E198" i="3"/>
  <c r="E197" i="3"/>
  <c r="E195" i="3"/>
  <c r="E194" i="3"/>
  <c r="E193" i="3"/>
  <c r="E192" i="3"/>
  <c r="E191" i="3"/>
  <c r="E190" i="3"/>
  <c r="E189" i="3"/>
  <c r="E188" i="3"/>
  <c r="E187" i="3"/>
  <c r="E186" i="3"/>
  <c r="E185" i="3"/>
  <c r="E184" i="3"/>
  <c r="E183" i="3"/>
  <c r="E182" i="3"/>
  <c r="E181" i="3"/>
  <c r="E180" i="3"/>
  <c r="E179" i="3"/>
  <c r="E178" i="3"/>
  <c r="E177" i="3"/>
  <c r="E175" i="3"/>
  <c r="E174" i="3"/>
  <c r="E173" i="3"/>
  <c r="E172" i="3"/>
  <c r="E171" i="3"/>
  <c r="E170" i="3"/>
  <c r="E169" i="3"/>
  <c r="E168" i="3"/>
  <c r="E167" i="3"/>
  <c r="E166" i="3"/>
  <c r="E165" i="3"/>
  <c r="E164" i="3"/>
  <c r="E163" i="3"/>
  <c r="E162" i="3"/>
  <c r="E161" i="3"/>
  <c r="E160" i="3"/>
  <c r="E159" i="3"/>
  <c r="E157" i="3"/>
  <c r="E156" i="3"/>
  <c r="E155" i="3"/>
  <c r="E154" i="3"/>
  <c r="E153" i="3"/>
  <c r="E152" i="3"/>
  <c r="E151" i="3"/>
  <c r="E150" i="3"/>
  <c r="E149" i="3"/>
  <c r="E148" i="3"/>
  <c r="E147" i="3"/>
  <c r="E146" i="3"/>
  <c r="E145" i="3"/>
  <c r="E143" i="3"/>
  <c r="E142" i="3"/>
  <c r="E131" i="3"/>
  <c r="E130" i="3"/>
  <c r="E128" i="3"/>
  <c r="E127" i="3"/>
  <c r="E126" i="3"/>
  <c r="E125" i="3"/>
  <c r="E124" i="3"/>
  <c r="E123" i="3"/>
  <c r="E122" i="3"/>
  <c r="E121" i="3"/>
  <c r="E120" i="3"/>
  <c r="E119" i="3"/>
  <c r="E116" i="3"/>
  <c r="E115" i="3"/>
  <c r="E114" i="3"/>
  <c r="E113" i="3"/>
  <c r="E112" i="3"/>
  <c r="E111" i="3"/>
  <c r="E110" i="3"/>
  <c r="E109" i="3"/>
  <c r="E108" i="3"/>
  <c r="E107" i="3"/>
  <c r="E106" i="3"/>
  <c r="E105" i="3"/>
  <c r="E104" i="3"/>
  <c r="E103" i="3"/>
  <c r="E102" i="3"/>
  <c r="E100" i="3"/>
  <c r="E99" i="3"/>
  <c r="E98" i="3"/>
  <c r="E97" i="3"/>
  <c r="E96" i="3"/>
  <c r="E95" i="3"/>
  <c r="E94" i="3"/>
  <c r="E93" i="3"/>
  <c r="E92" i="3"/>
  <c r="E91" i="3"/>
  <c r="E90" i="3"/>
  <c r="E89" i="3"/>
  <c r="E88" i="3"/>
  <c r="E87" i="3"/>
  <c r="E86" i="3"/>
  <c r="E85" i="3"/>
  <c r="E84" i="3"/>
  <c r="E83" i="3"/>
  <c r="E82" i="3"/>
  <c r="E80" i="3"/>
  <c r="E79" i="3"/>
  <c r="E78" i="3"/>
  <c r="E77" i="3"/>
  <c r="E76" i="3"/>
  <c r="E75" i="3"/>
  <c r="E74" i="3"/>
  <c r="E73" i="3"/>
  <c r="E72" i="3"/>
  <c r="E71" i="3"/>
  <c r="E70" i="3"/>
  <c r="E69" i="3"/>
  <c r="E68" i="3"/>
  <c r="E67" i="3"/>
  <c r="E66" i="3"/>
  <c r="E65" i="3"/>
  <c r="E64" i="3"/>
  <c r="E62" i="3"/>
  <c r="E61" i="3"/>
  <c r="E60" i="3"/>
  <c r="E59" i="3"/>
  <c r="E58" i="3"/>
  <c r="E57" i="3"/>
  <c r="E56" i="3"/>
  <c r="E55" i="3"/>
  <c r="E54" i="3"/>
  <c r="E53" i="3"/>
  <c r="E52" i="3"/>
  <c r="E51" i="3"/>
  <c r="E50" i="3"/>
  <c r="E49" i="3"/>
  <c r="E48" i="3"/>
  <c r="E47" i="3"/>
  <c r="E45" i="3"/>
  <c r="E44" i="3"/>
  <c r="E43" i="3"/>
  <c r="E42" i="3"/>
  <c r="E41" i="3"/>
  <c r="E40" i="3"/>
  <c r="E39" i="3"/>
  <c r="E38" i="3"/>
  <c r="E37" i="3"/>
  <c r="E36" i="3"/>
  <c r="E35" i="3"/>
  <c r="E34" i="3"/>
  <c r="E33" i="3"/>
  <c r="E32" i="3"/>
  <c r="E31" i="3"/>
  <c r="E29" i="3"/>
  <c r="E28" i="3"/>
  <c r="E27" i="3"/>
  <c r="E26" i="3"/>
  <c r="E25" i="3"/>
  <c r="E24" i="3"/>
  <c r="E23" i="3"/>
  <c r="E22" i="3"/>
  <c r="E21" i="3"/>
  <c r="E20" i="3"/>
  <c r="E19" i="3"/>
  <c r="E18" i="3"/>
  <c r="E17" i="3"/>
  <c r="E16" i="3"/>
  <c r="E15" i="3"/>
  <c r="E13" i="3"/>
  <c r="E12" i="3"/>
  <c r="H22" i="9" l="1"/>
  <c r="F22" i="9"/>
  <c r="D22" i="9"/>
  <c r="C551" i="6"/>
  <c r="D551" i="6"/>
  <c r="D456" i="6"/>
  <c r="E456" i="6"/>
  <c r="C456" i="6"/>
  <c r="D319" i="6"/>
  <c r="E319" i="6"/>
  <c r="C319" i="6"/>
  <c r="E1657" i="2"/>
  <c r="E132" i="3"/>
  <c r="E133" i="3" s="1"/>
  <c r="E876" i="3"/>
  <c r="E877" i="3" s="1"/>
  <c r="E339" i="2"/>
  <c r="E340" i="2" s="1"/>
  <c r="E341" i="4"/>
  <c r="E342" i="4" s="1"/>
  <c r="E938" i="4"/>
  <c r="E939" i="4" s="1"/>
  <c r="E512" i="4"/>
  <c r="E513" i="4" s="1"/>
  <c r="E123" i="2"/>
  <c r="E124" i="2" s="1"/>
  <c r="E1445" i="2"/>
  <c r="E1446" i="2" s="1"/>
  <c r="E1643" i="2"/>
  <c r="E1644" i="2" s="1"/>
  <c r="E508" i="2"/>
  <c r="E509" i="2" s="1"/>
  <c r="E1204" i="2"/>
  <c r="E1205" i="2" s="1"/>
  <c r="E509" i="3"/>
  <c r="E510" i="3" s="1"/>
  <c r="E1318" i="3"/>
  <c r="E1304" i="3"/>
  <c r="E1305" i="3" s="1"/>
  <c r="E342" i="3"/>
  <c r="E343" i="3" s="1"/>
  <c r="E1119" i="3"/>
  <c r="E1120" i="3" s="1"/>
  <c r="E630" i="3"/>
  <c r="E631" i="3" s="1"/>
  <c r="E1625" i="4"/>
  <c r="E125" i="4"/>
  <c r="E126" i="4" s="1"/>
  <c r="E640" i="4"/>
  <c r="E641" i="4" s="1"/>
  <c r="E1198" i="4"/>
  <c r="E1199" i="4" s="1"/>
  <c r="E765" i="4"/>
  <c r="E766" i="4" s="1"/>
  <c r="E1414" i="4"/>
  <c r="E1415" i="4" s="1"/>
  <c r="E1614" i="4"/>
  <c r="E1615" i="4" s="1"/>
  <c r="E768" i="2"/>
  <c r="E769" i="2" s="1"/>
  <c r="E943" i="2"/>
  <c r="E944" i="2" s="1"/>
  <c r="E640" i="2"/>
  <c r="E641" i="2" s="1"/>
  <c r="D23" i="9" l="1"/>
  <c r="D4" i="8" s="1" a="1"/>
  <c r="D4" i="8" s="1"/>
  <c r="D628" i="6"/>
  <c r="C628" i="6"/>
  <c r="E628" i="6"/>
  <c r="E1322" i="3"/>
  <c r="E1629" i="4"/>
  <c r="E1661" i="2"/>
  <c r="C629" i="6" l="1"/>
  <c r="D3" i="8" s="1" a="1"/>
  <c r="D3" i="8" s="1"/>
  <c r="D1632" i="4"/>
  <c r="D1664" i="2"/>
  <c r="D1324" i="3"/>
  <c r="D2" i="8" s="1" a="1"/>
  <c r="D2" i="8" s="1"/>
  <c r="D5" i="8"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<sst xmlns="http://schemas.openxmlformats.org/spreadsheetml/2006/main" count="6712" uniqueCount="1540">
  <si>
    <t>APPROVED/NOT APPROVED</t>
  </si>
  <si>
    <t>ACCOUNTING OFFICER EDUCATION</t>
  </si>
  <si>
    <t>D1</t>
  </si>
  <si>
    <t>___________________________</t>
  </si>
  <si>
    <t>ANY ENQUIRIES REGARDING TECHNICAL INFORMATION/SPECIFICATIONS MAY BE DIRECTED TO:</t>
  </si>
  <si>
    <t>ADV. TH MALAKOANE</t>
  </si>
  <si>
    <t>THE FREE STATE DEPARTMENT OF EDUCATION RESERVES THE RIGHT TO REDUCE QUANTITIES BASED ON THE AVAILABLITY OF FUNDS. BIDDERS SHOULD SUPPLY PRICING PER INDIVIDUAL ITEMS.</t>
  </si>
  <si>
    <t>AUTOMOTIVE SCHOOLS</t>
  </si>
  <si>
    <t>QUANTITY</t>
  </si>
  <si>
    <t>•</t>
  </si>
  <si>
    <t xml:space="preserve"> </t>
  </si>
  <si>
    <t>Tel.:                         079 495 2237</t>
  </si>
  <si>
    <t>CIVIL SERVICES SCHOOLS</t>
  </si>
  <si>
    <t>Hodisa THS: Mangaung, BLOEMFONTEIN</t>
  </si>
  <si>
    <t>Commtech THS: Mangaung, BLOEMFONTEIN</t>
  </si>
  <si>
    <t>Lenyora la Thuto CSS: BOTSHABELO</t>
  </si>
  <si>
    <t>Leseding THS: Thabong, WELKOM</t>
  </si>
  <si>
    <t>Thakameso CSS: Maokeng, KROONSTAD</t>
  </si>
  <si>
    <t>HTS Sasolburg: SASOLBURG</t>
  </si>
  <si>
    <t>Lerato Uthando CSS: Intabazwe, HARRISMITH</t>
  </si>
  <si>
    <t>Makabelane CSS: Phuthaditjhaba, QWAQWA</t>
  </si>
  <si>
    <t>Morena Mokopela CSS: Phuthaditjhaba, QWAQWA</t>
  </si>
  <si>
    <t>Kgabareng SS: Rammulotsi, VILJOENSKROON</t>
  </si>
  <si>
    <t>Kagisho CSS: Mangaung, BLOEMFONTEIN</t>
  </si>
  <si>
    <t>Commtech: Mangaung, BLOEMFONTEIN</t>
  </si>
  <si>
    <t>Tikwana CSS: Tikwana, HOOPSTAD</t>
  </si>
  <si>
    <t>Thuto Ke Lesedi: Zamdela, SASOLBURG</t>
  </si>
  <si>
    <t>Iketsetseng CSS: Zamdela, SASOLBURG</t>
  </si>
  <si>
    <t>Barnard Molokoane CSS: Tumaole, PARYS</t>
  </si>
  <si>
    <t>EE Monese: Matwabeng, SENEKAL</t>
  </si>
  <si>
    <t>Oziel Selele CSS: Kgotsong, BOTHAVILLE</t>
  </si>
  <si>
    <t>Dr Reginald Cingo CSS: Maokeng, KROONSTAD</t>
  </si>
  <si>
    <t>Bethlehem CSS: Bohlokong, BETHLEHEM</t>
  </si>
  <si>
    <t>CONSTRUCTION SCHOOLS</t>
  </si>
  <si>
    <t>WOODWORKING SCHOOLS</t>
  </si>
  <si>
    <t>DIGITAL SYSTEMS SCHOOLS</t>
  </si>
  <si>
    <t>ELECTRONICS SCHOOLS</t>
  </si>
  <si>
    <t>POWER SYSTEMS SCHOOLS</t>
  </si>
  <si>
    <t xml:space="preserve">Tikwana CSS: Tikwana, HOOPSTAD </t>
  </si>
  <si>
    <t>FITTING AND MACHINING SCHOOLS</t>
  </si>
  <si>
    <r>
      <rPr>
        <b/>
        <sz val="12"/>
        <color theme="1"/>
        <rFont val="Arial"/>
        <family val="2"/>
      </rPr>
      <t>Guillotine</t>
    </r>
    <r>
      <rPr>
        <sz val="12"/>
        <color theme="1"/>
        <rFont val="Arial"/>
        <family val="2"/>
      </rPr>
      <t xml:space="preserve"> for cold metal (1mm-3mm). Accessories included i.e. Extension bars- good quality, long lasting capable of industrial application &amp; well know tested brand by industry with capability of good branded steel certified by sabs.</t>
    </r>
  </si>
  <si>
    <r>
      <rPr>
        <b/>
        <sz val="11"/>
        <color theme="1"/>
        <rFont val="Arial"/>
        <family val="2"/>
      </rPr>
      <t>ANGLE GRINDER</t>
    </r>
    <r>
      <rPr>
        <sz val="11"/>
        <color theme="1"/>
        <rFont val="Arial"/>
        <family val="2"/>
      </rPr>
      <t xml:space="preserve">, </t>
    </r>
    <r>
      <rPr>
        <b/>
        <sz val="11"/>
        <color theme="1"/>
        <rFont val="Arial"/>
        <family val="2"/>
      </rPr>
      <t>PORTABLE</t>
    </r>
    <r>
      <rPr>
        <sz val="11"/>
        <color theme="1"/>
        <rFont val="Arial"/>
        <family val="2"/>
      </rPr>
      <t xml:space="preserve">, 220Volt; HEAVY DUTY ±1200Watt, 230 mm Q disc </t>
    </r>
  </si>
  <si>
    <r>
      <rPr>
        <b/>
        <sz val="11"/>
        <color theme="1"/>
        <rFont val="Arial"/>
        <family val="2"/>
      </rPr>
      <t>DRILL PORTABLE</t>
    </r>
    <r>
      <rPr>
        <sz val="11"/>
        <color theme="1"/>
        <rFont val="Arial"/>
        <family val="2"/>
      </rPr>
      <t xml:space="preserve">, ELECTRICAL, 220V, </t>
    </r>
    <r>
      <rPr>
        <sz val="11"/>
        <color theme="1"/>
        <rFont val="Calibri"/>
        <family val="2"/>
      </rPr>
      <t>±</t>
    </r>
    <r>
      <rPr>
        <sz val="11"/>
        <color theme="1"/>
        <rFont val="Arial"/>
        <family val="2"/>
      </rPr>
      <t>1200 Watt, HEAVY DUTY, 13mm CHUCK</t>
    </r>
  </si>
  <si>
    <t>A1</t>
  </si>
  <si>
    <t>SUB-TOTAL for CIVIL SERVICES  (A1) including VAT, Delivery and Installation for ONE school</t>
  </si>
  <si>
    <t>TOTAL for DIGITAL SYSTEMS  (D1) including VAT, Delivery and Installation for ONE school</t>
  </si>
  <si>
    <t>D2</t>
  </si>
  <si>
    <t>TOTAL for ELECTRONICS  (E2) including VAT, Delivery and Installation for ONE school</t>
  </si>
  <si>
    <t>TOTAL for DIGITAL SYSTEMS  (D2) including VAT, Delivery and Installation for ALL the 2 schools listed above</t>
  </si>
  <si>
    <t>Thuto Ke Lesedi TS: Zamdela, SASOLBURG</t>
  </si>
  <si>
    <t xml:space="preserve">WELDING AND METALWORK SCHOOLS </t>
  </si>
  <si>
    <t>Contact person:       Mr MC Thabanyane</t>
  </si>
  <si>
    <t xml:space="preserve">SUPPLY, DELIVERY AND INSTALLATION OF EQUIPMENT AND TOOLS FOR CIVIL, ELECTRICAL, MECHANICAL TECHNOLOGY SPECIALISATIONS AND ENGINEERING GRAPHICS AND DESIGN (EGD) FOR TECHNICAL AND COMPREHENSIVE SCHOOLS IN THE FREE STATE 
</t>
  </si>
  <si>
    <r>
      <t xml:space="preserve">Year TWO       </t>
    </r>
    <r>
      <rPr>
        <b/>
        <sz val="10"/>
        <color theme="1"/>
        <rFont val="Arial"/>
        <family val="2"/>
      </rPr>
      <t>Supply and delivery, including VAT, to each school</t>
    </r>
  </si>
  <si>
    <r>
      <t xml:space="preserve">Year THREE       </t>
    </r>
    <r>
      <rPr>
        <b/>
        <sz val="10"/>
        <color theme="1"/>
        <rFont val="Arial"/>
        <family val="2"/>
      </rPr>
      <t>Supply and delivery, including VAT, to each school</t>
    </r>
  </si>
  <si>
    <t>TOTAL for CIVIL SERVICES  (A1) including VAT, Delivery and Installation for ALL the 2 schools listed above</t>
  </si>
  <si>
    <t>email:                      T.Mphahamele@fseducation.gov.za</t>
  </si>
  <si>
    <t>Price for ONE item</t>
  </si>
  <si>
    <r>
      <t xml:space="preserve">Year ONE       </t>
    </r>
    <r>
      <rPr>
        <b/>
        <sz val="10"/>
        <color theme="1"/>
        <rFont val="Arial"/>
        <family val="2"/>
      </rPr>
      <t>Supply and delivery, including VAT, to each school</t>
    </r>
  </si>
  <si>
    <t>ENGINEERING GAPHICS AND DESIGN</t>
  </si>
  <si>
    <t>Samsung LF24T350 24" (1920 x 1080) FHD LED Flat Monitor with Borderless</t>
  </si>
  <si>
    <t>Closed case FDM 3D printer; Creality K1</t>
  </si>
  <si>
    <t>2m Flat HDMI Cables</t>
  </si>
  <si>
    <t>220x220x250mm PLA - Filament: 3 different coulors rolls of PLA Filament</t>
  </si>
  <si>
    <t>Logitech Lift Ergonomic Vertical mouse</t>
  </si>
  <si>
    <t>TOTAL for ENGINEERING GRAPHICS AND DESIGN (J) including VAT, Delivery to Head Office.</t>
  </si>
  <si>
    <t>SUB-TOTAL for ENGINEERING GRAPHICS AND DESIGN (J) including VAT, Delivery for ONE KIT to Head Office</t>
  </si>
  <si>
    <t>ENGINEERING GRAPHICS AND DESIGN KIT (J) TO BE DELIVERE TO HEAD OFFICE</t>
  </si>
  <si>
    <t xml:space="preserve">TOOLS AND EQUIPMENT TO BE DELIVERED TO 2 CIVIL SERVICES SCHOOLS AS LISTED ABOVE </t>
  </si>
  <si>
    <t xml:space="preserve">TOOLS AND EQUIPMENT TO BE DELIVERED TO 5 CIVIL SERVICES SCHOOLS AS LISTED ABOVE </t>
  </si>
  <si>
    <t xml:space="preserve">TOOLS AND EQUIPMENT TO BE DELIVERED TO 2 DIGITAL SYSTEMS SCHOOLS AS LISTED ABOVE </t>
  </si>
  <si>
    <t>TOTAL for DIGITAL SYSTEMS  (D1) including VAT, Delivery and Installation for ALL the 2 schools listed above</t>
  </si>
  <si>
    <t>D3</t>
  </si>
  <si>
    <t>TOTAL for DIGITAL SYSTEMS  (D3) including VAT, Delivery and Installation for ONE school</t>
  </si>
  <si>
    <t>TOTAL for DIGITAL SYSTEMS  (D3) including VAT, Delivery and Installation for ALL the 2 schools listed above</t>
  </si>
  <si>
    <t>C3</t>
  </si>
  <si>
    <t>SUB-TOTAL for CONSTRUCTION  (B3) including VAT, Delivery and Installation for ONE school</t>
  </si>
  <si>
    <t>B3</t>
  </si>
  <si>
    <t>SUB-TOTAL for CIVIL SERVICES  (A3) including VAT, Delivery and Installation for ONE school</t>
  </si>
  <si>
    <t>A3</t>
  </si>
  <si>
    <t>TOTAL for DIGITAL SYSTEMS  (D2) including VAT, Delivery and Installation for ONE school</t>
  </si>
  <si>
    <t>C2</t>
  </si>
  <si>
    <t>SUB-TOTAL for CONSTRUCTION  (B2) including VAT, Delivery and Installation for ONE school</t>
  </si>
  <si>
    <t>B2</t>
  </si>
  <si>
    <t>SUB-TOTAL for WOODWORKING (C1) including VAT, Delivery and Installation for ONE school</t>
  </si>
  <si>
    <t>C1</t>
  </si>
  <si>
    <t>SUB-TOTAL for CONSTRUCTION  (B1) including VAT, Delivery and Installation for ONE school</t>
  </si>
  <si>
    <t>B1</t>
  </si>
  <si>
    <t>A4</t>
  </si>
  <si>
    <t>SUB-TOTAL for CIVIL SERVICES  (A4) including VAT, Delivery and Installation for ONE school</t>
  </si>
  <si>
    <t>TOTAL for CIVIL SERVICES  (A4) including VAT, Delivery and Installation for ALL the 2 schools listed above</t>
  </si>
  <si>
    <t>E2</t>
  </si>
  <si>
    <t>TOTAL for ELECTRONICS  (E2) including VAT, Delivery and Installation for ALL the 2 schools listed above</t>
  </si>
  <si>
    <t>E3</t>
  </si>
  <si>
    <t>TOTAL for ELECTRONICS  (E3) including VAT, Delivery and Installation for ONE school</t>
  </si>
  <si>
    <t>TOTAL for ELECTRONICS  (E3) including VAT, Delivery and Installation for ALL the 2 schools listed above</t>
  </si>
  <si>
    <t>F2</t>
  </si>
  <si>
    <t>SUB-TOTAL for POWER SYSTEMS  (F2) including VAT, Delivery and Installation for ONE school</t>
  </si>
  <si>
    <t>F3</t>
  </si>
  <si>
    <t>SUB-TOTAL for POWER SYSTEMS  (F3) including VAT, Delivery and Installation for ONE school</t>
  </si>
  <si>
    <t>G1</t>
  </si>
  <si>
    <t>SUB-TOTAL for AUTOMOTIVE  (G1) including VAT, Delivery and Installation for ONE school</t>
  </si>
  <si>
    <t>G2</t>
  </si>
  <si>
    <t>SUB-TOTAL for AUTOMOTIVE  (G2) including VAT, Delivery and Installation for ONE school</t>
  </si>
  <si>
    <t>G3</t>
  </si>
  <si>
    <t>SUB-TOTAL for AUTOMOTIVE  (G3) including VAT, Delivery and Installation for ONE school</t>
  </si>
  <si>
    <t>H1</t>
  </si>
  <si>
    <t xml:space="preserve">TOOLS AND EQUIPMENT TO BE DELIVERED TO 1 FITTING AND MACHINING SCHOOLS AS LISTED ABOVE </t>
  </si>
  <si>
    <t>SUB-TOTAL for FITTING AND MACHINING (H1) including VAT, Delivery and Installation for ONE school</t>
  </si>
  <si>
    <t>TOTAL for FITTING AND MACHINING (H1) including VAT, Delivery and Installation for ALL the 1 schools listed above</t>
  </si>
  <si>
    <t xml:space="preserve">TOOLS AND EQUIPMENT TO BE DELIVERED TO 3 FITTING AND MACHINING SCHOOLS AS LISTED ABOVE </t>
  </si>
  <si>
    <t>H3</t>
  </si>
  <si>
    <t>SUB-TOTAL for FITTING AND MACHINING (H3) including VAT, Delivery and Installation for ONE school</t>
  </si>
  <si>
    <t>H4</t>
  </si>
  <si>
    <t>SUB-TOTAL for FITTING AND MACHINING (H4) including VAT, Delivery and Installation for ONE school</t>
  </si>
  <si>
    <t>TOTAL for FITTING AND MACHINING (H4) including VAT, Delivery and Installation for ALL the 3 schools listed above</t>
  </si>
  <si>
    <t>I1</t>
  </si>
  <si>
    <t xml:space="preserve">TOOLS AND EQUIPMENT TO BE DELIVERED TO 5 WELDING AND METALWORK SCHOOLS AS LISTED ABOVE </t>
  </si>
  <si>
    <t>SUB-TOTAL for WELDING AND METALWORK (I1) including VAT, Delivery and Installation for ONE school</t>
  </si>
  <si>
    <t>TOTAL for WELDING AND METALWORK (I1) including VAT, Delivery and Installation for ALL the 5 schools listed above</t>
  </si>
  <si>
    <t>I2</t>
  </si>
  <si>
    <t>SUB-TOTAL for WELDING AND METALWORK (I2) including VAT, Delivery and Installation for ONE school</t>
  </si>
  <si>
    <t>I3</t>
  </si>
  <si>
    <t>SUB-TOTAL for WELDING AND METALWORK (I3) including VAT, Delivery and Installation for ONE school</t>
  </si>
  <si>
    <t>J1</t>
  </si>
  <si>
    <t>SUB-TOTAL for ENGINEERING GRAPHICS AND DESIGN (J1) including VAT, Delivery for ONE KIT to Head Office</t>
  </si>
  <si>
    <t>TOTAL for ENGINEERING GRAPHICS AND DESIGN (J1) including VAT, Delivery to Head Office.</t>
  </si>
  <si>
    <t>GRAND TOTAL FOR YEAR 1: A + B + C + D + E + F + G + H + I + J</t>
  </si>
  <si>
    <t>J2</t>
  </si>
  <si>
    <t>GRAND TOTAL FOR YEAR 2: A + B + C + D + E + F + G + H + I + J</t>
  </si>
  <si>
    <r>
      <t xml:space="preserve">Year TWO      </t>
    </r>
    <r>
      <rPr>
        <b/>
        <sz val="10"/>
        <color theme="1"/>
        <rFont val="Arial"/>
        <family val="2"/>
      </rPr>
      <t>Supply and delivery, including VAT, to each school</t>
    </r>
  </si>
  <si>
    <r>
      <rPr>
        <b/>
        <sz val="11"/>
        <color theme="1"/>
        <rFont val="Arial"/>
        <family val="2"/>
      </rPr>
      <t xml:space="preserve">Machine, </t>
    </r>
    <r>
      <rPr>
        <sz val="11"/>
        <color theme="1"/>
        <rFont val="Arial"/>
        <family val="2"/>
      </rPr>
      <t>pedestal drill, floor mounted pedestal 220volt, 0.55kwatt; 12 speed, chuck 16mm.</t>
    </r>
  </si>
  <si>
    <r>
      <rPr>
        <b/>
        <sz val="11"/>
        <color theme="1"/>
        <rFont val="Arial"/>
        <family val="2"/>
      </rPr>
      <t xml:space="preserve">Machine, </t>
    </r>
    <r>
      <rPr>
        <sz val="11"/>
        <color theme="1"/>
        <rFont val="Arial"/>
        <family val="2"/>
      </rPr>
      <t>angle grinder portable, 220volt; heavy duty, 2000Watt, Ø230mm disc.</t>
    </r>
  </si>
  <si>
    <r>
      <rPr>
        <b/>
        <sz val="11"/>
        <color theme="1"/>
        <rFont val="Arial"/>
        <family val="2"/>
      </rPr>
      <t>Machine,</t>
    </r>
    <r>
      <rPr>
        <sz val="11"/>
        <color theme="1"/>
        <rFont val="Arial"/>
        <family val="2"/>
      </rPr>
      <t xml:space="preserve"> grinder bench, 220volt; 0.52kWatt; floor mounted on a pedestal, D/E 2 x wheels minimum Ø200mm; one fine and one coarse.</t>
    </r>
  </si>
  <si>
    <r>
      <rPr>
        <b/>
        <sz val="11"/>
        <color theme="1"/>
        <rFont val="Arial"/>
        <family val="2"/>
      </rPr>
      <t xml:space="preserve">Machine, </t>
    </r>
    <r>
      <rPr>
        <sz val="11"/>
        <color theme="1"/>
        <rFont val="Arial"/>
        <family val="2"/>
      </rPr>
      <t>drill portable, 220volt, 1200watt, heavy duty, 13mm chuck.</t>
    </r>
  </si>
  <si>
    <r>
      <rPr>
        <b/>
        <sz val="11"/>
        <color theme="1"/>
        <rFont val="Arial"/>
        <family val="2"/>
      </rPr>
      <t>Machine,</t>
    </r>
    <r>
      <rPr>
        <sz val="11"/>
        <color theme="1"/>
        <rFont val="Arial"/>
        <family val="2"/>
      </rPr>
      <t xml:space="preserve"> portable circular saw rated input power 1400watt,  max. cutting depth at 90’ = 66mm; max cutting depth at 45’ = 47mm</t>
    </r>
  </si>
  <si>
    <r>
      <rPr>
        <b/>
        <sz val="11"/>
        <color theme="1"/>
        <rFont val="Arial"/>
        <family val="2"/>
      </rPr>
      <t>Machine,</t>
    </r>
    <r>
      <rPr>
        <sz val="11"/>
        <color theme="1"/>
        <rFont val="Arial"/>
        <family val="2"/>
      </rPr>
      <t xml:space="preserve"> impact Screw Driver with a 18Volt; 3Ah rechargeable lithium-ion battery; 145 Nm torque.</t>
    </r>
  </si>
  <si>
    <r>
      <rPr>
        <b/>
        <sz val="11"/>
        <color theme="1"/>
        <rFont val="Arial"/>
        <family val="2"/>
      </rPr>
      <t>Machine,</t>
    </r>
    <r>
      <rPr>
        <sz val="11"/>
        <color theme="1"/>
        <rFont val="Arial"/>
        <family val="2"/>
      </rPr>
      <t xml:space="preserve"> drywall Screwdriver combination clutch type, variable speed, hexagon tips for 6mm screws, 220volt, 570watt.</t>
    </r>
  </si>
  <si>
    <r>
      <rPr>
        <b/>
        <sz val="11"/>
        <color theme="1"/>
        <rFont val="Arial"/>
        <family val="2"/>
      </rPr>
      <t>Soldering iron,</t>
    </r>
    <r>
      <rPr>
        <sz val="11"/>
        <color theme="1"/>
        <rFont val="Arial"/>
        <family val="2"/>
      </rPr>
      <t xml:space="preserve"> electrical 220volt, 175watt, heavy duty.</t>
    </r>
  </si>
  <si>
    <r>
      <rPr>
        <b/>
        <sz val="11"/>
        <color theme="1"/>
        <rFont val="Arial"/>
        <family val="2"/>
      </rPr>
      <t xml:space="preserve">Multi detector, </t>
    </r>
    <r>
      <rPr>
        <sz val="11"/>
        <color theme="1"/>
        <rFont val="Arial"/>
        <family val="2"/>
      </rPr>
      <t>for live cables, copper pipes as well as wall studs &amp; frames made of ferrous and non-ferrous metals, wooden sub-structures &amp; metal in general.</t>
    </r>
  </si>
  <si>
    <r>
      <rPr>
        <b/>
        <sz val="11"/>
        <color theme="1"/>
        <rFont val="Arial"/>
        <family val="2"/>
      </rPr>
      <t>Soldering iron</t>
    </r>
    <r>
      <rPr>
        <sz val="11"/>
        <color theme="1"/>
        <rFont val="Arial"/>
        <family val="2"/>
      </rPr>
      <t>, standard soldering iron, red copper head, LP gas heated, 300 gram.</t>
    </r>
  </si>
  <si>
    <r>
      <rPr>
        <b/>
        <sz val="11"/>
        <color theme="1"/>
        <rFont val="Arial"/>
        <family val="2"/>
      </rPr>
      <t>Building line,</t>
    </r>
    <r>
      <rPr>
        <sz val="11"/>
        <color theme="1"/>
        <rFont val="Arial"/>
        <family val="2"/>
      </rPr>
      <t xml:space="preserve"> 100m roll and a 1.5mm diameter with breaking strain of 36kg.</t>
    </r>
  </si>
  <si>
    <r>
      <rPr>
        <b/>
        <sz val="11"/>
        <color theme="1"/>
        <rFont val="Arial"/>
        <family val="2"/>
      </rPr>
      <t xml:space="preserve">Tape, </t>
    </r>
    <r>
      <rPr>
        <sz val="11"/>
        <color theme="1"/>
        <rFont val="Arial"/>
        <family val="2"/>
      </rPr>
      <t>measuring</t>
    </r>
    <r>
      <rPr>
        <b/>
        <sz val="11"/>
        <color theme="1"/>
        <rFont val="Arial"/>
        <family val="2"/>
      </rPr>
      <t xml:space="preserve"> </t>
    </r>
    <r>
      <rPr>
        <sz val="11"/>
        <color theme="1"/>
        <rFont val="Arial"/>
        <family val="2"/>
      </rPr>
      <t>surveyors</t>
    </r>
    <r>
      <rPr>
        <b/>
        <sz val="11"/>
        <color theme="1"/>
        <rFont val="Arial"/>
        <family val="2"/>
      </rPr>
      <t xml:space="preserve"> </t>
    </r>
    <r>
      <rPr>
        <sz val="11"/>
        <color theme="1"/>
        <rFont val="Arial"/>
        <family val="2"/>
      </rPr>
      <t>(Set of three: 30m, 60m, 100m).</t>
    </r>
  </si>
  <si>
    <r>
      <rPr>
        <b/>
        <sz val="11"/>
        <color theme="1"/>
        <rFont val="Arial"/>
        <family val="2"/>
      </rPr>
      <t>Plumb bob,</t>
    </r>
    <r>
      <rPr>
        <sz val="11"/>
        <color theme="1"/>
        <rFont val="Arial"/>
        <family val="2"/>
      </rPr>
      <t xml:space="preserve"> (250g,375g &amp; 500g) </t>
    </r>
    <r>
      <rPr>
        <sz val="12"/>
        <color theme="1"/>
        <rFont val="Arial"/>
        <family val="2"/>
      </rPr>
      <t>set</t>
    </r>
    <r>
      <rPr>
        <sz val="11"/>
        <color theme="1"/>
        <rFont val="Arial"/>
        <family val="2"/>
      </rPr>
      <t xml:space="preserve"> of 3.</t>
    </r>
  </si>
  <si>
    <r>
      <rPr>
        <b/>
        <sz val="11"/>
        <color theme="1"/>
        <rFont val="Arial"/>
        <family val="2"/>
      </rPr>
      <t>Sliding Bevel,</t>
    </r>
    <r>
      <rPr>
        <sz val="11"/>
        <color theme="1"/>
        <rFont val="Arial"/>
        <family val="2"/>
      </rPr>
      <t xml:space="preserve"> (steel &amp; aluminium alloy 350mm long x 150mm blade).</t>
    </r>
  </si>
  <si>
    <r>
      <rPr>
        <b/>
        <sz val="11"/>
        <color theme="1"/>
        <rFont val="Arial"/>
        <family val="2"/>
      </rPr>
      <t>Screwdriver</t>
    </r>
    <r>
      <rPr>
        <sz val="11"/>
        <color theme="1"/>
        <rFont val="Arial"/>
        <family val="2"/>
      </rPr>
      <t>, double offset tips, set of 3.</t>
    </r>
  </si>
  <si>
    <r>
      <rPr>
        <b/>
        <sz val="11"/>
        <color theme="1"/>
        <rFont val="Arial"/>
        <family val="2"/>
      </rPr>
      <t>Punch and chisel,</t>
    </r>
    <r>
      <rPr>
        <sz val="11"/>
        <color theme="1"/>
        <rFont val="Arial"/>
        <family val="2"/>
      </rPr>
      <t xml:space="preserve"> set 5piece, good quality, long lasting capable of industrial applications.</t>
    </r>
  </si>
  <si>
    <r>
      <rPr>
        <b/>
        <sz val="11"/>
        <color theme="1"/>
        <rFont val="Arial"/>
        <family val="2"/>
      </rPr>
      <t>Punch, figure</t>
    </r>
    <r>
      <rPr>
        <sz val="11"/>
        <color theme="1"/>
        <rFont val="Arial"/>
        <family val="2"/>
      </rPr>
      <t xml:space="preserve"> Stamp, (0-9), 6mm set.</t>
    </r>
  </si>
  <si>
    <r>
      <rPr>
        <b/>
        <sz val="11"/>
        <color theme="1"/>
        <rFont val="Arial"/>
        <family val="2"/>
      </rPr>
      <t>Punch, letter</t>
    </r>
    <r>
      <rPr>
        <sz val="11"/>
        <color theme="1"/>
        <rFont val="Arial"/>
        <family val="2"/>
      </rPr>
      <t xml:space="preserve"> Stamp, (A-Z), 6mm set.</t>
    </r>
  </si>
  <si>
    <r>
      <rPr>
        <b/>
        <sz val="11"/>
        <color theme="1"/>
        <rFont val="Arial"/>
        <family val="2"/>
      </rPr>
      <t>Punch, hollow, s</t>
    </r>
    <r>
      <rPr>
        <sz val="11"/>
        <color theme="1"/>
        <rFont val="Arial"/>
        <family val="2"/>
      </rPr>
      <t>et 3-25mm. 10Pcs, Good quality, long lasting capable of industrial application.</t>
    </r>
  </si>
  <si>
    <r>
      <rPr>
        <b/>
        <sz val="11"/>
        <color theme="1"/>
        <rFont val="Arial"/>
        <family val="2"/>
      </rPr>
      <t xml:space="preserve">Spanners, </t>
    </r>
    <r>
      <rPr>
        <sz val="11"/>
        <color theme="1"/>
        <rFont val="Arial"/>
        <family val="2"/>
      </rPr>
      <t>set in a steel carry box open ended : 6mm up to 26mm.</t>
    </r>
  </si>
  <si>
    <r>
      <rPr>
        <b/>
        <sz val="11"/>
        <color theme="1"/>
        <rFont val="Arial"/>
        <family val="2"/>
      </rPr>
      <t>Dumpy level,</t>
    </r>
    <r>
      <rPr>
        <sz val="11"/>
        <color theme="1"/>
        <rFont val="Arial"/>
        <family val="2"/>
      </rPr>
      <t xml:space="preserve"> Industrial application on general building sites with carry bag &amp; Measuring staff &amp; Safety case for instrument.</t>
    </r>
  </si>
  <si>
    <r>
      <rPr>
        <b/>
        <sz val="11"/>
        <color theme="1"/>
        <rFont val="Arial"/>
        <family val="2"/>
      </rPr>
      <t xml:space="preserve">Level, </t>
    </r>
    <r>
      <rPr>
        <sz val="11"/>
        <color theme="1"/>
        <rFont val="Arial"/>
        <family val="2"/>
      </rPr>
      <t>laser spirit working range 5m, laser diode 635nm, laser class 2; accuracy 1.0mm/m, weight 1.13kg spirit level fiction integrated, wall holder.</t>
    </r>
  </si>
  <si>
    <r>
      <rPr>
        <b/>
        <sz val="11"/>
        <color theme="1"/>
        <rFont val="Arial"/>
        <family val="2"/>
      </rPr>
      <t>Pipe threader,</t>
    </r>
    <r>
      <rPr>
        <sz val="11"/>
        <color theme="1"/>
        <rFont val="Arial"/>
        <family val="2"/>
      </rPr>
      <t xml:space="preserve"> (stocks &amp; dies)(6mm up to 75mm). Good quality, long lasting.</t>
    </r>
  </si>
  <si>
    <r>
      <rPr>
        <b/>
        <sz val="11"/>
        <color theme="1"/>
        <rFont val="Arial"/>
        <family val="2"/>
      </rPr>
      <t>Grover or seaming tool,</t>
    </r>
    <r>
      <rPr>
        <sz val="11"/>
        <color theme="1"/>
        <rFont val="Arial"/>
        <family val="2"/>
      </rPr>
      <t xml:space="preserve"> Jenny 150mm.</t>
    </r>
  </si>
  <si>
    <r>
      <rPr>
        <b/>
        <sz val="11"/>
        <color theme="1"/>
        <rFont val="Arial"/>
        <family val="2"/>
      </rPr>
      <t>Shovel round,</t>
    </r>
    <r>
      <rPr>
        <sz val="11"/>
        <color theme="1"/>
        <rFont val="Arial"/>
        <family val="2"/>
      </rPr>
      <t xml:space="preserve"> (warrior no2). Heavy Duty. Blade thickness of 1.6mm).</t>
    </r>
  </si>
  <si>
    <r>
      <rPr>
        <b/>
        <sz val="11"/>
        <color theme="1"/>
        <rFont val="Arial"/>
        <family val="2"/>
      </rPr>
      <t>Shovel square,</t>
    </r>
    <r>
      <rPr>
        <sz val="11"/>
        <color theme="1"/>
        <rFont val="Arial"/>
        <family val="2"/>
      </rPr>
      <t xml:space="preserve"> (warrior no 3 flat nose spade). Heavy Duty. Blade thickness of 1,6mm).</t>
    </r>
  </si>
  <si>
    <r>
      <rPr>
        <b/>
        <sz val="11"/>
        <color theme="1"/>
        <rFont val="Arial"/>
        <family val="2"/>
      </rPr>
      <t>Spade digging,</t>
    </r>
    <r>
      <rPr>
        <sz val="11"/>
        <color theme="1"/>
        <rFont val="Arial"/>
        <family val="2"/>
      </rPr>
      <t xml:space="preserve"> square nose, (Warrior no 1). Heavy Duty. Blade thickness of  1.6mm.</t>
    </r>
  </si>
  <si>
    <r>
      <rPr>
        <b/>
        <sz val="11"/>
        <color theme="1"/>
        <rFont val="Arial"/>
        <family val="2"/>
      </rPr>
      <t>Pick and handle,</t>
    </r>
    <r>
      <rPr>
        <sz val="11"/>
        <color theme="1"/>
        <rFont val="Arial"/>
        <family val="2"/>
      </rPr>
      <t xml:space="preserve"> (Drop Forged Carbon Steel, Hardened and Tempered. Handle consist of 75% fibreglass, making this the most durable handle).</t>
    </r>
  </si>
  <si>
    <r>
      <rPr>
        <b/>
        <sz val="11"/>
        <color theme="1"/>
        <rFont val="Arial"/>
        <family val="2"/>
      </rPr>
      <t xml:space="preserve">Wheelbarrow, </t>
    </r>
    <r>
      <rPr>
        <sz val="11"/>
        <color theme="1"/>
        <rFont val="Arial"/>
        <family val="2"/>
      </rPr>
      <t>cement application, completely out of steel with strong steel frame. Powder coated to prevent rust).</t>
    </r>
  </si>
  <si>
    <r>
      <rPr>
        <b/>
        <sz val="11"/>
        <color theme="1"/>
        <rFont val="Arial"/>
        <family val="2"/>
      </rPr>
      <t xml:space="preserve">Peg, </t>
    </r>
    <r>
      <rPr>
        <sz val="11"/>
        <color theme="1"/>
        <rFont val="Arial"/>
        <family val="2"/>
      </rPr>
      <t xml:space="preserve">metal </t>
    </r>
    <r>
      <rPr>
        <sz val="11"/>
        <color theme="1"/>
        <rFont val="Aptos Narrow"/>
        <family val="2"/>
      </rPr>
      <t>Ø</t>
    </r>
    <r>
      <rPr>
        <sz val="11"/>
        <color theme="1"/>
        <rFont val="Arial"/>
        <family val="2"/>
      </rPr>
      <t>12m diameter x 750mm.</t>
    </r>
  </si>
  <si>
    <r>
      <rPr>
        <b/>
        <sz val="11"/>
        <color theme="1"/>
        <rFont val="Arial"/>
        <family val="2"/>
      </rPr>
      <t>Linepin,</t>
    </r>
    <r>
      <rPr>
        <sz val="11"/>
        <color theme="1"/>
        <rFont val="Arial"/>
        <family val="2"/>
      </rPr>
      <t xml:space="preserve"> flattended on one side 10mm x 150mm.</t>
    </r>
  </si>
  <si>
    <r>
      <rPr>
        <b/>
        <sz val="11"/>
        <color theme="1"/>
        <rFont val="Arial"/>
        <family val="2"/>
      </rPr>
      <t xml:space="preserve">Square, steel </t>
    </r>
    <r>
      <rPr>
        <sz val="11"/>
        <color theme="1"/>
        <rFont val="Arial"/>
        <family val="2"/>
      </rPr>
      <t>600mm x 400mm.</t>
    </r>
  </si>
  <si>
    <r>
      <rPr>
        <b/>
        <sz val="11"/>
        <color theme="1"/>
        <rFont val="Arial"/>
        <family val="2"/>
      </rPr>
      <t>Straight edge,</t>
    </r>
    <r>
      <rPr>
        <sz val="11"/>
        <color theme="1"/>
        <rFont val="Arial"/>
        <family val="2"/>
      </rPr>
      <t xml:space="preserve"> for plastering (Aluminium 3mx80mmx40mm).</t>
    </r>
  </si>
  <si>
    <r>
      <rPr>
        <b/>
        <sz val="11"/>
        <color theme="1"/>
        <rFont val="Arial"/>
        <family val="2"/>
      </rPr>
      <t xml:space="preserve">Level spirit, </t>
    </r>
    <r>
      <rPr>
        <sz val="11"/>
        <color theme="1"/>
        <rFont val="Arial"/>
        <family val="2"/>
      </rPr>
      <t>aluminium 1200mm long x 80mm x 30mm, 3 vial box levels vertical, horizontal and ø45 graduated in mm increments.</t>
    </r>
  </si>
  <si>
    <r>
      <rPr>
        <b/>
        <sz val="11"/>
        <color theme="1"/>
        <rFont val="Arial"/>
        <family val="2"/>
      </rPr>
      <t>Level pipe,</t>
    </r>
    <r>
      <rPr>
        <sz val="11"/>
        <color theme="1"/>
        <rFont val="Arial"/>
        <family val="2"/>
      </rPr>
      <t xml:space="preserve"> 2x Ends 0,75m high x 100mm x 50mm with 10m Long x Ø15mm diameter transparent clear pipe.</t>
    </r>
  </si>
  <si>
    <r>
      <rPr>
        <b/>
        <sz val="11"/>
        <color theme="1"/>
        <rFont val="Arial"/>
        <family val="2"/>
      </rPr>
      <t>Line block,</t>
    </r>
    <r>
      <rPr>
        <sz val="11"/>
        <color theme="1"/>
        <rFont val="Arial"/>
        <family val="2"/>
      </rPr>
      <t xml:space="preserve"> wood 100mm x 50mm x 75mm with 100m building line.</t>
    </r>
  </si>
  <si>
    <r>
      <rPr>
        <b/>
        <sz val="11"/>
        <color theme="1"/>
        <rFont val="Arial"/>
        <family val="2"/>
      </rPr>
      <t xml:space="preserve">Gauge rod, </t>
    </r>
    <r>
      <rPr>
        <sz val="11"/>
        <color theme="1"/>
        <rFont val="Arial"/>
        <family val="2"/>
      </rPr>
      <t>(steel 300mm x 10mm with wooden handle or plastic handle. Good quality, long lasting, capable of industrial application).</t>
    </r>
  </si>
  <si>
    <r>
      <rPr>
        <b/>
        <sz val="11"/>
        <color theme="1"/>
        <rFont val="Arial"/>
        <family val="2"/>
      </rPr>
      <t>Hammer,</t>
    </r>
    <r>
      <rPr>
        <sz val="11"/>
        <color theme="1"/>
        <rFont val="Arial"/>
        <family val="2"/>
      </rPr>
      <t xml:space="preserve"> brick 800gr.</t>
    </r>
  </si>
  <si>
    <r>
      <rPr>
        <b/>
        <sz val="11"/>
        <color theme="1"/>
        <rFont val="Arial"/>
        <family val="2"/>
      </rPr>
      <t xml:space="preserve">Trowel, </t>
    </r>
    <r>
      <rPr>
        <sz val="11"/>
        <color theme="1"/>
        <rFont val="Arial"/>
        <family val="2"/>
      </rPr>
      <t>mastic steel blade 200mm handle steel rod covered with wood.</t>
    </r>
  </si>
  <si>
    <r>
      <rPr>
        <b/>
        <sz val="11"/>
        <color theme="1"/>
        <rFont val="Arial"/>
        <family val="2"/>
      </rPr>
      <t>Pointing trowel,</t>
    </r>
    <r>
      <rPr>
        <sz val="11"/>
        <color theme="1"/>
        <rFont val="Arial"/>
        <family val="2"/>
      </rPr>
      <t xml:space="preserve"> steel blade 150mm. Handle: steel rod covered with wood</t>
    </r>
  </si>
  <si>
    <r>
      <rPr>
        <b/>
        <sz val="11"/>
        <color theme="1"/>
        <rFont val="Arial"/>
        <family val="2"/>
      </rPr>
      <t>Jointer long,</t>
    </r>
    <r>
      <rPr>
        <sz val="11"/>
        <color theme="1"/>
        <rFont val="Arial"/>
        <family val="2"/>
      </rPr>
      <t xml:space="preserve"> 10mm diameter steel rod 502mm long. Handle: steel rod covered with wood.</t>
    </r>
  </si>
  <si>
    <r>
      <rPr>
        <b/>
        <sz val="11"/>
        <color theme="1"/>
        <rFont val="Arial"/>
        <family val="2"/>
      </rPr>
      <t>Jointer long,</t>
    </r>
    <r>
      <rPr>
        <sz val="11"/>
        <color theme="1"/>
        <rFont val="Arial"/>
        <family val="2"/>
      </rPr>
      <t xml:space="preserve"> 10mm square steel bar 502mm long. Handle: steel rod covered with wood.</t>
    </r>
  </si>
  <si>
    <r>
      <rPr>
        <b/>
        <sz val="11"/>
        <color theme="1"/>
        <rFont val="Arial"/>
        <family val="2"/>
      </rPr>
      <t>Jointer short,</t>
    </r>
    <r>
      <rPr>
        <sz val="11"/>
        <color theme="1"/>
        <rFont val="Arial"/>
        <family val="2"/>
      </rPr>
      <t xml:space="preserve"> 10mm diameter steel rod 195mm long. Handle: steel rod covered with wood.</t>
    </r>
  </si>
  <si>
    <r>
      <rPr>
        <b/>
        <sz val="11"/>
        <color theme="1"/>
        <rFont val="Arial"/>
        <family val="2"/>
      </rPr>
      <t>Jointer short,</t>
    </r>
    <r>
      <rPr>
        <sz val="11"/>
        <color theme="1"/>
        <rFont val="Arial"/>
        <family val="2"/>
      </rPr>
      <t xml:space="preserve"> 10mm square steel bar 195mm long. Handle: steel rod covered with wood.</t>
    </r>
  </si>
  <si>
    <r>
      <rPr>
        <b/>
        <sz val="11"/>
        <color theme="1"/>
        <rFont val="Arial"/>
        <family val="2"/>
      </rPr>
      <t>Hand hawk,</t>
    </r>
    <r>
      <rPr>
        <sz val="11"/>
        <color theme="1"/>
        <rFont val="Arial"/>
        <family val="2"/>
      </rPr>
      <t xml:space="preserve"> aluminium OR plastic blade 280mm x 280mm x 3mm. Handle wood  or plastic.</t>
    </r>
  </si>
  <si>
    <r>
      <rPr>
        <b/>
        <sz val="11"/>
        <color theme="1"/>
        <rFont val="Arial"/>
        <family val="2"/>
      </rPr>
      <t xml:space="preserve">Trowel, </t>
    </r>
    <r>
      <rPr>
        <sz val="11"/>
        <color theme="1"/>
        <rFont val="Arial"/>
        <family val="2"/>
      </rPr>
      <t>plastering steel 280mm handle steel rod covered with wood.</t>
    </r>
  </si>
  <si>
    <r>
      <rPr>
        <b/>
        <sz val="11"/>
        <color theme="1"/>
        <rFont val="Arial"/>
        <family val="2"/>
      </rPr>
      <t>Block brush,</t>
    </r>
    <r>
      <rPr>
        <sz val="11"/>
        <color theme="1"/>
        <rFont val="Arial"/>
        <family val="2"/>
      </rPr>
      <t xml:space="preserve"> 200mm x 75mm (wood OR plastic handle).</t>
    </r>
  </si>
  <si>
    <r>
      <rPr>
        <b/>
        <sz val="11"/>
        <color theme="1"/>
        <rFont val="Arial"/>
        <family val="2"/>
      </rPr>
      <t xml:space="preserve">Float, wood OR plastic, </t>
    </r>
    <r>
      <rPr>
        <sz val="11"/>
        <color theme="1"/>
        <rFont val="Arial"/>
        <family val="2"/>
      </rPr>
      <t>200mm x 150mm x 25mm).</t>
    </r>
  </si>
  <si>
    <r>
      <rPr>
        <b/>
        <sz val="11"/>
        <color theme="1"/>
        <rFont val="Arial"/>
        <family val="2"/>
      </rPr>
      <t xml:space="preserve">Trowel, </t>
    </r>
    <r>
      <rPr>
        <sz val="11"/>
        <color theme="1"/>
        <rFont val="Arial"/>
        <family val="2"/>
      </rPr>
      <t>corner: inner cove 150mm, inner sharp 150mm, outer cove 150mm, outer sharp 150mm handle steel rod covered with wood.</t>
    </r>
  </si>
  <si>
    <r>
      <rPr>
        <b/>
        <sz val="11"/>
        <color theme="1"/>
        <rFont val="Arial"/>
        <family val="2"/>
      </rPr>
      <t xml:space="preserve">Trowel, </t>
    </r>
    <r>
      <rPr>
        <sz val="11"/>
        <color theme="1"/>
        <rFont val="Arial"/>
        <family val="2"/>
      </rPr>
      <t>nose steel 100mm x 100mm x 5mm. Handle steel rod covered with wood.</t>
    </r>
  </si>
  <si>
    <r>
      <rPr>
        <b/>
        <sz val="11"/>
        <color theme="1"/>
        <rFont val="Arial"/>
        <family val="2"/>
      </rPr>
      <t xml:space="preserve">Trowel, </t>
    </r>
    <r>
      <rPr>
        <sz val="11"/>
        <color theme="1"/>
        <rFont val="Arial"/>
        <family val="2"/>
      </rPr>
      <t>flooring steel blade 355mmx110mm handle steel rod covered with wood.</t>
    </r>
  </si>
  <si>
    <r>
      <rPr>
        <b/>
        <sz val="11"/>
        <color theme="1"/>
        <rFont val="Arial"/>
        <family val="2"/>
      </rPr>
      <t>Soft soap,</t>
    </r>
    <r>
      <rPr>
        <sz val="11"/>
        <color theme="1"/>
        <rFont val="Arial"/>
        <family val="2"/>
      </rPr>
      <t xml:space="preserve"> equal to flight hand cleaner in 5liter containers (consumable).</t>
    </r>
  </si>
  <si>
    <r>
      <rPr>
        <b/>
        <sz val="11"/>
        <color theme="1"/>
        <rFont val="Arial"/>
        <family val="2"/>
      </rPr>
      <t>Hammer,</t>
    </r>
    <r>
      <rPr>
        <sz val="11"/>
        <color theme="1"/>
        <rFont val="Arial"/>
        <family val="2"/>
      </rPr>
      <t xml:space="preserve"> claw with wooden handle 500gr.</t>
    </r>
  </si>
  <si>
    <r>
      <rPr>
        <b/>
        <sz val="11"/>
        <color theme="1"/>
        <rFont val="Arial"/>
        <family val="2"/>
      </rPr>
      <t xml:space="preserve">Comb hammer, </t>
    </r>
    <r>
      <rPr>
        <sz val="11"/>
        <color theme="1"/>
        <rFont val="Arial"/>
        <family val="2"/>
      </rPr>
      <t>standard steel 300mm length, for Building Industry.</t>
    </r>
  </si>
  <si>
    <r>
      <rPr>
        <b/>
        <sz val="11"/>
        <color theme="1"/>
        <rFont val="Arial"/>
        <family val="2"/>
      </rPr>
      <t>Hammer,</t>
    </r>
    <r>
      <rPr>
        <sz val="11"/>
        <color theme="1"/>
        <rFont val="Arial"/>
        <family val="2"/>
      </rPr>
      <t xml:space="preserve"> club 1.8kg.</t>
    </r>
  </si>
  <si>
    <r>
      <rPr>
        <b/>
        <sz val="11"/>
        <color theme="1"/>
        <rFont val="Arial"/>
        <family val="2"/>
      </rPr>
      <t>Cold chisel,</t>
    </r>
    <r>
      <rPr>
        <sz val="11"/>
        <color theme="1"/>
        <rFont val="Arial"/>
        <family val="2"/>
      </rPr>
      <t xml:space="preserve"> 250mmx16mmx20mm blade.</t>
    </r>
  </si>
  <si>
    <r>
      <rPr>
        <b/>
        <sz val="11"/>
        <color theme="1"/>
        <rFont val="Arial"/>
        <family val="2"/>
      </rPr>
      <t>Bolster,</t>
    </r>
    <r>
      <rPr>
        <sz val="11"/>
        <color theme="1"/>
        <rFont val="Arial"/>
        <family val="2"/>
      </rPr>
      <t xml:space="preserve"> steel width 150mm, steel neck.</t>
    </r>
  </si>
  <si>
    <r>
      <rPr>
        <b/>
        <sz val="11"/>
        <color theme="1"/>
        <rFont val="Arial"/>
        <family val="2"/>
      </rPr>
      <t xml:space="preserve">Square, </t>
    </r>
    <r>
      <rPr>
        <sz val="11"/>
        <color theme="1"/>
        <rFont val="Arial"/>
        <family val="2"/>
      </rPr>
      <t>try</t>
    </r>
    <r>
      <rPr>
        <b/>
        <sz val="11"/>
        <color theme="1"/>
        <rFont val="Arial"/>
        <family val="2"/>
      </rPr>
      <t xml:space="preserve"> </t>
    </r>
    <r>
      <rPr>
        <sz val="11"/>
        <color theme="1"/>
        <rFont val="Arial"/>
        <family val="2"/>
      </rPr>
      <t>steel 250mmx150mm.</t>
    </r>
  </si>
  <si>
    <r>
      <rPr>
        <b/>
        <sz val="11"/>
        <color theme="1"/>
        <rFont val="Arial"/>
        <family val="2"/>
      </rPr>
      <t>Wood rasp steel,</t>
    </r>
    <r>
      <rPr>
        <sz val="11"/>
        <color theme="1"/>
        <rFont val="Arial"/>
        <family val="2"/>
      </rPr>
      <t xml:space="preserve"> 300mm length x50mm wide, (plastic OR wooden handle)</t>
    </r>
  </si>
  <si>
    <r>
      <rPr>
        <b/>
        <sz val="11"/>
        <color theme="1"/>
        <rFont val="Arial"/>
        <family val="2"/>
      </rPr>
      <t xml:space="preserve">File hand baster, </t>
    </r>
    <r>
      <rPr>
        <sz val="11"/>
        <color theme="1"/>
        <rFont val="Arial"/>
        <family val="2"/>
      </rPr>
      <t>flat 300mm.</t>
    </r>
  </si>
  <si>
    <r>
      <rPr>
        <b/>
        <sz val="11"/>
        <color theme="1"/>
        <rFont val="Arial"/>
        <family val="2"/>
      </rPr>
      <t xml:space="preserve">File hand baster, </t>
    </r>
    <r>
      <rPr>
        <sz val="11"/>
        <color theme="1"/>
        <rFont val="Arial"/>
        <family val="2"/>
      </rPr>
      <t>flat, smooth 250mm.</t>
    </r>
  </si>
  <si>
    <r>
      <rPr>
        <b/>
        <sz val="11"/>
        <color theme="1"/>
        <rFont val="Arial"/>
        <family val="2"/>
      </rPr>
      <t>File hand baster,</t>
    </r>
    <r>
      <rPr>
        <sz val="11"/>
        <color theme="1"/>
        <rFont val="Arial"/>
        <family val="2"/>
      </rPr>
      <t xml:space="preserve"> square 250mm.</t>
    </r>
  </si>
  <si>
    <r>
      <rPr>
        <b/>
        <sz val="11"/>
        <color theme="1"/>
        <rFont val="Arial"/>
        <family val="2"/>
      </rPr>
      <t>File hand basterd,</t>
    </r>
    <r>
      <rPr>
        <sz val="11"/>
        <color theme="1"/>
        <rFont val="Arial"/>
        <family val="2"/>
      </rPr>
      <t xml:space="preserve"> half round 300mm.</t>
    </r>
  </si>
  <si>
    <r>
      <rPr>
        <b/>
        <sz val="11"/>
        <color theme="1"/>
        <rFont val="Arial"/>
        <family val="2"/>
      </rPr>
      <t>File hand basterd,</t>
    </r>
    <r>
      <rPr>
        <sz val="11"/>
        <color theme="1"/>
        <rFont val="Arial"/>
        <family val="2"/>
      </rPr>
      <t xml:space="preserve"> round 250mm.</t>
    </r>
  </si>
  <si>
    <r>
      <rPr>
        <b/>
        <sz val="11"/>
        <color theme="1"/>
        <rFont val="Arial"/>
        <family val="2"/>
      </rPr>
      <t>File hand basterd,</t>
    </r>
    <r>
      <rPr>
        <sz val="11"/>
        <color theme="1"/>
        <rFont val="Arial"/>
        <family val="2"/>
      </rPr>
      <t xml:space="preserve"> triangular 115mm.</t>
    </r>
  </si>
  <si>
    <r>
      <rPr>
        <b/>
        <sz val="11"/>
        <color theme="1"/>
        <rFont val="Arial"/>
        <family val="2"/>
      </rPr>
      <t>Screwdriver flat,</t>
    </r>
    <r>
      <rPr>
        <sz val="11"/>
        <color theme="1"/>
        <rFont val="Arial"/>
        <family val="2"/>
      </rPr>
      <t xml:space="preserve"> 6x150mm blade.</t>
    </r>
  </si>
  <si>
    <r>
      <rPr>
        <b/>
        <sz val="11"/>
        <color theme="1"/>
        <rFont val="Arial"/>
        <family val="2"/>
      </rPr>
      <t>Screwdriver flat,</t>
    </r>
    <r>
      <rPr>
        <sz val="11"/>
        <color theme="1"/>
        <rFont val="Arial"/>
        <family val="2"/>
      </rPr>
      <t xml:space="preserve"> 8x200mm blade.</t>
    </r>
  </si>
  <si>
    <r>
      <rPr>
        <b/>
        <sz val="11"/>
        <color theme="1"/>
        <rFont val="Arial"/>
        <family val="2"/>
      </rPr>
      <t>Screwdriver,</t>
    </r>
    <r>
      <rPr>
        <sz val="11"/>
        <color theme="1"/>
        <rFont val="Arial"/>
        <family val="2"/>
      </rPr>
      <t xml:space="preserve"> set all-purpose hardened tips:09 piece.</t>
    </r>
  </si>
  <si>
    <r>
      <rPr>
        <b/>
        <sz val="11"/>
        <color theme="1"/>
        <rFont val="Arial"/>
        <family val="2"/>
      </rPr>
      <t>Screwdriver,</t>
    </r>
    <r>
      <rPr>
        <sz val="11"/>
        <color theme="1"/>
        <rFont val="Arial"/>
        <family val="2"/>
      </rPr>
      <t xml:space="preserve"> set cross &amp; flat hardened tips:06 piece.</t>
    </r>
  </si>
  <si>
    <r>
      <rPr>
        <b/>
        <sz val="11"/>
        <color theme="1"/>
        <rFont val="Arial"/>
        <family val="2"/>
      </rPr>
      <t>Saw,</t>
    </r>
    <r>
      <rPr>
        <sz val="11"/>
        <color theme="1"/>
        <rFont val="Arial"/>
        <family val="2"/>
      </rPr>
      <t xml:space="preserve"> cross cut 510mmx10pt.</t>
    </r>
  </si>
  <si>
    <r>
      <rPr>
        <b/>
        <sz val="11"/>
        <color theme="1"/>
        <rFont val="Arial"/>
        <family val="2"/>
      </rPr>
      <t>Hacksaw,</t>
    </r>
    <r>
      <rPr>
        <sz val="11"/>
        <color theme="1"/>
        <rFont val="Arial"/>
        <family val="2"/>
      </rPr>
      <t xml:space="preserve"> 300mm with 10 blades each (18,24 &amp; 32 tooth).</t>
    </r>
  </si>
  <si>
    <r>
      <rPr>
        <b/>
        <sz val="11"/>
        <color theme="1"/>
        <rFont val="Arial"/>
        <family val="2"/>
      </rPr>
      <t>Punch centre,</t>
    </r>
    <r>
      <rPr>
        <sz val="11"/>
        <color theme="1"/>
        <rFont val="Arial"/>
        <family val="2"/>
      </rPr>
      <t xml:space="preserve"> 6 x 150mm.</t>
    </r>
  </si>
  <si>
    <r>
      <rPr>
        <b/>
        <sz val="11"/>
        <color theme="1"/>
        <rFont val="Arial"/>
        <family val="2"/>
      </rPr>
      <t>Tommy Bar,</t>
    </r>
    <r>
      <rPr>
        <sz val="11"/>
        <color theme="1"/>
        <rFont val="Arial"/>
        <family val="2"/>
      </rPr>
      <t xml:space="preserve"> 450mm long.</t>
    </r>
  </si>
  <si>
    <r>
      <rPr>
        <b/>
        <sz val="11"/>
        <color theme="1"/>
        <rFont val="Arial"/>
        <family val="2"/>
      </rPr>
      <t xml:space="preserve">Chisels, </t>
    </r>
    <r>
      <rPr>
        <sz val="11"/>
        <color theme="1"/>
        <rFont val="Arial"/>
        <family val="2"/>
      </rPr>
      <t>cold</t>
    </r>
    <r>
      <rPr>
        <b/>
        <sz val="11"/>
        <color theme="1"/>
        <rFont val="Arial"/>
        <family val="2"/>
      </rPr>
      <t xml:space="preserve"> </t>
    </r>
    <r>
      <rPr>
        <sz val="11"/>
        <color theme="1"/>
        <rFont val="Arial"/>
        <family val="2"/>
      </rPr>
      <t>set of 6 piece 150x13mm, 200x16mm, 200x19mm, 250x19mm,  300x25mm &amp; 350x25mm</t>
    </r>
  </si>
  <si>
    <r>
      <rPr>
        <b/>
        <sz val="11"/>
        <color theme="1"/>
        <rFont val="Arial"/>
        <family val="2"/>
      </rPr>
      <t>Tinsnip,</t>
    </r>
    <r>
      <rPr>
        <sz val="11"/>
        <color theme="1"/>
        <rFont val="Arial"/>
        <family val="2"/>
      </rPr>
      <t xml:space="preserve"> universal straight 315mm.</t>
    </r>
  </si>
  <si>
    <r>
      <rPr>
        <b/>
        <sz val="11"/>
        <color theme="1"/>
        <rFont val="Arial"/>
        <family val="2"/>
      </rPr>
      <t>Tinsnip,</t>
    </r>
    <r>
      <rPr>
        <sz val="11"/>
        <color theme="1"/>
        <rFont val="Arial"/>
        <family val="2"/>
      </rPr>
      <t xml:space="preserve"> aviation left 250mm.</t>
    </r>
  </si>
  <si>
    <r>
      <rPr>
        <b/>
        <sz val="11"/>
        <color theme="1"/>
        <rFont val="Arial"/>
        <family val="2"/>
      </rPr>
      <t>Tinsnip</t>
    </r>
    <r>
      <rPr>
        <sz val="11"/>
        <color theme="1"/>
        <rFont val="Arial"/>
        <family val="2"/>
      </rPr>
      <t>, aviation right 250mm.</t>
    </r>
  </si>
  <si>
    <r>
      <rPr>
        <b/>
        <sz val="11"/>
        <color theme="1"/>
        <rFont val="Arial"/>
        <family val="2"/>
      </rPr>
      <t>Tinsnip,</t>
    </r>
    <r>
      <rPr>
        <sz val="11"/>
        <color theme="1"/>
        <rFont val="Arial"/>
        <family val="2"/>
      </rPr>
      <t xml:space="preserve"> aviation straight 250mm.</t>
    </r>
  </si>
  <si>
    <r>
      <rPr>
        <b/>
        <sz val="11"/>
        <color theme="1"/>
        <rFont val="Arial"/>
        <family val="2"/>
      </rPr>
      <t>Plies,</t>
    </r>
    <r>
      <rPr>
        <sz val="11"/>
        <color theme="1"/>
        <rFont val="Arial"/>
        <family val="2"/>
      </rPr>
      <t xml:space="preserve"> water pump, universal,  200mm long.</t>
    </r>
  </si>
  <si>
    <r>
      <rPr>
        <b/>
        <sz val="11"/>
        <color theme="1"/>
        <rFont val="Arial"/>
        <family val="2"/>
      </rPr>
      <t>Pliers,</t>
    </r>
    <r>
      <rPr>
        <sz val="11"/>
        <color theme="1"/>
        <rFont val="Arial"/>
        <family val="2"/>
      </rPr>
      <t xml:space="preserve"> water pump, 315mm.</t>
    </r>
  </si>
  <si>
    <r>
      <rPr>
        <b/>
        <sz val="11"/>
        <color theme="1"/>
        <rFont val="Arial"/>
        <family val="2"/>
      </rPr>
      <t>Pliers,</t>
    </r>
    <r>
      <rPr>
        <sz val="11"/>
        <color theme="1"/>
        <rFont val="Arial"/>
        <family val="2"/>
      </rPr>
      <t xml:space="preserve"> combination 200mm.</t>
    </r>
  </si>
  <si>
    <r>
      <rPr>
        <b/>
        <sz val="11"/>
        <color theme="1"/>
        <rFont val="Arial"/>
        <family val="2"/>
      </rPr>
      <t>Pliers,</t>
    </r>
    <r>
      <rPr>
        <sz val="11"/>
        <color theme="1"/>
        <rFont val="Arial"/>
        <family val="2"/>
      </rPr>
      <t xml:space="preserve"> diagonal h/duty 200mm.</t>
    </r>
  </si>
  <si>
    <r>
      <rPr>
        <b/>
        <sz val="11"/>
        <color theme="1"/>
        <rFont val="Arial"/>
        <family val="2"/>
      </rPr>
      <t>Pliers,</t>
    </r>
    <r>
      <rPr>
        <sz val="11"/>
        <color theme="1"/>
        <rFont val="Arial"/>
        <family val="2"/>
      </rPr>
      <t xml:space="preserve"> fencing 300mm.</t>
    </r>
  </si>
  <si>
    <r>
      <rPr>
        <b/>
        <sz val="11"/>
        <color theme="1"/>
        <rFont val="Arial"/>
        <family val="2"/>
      </rPr>
      <t>Pliers,</t>
    </r>
    <r>
      <rPr>
        <sz val="11"/>
        <color theme="1"/>
        <rFont val="Arial"/>
        <family val="2"/>
      </rPr>
      <t xml:space="preserve"> long Nose 200mm.</t>
    </r>
  </si>
  <si>
    <r>
      <rPr>
        <b/>
        <sz val="11"/>
        <color theme="1"/>
        <rFont val="Arial"/>
        <family val="2"/>
      </rPr>
      <t>Pliers,</t>
    </r>
    <r>
      <rPr>
        <sz val="11"/>
        <color theme="1"/>
        <rFont val="Arial"/>
        <family val="2"/>
      </rPr>
      <t xml:space="preserve"> vice Grips  250mm.</t>
    </r>
  </si>
  <si>
    <r>
      <rPr>
        <b/>
        <sz val="11"/>
        <rFont val="Arial"/>
        <family val="2"/>
      </rPr>
      <t>Rivet gun,</t>
    </r>
    <r>
      <rPr>
        <sz val="11"/>
        <rFont val="Arial"/>
        <family val="2"/>
      </rPr>
      <t xml:space="preserve"> for poprivets 315mm, rivet sizes 2.4, 3.2, 4.0, 4.8mm.</t>
    </r>
  </si>
  <si>
    <r>
      <rPr>
        <b/>
        <sz val="11"/>
        <color theme="1"/>
        <rFont val="Arial"/>
        <family val="2"/>
      </rPr>
      <t xml:space="preserve">Shifting spanner, </t>
    </r>
    <r>
      <rPr>
        <sz val="11"/>
        <color theme="1"/>
        <rFont val="Arial"/>
        <family val="2"/>
      </rPr>
      <t>adjustable 200mm.</t>
    </r>
  </si>
  <si>
    <r>
      <rPr>
        <b/>
        <sz val="11"/>
        <color theme="1"/>
        <rFont val="Arial"/>
        <family val="2"/>
      </rPr>
      <t>Vice,</t>
    </r>
    <r>
      <rPr>
        <sz val="11"/>
        <color theme="1"/>
        <rFont val="Arial"/>
        <family val="2"/>
      </rPr>
      <t xml:space="preserve"> bench engineered fixed base with an integrated anvil for shaping and beating, hardened jaws 100mm.</t>
    </r>
  </si>
  <si>
    <r>
      <rPr>
        <b/>
        <sz val="11"/>
        <color theme="1"/>
        <rFont val="Arial"/>
        <family val="2"/>
      </rPr>
      <t>Goggles,</t>
    </r>
    <r>
      <rPr>
        <sz val="11"/>
        <color theme="1"/>
        <rFont val="Arial"/>
        <family val="2"/>
      </rPr>
      <t xml:space="preserve"> safety plastic clear lenses.</t>
    </r>
  </si>
  <si>
    <r>
      <rPr>
        <b/>
        <sz val="11"/>
        <color theme="1"/>
        <rFont val="Arial"/>
        <family val="2"/>
      </rPr>
      <t>Breathing aids,</t>
    </r>
    <r>
      <rPr>
        <sz val="11"/>
        <color theme="1"/>
        <rFont val="Arial"/>
        <family val="2"/>
      </rPr>
      <t xml:space="preserve"> paper.</t>
    </r>
  </si>
  <si>
    <t>Hard hats.</t>
  </si>
  <si>
    <r>
      <rPr>
        <b/>
        <sz val="11"/>
        <color theme="1"/>
        <rFont val="Arial"/>
        <family val="2"/>
      </rPr>
      <t>Gloves,</t>
    </r>
    <r>
      <rPr>
        <sz val="11"/>
        <color theme="1"/>
        <rFont val="Arial"/>
        <family val="2"/>
      </rPr>
      <t xml:space="preserve"> leather long Sleeves 204mm, pair.</t>
    </r>
  </si>
  <si>
    <r>
      <rPr>
        <b/>
        <sz val="11"/>
        <color theme="1"/>
        <rFont val="Arial"/>
        <family val="2"/>
      </rPr>
      <t>Gloves,</t>
    </r>
    <r>
      <rPr>
        <sz val="11"/>
        <color theme="1"/>
        <rFont val="Arial"/>
        <family val="2"/>
      </rPr>
      <t xml:space="preserve"> safety (surgery) pairs. good quality, long-lasting capable of industrial application.</t>
    </r>
  </si>
  <si>
    <r>
      <rPr>
        <b/>
        <sz val="11"/>
        <color theme="1"/>
        <rFont val="Arial"/>
        <family val="2"/>
      </rPr>
      <t>Drill Bits,</t>
    </r>
    <r>
      <rPr>
        <sz val="11"/>
        <color theme="1"/>
        <rFont val="Arial"/>
        <family val="2"/>
      </rPr>
      <t xml:space="preserve"> Set of 1-13mm - 0.5mm, hss set 25 Pieces.</t>
    </r>
  </si>
  <si>
    <r>
      <rPr>
        <b/>
        <sz val="11"/>
        <color theme="1"/>
        <rFont val="Arial"/>
        <family val="2"/>
      </rPr>
      <t>Basin wrench,</t>
    </r>
    <r>
      <rPr>
        <sz val="11"/>
        <color theme="1"/>
        <rFont val="Arial"/>
        <family val="2"/>
      </rPr>
      <t xml:space="preserve"> 300mm corner pipe wrench, self-clamping.</t>
    </r>
  </si>
  <si>
    <r>
      <rPr>
        <b/>
        <sz val="11"/>
        <color theme="1"/>
        <rFont val="Arial"/>
        <family val="2"/>
      </rPr>
      <t>Drain rods,</t>
    </r>
    <r>
      <rPr>
        <sz val="11"/>
        <color theme="1"/>
        <rFont val="Arial"/>
        <family val="2"/>
      </rPr>
      <t xml:space="preserve"> set (industry standard set for sa drain prescribed in the sabs) good quality, long lasting capable of industrial application.</t>
    </r>
  </si>
  <si>
    <r>
      <rPr>
        <b/>
        <sz val="11"/>
        <color theme="1"/>
        <rFont val="Arial"/>
        <family val="2"/>
      </rPr>
      <t>Pipe vice,</t>
    </r>
    <r>
      <rPr>
        <sz val="11"/>
        <color theme="1"/>
        <rFont val="Arial"/>
        <family val="2"/>
      </rPr>
      <t xml:space="preserve"> 10-60mm: foldable with automatic closing hook, upper jaw and lower support jaw milled and hardened. Power smooth-running spindle. Durable epoxy-power coated. Reliable hold. Pipe support and movable upper jaw.</t>
    </r>
  </si>
  <si>
    <r>
      <rPr>
        <b/>
        <sz val="11"/>
        <color theme="1"/>
        <rFont val="Arial"/>
        <family val="2"/>
      </rPr>
      <t>Chain pipe vice,</t>
    </r>
    <r>
      <rPr>
        <sz val="11"/>
        <color theme="1"/>
        <rFont val="Arial"/>
        <family val="2"/>
      </rPr>
      <t xml:space="preserve"> 3-60mm:tough, powerful design with v-shaped pipe support, wear resistance jaws are forged and hardened. Powerful chain quick fastening due to other offset level and pre-tensioning screw, simple conversion to other pipe diameters, extremely robust power epoxy coating, v-shaped pipe support with teeth and bridge prevent undesired  bending during clamping, exchangeable jaws.</t>
    </r>
  </si>
  <si>
    <r>
      <rPr>
        <b/>
        <sz val="11"/>
        <color theme="1"/>
        <rFont val="Arial"/>
        <family val="2"/>
      </rPr>
      <t>Chain pipe vice,</t>
    </r>
    <r>
      <rPr>
        <sz val="11"/>
        <color theme="1"/>
        <rFont val="Arial"/>
        <family val="2"/>
      </rPr>
      <t xml:space="preserve"> tripod universal workbench with chain pipe vice collapsible but extremely stable frame. Attachment of various tools is possible. Screw fixture for 50mm pipe to enable overhead support of the unit without integrated chain vice.</t>
    </r>
  </si>
  <si>
    <r>
      <rPr>
        <b/>
        <sz val="11"/>
        <color theme="1"/>
        <rFont val="Arial"/>
        <family val="2"/>
      </rPr>
      <t>Pipe cutters,</t>
    </r>
    <r>
      <rPr>
        <sz val="11"/>
        <color theme="1"/>
        <rFont val="Arial"/>
        <family val="2"/>
      </rPr>
      <t xml:space="preserve"> heavy duty; good quality ,long lasting, capable of industrial application for cutting galvanised pipes 15 to 25mm. </t>
    </r>
  </si>
  <si>
    <r>
      <rPr>
        <b/>
        <sz val="11"/>
        <color theme="1"/>
        <rFont val="Arial"/>
        <family val="2"/>
      </rPr>
      <t>Pipe Cutter Copper,</t>
    </r>
    <r>
      <rPr>
        <sz val="11"/>
        <color theme="1"/>
        <rFont val="Arial"/>
        <family val="2"/>
      </rPr>
      <t xml:space="preserve"> – 10mm to 30mm. For copper, brass, aluminium, thin wall steel pipe. Mono block design allows delivery precision. Two guide rollers with recess for cuts near flares. Effortless pressure control with large knurled knob and handy design.</t>
    </r>
  </si>
  <si>
    <r>
      <rPr>
        <b/>
        <sz val="11"/>
        <color theme="1"/>
        <rFont val="Arial"/>
        <family val="2"/>
      </rPr>
      <t>Shears,</t>
    </r>
    <r>
      <rPr>
        <sz val="11"/>
        <color theme="1"/>
        <rFont val="Arial"/>
        <family val="2"/>
      </rPr>
      <t xml:space="preserve"> plastic pipe to 83mm: have to deliver clean 7 straight cuts on pipe diameters up to 75mm &amp; especially for all current plastic types. For precise cutting of pp, pe, pex, pb &amp; pvc pipes up to 75mm. Minimum effort during cutting.</t>
    </r>
  </si>
  <si>
    <r>
      <rPr>
        <b/>
        <sz val="11"/>
        <color theme="1"/>
        <rFont val="Arial"/>
        <family val="2"/>
      </rPr>
      <t xml:space="preserve">Wrench, </t>
    </r>
    <r>
      <rPr>
        <sz val="11"/>
        <color theme="1"/>
        <rFont val="Arial"/>
        <family val="2"/>
      </rPr>
      <t>pipe 250mm.</t>
    </r>
  </si>
  <si>
    <r>
      <rPr>
        <b/>
        <sz val="11"/>
        <color theme="1"/>
        <rFont val="Arial"/>
        <family val="2"/>
      </rPr>
      <t>Wrench,</t>
    </r>
    <r>
      <rPr>
        <sz val="11"/>
        <color theme="1"/>
        <rFont val="Arial"/>
        <family val="2"/>
      </rPr>
      <t xml:space="preserve"> pipe 450mm.</t>
    </r>
  </si>
  <si>
    <r>
      <rPr>
        <b/>
        <sz val="11"/>
        <color theme="1"/>
        <rFont val="Arial"/>
        <family val="2"/>
      </rPr>
      <t>Blow lamp,</t>
    </r>
    <r>
      <rPr>
        <sz val="11"/>
        <color theme="1"/>
        <rFont val="Arial"/>
        <family val="2"/>
      </rPr>
      <t xml:space="preserve"> – good quality  long lasting capable of industrial application.</t>
    </r>
  </si>
  <si>
    <r>
      <rPr>
        <b/>
        <sz val="11"/>
        <color theme="1"/>
        <rFont val="Arial"/>
        <family val="2"/>
      </rPr>
      <t xml:space="preserve">Ladder, </t>
    </r>
    <r>
      <rPr>
        <sz val="11"/>
        <color theme="1"/>
        <rFont val="Arial"/>
        <family val="2"/>
      </rPr>
      <t>(aluminium, proven product in the industry) 3m long</t>
    </r>
  </si>
  <si>
    <r>
      <rPr>
        <b/>
        <sz val="11"/>
        <color theme="1"/>
        <rFont val="Arial"/>
        <family val="2"/>
      </rPr>
      <t>Ladder,</t>
    </r>
    <r>
      <rPr>
        <sz val="11"/>
        <color theme="1"/>
        <rFont val="Arial"/>
        <family val="2"/>
      </rPr>
      <t xml:space="preserve"> 6m long(aluminium, proven product in the industry, fold up application/ sliding application)</t>
    </r>
  </si>
  <si>
    <r>
      <rPr>
        <b/>
        <sz val="11"/>
        <color theme="1"/>
        <rFont val="Arial"/>
        <family val="2"/>
      </rPr>
      <t xml:space="preserve">Trestles, </t>
    </r>
    <r>
      <rPr>
        <sz val="11"/>
        <color theme="1"/>
        <rFont val="Arial"/>
        <family val="2"/>
      </rPr>
      <t>for building applications(steel proven product in the industry)</t>
    </r>
  </si>
  <si>
    <r>
      <rPr>
        <b/>
        <sz val="11"/>
        <color theme="1"/>
        <rFont val="Arial"/>
        <family val="2"/>
      </rPr>
      <t>Machine,</t>
    </r>
    <r>
      <rPr>
        <sz val="11"/>
        <color theme="1"/>
        <rFont val="Arial"/>
        <family val="2"/>
      </rPr>
      <t xml:space="preserve"> electrical pipe threader 1/2" - 4";  1000 watts, 220volt@50Hz; 1/2" to 4" (12.7 mm to 101.6 mm); 10 or 23 RPM; Gearbox made from 20CrMn Ti and 40Cr; Self-centering Cutter, Flute Cone Reamer, Replaceable Clamping Jaws, Epoxy Powder Coating; 	Uni-auto die head for ½ – 2" (12.7 mm – 50.8 mm), Profiling die head for 2½ – 4" (63.5 mm – 101.6 mm)</t>
    </r>
  </si>
  <si>
    <r>
      <rPr>
        <b/>
        <sz val="11"/>
        <color theme="1"/>
        <rFont val="Arial"/>
        <family val="2"/>
      </rPr>
      <t>Portable Circular Saw,</t>
    </r>
    <r>
      <rPr>
        <sz val="11"/>
        <color theme="1"/>
        <rFont val="Arial"/>
        <family val="2"/>
      </rPr>
      <t xml:space="preserve"> rated input power 1400Watt,  max. cutting depth at 90’ = 66mm; max cutting depth at 45’ = 47mm.</t>
    </r>
  </si>
  <si>
    <r>
      <rPr>
        <b/>
        <sz val="11"/>
        <color theme="1"/>
        <rFont val="Arial"/>
        <family val="2"/>
      </rPr>
      <t>Impact Screw Driver</t>
    </r>
    <r>
      <rPr>
        <sz val="11"/>
        <color theme="1"/>
        <rFont val="Arial"/>
        <family val="2"/>
      </rPr>
      <t xml:space="preserve">, with a 18volt; 3Ah rechargeable lithium-ion battery; 145 Nm torque, </t>
    </r>
  </si>
  <si>
    <r>
      <rPr>
        <b/>
        <sz val="11"/>
        <color theme="1"/>
        <rFont val="Arial"/>
        <family val="2"/>
      </rPr>
      <t>Drywall Screwdriver,</t>
    </r>
    <r>
      <rPr>
        <sz val="11"/>
        <color theme="1"/>
        <rFont val="Arial"/>
        <family val="2"/>
      </rPr>
      <t xml:space="preserve"> combination clutch type, variable speed, hexagon tips for 6mm screws, 220volt, 570watt.</t>
    </r>
  </si>
  <si>
    <r>
      <rPr>
        <b/>
        <sz val="11"/>
        <color theme="1"/>
        <rFont val="Arial"/>
        <family val="2"/>
      </rPr>
      <t>Multi detector,</t>
    </r>
    <r>
      <rPr>
        <sz val="11"/>
        <color theme="1"/>
        <rFont val="Arial"/>
        <family val="2"/>
      </rPr>
      <t xml:space="preserve"> for live cables, copper pipes as well as wall studs &amp; frames made of ferrous and non-ferrous metals, wooden sub-structures &amp; metal in general.</t>
    </r>
  </si>
  <si>
    <r>
      <rPr>
        <b/>
        <sz val="11"/>
        <color theme="1"/>
        <rFont val="Arial"/>
        <family val="2"/>
      </rPr>
      <t>Soldering iron,</t>
    </r>
    <r>
      <rPr>
        <sz val="11"/>
        <color theme="1"/>
        <rFont val="Arial"/>
        <family val="2"/>
      </rPr>
      <t xml:space="preserve"> standard soldering iron, red copper head, LP gas heated, 300 gram.</t>
    </r>
  </si>
  <si>
    <r>
      <rPr>
        <b/>
        <sz val="11"/>
        <color theme="1"/>
        <rFont val="Arial"/>
        <family val="2"/>
      </rPr>
      <t>Sliding Bevel,</t>
    </r>
    <r>
      <rPr>
        <sz val="11"/>
        <color theme="1"/>
        <rFont val="Arial"/>
        <family val="2"/>
      </rPr>
      <t xml:space="preserve"> (Steel &amp; Aluminium alloy 350mm long x 150mm blade).</t>
    </r>
  </si>
  <si>
    <r>
      <rPr>
        <b/>
        <sz val="11"/>
        <color theme="1"/>
        <rFont val="Arial"/>
        <family val="2"/>
      </rPr>
      <t>Punch and chisel,</t>
    </r>
    <r>
      <rPr>
        <sz val="11"/>
        <color theme="1"/>
        <rFont val="Arial"/>
        <family val="2"/>
      </rPr>
      <t xml:space="preserve"> set 12piece, good quality, long lasting capable of industrial applications.</t>
    </r>
  </si>
  <si>
    <r>
      <rPr>
        <b/>
        <sz val="11"/>
        <color theme="1"/>
        <rFont val="Arial"/>
        <family val="2"/>
      </rPr>
      <t>Punch, figure</t>
    </r>
    <r>
      <rPr>
        <sz val="11"/>
        <color theme="1"/>
        <rFont val="Arial"/>
        <family val="2"/>
      </rPr>
      <t xml:space="preserve"> stamp, (0-9), 6mm set.</t>
    </r>
  </si>
  <si>
    <r>
      <rPr>
        <b/>
        <sz val="11"/>
        <color theme="1"/>
        <rFont val="Arial"/>
        <family val="2"/>
      </rPr>
      <t>Punch, letter</t>
    </r>
    <r>
      <rPr>
        <sz val="11"/>
        <color theme="1"/>
        <rFont val="Arial"/>
        <family val="2"/>
      </rPr>
      <t xml:space="preserve"> stamp, (A-Z), 6mm set.</t>
    </r>
  </si>
  <si>
    <r>
      <rPr>
        <b/>
        <sz val="11"/>
        <color theme="1"/>
        <rFont val="Arial"/>
        <family val="2"/>
      </rPr>
      <t xml:space="preserve">Punch, hollow, </t>
    </r>
    <r>
      <rPr>
        <sz val="11"/>
        <color theme="1"/>
        <rFont val="Arial"/>
        <family val="2"/>
      </rPr>
      <t>set 3-25mm. 10Pcs, Good quality, long lasting capable of industrial application.</t>
    </r>
  </si>
  <si>
    <r>
      <rPr>
        <b/>
        <sz val="11"/>
        <color theme="1"/>
        <rFont val="Arial"/>
        <family val="2"/>
      </rPr>
      <t xml:space="preserve">Spanners </t>
    </r>
    <r>
      <rPr>
        <b/>
        <sz val="12"/>
        <color theme="1"/>
        <rFont val="Arial"/>
        <family val="2"/>
      </rPr>
      <t>Set</t>
    </r>
    <r>
      <rPr>
        <b/>
        <sz val="11"/>
        <color theme="1"/>
        <rFont val="Arial"/>
        <family val="2"/>
      </rPr>
      <t>,</t>
    </r>
    <r>
      <rPr>
        <sz val="11"/>
        <color theme="1"/>
        <rFont val="Arial"/>
        <family val="2"/>
      </rPr>
      <t xml:space="preserve"> in a steel carry box open ended : 6mm up to 26mm</t>
    </r>
  </si>
  <si>
    <r>
      <rPr>
        <b/>
        <sz val="11"/>
        <color theme="1"/>
        <rFont val="Arial"/>
        <family val="2"/>
      </rPr>
      <t>Dumpy level,</t>
    </r>
    <r>
      <rPr>
        <sz val="11"/>
        <color theme="1"/>
        <rFont val="Arial"/>
        <family val="2"/>
      </rPr>
      <t xml:space="preserve"> industrial application on general building sites with carry bag &amp; Measuring staff &amp; Safety case for instrument</t>
    </r>
  </si>
  <si>
    <r>
      <rPr>
        <b/>
        <sz val="11"/>
        <color theme="1"/>
        <rFont val="Arial"/>
        <family val="2"/>
      </rPr>
      <t>Level,</t>
    </r>
    <r>
      <rPr>
        <sz val="11"/>
        <color theme="1"/>
        <rFont val="Arial"/>
        <family val="2"/>
      </rPr>
      <t xml:space="preserve"> laser spirit working range 5m, laser diode 635nm, laser class 2; accuracy 1.0mm/m, weight 1.13kg spirit level fiction integrated, wall holder</t>
    </r>
  </si>
  <si>
    <r>
      <rPr>
        <b/>
        <sz val="11"/>
        <color theme="1"/>
        <rFont val="Arial"/>
        <family val="2"/>
      </rPr>
      <t>Pipe threader,</t>
    </r>
    <r>
      <rPr>
        <sz val="11"/>
        <color theme="1"/>
        <rFont val="Arial"/>
        <family val="2"/>
      </rPr>
      <t xml:space="preserve"> (stocks &amp; dies)(6mm up to 75mm). Good quality, long lasting</t>
    </r>
  </si>
  <si>
    <r>
      <rPr>
        <b/>
        <sz val="11"/>
        <color theme="1"/>
        <rFont val="Arial"/>
        <family val="2"/>
      </rPr>
      <t>Shovel round,</t>
    </r>
    <r>
      <rPr>
        <sz val="11"/>
        <color theme="1"/>
        <rFont val="Arial"/>
        <family val="2"/>
      </rPr>
      <t xml:space="preserve"> (warrior no2). Heavy Duty. Blade thickness of 1.6mm)</t>
    </r>
  </si>
  <si>
    <r>
      <rPr>
        <b/>
        <sz val="11"/>
        <color theme="1"/>
        <rFont val="Arial"/>
        <family val="2"/>
      </rPr>
      <t>Shovel square,</t>
    </r>
    <r>
      <rPr>
        <sz val="11"/>
        <color theme="1"/>
        <rFont val="Arial"/>
        <family val="2"/>
      </rPr>
      <t xml:space="preserve"> (warrior no 3 flat nose spade). Heavy Duty. Blade thickness of 1,6mm)</t>
    </r>
  </si>
  <si>
    <r>
      <rPr>
        <b/>
        <sz val="11"/>
        <color theme="1"/>
        <rFont val="Arial"/>
        <family val="2"/>
      </rPr>
      <t>Spade digging,</t>
    </r>
    <r>
      <rPr>
        <sz val="11"/>
        <color theme="1"/>
        <rFont val="Arial"/>
        <family val="2"/>
      </rPr>
      <t xml:space="preserve"> square nose, (Warrior no 1). Heavy Duty. Blade thickness of  1.6mm</t>
    </r>
  </si>
  <si>
    <r>
      <rPr>
        <b/>
        <sz val="11"/>
        <color theme="1"/>
        <rFont val="Arial"/>
        <family val="2"/>
      </rPr>
      <t>Pick and handle,</t>
    </r>
    <r>
      <rPr>
        <sz val="11"/>
        <color theme="1"/>
        <rFont val="Arial"/>
        <family val="2"/>
      </rPr>
      <t xml:space="preserve"> (Drop Forged Carbon Steel, Hardened and Tempered. Handle consist of 75% fibreglass, making this the most durable handle)</t>
    </r>
  </si>
  <si>
    <r>
      <rPr>
        <b/>
        <sz val="11"/>
        <color theme="1"/>
        <rFont val="Arial"/>
        <family val="2"/>
      </rPr>
      <t xml:space="preserve">Wheelbarrow, </t>
    </r>
    <r>
      <rPr>
        <sz val="11"/>
        <color theme="1"/>
        <rFont val="Arial"/>
        <family val="2"/>
      </rPr>
      <t>cement application, completely out of steel with strong steel frame. Powder coated to prevent rust)</t>
    </r>
  </si>
  <si>
    <r>
      <rPr>
        <b/>
        <sz val="11"/>
        <color theme="1"/>
        <rFont val="Arial"/>
        <family val="2"/>
      </rPr>
      <t>Square,</t>
    </r>
    <r>
      <rPr>
        <sz val="11"/>
        <color theme="1"/>
        <rFont val="Arial"/>
        <family val="2"/>
      </rPr>
      <t xml:space="preserve"> steel 600mm x 400mm</t>
    </r>
  </si>
  <si>
    <r>
      <rPr>
        <b/>
        <sz val="11"/>
        <color theme="1"/>
        <rFont val="Arial"/>
        <family val="2"/>
      </rPr>
      <t>Straight edge,</t>
    </r>
    <r>
      <rPr>
        <sz val="11"/>
        <color theme="1"/>
        <rFont val="Arial"/>
        <family val="2"/>
      </rPr>
      <t xml:space="preserve"> for plastering (Aluminium 3mx80mmx40mm)</t>
    </r>
  </si>
  <si>
    <r>
      <rPr>
        <b/>
        <sz val="11"/>
        <color theme="1"/>
        <rFont val="Arial"/>
        <family val="2"/>
      </rPr>
      <t>Level pipe,</t>
    </r>
    <r>
      <rPr>
        <sz val="11"/>
        <color theme="1"/>
        <rFont val="Arial"/>
        <family val="2"/>
      </rPr>
      <t xml:space="preserve"> (2x Ends 0,75m highx100mmx50mm) with 10m Long x Ø15mm diameter transparent clear pipe.</t>
    </r>
  </si>
  <si>
    <r>
      <rPr>
        <b/>
        <sz val="11"/>
        <color theme="1"/>
        <rFont val="Arial"/>
        <family val="2"/>
      </rPr>
      <t>Gauge rod,</t>
    </r>
    <r>
      <rPr>
        <sz val="11"/>
        <color theme="1"/>
        <rFont val="Arial"/>
        <family val="2"/>
      </rPr>
      <t xml:space="preserve"> (steel 300mmx10mm with wooden handle or plastic handle. Good quality, long lasting, capable of industrial application)</t>
    </r>
  </si>
  <si>
    <r>
      <rPr>
        <b/>
        <sz val="11"/>
        <color theme="1"/>
        <rFont val="Arial"/>
        <family val="2"/>
      </rPr>
      <t>Hammer,</t>
    </r>
    <r>
      <rPr>
        <sz val="11"/>
        <color theme="1"/>
        <rFont val="Arial"/>
        <family val="2"/>
      </rPr>
      <t xml:space="preserve"> Brick 800gr.</t>
    </r>
  </si>
  <si>
    <r>
      <rPr>
        <b/>
        <sz val="11"/>
        <color theme="1"/>
        <rFont val="Arial"/>
        <family val="2"/>
      </rPr>
      <t>Pointing trowel,</t>
    </r>
    <r>
      <rPr>
        <sz val="11"/>
        <color theme="1"/>
        <rFont val="Arial"/>
        <family val="2"/>
      </rPr>
      <t xml:space="preserve"> steel  blade 150mm. Handle: steel rod covered with wood</t>
    </r>
  </si>
  <si>
    <r>
      <rPr>
        <b/>
        <sz val="11"/>
        <color theme="1"/>
        <rFont val="Arial"/>
        <family val="2"/>
      </rPr>
      <t>Hand hawk,</t>
    </r>
    <r>
      <rPr>
        <sz val="11"/>
        <color theme="1"/>
        <rFont val="Arial"/>
        <family val="2"/>
      </rPr>
      <t xml:space="preserve"> aluminium OR plastic blade 280mmx280mmx3mm. Handle wood  or plastic.</t>
    </r>
  </si>
  <si>
    <r>
      <rPr>
        <b/>
        <sz val="11"/>
        <color theme="1"/>
        <rFont val="Arial"/>
        <family val="2"/>
      </rPr>
      <t>Block brush,</t>
    </r>
    <r>
      <rPr>
        <sz val="11"/>
        <color theme="1"/>
        <rFont val="Arial"/>
        <family val="2"/>
      </rPr>
      <t xml:space="preserve"> 200mm x 75mm (wood OR plastic handle)</t>
    </r>
  </si>
  <si>
    <r>
      <rPr>
        <b/>
        <sz val="11"/>
        <color theme="1"/>
        <rFont val="Arial"/>
        <family val="2"/>
      </rPr>
      <t>Float,</t>
    </r>
    <r>
      <rPr>
        <sz val="11"/>
        <color theme="1"/>
        <rFont val="Arial"/>
        <family val="2"/>
      </rPr>
      <t xml:space="preserve"> wood OR plastic, 200mm x150mmx25mm.</t>
    </r>
  </si>
  <si>
    <r>
      <rPr>
        <b/>
        <sz val="11"/>
        <color theme="1"/>
        <rFont val="Arial"/>
        <family val="2"/>
      </rPr>
      <t xml:space="preserve">Trowel, </t>
    </r>
    <r>
      <rPr>
        <sz val="11"/>
        <color theme="1"/>
        <rFont val="Arial"/>
        <family val="2"/>
      </rPr>
      <t>nose steel 150mm x 75mm handle steel rod covered with wood.</t>
    </r>
  </si>
  <si>
    <r>
      <rPr>
        <b/>
        <sz val="11"/>
        <color theme="1"/>
        <rFont val="Arial"/>
        <family val="2"/>
      </rPr>
      <t>Soft soap,</t>
    </r>
    <r>
      <rPr>
        <sz val="11"/>
        <color theme="1"/>
        <rFont val="Arial"/>
        <family val="2"/>
      </rPr>
      <t xml:space="preserve"> equal to flight hand cleaner in 5liter containers (consumable)</t>
    </r>
  </si>
  <si>
    <r>
      <rPr>
        <b/>
        <sz val="11"/>
        <color theme="1"/>
        <rFont val="Arial"/>
        <family val="2"/>
      </rPr>
      <t>Comb hammer,</t>
    </r>
    <r>
      <rPr>
        <sz val="11"/>
        <color theme="1"/>
        <rFont val="Arial"/>
        <family val="2"/>
      </rPr>
      <t xml:space="preserve"> standard steel 300mm length, for Building Industry.</t>
    </r>
  </si>
  <si>
    <r>
      <rPr>
        <b/>
        <sz val="11"/>
        <color theme="1"/>
        <rFont val="Arial"/>
        <family val="2"/>
      </rPr>
      <t>Hammer,</t>
    </r>
    <r>
      <rPr>
        <sz val="11"/>
        <color theme="1"/>
        <rFont val="Arial"/>
        <family val="2"/>
      </rPr>
      <t xml:space="preserve"> Club 1.8kg.</t>
    </r>
  </si>
  <si>
    <r>
      <rPr>
        <b/>
        <sz val="11"/>
        <color theme="1"/>
        <rFont val="Arial"/>
        <family val="2"/>
      </rPr>
      <t>Bolster,</t>
    </r>
    <r>
      <rPr>
        <sz val="11"/>
        <color theme="1"/>
        <rFont val="Arial"/>
        <family val="2"/>
      </rPr>
      <t xml:space="preserve"> steel width 150mm, steel neck </t>
    </r>
  </si>
  <si>
    <r>
      <rPr>
        <b/>
        <sz val="11"/>
        <color theme="1"/>
        <rFont val="Arial"/>
        <family val="2"/>
      </rPr>
      <t>Square,</t>
    </r>
    <r>
      <rPr>
        <sz val="11"/>
        <color theme="1"/>
        <rFont val="Arial"/>
        <family val="2"/>
      </rPr>
      <t xml:space="preserve"> try</t>
    </r>
    <r>
      <rPr>
        <b/>
        <sz val="11"/>
        <color theme="1"/>
        <rFont val="Arial"/>
        <family val="2"/>
      </rPr>
      <t xml:space="preserve"> </t>
    </r>
    <r>
      <rPr>
        <sz val="11"/>
        <color theme="1"/>
        <rFont val="Arial"/>
        <family val="2"/>
      </rPr>
      <t>steel 250mmx150mm.</t>
    </r>
  </si>
  <si>
    <r>
      <rPr>
        <b/>
        <sz val="11"/>
        <color theme="1"/>
        <rFont val="Arial"/>
        <family val="2"/>
      </rPr>
      <t>Wood rasp steel,</t>
    </r>
    <r>
      <rPr>
        <sz val="11"/>
        <color theme="1"/>
        <rFont val="Arial"/>
        <family val="2"/>
      </rPr>
      <t xml:space="preserve"> 300mm length x 50mm wide, (plastic OR wooden handle).</t>
    </r>
  </si>
  <si>
    <r>
      <rPr>
        <b/>
        <sz val="11"/>
        <color theme="1"/>
        <rFont val="Arial"/>
        <family val="2"/>
      </rPr>
      <t xml:space="preserve">Screwdriver, </t>
    </r>
    <r>
      <rPr>
        <sz val="11"/>
        <color theme="1"/>
        <rFont val="Arial"/>
        <family val="2"/>
      </rPr>
      <t>flat 6x150mm.</t>
    </r>
  </si>
  <si>
    <r>
      <rPr>
        <b/>
        <sz val="11"/>
        <color theme="1"/>
        <rFont val="Arial"/>
        <family val="2"/>
      </rPr>
      <t xml:space="preserve">Screwdriver, </t>
    </r>
    <r>
      <rPr>
        <sz val="11"/>
        <color theme="1"/>
        <rFont val="Arial"/>
        <family val="2"/>
      </rPr>
      <t>flat 8x200mm.</t>
    </r>
  </si>
  <si>
    <r>
      <rPr>
        <b/>
        <sz val="11"/>
        <color theme="1"/>
        <rFont val="Arial"/>
        <family val="2"/>
      </rPr>
      <t xml:space="preserve">Plies, </t>
    </r>
    <r>
      <rPr>
        <sz val="11"/>
        <color theme="1"/>
        <rFont val="Arial"/>
        <family val="2"/>
      </rPr>
      <t>water Pump</t>
    </r>
    <r>
      <rPr>
        <b/>
        <sz val="11"/>
        <color theme="1"/>
        <rFont val="Arial"/>
        <family val="2"/>
      </rPr>
      <t>,</t>
    </r>
    <r>
      <rPr>
        <sz val="11"/>
        <color theme="1"/>
        <rFont val="Arial"/>
        <family val="2"/>
      </rPr>
      <t xml:space="preserve"> universal, 200mm long.</t>
    </r>
  </si>
  <si>
    <r>
      <rPr>
        <b/>
        <sz val="11"/>
        <color theme="1"/>
        <rFont val="Arial"/>
        <family val="2"/>
      </rPr>
      <t>Pliers,</t>
    </r>
    <r>
      <rPr>
        <sz val="11"/>
        <color theme="1"/>
        <rFont val="Arial"/>
        <family val="2"/>
      </rPr>
      <t xml:space="preserve"> water Pump, 315mm.</t>
    </r>
  </si>
  <si>
    <r>
      <rPr>
        <b/>
        <sz val="11"/>
        <color theme="1"/>
        <rFont val="Arial"/>
        <family val="2"/>
      </rPr>
      <t>Pliers,</t>
    </r>
    <r>
      <rPr>
        <sz val="11"/>
        <color theme="1"/>
        <rFont val="Arial"/>
        <family val="2"/>
      </rPr>
      <t xml:space="preserve"> vice Grips, 250 mm.</t>
    </r>
  </si>
  <si>
    <r>
      <rPr>
        <b/>
        <sz val="11"/>
        <color theme="1"/>
        <rFont val="Arial"/>
        <family val="2"/>
      </rPr>
      <t>Rivet gun,</t>
    </r>
    <r>
      <rPr>
        <sz val="11"/>
        <color theme="1"/>
        <rFont val="Arial"/>
        <family val="2"/>
      </rPr>
      <t xml:space="preserve"> for poprivets 315mm, rivet sizes 2.4, 3.2, 4.0, 4.8mm</t>
    </r>
    <r>
      <rPr>
        <sz val="11"/>
        <rFont val="Arial"/>
        <family val="2"/>
      </rPr>
      <t>.</t>
    </r>
  </si>
  <si>
    <r>
      <rPr>
        <b/>
        <sz val="11"/>
        <color theme="1"/>
        <rFont val="Arial"/>
        <family val="2"/>
      </rPr>
      <t>Gloves,</t>
    </r>
    <r>
      <rPr>
        <sz val="11"/>
        <color theme="1"/>
        <rFont val="Arial"/>
        <family val="2"/>
      </rPr>
      <t xml:space="preserve"> safety (surgery) pairs. Good quality, long-lasting capable of industrial application.</t>
    </r>
  </si>
  <si>
    <r>
      <rPr>
        <b/>
        <sz val="11"/>
        <color theme="1"/>
        <rFont val="Arial"/>
        <family val="2"/>
      </rPr>
      <t>Drill Bits,</t>
    </r>
    <r>
      <rPr>
        <sz val="11"/>
        <color theme="1"/>
        <rFont val="Arial"/>
        <family val="2"/>
      </rPr>
      <t xml:space="preserve"> set of 1-13mm - 0.5mm, hss set 25 Pieces.</t>
    </r>
  </si>
  <si>
    <r>
      <rPr>
        <b/>
        <sz val="11"/>
        <color theme="1"/>
        <rFont val="Arial"/>
        <family val="2"/>
      </rPr>
      <t>Machine,</t>
    </r>
    <r>
      <rPr>
        <sz val="11"/>
        <color theme="1"/>
        <rFont val="Arial"/>
        <family val="2"/>
      </rPr>
      <t xml:space="preserve"> electrical pipe threader: 1/2" - 4";  1000 watts, 220volt@50Hz; 1/2" to 4" (12.7 mm to 101.6 mm); 10 or 23 RPM; Gearbox made from 20CrMn Ti and 40Cr; Self-centering Cutter, Flute Cone Reamer, Replaceable Clamping Jaws, Epoxy Powder Coating; 	Uni-auto die head for ½ – 2" (12.7 mm – 50.8 mm), Profiling die head for 2½ – 4" (63.5 mm – 101.6 mm).</t>
    </r>
  </si>
  <si>
    <r>
      <rPr>
        <b/>
        <sz val="11"/>
        <color theme="1"/>
        <rFont val="Arial"/>
        <family val="2"/>
      </rPr>
      <t>Pipe cutters,</t>
    </r>
    <r>
      <rPr>
        <sz val="11"/>
        <color theme="1"/>
        <rFont val="Arial"/>
        <family val="2"/>
      </rPr>
      <t xml:space="preserve"> heavy duty; good quality ,long lasting, capable of industrial application for cutting galvanised pipes 15 to 25 mm. </t>
    </r>
  </si>
  <si>
    <r>
      <rPr>
        <b/>
        <sz val="11"/>
        <color theme="1"/>
        <rFont val="Arial"/>
        <family val="2"/>
      </rPr>
      <t>Machine,</t>
    </r>
    <r>
      <rPr>
        <sz val="11"/>
        <color theme="1"/>
        <rFont val="Arial"/>
        <family val="2"/>
      </rPr>
      <t xml:space="preserve"> angle grinder portable, 220volt; heavy duty, 2000watt, Ø230mm disc.</t>
    </r>
  </si>
  <si>
    <r>
      <rPr>
        <b/>
        <sz val="11"/>
        <color theme="1"/>
        <rFont val="Arial"/>
        <family val="2"/>
      </rPr>
      <t>Machine,</t>
    </r>
    <r>
      <rPr>
        <sz val="11"/>
        <color theme="1"/>
        <rFont val="Arial"/>
        <family val="2"/>
      </rPr>
      <t xml:space="preserve"> angle grinder portable, 220volt; light duty, 900watt, Ø115mm disc.</t>
    </r>
  </si>
  <si>
    <r>
      <rPr>
        <b/>
        <sz val="11"/>
        <color theme="1"/>
        <rFont val="Arial"/>
        <family val="2"/>
      </rPr>
      <t xml:space="preserve">Machine, </t>
    </r>
    <r>
      <rPr>
        <sz val="11"/>
        <color theme="1"/>
        <rFont val="Arial"/>
        <family val="2"/>
      </rPr>
      <t>belt-Sander, portable, belt size: 100 x 610mm, 220volt 1020watt.</t>
    </r>
  </si>
  <si>
    <r>
      <rPr>
        <b/>
        <sz val="11"/>
        <color theme="1"/>
        <rFont val="Arial"/>
        <family val="2"/>
      </rPr>
      <t>Machine,</t>
    </r>
    <r>
      <rPr>
        <sz val="11"/>
        <color theme="1"/>
        <rFont val="Arial"/>
        <family val="2"/>
      </rPr>
      <t xml:space="preserve"> biscuit Joiner, portable, 800Watt.</t>
    </r>
  </si>
  <si>
    <r>
      <rPr>
        <b/>
        <sz val="11"/>
        <rFont val="Arial"/>
        <family val="2"/>
      </rPr>
      <t xml:space="preserve">Machine, </t>
    </r>
    <r>
      <rPr>
        <sz val="11"/>
        <rFont val="Arial"/>
        <family val="2"/>
      </rPr>
      <t>breaker demolition</t>
    </r>
    <r>
      <rPr>
        <sz val="11"/>
        <color theme="1"/>
        <rFont val="Arial"/>
        <family val="2"/>
      </rPr>
      <t xml:space="preserve"> with chisel impact Force 50 joule, shank size 28mm, impact range 1050 BPM, power output 2050w, 220volt.</t>
    </r>
  </si>
  <si>
    <r>
      <rPr>
        <b/>
        <sz val="11"/>
        <rFont val="Arial"/>
        <family val="2"/>
      </rPr>
      <t xml:space="preserve">Machine, </t>
    </r>
    <r>
      <rPr>
        <sz val="11"/>
        <rFont val="Arial"/>
        <family val="2"/>
      </rPr>
      <t>jack Hammer</t>
    </r>
    <r>
      <rPr>
        <sz val="11"/>
        <color theme="1"/>
        <rFont val="Arial"/>
        <family val="2"/>
      </rPr>
      <t xml:space="preserve"> with Chisel impact energy 48joule, chisel shank size 30mm, impact range 1400 BPM, power output 1500watt, 220volt.</t>
    </r>
  </si>
  <si>
    <r>
      <rPr>
        <b/>
        <sz val="11"/>
        <color theme="1"/>
        <rFont val="Arial"/>
        <family val="2"/>
      </rPr>
      <t>Machine,</t>
    </r>
    <r>
      <rPr>
        <sz val="11"/>
        <color theme="1"/>
        <rFont val="Arial"/>
        <family val="2"/>
      </rPr>
      <t xml:space="preserve"> compressor, electric 220volt  2.2 kilowatt, double head, 8bar, 200liter tank.</t>
    </r>
  </si>
  <si>
    <r>
      <rPr>
        <b/>
        <sz val="11"/>
        <rFont val="Arial"/>
        <family val="2"/>
      </rPr>
      <t xml:space="preserve">Machine, </t>
    </r>
    <r>
      <rPr>
        <sz val="11"/>
        <rFont val="Arial"/>
        <family val="2"/>
      </rPr>
      <t>Concrete Vibrator</t>
    </r>
    <r>
      <rPr>
        <sz val="11"/>
        <color theme="1"/>
        <rFont val="Arial"/>
        <family val="2"/>
      </rPr>
      <t xml:space="preserve"> portable petrol vibration frequency 12000/min, shaft rotation speed 3600 RPM, power output 3.7kwatt, coupling Type Dynapal (female); Vibrating Poker with dynapal valve coupling type coupler dynapal Male, shaft end length 110mm, poker length 590mm.</t>
    </r>
  </si>
  <si>
    <r>
      <rPr>
        <b/>
        <sz val="11"/>
        <rFont val="Arial"/>
        <family val="2"/>
      </rPr>
      <t>Machine, c</t>
    </r>
    <r>
      <rPr>
        <sz val="11"/>
        <rFont val="Arial"/>
        <family val="2"/>
      </rPr>
      <t>oncrete mixer</t>
    </r>
    <r>
      <rPr>
        <sz val="11"/>
        <color theme="1"/>
        <rFont val="Arial"/>
        <family val="2"/>
      </rPr>
      <t xml:space="preserve"> electrical motor 0.55kwatt; 220volt, drum size: 135l. </t>
    </r>
  </si>
  <si>
    <r>
      <rPr>
        <b/>
        <sz val="11"/>
        <color theme="1"/>
        <rFont val="Arial"/>
        <family val="2"/>
      </rPr>
      <t>Machine,</t>
    </r>
    <r>
      <rPr>
        <sz val="11"/>
        <color theme="1"/>
        <rFont val="Arial"/>
        <family val="2"/>
      </rPr>
      <t xml:space="preserve"> circular saw, portable 220volt 1050watt, capacity 165mm, 57mm DOC.</t>
    </r>
  </si>
  <si>
    <r>
      <rPr>
        <b/>
        <sz val="11"/>
        <color theme="1"/>
        <rFont val="Arial"/>
        <family val="2"/>
      </rPr>
      <t>Machine,</t>
    </r>
    <r>
      <rPr>
        <sz val="11"/>
        <color theme="1"/>
        <rFont val="Arial"/>
        <family val="2"/>
      </rPr>
      <t xml:space="preserve"> drill portable, 220volt, 1200watt, heavy duty, 13mm chuck.</t>
    </r>
  </si>
  <si>
    <r>
      <rPr>
        <b/>
        <sz val="11"/>
        <color theme="1"/>
        <rFont val="Arial"/>
        <family val="2"/>
      </rPr>
      <t xml:space="preserve">Machine, </t>
    </r>
    <r>
      <rPr>
        <sz val="11"/>
        <color theme="1"/>
        <rFont val="Arial"/>
        <family val="2"/>
      </rPr>
      <t>drill portable electrical, 220volt, 700watt, light duty, 13mm chuck.</t>
    </r>
  </si>
  <si>
    <r>
      <rPr>
        <b/>
        <sz val="11"/>
        <color theme="1"/>
        <rFont val="Arial"/>
        <family val="2"/>
      </rPr>
      <t>Machine,</t>
    </r>
    <r>
      <rPr>
        <sz val="11"/>
        <color theme="1"/>
        <rFont val="Arial"/>
        <family val="2"/>
      </rPr>
      <t xml:space="preserve"> dust extractor, 220volt motor power 1500watt, fan diameter 250mm, inlet diameter 125mm.</t>
    </r>
  </si>
  <si>
    <r>
      <rPr>
        <b/>
        <sz val="11"/>
        <color theme="1"/>
        <rFont val="Arial"/>
        <family val="2"/>
      </rPr>
      <t>Machine,</t>
    </r>
    <r>
      <rPr>
        <sz val="11"/>
        <color theme="1"/>
        <rFont val="Arial"/>
        <family val="2"/>
      </rPr>
      <t xml:space="preserve"> grinder bench, 220volt; 0.52kwatt; floor mounted on a pedestal, D/E 2 x wheels minimum Ø200mm; one fine and one coarse</t>
    </r>
  </si>
  <si>
    <r>
      <rPr>
        <b/>
        <sz val="11"/>
        <color theme="1"/>
        <rFont val="Arial"/>
        <family val="2"/>
      </rPr>
      <t>Dumpy level,</t>
    </r>
    <r>
      <rPr>
        <sz val="11"/>
        <color theme="1"/>
        <rFont val="Arial"/>
        <family val="2"/>
      </rPr>
      <t xml:space="preserve"> with level, tripod and Staff.</t>
    </r>
  </si>
  <si>
    <r>
      <rPr>
        <b/>
        <sz val="11"/>
        <color theme="1"/>
        <rFont val="Arial"/>
        <family val="2"/>
      </rPr>
      <t xml:space="preserve">Machine, </t>
    </r>
    <r>
      <rPr>
        <sz val="11"/>
        <color theme="1"/>
        <rFont val="Arial"/>
        <family val="2"/>
      </rPr>
      <t>electric planer easy to use depth adjustment; powerful motor for efficient cutting; Rabbeting depth 25mm; Centre V-groove on base sole, Aluminium alloy base for scratch free work, fast and easy blade replacement. 220volt power: 720watt; D.O.C 3.0mm.</t>
    </r>
  </si>
  <si>
    <r>
      <rPr>
        <b/>
        <sz val="11"/>
        <color theme="1"/>
        <rFont val="Arial"/>
        <family val="2"/>
      </rPr>
      <t>Machine,</t>
    </r>
    <r>
      <rPr>
        <sz val="11"/>
        <color theme="1"/>
        <rFont val="Arial"/>
        <family val="2"/>
      </rPr>
      <t xml:space="preserve"> router 220volt portable power 900watt, cap chuck: 8mm.</t>
    </r>
  </si>
  <si>
    <r>
      <rPr>
        <b/>
        <sz val="11"/>
        <color theme="1"/>
        <rFont val="Arial"/>
        <family val="2"/>
      </rPr>
      <t xml:space="preserve">Machine, </t>
    </r>
    <r>
      <rPr>
        <sz val="11"/>
        <color theme="1"/>
        <rFont val="Arial"/>
        <family val="2"/>
      </rPr>
      <t>orbital sander 220volt power 300watt, belt size 114 x 228mm.</t>
    </r>
  </si>
  <si>
    <r>
      <rPr>
        <b/>
        <sz val="11"/>
        <color theme="1"/>
        <rFont val="Arial"/>
        <family val="2"/>
      </rPr>
      <t>Machine,</t>
    </r>
    <r>
      <rPr>
        <sz val="11"/>
        <color theme="1"/>
        <rFont val="Arial"/>
        <family val="2"/>
      </rPr>
      <t xml:space="preserve"> mitre saw comp, 220volt power 1520watt, wheel Size 255mm</t>
    </r>
  </si>
  <si>
    <r>
      <rPr>
        <b/>
        <sz val="11"/>
        <color theme="1"/>
        <rFont val="Arial"/>
        <family val="2"/>
      </rPr>
      <t xml:space="preserve">Machine, </t>
    </r>
    <r>
      <rPr>
        <sz val="11"/>
        <color theme="1"/>
        <rFont val="Arial"/>
        <family val="2"/>
      </rPr>
      <t>jig saw 220volt power 400watt, capacity, 65mm.</t>
    </r>
  </si>
  <si>
    <r>
      <rPr>
        <b/>
        <sz val="11"/>
        <color theme="1"/>
        <rFont val="Arial"/>
        <family val="2"/>
      </rPr>
      <t>Air gun,</t>
    </r>
    <r>
      <rPr>
        <sz val="11"/>
        <color theme="1"/>
        <rFont val="Arial"/>
        <family val="2"/>
      </rPr>
      <t xml:space="preserve"> engine cleaning, 750ml container.</t>
    </r>
  </si>
  <si>
    <r>
      <rPr>
        <b/>
        <sz val="11"/>
        <color theme="1"/>
        <rFont val="Arial"/>
        <family val="2"/>
      </rPr>
      <t>Air hose,</t>
    </r>
    <r>
      <rPr>
        <sz val="11"/>
        <color theme="1"/>
        <rFont val="Arial"/>
        <family val="2"/>
      </rPr>
      <t xml:space="preserve"> on a reel, 20m.</t>
    </r>
  </si>
  <si>
    <r>
      <rPr>
        <b/>
        <sz val="11"/>
        <color theme="1"/>
        <rFont val="Arial"/>
        <family val="2"/>
      </rPr>
      <t>Air hose,</t>
    </r>
    <r>
      <rPr>
        <sz val="11"/>
        <color theme="1"/>
        <rFont val="Arial"/>
        <family val="2"/>
      </rPr>
      <t xml:space="preserve"> reinforced rubber, 8mm x 25m.</t>
    </r>
  </si>
  <si>
    <r>
      <rPr>
        <b/>
        <sz val="11"/>
        <color theme="1"/>
        <rFont val="Arial"/>
        <family val="2"/>
      </rPr>
      <t>Air pistol,</t>
    </r>
    <r>
      <rPr>
        <sz val="11"/>
        <color theme="1"/>
        <rFont val="Arial"/>
        <family val="2"/>
      </rPr>
      <t xml:space="preserve"> to fit to a compressor </t>
    </r>
  </si>
  <si>
    <r>
      <rPr>
        <b/>
        <sz val="11"/>
        <color theme="1"/>
        <rFont val="Arial"/>
        <family val="2"/>
      </rPr>
      <t>Air quick coupler,</t>
    </r>
    <r>
      <rPr>
        <sz val="11"/>
        <color theme="1"/>
        <rFont val="Arial"/>
        <family val="2"/>
      </rPr>
      <t xml:space="preserve"> Set 5pce, to connect air tools to a compressor.</t>
    </r>
  </si>
  <si>
    <r>
      <rPr>
        <b/>
        <sz val="11"/>
        <color theme="1"/>
        <rFont val="Arial"/>
        <family val="2"/>
      </rPr>
      <t>Air regulator &amp; water trap,</t>
    </r>
    <r>
      <rPr>
        <sz val="11"/>
        <color theme="1"/>
        <rFont val="Arial"/>
        <family val="2"/>
      </rPr>
      <t xml:space="preserve"> 6mm, to connect to a compressor.</t>
    </r>
  </si>
  <si>
    <r>
      <rPr>
        <b/>
        <sz val="11"/>
        <color theme="1"/>
        <rFont val="Arial"/>
        <family val="2"/>
      </rPr>
      <t>Air spray gun,</t>
    </r>
    <r>
      <rPr>
        <sz val="11"/>
        <color theme="1"/>
        <rFont val="Arial"/>
        <family val="2"/>
      </rPr>
      <t xml:space="preserve"> High pressure, +-1L; 1mm nozzle.</t>
    </r>
  </si>
  <si>
    <r>
      <rPr>
        <b/>
        <sz val="11"/>
        <color theme="1"/>
        <rFont val="Arial"/>
        <family val="2"/>
      </rPr>
      <t>Allen key,</t>
    </r>
    <r>
      <rPr>
        <sz val="11"/>
        <color theme="1"/>
        <rFont val="Arial"/>
        <family val="2"/>
      </rPr>
      <t xml:space="preserve"> Set metric, 25 pieces.</t>
    </r>
  </si>
  <si>
    <r>
      <rPr>
        <b/>
        <sz val="11"/>
        <color theme="1"/>
        <rFont val="Arial"/>
        <family val="2"/>
      </rPr>
      <t>Bevel sliding,</t>
    </r>
    <r>
      <rPr>
        <sz val="11"/>
        <color theme="1"/>
        <rFont val="Arial"/>
        <family val="2"/>
      </rPr>
      <t xml:space="preserve"> 200mm.</t>
    </r>
  </si>
  <si>
    <r>
      <rPr>
        <b/>
        <sz val="11"/>
        <color theme="1"/>
        <rFont val="Arial"/>
        <family val="2"/>
      </rPr>
      <t>Brush block,</t>
    </r>
    <r>
      <rPr>
        <sz val="11"/>
        <color theme="1"/>
        <rFont val="Arial"/>
        <family val="2"/>
      </rPr>
      <t xml:space="preserve"> 200mm x 75mm (wood OR plastic handle)</t>
    </r>
  </si>
  <si>
    <r>
      <rPr>
        <b/>
        <sz val="11"/>
        <color theme="1"/>
        <rFont val="Arial"/>
        <family val="2"/>
      </rPr>
      <t>Brush block,</t>
    </r>
    <r>
      <rPr>
        <sz val="11"/>
        <color theme="1"/>
        <rFont val="Arial"/>
        <family val="2"/>
      </rPr>
      <t xml:space="preserve"> 160mm x 60mm (wood OR plastic handle)</t>
    </r>
  </si>
  <si>
    <r>
      <rPr>
        <b/>
        <sz val="11"/>
        <color theme="1"/>
        <rFont val="Arial"/>
        <family val="2"/>
      </rPr>
      <t>Brush banister,</t>
    </r>
    <r>
      <rPr>
        <sz val="11"/>
        <color theme="1"/>
        <rFont val="Arial"/>
        <family val="2"/>
      </rPr>
      <t xml:space="preserve"> to clean work tables.</t>
    </r>
  </si>
  <si>
    <r>
      <rPr>
        <b/>
        <sz val="11"/>
        <color theme="1"/>
        <rFont val="Arial"/>
        <family val="2"/>
      </rPr>
      <t>Brush paint,</t>
    </r>
    <r>
      <rPr>
        <sz val="11"/>
        <color theme="1"/>
        <rFont val="Arial"/>
        <family val="2"/>
      </rPr>
      <t xml:space="preserve"> 25mm.</t>
    </r>
  </si>
  <si>
    <r>
      <rPr>
        <b/>
        <sz val="11"/>
        <color theme="1"/>
        <rFont val="Arial"/>
        <family val="2"/>
      </rPr>
      <t>Brush paint,</t>
    </r>
    <r>
      <rPr>
        <sz val="11"/>
        <color theme="1"/>
        <rFont val="Arial"/>
        <family val="2"/>
      </rPr>
      <t xml:space="preserve"> 50mm.</t>
    </r>
  </si>
  <si>
    <r>
      <rPr>
        <b/>
        <sz val="11"/>
        <color theme="1"/>
        <rFont val="Arial"/>
        <family val="2"/>
      </rPr>
      <t>Brush paint,</t>
    </r>
    <r>
      <rPr>
        <sz val="11"/>
        <color theme="1"/>
        <rFont val="Arial"/>
        <family val="2"/>
      </rPr>
      <t xml:space="preserve"> 75mm.</t>
    </r>
  </si>
  <si>
    <r>
      <rPr>
        <b/>
        <sz val="11"/>
        <color theme="1"/>
        <rFont val="Arial"/>
        <family val="2"/>
      </rPr>
      <t>Brush paint,</t>
    </r>
    <r>
      <rPr>
        <sz val="11"/>
        <color theme="1"/>
        <rFont val="Arial"/>
        <family val="2"/>
      </rPr>
      <t xml:space="preserve"> 100mm.</t>
    </r>
  </si>
  <si>
    <r>
      <rPr>
        <b/>
        <sz val="11"/>
        <color theme="1"/>
        <rFont val="Arial"/>
        <family val="2"/>
      </rPr>
      <t>Bucket builders,</t>
    </r>
    <r>
      <rPr>
        <sz val="11"/>
        <color theme="1"/>
        <rFont val="Arial"/>
        <family val="2"/>
      </rPr>
      <t xml:space="preserve"> Triangular 11L</t>
    </r>
  </si>
  <si>
    <r>
      <rPr>
        <b/>
        <sz val="11"/>
        <color theme="1"/>
        <rFont val="Arial"/>
        <family val="2"/>
      </rPr>
      <t>Oil can,</t>
    </r>
    <r>
      <rPr>
        <sz val="11"/>
        <color theme="1"/>
        <rFont val="Arial"/>
        <family val="2"/>
      </rPr>
      <t xml:space="preserve"> pressure type, 500ml, with flexible spout.</t>
    </r>
  </si>
  <si>
    <r>
      <rPr>
        <b/>
        <sz val="11"/>
        <color theme="1"/>
        <rFont val="Arial"/>
        <family val="2"/>
      </rPr>
      <t>Caulking gun,</t>
    </r>
    <r>
      <rPr>
        <sz val="11"/>
        <color theme="1"/>
        <rFont val="Arial"/>
        <family val="2"/>
      </rPr>
      <t xml:space="preserve"> Size: 310ml</t>
    </r>
  </si>
  <si>
    <r>
      <rPr>
        <b/>
        <sz val="11"/>
        <color theme="1"/>
        <rFont val="Arial"/>
        <family val="2"/>
      </rPr>
      <t>Chalk line,</t>
    </r>
    <r>
      <rPr>
        <sz val="11"/>
        <color theme="1"/>
        <rFont val="Arial"/>
        <family val="2"/>
      </rPr>
      <t xml:space="preserve"> in case reel 30m</t>
    </r>
  </si>
  <si>
    <r>
      <rPr>
        <b/>
        <sz val="11"/>
        <color theme="1"/>
        <rFont val="Arial"/>
        <family val="2"/>
      </rPr>
      <t>Chisel,</t>
    </r>
    <r>
      <rPr>
        <sz val="11"/>
        <color theme="1"/>
        <rFont val="Arial"/>
        <family val="2"/>
      </rPr>
      <t xml:space="preserve"> bolster brick, 230mm x 100mm</t>
    </r>
  </si>
  <si>
    <r>
      <rPr>
        <b/>
        <sz val="11"/>
        <color theme="1"/>
        <rFont val="Arial"/>
        <family val="2"/>
      </rPr>
      <t>Chisel,</t>
    </r>
    <r>
      <rPr>
        <sz val="11"/>
        <color theme="1"/>
        <rFont val="Arial"/>
        <family val="2"/>
      </rPr>
      <t xml:space="preserve"> cold Set, variety shapes 150mm long 5 pcs</t>
    </r>
  </si>
  <si>
    <r>
      <rPr>
        <b/>
        <sz val="11"/>
        <color theme="1"/>
        <rFont val="Arial"/>
        <family val="2"/>
      </rPr>
      <t>Clamp,</t>
    </r>
    <r>
      <rPr>
        <sz val="11"/>
        <color theme="1"/>
        <rFont val="Arial"/>
        <family val="2"/>
      </rPr>
      <t xml:space="preserve"> G, Size 75mm.</t>
    </r>
  </si>
  <si>
    <r>
      <rPr>
        <b/>
        <sz val="11"/>
        <color theme="1"/>
        <rFont val="Arial"/>
        <family val="2"/>
      </rPr>
      <t>Clamp,</t>
    </r>
    <r>
      <rPr>
        <sz val="11"/>
        <color theme="1"/>
        <rFont val="Arial"/>
        <family val="2"/>
      </rPr>
      <t xml:space="preserve"> G, Size 100mm.</t>
    </r>
  </si>
  <si>
    <r>
      <rPr>
        <b/>
        <sz val="11"/>
        <color theme="1"/>
        <rFont val="Arial"/>
        <family val="2"/>
      </rPr>
      <t>Clamp,</t>
    </r>
    <r>
      <rPr>
        <sz val="11"/>
        <color theme="1"/>
        <rFont val="Arial"/>
        <family val="2"/>
      </rPr>
      <t xml:space="preserve"> G, Size 150mm.</t>
    </r>
  </si>
  <si>
    <r>
      <rPr>
        <b/>
        <sz val="11"/>
        <color theme="1"/>
        <rFont val="Arial"/>
        <family val="2"/>
      </rPr>
      <t>Clamp,</t>
    </r>
    <r>
      <rPr>
        <sz val="11"/>
        <color theme="1"/>
        <rFont val="Arial"/>
        <family val="2"/>
      </rPr>
      <t xml:space="preserve"> G, Size 200mm.</t>
    </r>
  </si>
  <si>
    <r>
      <rPr>
        <b/>
        <sz val="11"/>
        <color theme="1"/>
        <rFont val="Arial"/>
        <family val="2"/>
      </rPr>
      <t xml:space="preserve">Cloth, </t>
    </r>
    <r>
      <rPr>
        <sz val="11"/>
        <color theme="1"/>
        <rFont val="Arial"/>
        <family val="2"/>
      </rPr>
      <t>mutton 1kg roll.</t>
    </r>
  </si>
  <si>
    <r>
      <rPr>
        <b/>
        <sz val="11"/>
        <color theme="1"/>
        <rFont val="Arial"/>
        <family val="2"/>
      </rPr>
      <t>Combination set,</t>
    </r>
    <r>
      <rPr>
        <sz val="11"/>
        <color theme="1"/>
        <rFont val="Arial"/>
        <family val="2"/>
      </rPr>
      <t xml:space="preserve"> square 300mm.</t>
    </r>
  </si>
  <si>
    <r>
      <rPr>
        <b/>
        <sz val="11"/>
        <color theme="1"/>
        <rFont val="Arial"/>
        <family val="2"/>
      </rPr>
      <t>Bar,</t>
    </r>
    <r>
      <rPr>
        <sz val="11"/>
        <color theme="1"/>
        <rFont val="Arial"/>
        <family val="2"/>
      </rPr>
      <t xml:space="preserve"> Tommy bar, 450mm.</t>
    </r>
  </si>
  <si>
    <r>
      <rPr>
        <b/>
        <sz val="11"/>
        <color theme="1"/>
        <rFont val="Arial"/>
        <family val="2"/>
      </rPr>
      <t>Bar,</t>
    </r>
    <r>
      <rPr>
        <sz val="11"/>
        <color theme="1"/>
        <rFont val="Arial"/>
        <family val="2"/>
      </rPr>
      <t xml:space="preserve"> Crowbar, 25mm x 1500mm.</t>
    </r>
  </si>
  <si>
    <r>
      <rPr>
        <b/>
        <sz val="11"/>
        <color theme="1"/>
        <rFont val="Arial"/>
        <family val="2"/>
      </rPr>
      <t>Cutter,</t>
    </r>
    <r>
      <rPr>
        <sz val="11"/>
        <color theme="1"/>
        <rFont val="Arial"/>
        <family val="2"/>
      </rPr>
      <t xml:space="preserve"> Hole saw Set 13 Pcs.</t>
    </r>
  </si>
  <si>
    <r>
      <rPr>
        <b/>
        <sz val="11"/>
        <color theme="1"/>
        <rFont val="Arial"/>
        <family val="2"/>
      </rPr>
      <t>Drill Bit,</t>
    </r>
    <r>
      <rPr>
        <sz val="11"/>
        <color theme="1"/>
        <rFont val="Arial"/>
        <family val="2"/>
      </rPr>
      <t xml:space="preserve"> Forstner bit 6pcs Set, Size:16mm, 19mm, 20mm, 25mm, 35mm, 50mm.</t>
    </r>
  </si>
  <si>
    <r>
      <rPr>
        <b/>
        <sz val="11"/>
        <color theme="1"/>
        <rFont val="Arial"/>
        <family val="2"/>
      </rPr>
      <t>Drill Sharpener,</t>
    </r>
    <r>
      <rPr>
        <sz val="11"/>
        <color theme="1"/>
        <rFont val="Arial"/>
        <family val="2"/>
      </rPr>
      <t xml:space="preserve"> doctor 500X wheel material P180 diamond grit, angles of use: 118° &amp; 135°.</t>
    </r>
  </si>
  <si>
    <r>
      <rPr>
        <b/>
        <sz val="11"/>
        <color theme="1"/>
        <rFont val="Arial"/>
        <family val="2"/>
      </rPr>
      <t>Drill Bit,</t>
    </r>
    <r>
      <rPr>
        <sz val="11"/>
        <color theme="1"/>
        <rFont val="Arial"/>
        <family val="2"/>
      </rPr>
      <t xml:space="preserve"> wood brad: 3-10mm.</t>
    </r>
  </si>
  <si>
    <r>
      <rPr>
        <b/>
        <sz val="11"/>
        <color theme="1"/>
        <rFont val="Arial"/>
        <family val="2"/>
      </rPr>
      <t>Drill Bit,</t>
    </r>
    <r>
      <rPr>
        <sz val="11"/>
        <color theme="1"/>
        <rFont val="Arial"/>
        <family val="2"/>
      </rPr>
      <t xml:space="preserve"> wood spade: 10-25mm.</t>
    </r>
  </si>
  <si>
    <r>
      <rPr>
        <b/>
        <sz val="11"/>
        <color theme="1"/>
        <rFont val="Arial"/>
        <family val="2"/>
      </rPr>
      <t>Drill Bit,</t>
    </r>
    <r>
      <rPr>
        <sz val="11"/>
        <color theme="1"/>
        <rFont val="Arial"/>
        <family val="2"/>
      </rPr>
      <t xml:space="preserve"> masonry Set, 5Pcs size: 4-10mm.</t>
    </r>
  </si>
  <si>
    <r>
      <rPr>
        <b/>
        <sz val="11"/>
        <color theme="1"/>
        <rFont val="Arial"/>
        <family val="2"/>
      </rPr>
      <t>Ear muff,</t>
    </r>
    <r>
      <rPr>
        <sz val="11"/>
        <color theme="1"/>
        <rFont val="Arial"/>
        <family val="2"/>
      </rPr>
      <t xml:space="preserve"> Noise Protector</t>
    </r>
  </si>
  <si>
    <r>
      <rPr>
        <b/>
        <sz val="11"/>
        <color theme="1"/>
        <rFont val="Arial"/>
        <family val="2"/>
      </rPr>
      <t>Extension cable,</t>
    </r>
    <r>
      <rPr>
        <sz val="11"/>
        <color theme="1"/>
        <rFont val="Arial"/>
        <family val="2"/>
      </rPr>
      <t xml:space="preserve"> 3-core, H/D, on a drum 20m.</t>
    </r>
  </si>
  <si>
    <r>
      <rPr>
        <b/>
        <sz val="11"/>
        <color theme="1"/>
        <rFont val="Arial"/>
        <family val="2"/>
      </rPr>
      <t>File hand baster,</t>
    </r>
    <r>
      <rPr>
        <sz val="11"/>
        <color theme="1"/>
        <rFont val="Arial"/>
        <family val="2"/>
      </rPr>
      <t xml:space="preserve"> flat 150mm.</t>
    </r>
  </si>
  <si>
    <r>
      <rPr>
        <b/>
        <sz val="11"/>
        <color theme="1"/>
        <rFont val="Arial"/>
        <family val="2"/>
      </rPr>
      <t>File hand baster,</t>
    </r>
    <r>
      <rPr>
        <sz val="11"/>
        <color theme="1"/>
        <rFont val="Arial"/>
        <family val="2"/>
      </rPr>
      <t xml:space="preserve"> flat 300mm.</t>
    </r>
  </si>
  <si>
    <r>
      <rPr>
        <b/>
        <sz val="11"/>
        <color theme="1"/>
        <rFont val="Arial"/>
        <family val="2"/>
      </rPr>
      <t xml:space="preserve">File hand basterd, </t>
    </r>
    <r>
      <rPr>
        <sz val="11"/>
        <color theme="1"/>
        <rFont val="Arial"/>
        <family val="2"/>
      </rPr>
      <t>half round 300mm.</t>
    </r>
  </si>
  <si>
    <r>
      <rPr>
        <b/>
        <sz val="11"/>
        <color theme="1"/>
        <rFont val="Arial"/>
        <family val="2"/>
      </rPr>
      <t>File hand,</t>
    </r>
    <r>
      <rPr>
        <sz val="11"/>
        <color theme="1"/>
        <rFont val="Arial"/>
        <family val="2"/>
      </rPr>
      <t xml:space="preserve"> rasp flat wood 300mm.</t>
    </r>
  </si>
  <si>
    <r>
      <rPr>
        <b/>
        <sz val="11"/>
        <color theme="1"/>
        <rFont val="Arial"/>
        <family val="2"/>
      </rPr>
      <t>File hand,</t>
    </r>
    <r>
      <rPr>
        <sz val="11"/>
        <color theme="1"/>
        <rFont val="Arial"/>
        <family val="2"/>
      </rPr>
      <t xml:space="preserve"> rasp half round 250mm.</t>
    </r>
  </si>
  <si>
    <r>
      <rPr>
        <b/>
        <sz val="11"/>
        <color theme="1"/>
        <rFont val="Arial"/>
        <family val="2"/>
      </rPr>
      <t>File hand basterd,</t>
    </r>
    <r>
      <rPr>
        <sz val="11"/>
        <color theme="1"/>
        <rFont val="Arial"/>
        <family val="2"/>
      </rPr>
      <t xml:space="preserve"> triangular 250mm.</t>
    </r>
  </si>
  <si>
    <r>
      <rPr>
        <b/>
        <sz val="11"/>
        <color theme="1"/>
        <rFont val="Arial"/>
        <family val="2"/>
      </rPr>
      <t>File handles,</t>
    </r>
    <r>
      <rPr>
        <sz val="11"/>
        <color theme="1"/>
        <rFont val="Arial"/>
        <family val="2"/>
      </rPr>
      <t xml:space="preserve"> plastic Large.</t>
    </r>
  </si>
  <si>
    <r>
      <rPr>
        <b/>
        <sz val="11"/>
        <color theme="1"/>
        <rFont val="Arial"/>
        <family val="2"/>
      </rPr>
      <t>File handles,</t>
    </r>
    <r>
      <rPr>
        <sz val="11"/>
        <color theme="1"/>
        <rFont val="Arial"/>
        <family val="2"/>
      </rPr>
      <t xml:space="preserve"> plastic Medium.</t>
    </r>
  </si>
  <si>
    <r>
      <rPr>
        <b/>
        <sz val="11"/>
        <color theme="1"/>
        <rFont val="Arial"/>
        <family val="2"/>
      </rPr>
      <t>File hand basterd,</t>
    </r>
    <r>
      <rPr>
        <sz val="11"/>
        <color theme="1"/>
        <rFont val="Arial"/>
        <family val="2"/>
      </rPr>
      <t xml:space="preserve"> warding 150mm.</t>
    </r>
  </si>
  <si>
    <r>
      <rPr>
        <b/>
        <sz val="11"/>
        <color theme="1"/>
        <rFont val="Arial"/>
        <family val="2"/>
      </rPr>
      <t>First aid kit,</t>
    </r>
    <r>
      <rPr>
        <sz val="11"/>
        <color theme="1"/>
        <rFont val="Arial"/>
        <family val="2"/>
      </rPr>
      <t xml:space="preserve"> Wall mountable Reg-7.</t>
    </r>
  </si>
  <si>
    <r>
      <rPr>
        <b/>
        <sz val="11"/>
        <color theme="1"/>
        <rFont val="Arial"/>
        <family val="2"/>
      </rPr>
      <t>Float,</t>
    </r>
    <r>
      <rPr>
        <sz val="11"/>
        <color theme="1"/>
        <rFont val="Arial"/>
        <family val="2"/>
      </rPr>
      <t xml:space="preserve"> wooden rosemat 278 x 106mm.</t>
    </r>
  </si>
  <si>
    <r>
      <rPr>
        <b/>
        <sz val="11"/>
        <color theme="1"/>
        <rFont val="Arial"/>
        <family val="2"/>
      </rPr>
      <t>Cutter,</t>
    </r>
    <r>
      <rPr>
        <sz val="11"/>
        <color theme="1"/>
        <rFont val="Arial"/>
        <family val="2"/>
      </rPr>
      <t xml:space="preserve"> glass 200mm.</t>
    </r>
  </si>
  <si>
    <r>
      <rPr>
        <b/>
        <sz val="11"/>
        <color theme="1"/>
        <rFont val="Arial"/>
        <family val="2"/>
      </rPr>
      <t>Goggles,</t>
    </r>
    <r>
      <rPr>
        <sz val="11"/>
        <color theme="1"/>
        <rFont val="Arial"/>
        <family val="2"/>
      </rPr>
      <t xml:space="preserve"> Safety plastic clear lenses.</t>
    </r>
  </si>
  <si>
    <r>
      <rPr>
        <b/>
        <sz val="11"/>
        <color theme="1"/>
        <rFont val="Arial"/>
        <family val="2"/>
      </rPr>
      <t>Hammer,</t>
    </r>
    <r>
      <rPr>
        <sz val="11"/>
        <color theme="1"/>
        <rFont val="Arial"/>
        <family val="2"/>
      </rPr>
      <t xml:space="preserve"> ball-peen, 300gr.</t>
    </r>
  </si>
  <si>
    <r>
      <rPr>
        <b/>
        <sz val="11"/>
        <color theme="1"/>
        <rFont val="Arial"/>
        <family val="2"/>
      </rPr>
      <t>Hammer, b</t>
    </r>
    <r>
      <rPr>
        <sz val="11"/>
        <color theme="1"/>
        <rFont val="Arial"/>
        <family val="2"/>
      </rPr>
      <t>all-peen, 500gr.</t>
    </r>
  </si>
  <si>
    <r>
      <rPr>
        <b/>
        <sz val="11"/>
        <color theme="1"/>
        <rFont val="Arial"/>
        <family val="2"/>
      </rPr>
      <t>Hammer,</t>
    </r>
    <r>
      <rPr>
        <sz val="11"/>
        <color theme="1"/>
        <rFont val="Arial"/>
        <family val="2"/>
      </rPr>
      <t xml:space="preserve"> ball-peen, 700gr.</t>
    </r>
  </si>
  <si>
    <r>
      <rPr>
        <b/>
        <sz val="11"/>
        <color theme="1"/>
        <rFont val="Arial"/>
        <family val="2"/>
      </rPr>
      <t>Hammer,</t>
    </r>
    <r>
      <rPr>
        <sz val="11"/>
        <color theme="1"/>
        <rFont val="Arial"/>
        <family val="2"/>
      </rPr>
      <t xml:space="preserve"> claw with wooden handle 250gr.</t>
    </r>
  </si>
  <si>
    <r>
      <rPr>
        <b/>
        <sz val="11"/>
        <color theme="1"/>
        <rFont val="Arial"/>
        <family val="2"/>
      </rPr>
      <t>Hammer,</t>
    </r>
    <r>
      <rPr>
        <sz val="11"/>
        <color theme="1"/>
        <rFont val="Arial"/>
        <family val="2"/>
      </rPr>
      <t xml:space="preserve"> mallet, nylon 450gr.</t>
    </r>
  </si>
  <si>
    <r>
      <rPr>
        <b/>
        <sz val="11"/>
        <color theme="1"/>
        <rFont val="Arial"/>
        <family val="2"/>
      </rPr>
      <t>Hammer,</t>
    </r>
    <r>
      <rPr>
        <sz val="11"/>
        <color theme="1"/>
        <rFont val="Arial"/>
        <family val="2"/>
      </rPr>
      <t xml:space="preserve"> rubber 500gr.</t>
    </r>
  </si>
  <si>
    <r>
      <rPr>
        <b/>
        <sz val="11"/>
        <color theme="1"/>
        <rFont val="Arial"/>
        <family val="2"/>
      </rPr>
      <t>Hammer,</t>
    </r>
    <r>
      <rPr>
        <sz val="11"/>
        <color theme="1"/>
        <rFont val="Arial"/>
        <family val="2"/>
      </rPr>
      <t xml:space="preserve"> scutch replacement combs for scutch hammer 5TPI 25mm</t>
    </r>
  </si>
  <si>
    <r>
      <rPr>
        <b/>
        <sz val="11"/>
        <color theme="1"/>
        <rFont val="Arial"/>
        <family val="2"/>
      </rPr>
      <t>Hammer,</t>
    </r>
    <r>
      <rPr>
        <sz val="11"/>
        <color theme="1"/>
        <rFont val="Arial"/>
        <family val="2"/>
      </rPr>
      <t xml:space="preserve"> scutch, 800gr. </t>
    </r>
  </si>
  <si>
    <r>
      <rPr>
        <b/>
        <sz val="11"/>
        <color theme="1"/>
        <rFont val="Arial"/>
        <family val="2"/>
      </rPr>
      <t>Hammer,</t>
    </r>
    <r>
      <rPr>
        <sz val="11"/>
        <color theme="1"/>
        <rFont val="Arial"/>
        <family val="2"/>
      </rPr>
      <t xml:space="preserve"> sledge Double Face 1.8kg</t>
    </r>
  </si>
  <si>
    <r>
      <rPr>
        <b/>
        <sz val="11"/>
        <color theme="1"/>
        <rFont val="Arial"/>
        <family val="2"/>
      </rPr>
      <t>Hammer,</t>
    </r>
    <r>
      <rPr>
        <sz val="11"/>
        <color theme="1"/>
        <rFont val="Arial"/>
        <family val="2"/>
      </rPr>
      <t xml:space="preserve"> sledge Double Face 6.3kg</t>
    </r>
  </si>
  <si>
    <r>
      <t>Hard hats</t>
    </r>
    <r>
      <rPr>
        <sz val="11"/>
        <color theme="1"/>
        <rFont val="Arial"/>
        <family val="2"/>
      </rPr>
      <t>.</t>
    </r>
  </si>
  <si>
    <r>
      <rPr>
        <b/>
        <sz val="11"/>
        <color theme="1"/>
        <rFont val="Arial"/>
        <family val="2"/>
      </rPr>
      <t xml:space="preserve">Utility knife, </t>
    </r>
    <r>
      <rPr>
        <sz val="11"/>
        <color theme="1"/>
        <rFont val="Arial"/>
        <family val="2"/>
      </rPr>
      <t>carpenters - retractable 150mm.</t>
    </r>
  </si>
  <si>
    <r>
      <rPr>
        <b/>
        <sz val="11"/>
        <color theme="1"/>
        <rFont val="Arial"/>
        <family val="2"/>
      </rPr>
      <t>Level pipe,</t>
    </r>
    <r>
      <rPr>
        <sz val="11"/>
        <color theme="1"/>
        <rFont val="Arial"/>
        <family val="2"/>
      </rPr>
      <t xml:space="preserve"> 2x Ends 0,75m highx100mmx50mm with 10m Long x Ø15mm diameter transparent clear pipe.</t>
    </r>
  </si>
  <si>
    <r>
      <rPr>
        <b/>
        <sz val="11"/>
        <color theme="1"/>
        <rFont val="Arial"/>
        <family val="2"/>
      </rPr>
      <t>Level,</t>
    </r>
    <r>
      <rPr>
        <sz val="11"/>
        <color theme="1"/>
        <rFont val="Arial"/>
        <family val="2"/>
      </rPr>
      <t xml:space="preserve"> aluminium 1000mm long x 80mm x 30mm, 3 vial box levels vertical, horizontal and ø45 graduated in mm increments.</t>
    </r>
  </si>
  <si>
    <r>
      <rPr>
        <b/>
        <sz val="11"/>
        <color theme="1"/>
        <rFont val="Arial"/>
        <family val="2"/>
      </rPr>
      <t>Level,</t>
    </r>
    <r>
      <rPr>
        <sz val="11"/>
        <color theme="1"/>
        <rFont val="Arial"/>
        <family val="2"/>
      </rPr>
      <t xml:space="preserve"> aluminium 1200mm long x 80mm x 30mm, 3 vial box levels vertical, horizontal and ø45 graduated in mm increments.</t>
    </r>
  </si>
  <si>
    <r>
      <rPr>
        <b/>
        <sz val="11"/>
        <color theme="1"/>
        <rFont val="Arial"/>
        <family val="2"/>
      </rPr>
      <t>Level,</t>
    </r>
    <r>
      <rPr>
        <sz val="11"/>
        <color theme="1"/>
        <rFont val="Arial"/>
        <family val="2"/>
      </rPr>
      <t xml:space="preserve"> aluminium 600mm long x 80mm x 30mm, 3 vial box levels vertical, horizontal and ø45 graduated in mm increments.</t>
    </r>
  </si>
  <si>
    <r>
      <rPr>
        <b/>
        <sz val="11"/>
        <color theme="1"/>
        <rFont val="Arial"/>
        <family val="2"/>
      </rPr>
      <t xml:space="preserve">Plane, </t>
    </r>
    <r>
      <rPr>
        <sz val="11"/>
        <color theme="1"/>
        <rFont val="Arial"/>
        <family val="2"/>
      </rPr>
      <t>Trying steel 235 x 50 x 100mm.</t>
    </r>
  </si>
  <si>
    <r>
      <rPr>
        <b/>
        <sz val="11"/>
        <color theme="1"/>
        <rFont val="Arial"/>
        <family val="2"/>
      </rPr>
      <t>Pliers,</t>
    </r>
    <r>
      <rPr>
        <sz val="11"/>
        <color theme="1"/>
        <rFont val="Arial"/>
        <family val="2"/>
      </rPr>
      <t xml:space="preserve"> Combination 200mm</t>
    </r>
  </si>
  <si>
    <r>
      <rPr>
        <b/>
        <sz val="11"/>
        <color theme="1"/>
        <rFont val="Arial"/>
        <family val="2"/>
      </rPr>
      <t>Pliers,</t>
    </r>
    <r>
      <rPr>
        <sz val="11"/>
        <color theme="1"/>
        <rFont val="Arial"/>
        <family val="2"/>
      </rPr>
      <t xml:space="preserve"> Fencing 300mm</t>
    </r>
  </si>
  <si>
    <r>
      <rPr>
        <b/>
        <sz val="11"/>
        <color theme="1"/>
        <rFont val="Arial"/>
        <family val="2"/>
      </rPr>
      <t>Pliers,</t>
    </r>
    <r>
      <rPr>
        <sz val="11"/>
        <color theme="1"/>
        <rFont val="Arial"/>
        <family val="2"/>
      </rPr>
      <t xml:space="preserve"> Long Nose 200mm</t>
    </r>
  </si>
  <si>
    <r>
      <rPr>
        <b/>
        <sz val="11"/>
        <color theme="1"/>
        <rFont val="Arial"/>
        <family val="2"/>
      </rPr>
      <t>Pliers,</t>
    </r>
    <r>
      <rPr>
        <sz val="11"/>
        <color theme="1"/>
        <rFont val="Arial"/>
        <family val="2"/>
      </rPr>
      <t xml:space="preserve"> vice Grips 175mm.</t>
    </r>
  </si>
  <si>
    <r>
      <rPr>
        <b/>
        <sz val="11"/>
        <color theme="1"/>
        <rFont val="Arial"/>
        <family val="2"/>
      </rPr>
      <t>Pliers,</t>
    </r>
    <r>
      <rPr>
        <sz val="11"/>
        <color theme="1"/>
        <rFont val="Arial"/>
        <family val="2"/>
      </rPr>
      <t xml:space="preserve"> vice Grips 250 mm.</t>
    </r>
  </si>
  <si>
    <r>
      <rPr>
        <b/>
        <sz val="11"/>
        <color theme="1"/>
        <rFont val="Arial"/>
        <family val="2"/>
      </rPr>
      <t>Pliers,</t>
    </r>
    <r>
      <rPr>
        <sz val="11"/>
        <color theme="1"/>
        <rFont val="Arial"/>
        <family val="2"/>
      </rPr>
      <t xml:space="preserve"> water Pump 315mm</t>
    </r>
  </si>
  <si>
    <r>
      <rPr>
        <b/>
        <sz val="11"/>
        <color theme="1"/>
        <rFont val="Arial"/>
        <family val="2"/>
      </rPr>
      <t>Plumb bob,</t>
    </r>
    <r>
      <rPr>
        <sz val="11"/>
        <color theme="1"/>
        <rFont val="Arial"/>
        <family val="2"/>
      </rPr>
      <t xml:space="preserve"> (250g,375g &amp; 500g) set of 3</t>
    </r>
  </si>
  <si>
    <r>
      <rPr>
        <b/>
        <sz val="11"/>
        <color theme="1"/>
        <rFont val="Arial"/>
        <family val="2"/>
      </rPr>
      <t>Punch and chisel</t>
    </r>
    <r>
      <rPr>
        <sz val="11"/>
        <color theme="1"/>
        <rFont val="Arial"/>
        <family val="2"/>
      </rPr>
      <t xml:space="preserve"> </t>
    </r>
    <r>
      <rPr>
        <b/>
        <sz val="11"/>
        <color theme="1"/>
        <rFont val="Arial"/>
        <family val="2"/>
      </rPr>
      <t>set</t>
    </r>
    <r>
      <rPr>
        <sz val="11"/>
        <color theme="1"/>
        <rFont val="Arial"/>
        <family val="2"/>
      </rPr>
      <t>, 12Pcs, good quality, long lasting capable of industrial applications</t>
    </r>
  </si>
  <si>
    <r>
      <rPr>
        <b/>
        <sz val="11"/>
        <color theme="1"/>
        <rFont val="Arial"/>
        <family val="2"/>
      </rPr>
      <t>Punch centre,</t>
    </r>
    <r>
      <rPr>
        <sz val="11"/>
        <color theme="1"/>
        <rFont val="Arial"/>
        <family val="2"/>
      </rPr>
      <t xml:space="preserve"> 4 x 100mm.</t>
    </r>
  </si>
  <si>
    <r>
      <rPr>
        <b/>
        <sz val="11"/>
        <color theme="1"/>
        <rFont val="Arial"/>
        <family val="2"/>
      </rPr>
      <t xml:space="preserve">Punch, </t>
    </r>
    <r>
      <rPr>
        <sz val="11"/>
        <color theme="1"/>
        <rFont val="Arial"/>
        <family val="2"/>
      </rPr>
      <t>hollow set 3-25mm. 10Pcs, Good quality, long lasting capable of industrial application.</t>
    </r>
  </si>
  <si>
    <r>
      <rPr>
        <b/>
        <sz val="11"/>
        <color theme="1"/>
        <rFont val="Arial"/>
        <family val="2"/>
      </rPr>
      <t xml:space="preserve">Punch, </t>
    </r>
    <r>
      <rPr>
        <sz val="11"/>
        <color theme="1"/>
        <rFont val="Arial"/>
        <family val="2"/>
      </rPr>
      <t>figure Stamp, (0-9), 6mm set.</t>
    </r>
  </si>
  <si>
    <r>
      <rPr>
        <b/>
        <sz val="11"/>
        <color theme="1"/>
        <rFont val="Arial"/>
        <family val="2"/>
      </rPr>
      <t xml:space="preserve">Punch, </t>
    </r>
    <r>
      <rPr>
        <sz val="11"/>
        <color theme="1"/>
        <rFont val="Arial"/>
        <family val="2"/>
      </rPr>
      <t>letter Stamp, (A-Z), 6mm set.</t>
    </r>
  </si>
  <si>
    <r>
      <rPr>
        <b/>
        <sz val="11"/>
        <rFont val="Arial"/>
        <family val="2"/>
      </rPr>
      <t>Rivets,</t>
    </r>
    <r>
      <rPr>
        <sz val="11"/>
        <rFont val="Arial"/>
        <family val="2"/>
      </rPr>
      <t xml:space="preserve"> for rivet gun 3,2 x 15mm, pack of 100.</t>
    </r>
  </si>
  <si>
    <r>
      <rPr>
        <b/>
        <sz val="11"/>
        <rFont val="Arial"/>
        <family val="2"/>
      </rPr>
      <t>Ruler,</t>
    </r>
    <r>
      <rPr>
        <sz val="11"/>
        <rFont val="Arial"/>
        <family val="2"/>
      </rPr>
      <t xml:space="preserve"> steel 300mm.</t>
    </r>
  </si>
  <si>
    <r>
      <rPr>
        <b/>
        <sz val="11"/>
        <rFont val="Arial"/>
        <family val="2"/>
      </rPr>
      <t>Ruler,</t>
    </r>
    <r>
      <rPr>
        <sz val="11"/>
        <rFont val="Arial"/>
        <family val="2"/>
      </rPr>
      <t xml:space="preserve"> steel 600mm.</t>
    </r>
  </si>
  <si>
    <r>
      <rPr>
        <b/>
        <sz val="11"/>
        <color theme="1"/>
        <rFont val="Arial"/>
        <family val="2"/>
      </rPr>
      <t>Saw,</t>
    </r>
    <r>
      <rPr>
        <sz val="11"/>
        <color theme="1"/>
        <rFont val="Arial"/>
        <family val="2"/>
      </rPr>
      <t xml:space="preserve"> cross cut 510mm x 10pt.</t>
    </r>
  </si>
  <si>
    <r>
      <rPr>
        <b/>
        <sz val="11"/>
        <color theme="1"/>
        <rFont val="Arial"/>
        <family val="2"/>
      </rPr>
      <t>Hacksaw,</t>
    </r>
    <r>
      <rPr>
        <sz val="11"/>
        <color theme="1"/>
        <rFont val="Arial"/>
        <family val="2"/>
      </rPr>
      <t xml:space="preserve"> 300mm.</t>
    </r>
  </si>
  <si>
    <r>
      <rPr>
        <b/>
        <sz val="11"/>
        <color theme="1"/>
        <rFont val="Arial"/>
        <family val="2"/>
      </rPr>
      <t>Saw,</t>
    </r>
    <r>
      <rPr>
        <sz val="11"/>
        <color theme="1"/>
        <rFont val="Arial"/>
        <family val="2"/>
      </rPr>
      <t xml:space="preserve"> rip 650mmx5pt</t>
    </r>
  </si>
  <si>
    <r>
      <rPr>
        <b/>
        <sz val="11"/>
        <color theme="1"/>
        <rFont val="Arial"/>
        <family val="2"/>
      </rPr>
      <t>Scraper,</t>
    </r>
    <r>
      <rPr>
        <sz val="11"/>
        <color theme="1"/>
        <rFont val="Arial"/>
        <family val="2"/>
      </rPr>
      <t xml:space="preserve"> flat, wooden handle 75mm.</t>
    </r>
  </si>
  <si>
    <r>
      <rPr>
        <b/>
        <sz val="11"/>
        <color theme="1"/>
        <rFont val="Arial"/>
        <family val="2"/>
      </rPr>
      <t xml:space="preserve">Screwdriver, </t>
    </r>
    <r>
      <rPr>
        <sz val="11"/>
        <color theme="1"/>
        <rFont val="Arial"/>
        <family val="2"/>
      </rPr>
      <t>flat 6 x 150mm blade.</t>
    </r>
  </si>
  <si>
    <r>
      <rPr>
        <b/>
        <sz val="11"/>
        <color theme="1"/>
        <rFont val="Arial"/>
        <family val="2"/>
      </rPr>
      <t xml:space="preserve">Screwdriver, </t>
    </r>
    <r>
      <rPr>
        <sz val="11"/>
        <color theme="1"/>
        <rFont val="Arial"/>
        <family val="2"/>
      </rPr>
      <t>flat 8 x 200mm blade.</t>
    </r>
  </si>
  <si>
    <r>
      <rPr>
        <b/>
        <sz val="11"/>
        <color theme="1"/>
        <rFont val="Arial"/>
        <family val="2"/>
      </rPr>
      <t xml:space="preserve">Screwdriver, </t>
    </r>
    <r>
      <rPr>
        <sz val="11"/>
        <color theme="1"/>
        <rFont val="Arial"/>
        <family val="2"/>
      </rPr>
      <t>phillips black tip PH0 x 75mm.</t>
    </r>
  </si>
  <si>
    <r>
      <rPr>
        <b/>
        <sz val="11"/>
        <color theme="1"/>
        <rFont val="Arial"/>
        <family val="2"/>
      </rPr>
      <t>Screwdriver,</t>
    </r>
    <r>
      <rPr>
        <sz val="11"/>
        <color theme="1"/>
        <rFont val="Arial"/>
        <family val="2"/>
      </rPr>
      <t xml:space="preserve"> phillips black tip PH1 x 100mm.</t>
    </r>
  </si>
  <si>
    <r>
      <rPr>
        <b/>
        <sz val="11"/>
        <color theme="1"/>
        <rFont val="Arial"/>
        <family val="2"/>
      </rPr>
      <t>Screwdriver,</t>
    </r>
    <r>
      <rPr>
        <sz val="11"/>
        <color theme="1"/>
        <rFont val="Arial"/>
        <family val="2"/>
      </rPr>
      <t xml:space="preserve"> phillips black tip PH2x150mm.</t>
    </r>
  </si>
  <si>
    <r>
      <rPr>
        <b/>
        <sz val="11"/>
        <color theme="1"/>
        <rFont val="Arial"/>
        <family val="2"/>
      </rPr>
      <t xml:space="preserve">Screwdriver, </t>
    </r>
    <r>
      <rPr>
        <sz val="11"/>
        <color theme="1"/>
        <rFont val="Arial"/>
        <family val="2"/>
      </rPr>
      <t>phillips black tip Ph3x150mm.</t>
    </r>
  </si>
  <si>
    <r>
      <rPr>
        <b/>
        <sz val="11"/>
        <color theme="1"/>
        <rFont val="Arial"/>
        <family val="2"/>
      </rPr>
      <t>Screwdriver</t>
    </r>
    <r>
      <rPr>
        <sz val="11"/>
        <color theme="1"/>
        <rFont val="Arial"/>
        <family val="2"/>
      </rPr>
      <t xml:space="preserve">, double offset tips, </t>
    </r>
    <r>
      <rPr>
        <sz val="12"/>
        <color theme="1"/>
        <rFont val="Arial"/>
        <family val="2"/>
      </rPr>
      <t>set</t>
    </r>
    <r>
      <rPr>
        <sz val="11"/>
        <color theme="1"/>
        <rFont val="Arial"/>
        <family val="2"/>
      </rPr>
      <t xml:space="preserve"> of 3.</t>
    </r>
  </si>
  <si>
    <r>
      <rPr>
        <b/>
        <sz val="11"/>
        <color theme="1"/>
        <rFont val="Arial"/>
        <family val="2"/>
      </rPr>
      <t>Scriber,</t>
    </r>
    <r>
      <rPr>
        <sz val="11"/>
        <color theme="1"/>
        <rFont val="Arial"/>
        <family val="2"/>
      </rPr>
      <t xml:space="preserve"> engineers 200mm.</t>
    </r>
  </si>
  <si>
    <r>
      <rPr>
        <b/>
        <sz val="11"/>
        <color theme="1"/>
        <rFont val="Arial"/>
        <family val="2"/>
      </rPr>
      <t>Shifting spanner,</t>
    </r>
    <r>
      <rPr>
        <sz val="11"/>
        <color theme="1"/>
        <rFont val="Arial"/>
        <family val="2"/>
      </rPr>
      <t xml:space="preserve"> adjustable 150mm.</t>
    </r>
  </si>
  <si>
    <r>
      <rPr>
        <b/>
        <sz val="11"/>
        <color theme="1"/>
        <rFont val="Arial"/>
        <family val="2"/>
      </rPr>
      <t>Shifting spanner,</t>
    </r>
    <r>
      <rPr>
        <sz val="11"/>
        <color theme="1"/>
        <rFont val="Arial"/>
        <family val="2"/>
      </rPr>
      <t xml:space="preserve"> adjustable 200mm.</t>
    </r>
  </si>
  <si>
    <r>
      <rPr>
        <b/>
        <sz val="11"/>
        <color theme="1"/>
        <rFont val="Arial"/>
        <family val="2"/>
      </rPr>
      <t>Shifting spanner,</t>
    </r>
    <r>
      <rPr>
        <sz val="11"/>
        <color theme="1"/>
        <rFont val="Arial"/>
        <family val="2"/>
      </rPr>
      <t xml:space="preserve"> adjustable 300mm.</t>
    </r>
  </si>
  <si>
    <r>
      <rPr>
        <b/>
        <sz val="11"/>
        <color theme="1"/>
        <rFont val="Arial"/>
        <family val="2"/>
      </rPr>
      <t>Shifting spanner,</t>
    </r>
    <r>
      <rPr>
        <sz val="11"/>
        <color theme="1"/>
        <rFont val="Arial"/>
        <family val="2"/>
      </rPr>
      <t xml:space="preserve"> adjustable 450mm.</t>
    </r>
  </si>
  <si>
    <r>
      <rPr>
        <b/>
        <sz val="11"/>
        <color theme="1"/>
        <rFont val="Arial"/>
        <family val="2"/>
      </rPr>
      <t>Spanner,</t>
    </r>
    <r>
      <rPr>
        <sz val="11"/>
        <color theme="1"/>
        <rFont val="Arial"/>
        <family val="2"/>
      </rPr>
      <t xml:space="preserve"> double open end set 6-21mm.</t>
    </r>
  </si>
  <si>
    <r>
      <rPr>
        <b/>
        <sz val="11"/>
        <color theme="1"/>
        <rFont val="Arial"/>
        <family val="2"/>
      </rPr>
      <t>Spanner,</t>
    </r>
    <r>
      <rPr>
        <sz val="11"/>
        <color theme="1"/>
        <rFont val="Arial"/>
        <family val="2"/>
      </rPr>
      <t xml:space="preserve"> double ring end set 6-21mm.</t>
    </r>
  </si>
  <si>
    <r>
      <rPr>
        <b/>
        <sz val="11"/>
        <color theme="1"/>
        <rFont val="Arial"/>
        <family val="2"/>
      </rPr>
      <t>Spanner,</t>
    </r>
    <r>
      <rPr>
        <sz val="11"/>
        <color theme="1"/>
        <rFont val="Arial"/>
        <family val="2"/>
      </rPr>
      <t xml:space="preserve"> ring &amp; flat set 6-32mm.</t>
    </r>
  </si>
  <si>
    <r>
      <rPr>
        <b/>
        <sz val="11"/>
        <color theme="1"/>
        <rFont val="Arial"/>
        <family val="2"/>
      </rPr>
      <t xml:space="preserve">Wrench, </t>
    </r>
    <r>
      <rPr>
        <sz val="11"/>
        <color theme="1"/>
        <rFont val="Arial"/>
        <family val="2"/>
      </rPr>
      <t>pipe 350mm.</t>
    </r>
  </si>
  <si>
    <r>
      <rPr>
        <b/>
        <sz val="11"/>
        <color theme="1"/>
        <rFont val="Arial"/>
        <family val="2"/>
      </rPr>
      <t>Wrench,</t>
    </r>
    <r>
      <rPr>
        <sz val="11"/>
        <color theme="1"/>
        <rFont val="Arial"/>
        <family val="2"/>
      </rPr>
      <t xml:space="preserve"> pipe 600mm.</t>
    </r>
  </si>
  <si>
    <r>
      <rPr>
        <b/>
        <sz val="11"/>
        <color theme="1"/>
        <rFont val="Arial"/>
        <family val="2"/>
      </rPr>
      <t xml:space="preserve">Wrench, </t>
    </r>
    <r>
      <rPr>
        <sz val="11"/>
        <color theme="1"/>
        <rFont val="Arial"/>
        <family val="2"/>
      </rPr>
      <t>pipe 900mm.</t>
    </r>
  </si>
  <si>
    <r>
      <rPr>
        <b/>
        <sz val="11"/>
        <color theme="1"/>
        <rFont val="Arial"/>
        <family val="2"/>
      </rPr>
      <t xml:space="preserve">Square, </t>
    </r>
    <r>
      <rPr>
        <sz val="11"/>
        <color theme="1"/>
        <rFont val="Arial"/>
        <family val="2"/>
      </rPr>
      <t>try mitre</t>
    </r>
    <r>
      <rPr>
        <b/>
        <sz val="11"/>
        <color theme="1"/>
        <rFont val="Arial"/>
        <family val="2"/>
      </rPr>
      <t xml:space="preserve"> </t>
    </r>
    <r>
      <rPr>
        <sz val="11"/>
        <color theme="1"/>
        <rFont val="Arial"/>
        <family val="2"/>
      </rPr>
      <t>steel</t>
    </r>
    <r>
      <rPr>
        <b/>
        <sz val="11"/>
        <color theme="1"/>
        <rFont val="Arial"/>
        <family val="2"/>
      </rPr>
      <t xml:space="preserve"> </t>
    </r>
    <r>
      <rPr>
        <sz val="11"/>
        <color theme="1"/>
        <rFont val="Arial"/>
        <family val="2"/>
      </rPr>
      <t>150mm.</t>
    </r>
  </si>
  <si>
    <r>
      <rPr>
        <b/>
        <sz val="11"/>
        <color theme="1"/>
        <rFont val="Arial"/>
        <family val="2"/>
      </rPr>
      <t xml:space="preserve">Square, </t>
    </r>
    <r>
      <rPr>
        <sz val="11"/>
        <color theme="1"/>
        <rFont val="Arial"/>
        <family val="2"/>
      </rPr>
      <t>try mitre steel 200mm.</t>
    </r>
  </si>
  <si>
    <r>
      <rPr>
        <b/>
        <sz val="11"/>
        <color theme="1"/>
        <rFont val="Arial"/>
        <family val="2"/>
      </rPr>
      <t xml:space="preserve">Square, </t>
    </r>
    <r>
      <rPr>
        <sz val="11"/>
        <color theme="1"/>
        <rFont val="Arial"/>
        <family val="2"/>
      </rPr>
      <t>try mitre steel 250mm.</t>
    </r>
  </si>
  <si>
    <r>
      <rPr>
        <b/>
        <sz val="11"/>
        <color theme="1"/>
        <rFont val="Arial"/>
        <family val="2"/>
      </rPr>
      <t>Square,</t>
    </r>
    <r>
      <rPr>
        <sz val="11"/>
        <color theme="1"/>
        <rFont val="Arial"/>
        <family val="2"/>
      </rPr>
      <t xml:space="preserve"> steel 300 x 200mm.</t>
    </r>
  </si>
  <si>
    <r>
      <rPr>
        <b/>
        <sz val="11"/>
        <color theme="1"/>
        <rFont val="Arial"/>
        <family val="2"/>
      </rPr>
      <t>Square,</t>
    </r>
    <r>
      <rPr>
        <sz val="11"/>
        <color theme="1"/>
        <rFont val="Arial"/>
        <family val="2"/>
      </rPr>
      <t xml:space="preserve"> steel 600 x 450mm.</t>
    </r>
  </si>
  <si>
    <r>
      <rPr>
        <b/>
        <sz val="11"/>
        <color theme="1"/>
        <rFont val="Arial"/>
        <family val="2"/>
      </rPr>
      <t>Straight edge,</t>
    </r>
    <r>
      <rPr>
        <sz val="11"/>
        <color theme="1"/>
        <rFont val="Arial"/>
        <family val="2"/>
      </rPr>
      <t>1500mm.</t>
    </r>
  </si>
  <si>
    <r>
      <rPr>
        <b/>
        <sz val="11"/>
        <color theme="1"/>
        <rFont val="Arial"/>
        <family val="2"/>
      </rPr>
      <t>Straight edge,</t>
    </r>
    <r>
      <rPr>
        <sz val="11"/>
        <color theme="1"/>
        <rFont val="Arial"/>
        <family val="2"/>
      </rPr>
      <t xml:space="preserve"> 1000mm.</t>
    </r>
  </si>
  <si>
    <r>
      <rPr>
        <b/>
        <sz val="11"/>
        <color theme="1"/>
        <rFont val="Arial"/>
        <family val="2"/>
      </rPr>
      <t>Straight edge,</t>
    </r>
    <r>
      <rPr>
        <sz val="11"/>
        <color theme="1"/>
        <rFont val="Arial"/>
        <family val="2"/>
      </rPr>
      <t xml:space="preserve"> 2500mm.</t>
    </r>
  </si>
  <si>
    <r>
      <rPr>
        <b/>
        <sz val="11"/>
        <color theme="1"/>
        <rFont val="Arial"/>
        <family val="2"/>
      </rPr>
      <t>Straight edge,</t>
    </r>
    <r>
      <rPr>
        <sz val="11"/>
        <color theme="1"/>
        <rFont val="Arial"/>
        <family val="2"/>
      </rPr>
      <t xml:space="preserve"> 2000mm.</t>
    </r>
  </si>
  <si>
    <r>
      <rPr>
        <b/>
        <sz val="11"/>
        <color theme="1"/>
        <rFont val="Arial"/>
        <family val="2"/>
      </rPr>
      <t>Slump Test,</t>
    </r>
    <r>
      <rPr>
        <sz val="11"/>
        <color theme="1"/>
        <rFont val="Arial"/>
        <family val="2"/>
      </rPr>
      <t xml:space="preserve"> complete slump cone, tamping rod, base plate, stainless steel ruler &amp; funnel / scoop.</t>
    </r>
  </si>
  <si>
    <r>
      <rPr>
        <b/>
        <sz val="11"/>
        <color theme="1"/>
        <rFont val="Arial"/>
        <family val="2"/>
      </rPr>
      <t>Table steel,</t>
    </r>
    <r>
      <rPr>
        <sz val="11"/>
        <color theme="1"/>
        <rFont val="Arial"/>
        <family val="2"/>
      </rPr>
      <t xml:space="preserve"> 2400mm x 900mm x 750mm high with 50mm x 50mm x 2.5mm legs, thick top 6mm. (for the bench vices x 6).</t>
    </r>
  </si>
  <si>
    <r>
      <rPr>
        <b/>
        <sz val="11"/>
        <color theme="1"/>
        <rFont val="Arial"/>
        <family val="2"/>
      </rPr>
      <t xml:space="preserve">Tape, </t>
    </r>
    <r>
      <rPr>
        <sz val="11"/>
        <color theme="1"/>
        <rFont val="Arial"/>
        <family val="2"/>
      </rPr>
      <t>measuring surveyors plastic casing 100m.</t>
    </r>
  </si>
  <si>
    <r>
      <rPr>
        <b/>
        <sz val="11"/>
        <color theme="1"/>
        <rFont val="Arial"/>
        <family val="2"/>
      </rPr>
      <t>Tape,</t>
    </r>
    <r>
      <rPr>
        <sz val="11"/>
        <color theme="1"/>
        <rFont val="Arial"/>
        <family val="2"/>
      </rPr>
      <t xml:space="preserve"> measuring surveyors plastic casing 30m.</t>
    </r>
  </si>
  <si>
    <r>
      <rPr>
        <b/>
        <sz val="11"/>
        <color theme="1"/>
        <rFont val="Arial"/>
        <family val="2"/>
      </rPr>
      <t>Tape,</t>
    </r>
    <r>
      <rPr>
        <sz val="11"/>
        <color theme="1"/>
        <rFont val="Arial"/>
        <family val="2"/>
      </rPr>
      <t xml:space="preserve"> measuring surveyors plastic casing 60m.</t>
    </r>
  </si>
  <si>
    <r>
      <rPr>
        <b/>
        <sz val="11"/>
        <color theme="1"/>
        <rFont val="Arial"/>
        <family val="2"/>
      </rPr>
      <t>Tape,</t>
    </r>
    <r>
      <rPr>
        <sz val="11"/>
        <color theme="1"/>
        <rFont val="Arial"/>
        <family val="2"/>
      </rPr>
      <t xml:space="preserve"> measuring steel 3m x16mm.</t>
    </r>
  </si>
  <si>
    <r>
      <rPr>
        <b/>
        <sz val="11"/>
        <color theme="1"/>
        <rFont val="Arial"/>
        <family val="2"/>
      </rPr>
      <t>Tape,</t>
    </r>
    <r>
      <rPr>
        <sz val="11"/>
        <color theme="1"/>
        <rFont val="Arial"/>
        <family val="2"/>
      </rPr>
      <t xml:space="preserve"> measuring steel 5m x 19mm.</t>
    </r>
  </si>
  <si>
    <r>
      <rPr>
        <b/>
        <sz val="11"/>
        <color theme="1"/>
        <rFont val="Arial"/>
        <family val="2"/>
      </rPr>
      <t>Trestles,</t>
    </r>
    <r>
      <rPr>
        <sz val="11"/>
        <color theme="1"/>
        <rFont val="Arial"/>
        <family val="2"/>
      </rPr>
      <t xml:space="preserve"> building 868 x 58 (800-1300)mm</t>
    </r>
  </si>
  <si>
    <r>
      <rPr>
        <b/>
        <sz val="11"/>
        <color theme="1"/>
        <rFont val="Arial"/>
        <family val="2"/>
      </rPr>
      <t>Trowel,</t>
    </r>
    <r>
      <rPr>
        <sz val="11"/>
        <color theme="1"/>
        <rFont val="Arial"/>
        <family val="2"/>
      </rPr>
      <t xml:space="preserve"> brick 280mm handle steel rod covered with wood.</t>
    </r>
  </si>
  <si>
    <r>
      <rPr>
        <b/>
        <sz val="11"/>
        <color theme="1"/>
        <rFont val="Arial"/>
        <family val="2"/>
      </rPr>
      <t>Trowel,</t>
    </r>
    <r>
      <rPr>
        <sz val="11"/>
        <color theme="1"/>
        <rFont val="Arial"/>
        <family val="2"/>
      </rPr>
      <t xml:space="preserve"> corner inner cove 150mm.</t>
    </r>
  </si>
  <si>
    <r>
      <rPr>
        <b/>
        <sz val="11"/>
        <color theme="1"/>
        <rFont val="Arial"/>
        <family val="2"/>
      </rPr>
      <t>Trowel,</t>
    </r>
    <r>
      <rPr>
        <sz val="11"/>
        <color theme="1"/>
        <rFont val="Arial"/>
        <family val="2"/>
      </rPr>
      <t xml:space="preserve"> corner inner sharp 150mm.</t>
    </r>
  </si>
  <si>
    <r>
      <rPr>
        <b/>
        <sz val="11"/>
        <color theme="1"/>
        <rFont val="Arial"/>
        <family val="2"/>
      </rPr>
      <t>Trowel,</t>
    </r>
    <r>
      <rPr>
        <sz val="11"/>
        <color theme="1"/>
        <rFont val="Arial"/>
        <family val="2"/>
      </rPr>
      <t xml:space="preserve"> corner outer cove 150mm.</t>
    </r>
  </si>
  <si>
    <r>
      <rPr>
        <b/>
        <sz val="11"/>
        <color theme="1"/>
        <rFont val="Arial"/>
        <family val="2"/>
      </rPr>
      <t>Trowel,</t>
    </r>
    <r>
      <rPr>
        <sz val="11"/>
        <color theme="1"/>
        <rFont val="Arial"/>
        <family val="2"/>
      </rPr>
      <t xml:space="preserve"> corner outer sharp 150mm.</t>
    </r>
  </si>
  <si>
    <r>
      <rPr>
        <b/>
        <sz val="11"/>
        <color theme="1"/>
        <rFont val="Arial"/>
        <family val="2"/>
      </rPr>
      <t>Trowel,</t>
    </r>
    <r>
      <rPr>
        <sz val="11"/>
        <color theme="1"/>
        <rFont val="Arial"/>
        <family val="2"/>
      </rPr>
      <t xml:space="preserve"> pointing 150mm.</t>
    </r>
  </si>
  <si>
    <r>
      <rPr>
        <b/>
        <sz val="11"/>
        <color theme="1"/>
        <rFont val="Arial"/>
        <family val="2"/>
      </rPr>
      <t>Trowel,</t>
    </r>
    <r>
      <rPr>
        <sz val="11"/>
        <color theme="1"/>
        <rFont val="Arial"/>
        <family val="2"/>
      </rPr>
      <t xml:space="preserve"> steel floor round notched 6mm.</t>
    </r>
  </si>
  <si>
    <r>
      <rPr>
        <b/>
        <sz val="11"/>
        <color theme="1"/>
        <rFont val="Arial"/>
        <family val="2"/>
      </rPr>
      <t>Trowel,</t>
    </r>
    <r>
      <rPr>
        <sz val="11"/>
        <color theme="1"/>
        <rFont val="Arial"/>
        <family val="2"/>
      </rPr>
      <t xml:space="preserve"> steel floor square notched 6mm.</t>
    </r>
  </si>
  <si>
    <r>
      <rPr>
        <b/>
        <sz val="11"/>
        <color theme="1"/>
        <rFont val="Arial"/>
        <family val="2"/>
      </rPr>
      <t>Trowel,</t>
    </r>
    <r>
      <rPr>
        <sz val="11"/>
        <color theme="1"/>
        <rFont val="Arial"/>
        <family val="2"/>
      </rPr>
      <t xml:space="preserve"> gauging 150mm.</t>
    </r>
  </si>
  <si>
    <r>
      <rPr>
        <b/>
        <sz val="11"/>
        <color theme="1"/>
        <rFont val="Arial"/>
        <family val="2"/>
      </rPr>
      <t>Trowel,</t>
    </r>
    <r>
      <rPr>
        <sz val="11"/>
        <color theme="1"/>
        <rFont val="Arial"/>
        <family val="2"/>
      </rPr>
      <t xml:space="preserve"> steel floor square notched 8mm.</t>
    </r>
  </si>
  <si>
    <r>
      <rPr>
        <b/>
        <sz val="11"/>
        <color theme="1"/>
        <rFont val="Arial"/>
        <family val="2"/>
      </rPr>
      <t>Wheelbarrow,</t>
    </r>
    <r>
      <rPr>
        <sz val="11"/>
        <color theme="1"/>
        <rFont val="Arial"/>
        <family val="2"/>
      </rPr>
      <t xml:space="preserve"> concrete</t>
    </r>
  </si>
  <si>
    <r>
      <rPr>
        <b/>
        <sz val="11"/>
        <color theme="1"/>
        <rFont val="Arial"/>
        <family val="2"/>
      </rPr>
      <t>Machine,</t>
    </r>
    <r>
      <rPr>
        <sz val="11"/>
        <color theme="1"/>
        <rFont val="Arial"/>
        <family val="2"/>
      </rPr>
      <t xml:space="preserve"> belt-sander portable, belt size: 100 x 610mm, 220volt 1020watt.</t>
    </r>
  </si>
  <si>
    <r>
      <rPr>
        <b/>
        <sz val="11"/>
        <color theme="1"/>
        <rFont val="Arial"/>
        <family val="2"/>
      </rPr>
      <t xml:space="preserve">Machine, </t>
    </r>
    <r>
      <rPr>
        <sz val="11"/>
        <color theme="1"/>
        <rFont val="Arial"/>
        <family val="2"/>
      </rPr>
      <t>biscuit joiner portable, 800watt.</t>
    </r>
  </si>
  <si>
    <r>
      <rPr>
        <b/>
        <sz val="11"/>
        <color theme="1"/>
        <rFont val="Arial"/>
        <family val="2"/>
      </rPr>
      <t xml:space="preserve">Machine, </t>
    </r>
    <r>
      <rPr>
        <sz val="11"/>
        <color theme="1"/>
        <rFont val="Arial"/>
        <family val="2"/>
      </rPr>
      <t>Compressor electric 220v; 2.2 kilowatt, double head, 8 bar, 200 liter tank.</t>
    </r>
  </si>
  <si>
    <r>
      <rPr>
        <b/>
        <sz val="11"/>
        <color theme="1"/>
        <rFont val="Arial"/>
        <family val="2"/>
      </rPr>
      <t>Machine,</t>
    </r>
    <r>
      <rPr>
        <sz val="11"/>
        <color theme="1"/>
        <rFont val="Arial"/>
        <family val="2"/>
      </rPr>
      <t xml:space="preserve"> circular saw portable 1050watt, capacity 165mm, 57mm DOC.</t>
    </r>
  </si>
  <si>
    <r>
      <rPr>
        <b/>
        <sz val="11"/>
        <color theme="1"/>
        <rFont val="Arial"/>
        <family val="2"/>
      </rPr>
      <t xml:space="preserve">Machine, </t>
    </r>
    <r>
      <rPr>
        <sz val="11"/>
        <color theme="1"/>
        <rFont val="Arial"/>
        <family val="2"/>
      </rPr>
      <t>Drill portable electrical, 220v, 700watt, light duty, 13mm chuck.</t>
    </r>
  </si>
  <si>
    <r>
      <rPr>
        <b/>
        <sz val="11"/>
        <rFont val="Arial"/>
        <family val="2"/>
      </rPr>
      <t xml:space="preserve">Machine, </t>
    </r>
    <r>
      <rPr>
        <sz val="11"/>
        <rFont val="Arial"/>
        <family val="2"/>
      </rPr>
      <t>Dust extractor</t>
    </r>
    <r>
      <rPr>
        <sz val="11"/>
        <color theme="1"/>
        <rFont val="Arial"/>
        <family val="2"/>
      </rPr>
      <t xml:space="preserve"> motor power 1500watt, fan diameter 250mm, inlet diameter 125mm.</t>
    </r>
  </si>
  <si>
    <r>
      <rPr>
        <b/>
        <sz val="11"/>
        <color theme="1"/>
        <rFont val="Arial"/>
        <family val="2"/>
      </rPr>
      <t>Machine,</t>
    </r>
    <r>
      <rPr>
        <sz val="11"/>
        <color theme="1"/>
        <rFont val="Arial"/>
        <family val="2"/>
      </rPr>
      <t xml:space="preserve"> grinder bench, 220volt; 0.52kWatt; floor mounted on a pedestal, D/E 2 x wheels minimum Ø200mm; one fine and one coarse</t>
    </r>
  </si>
  <si>
    <r>
      <rPr>
        <b/>
        <sz val="11"/>
        <color theme="1"/>
        <rFont val="Arial"/>
        <family val="2"/>
      </rPr>
      <t>Machine,</t>
    </r>
    <r>
      <rPr>
        <sz val="11"/>
        <color theme="1"/>
        <rFont val="Arial"/>
        <family val="2"/>
      </rPr>
      <t xml:space="preserve"> wood lathe variable speed, swing over bed 460mm, distance between centres 1200mm, spindle speed 0-1200, 0-3200 RPM, power output 1500w, tool rest size 14”, face plate size 6", 220volt.</t>
    </r>
  </si>
  <si>
    <r>
      <rPr>
        <b/>
        <sz val="11"/>
        <color theme="1"/>
        <rFont val="Arial"/>
        <family val="2"/>
      </rPr>
      <t>Machine,</t>
    </r>
    <r>
      <rPr>
        <sz val="11"/>
        <color theme="1"/>
        <rFont val="Arial"/>
        <family val="2"/>
      </rPr>
      <t xml:space="preserve"> multi-function bench morticer spindle speed 1400RPM, chisel capacity 6-12mm, Max. mortising depth 76mm, chisel shank19.05mm, chisel to table 127mm, drill chuck capacity 1-13mm, brushing size:19.05mm, Table size 340x150mm, power output 370W, power input 230volt.</t>
    </r>
  </si>
  <si>
    <r>
      <rPr>
        <b/>
        <sz val="11"/>
        <color theme="1"/>
        <rFont val="Arial"/>
        <family val="2"/>
      </rPr>
      <t xml:space="preserve">Machine, </t>
    </r>
    <r>
      <rPr>
        <sz val="11"/>
        <color theme="1"/>
        <rFont val="Arial"/>
        <family val="2"/>
      </rPr>
      <t>electric planer easy to use depth adjustment; Powerful motor for efficient cutting; Rabbeting depth 25mm; Centre V-groove on base sole, Aluminium alloy base for scratch free work, Fast and easy blade replacement. Power: 720Watt; D.O.C 3.0mm.</t>
    </r>
  </si>
  <si>
    <r>
      <rPr>
        <b/>
        <sz val="11"/>
        <color theme="1"/>
        <rFont val="Arial"/>
        <family val="2"/>
      </rPr>
      <t xml:space="preserve">Machine, </t>
    </r>
    <r>
      <rPr>
        <sz val="11"/>
        <color theme="1"/>
        <rFont val="Arial"/>
        <family val="2"/>
      </rPr>
      <t>router portable power 900watt cap chuck: 8mm.</t>
    </r>
  </si>
  <si>
    <r>
      <rPr>
        <b/>
        <sz val="11"/>
        <color theme="1"/>
        <rFont val="Arial"/>
        <family val="2"/>
      </rPr>
      <t>Machine,</t>
    </r>
    <r>
      <rPr>
        <sz val="11"/>
        <color theme="1"/>
        <rFont val="Arial"/>
        <family val="2"/>
      </rPr>
      <t xml:space="preserve"> belt sander motor 0.55kw, powers supply 220volt; belt size: 1220mm x 150mm width; sturdy cabinet with integrated dust port included.</t>
    </r>
  </si>
  <si>
    <r>
      <rPr>
        <b/>
        <sz val="11"/>
        <color theme="1"/>
        <rFont val="Arial"/>
        <family val="2"/>
      </rPr>
      <t>Machine,</t>
    </r>
    <r>
      <rPr>
        <sz val="11"/>
        <color theme="1"/>
        <rFont val="Arial"/>
        <family val="2"/>
      </rPr>
      <t xml:space="preserve"> combination sander belt and disc motor 0.55kw, powers supply 220volt; disc: Ø230mm; belt size: 1220mm x 150mm width; sturdy cabinet with integrated dust port included.</t>
    </r>
  </si>
  <si>
    <r>
      <rPr>
        <b/>
        <sz val="11"/>
        <color theme="1"/>
        <rFont val="Arial"/>
        <family val="2"/>
      </rPr>
      <t>Machine,</t>
    </r>
    <r>
      <rPr>
        <sz val="11"/>
        <color theme="1"/>
        <rFont val="Arial"/>
        <family val="2"/>
      </rPr>
      <t xml:space="preserve"> orbital sander power 300watt, size: 114 x 228mm.</t>
    </r>
  </si>
  <si>
    <t>Machine, mitre saw comp, power 1520watt, wheel size 255mm.</t>
  </si>
  <si>
    <r>
      <rPr>
        <b/>
        <sz val="11"/>
        <color theme="1"/>
        <rFont val="Arial"/>
        <family val="2"/>
      </rPr>
      <t xml:space="preserve">Machine, </t>
    </r>
    <r>
      <rPr>
        <sz val="11"/>
        <color theme="1"/>
        <rFont val="Arial"/>
        <family val="2"/>
      </rPr>
      <t>jig saw power 400watt, capacity, 65mm.</t>
    </r>
  </si>
  <si>
    <r>
      <rPr>
        <b/>
        <sz val="11"/>
        <color theme="1"/>
        <rFont val="Arial"/>
        <family val="2"/>
      </rPr>
      <t>Machine,</t>
    </r>
    <r>
      <rPr>
        <sz val="11"/>
        <color theme="1"/>
        <rFont val="Arial"/>
        <family val="2"/>
      </rPr>
      <t xml:space="preserve"> spindle moulder working table: 610mm X 534mm; max. mortising width &amp; depth 12mm, spindle travel 75mm. 30mm, motor 1.1kW, power supply 220Volt.</t>
    </r>
  </si>
  <si>
    <r>
      <rPr>
        <b/>
        <sz val="11"/>
        <color theme="1"/>
        <rFont val="Arial"/>
        <family val="2"/>
      </rPr>
      <t>Air gun,</t>
    </r>
    <r>
      <rPr>
        <sz val="11"/>
        <color theme="1"/>
        <rFont val="Arial"/>
        <family val="2"/>
      </rPr>
      <t xml:space="preserve"> Engine cleaning, 750ml container.</t>
    </r>
  </si>
  <si>
    <r>
      <rPr>
        <b/>
        <sz val="11"/>
        <color theme="1"/>
        <rFont val="Arial"/>
        <family val="2"/>
      </rPr>
      <t>Air Hose,</t>
    </r>
    <r>
      <rPr>
        <sz val="11"/>
        <color theme="1"/>
        <rFont val="Arial"/>
        <family val="2"/>
      </rPr>
      <t xml:space="preserve"> on a reel, 20m.</t>
    </r>
  </si>
  <si>
    <r>
      <rPr>
        <b/>
        <sz val="11"/>
        <color theme="1"/>
        <rFont val="Arial"/>
        <family val="2"/>
      </rPr>
      <t>Air Hose,</t>
    </r>
    <r>
      <rPr>
        <sz val="11"/>
        <color theme="1"/>
        <rFont val="Arial"/>
        <family val="2"/>
      </rPr>
      <t xml:space="preserve"> reinforced rubber, 8mm x 25m.</t>
    </r>
  </si>
  <si>
    <r>
      <rPr>
        <b/>
        <sz val="11"/>
        <color theme="1"/>
        <rFont val="Arial"/>
        <family val="2"/>
      </rPr>
      <t>Air Pistol,</t>
    </r>
    <r>
      <rPr>
        <sz val="11"/>
        <color theme="1"/>
        <rFont val="Arial"/>
        <family val="2"/>
      </rPr>
      <t xml:space="preserve"> to fit to a compressor </t>
    </r>
  </si>
  <si>
    <r>
      <rPr>
        <b/>
        <sz val="11"/>
        <color theme="1"/>
        <rFont val="Arial"/>
        <family val="2"/>
      </rPr>
      <t>Air Quick coupler,</t>
    </r>
    <r>
      <rPr>
        <sz val="11"/>
        <color theme="1"/>
        <rFont val="Arial"/>
        <family val="2"/>
      </rPr>
      <t xml:space="preserve"> Set 5pce, to connect air tools to a compressor.</t>
    </r>
  </si>
  <si>
    <r>
      <rPr>
        <b/>
        <sz val="11"/>
        <color theme="1"/>
        <rFont val="Arial"/>
        <family val="2"/>
      </rPr>
      <t>Air Regulator &amp; Water Trap,</t>
    </r>
    <r>
      <rPr>
        <sz val="11"/>
        <color theme="1"/>
        <rFont val="Arial"/>
        <family val="2"/>
      </rPr>
      <t xml:space="preserve"> 6mm, to connect to a compressor.</t>
    </r>
  </si>
  <si>
    <r>
      <rPr>
        <b/>
        <sz val="11"/>
        <color theme="1"/>
        <rFont val="Arial"/>
        <family val="2"/>
      </rPr>
      <t>Air Spray gun,</t>
    </r>
    <r>
      <rPr>
        <sz val="11"/>
        <color theme="1"/>
        <rFont val="Arial"/>
        <family val="2"/>
      </rPr>
      <t xml:space="preserve"> High pressure, +-1L; 1mm nozzle.</t>
    </r>
  </si>
  <si>
    <r>
      <rPr>
        <b/>
        <sz val="11"/>
        <color theme="1"/>
        <rFont val="Arial"/>
        <family val="2"/>
      </rPr>
      <t>Bevel,</t>
    </r>
    <r>
      <rPr>
        <sz val="11"/>
        <color theme="1"/>
        <rFont val="Arial"/>
        <family val="2"/>
      </rPr>
      <t xml:space="preserve"> sliding 200mm.</t>
    </r>
  </si>
  <si>
    <r>
      <rPr>
        <b/>
        <sz val="11"/>
        <color theme="1"/>
        <rFont val="Arial"/>
        <family val="2"/>
      </rPr>
      <t>Brush Block,</t>
    </r>
    <r>
      <rPr>
        <sz val="11"/>
        <color theme="1"/>
        <rFont val="Arial"/>
        <family val="2"/>
      </rPr>
      <t xml:space="preserve"> 160mm x 60mm (wood OR plastic handle)</t>
    </r>
  </si>
  <si>
    <r>
      <rPr>
        <b/>
        <sz val="11"/>
        <color theme="1"/>
        <rFont val="Arial"/>
        <family val="2"/>
      </rPr>
      <t>Brush Banister,</t>
    </r>
    <r>
      <rPr>
        <sz val="11"/>
        <color theme="1"/>
        <rFont val="Arial"/>
        <family val="2"/>
      </rPr>
      <t xml:space="preserve"> to clean work tables.</t>
    </r>
  </si>
  <si>
    <r>
      <rPr>
        <b/>
        <sz val="11"/>
        <color theme="1"/>
        <rFont val="Arial"/>
        <family val="2"/>
      </rPr>
      <t>Brush,</t>
    </r>
    <r>
      <rPr>
        <sz val="11"/>
        <color theme="1"/>
        <rFont val="Arial"/>
        <family val="2"/>
      </rPr>
      <t xml:space="preserve"> file fine wire 100 x 40 x 250mm.</t>
    </r>
  </si>
  <si>
    <r>
      <rPr>
        <b/>
        <sz val="11"/>
        <color theme="1"/>
        <rFont val="Arial"/>
        <family val="2"/>
      </rPr>
      <t>Brush Paint,</t>
    </r>
    <r>
      <rPr>
        <sz val="11"/>
        <color theme="1"/>
        <rFont val="Arial"/>
        <family val="2"/>
      </rPr>
      <t xml:space="preserve"> 25mm.</t>
    </r>
  </si>
  <si>
    <r>
      <rPr>
        <b/>
        <sz val="11"/>
        <color theme="1"/>
        <rFont val="Arial"/>
        <family val="2"/>
      </rPr>
      <t>Brush Paint,</t>
    </r>
    <r>
      <rPr>
        <sz val="11"/>
        <color theme="1"/>
        <rFont val="Arial"/>
        <family val="2"/>
      </rPr>
      <t xml:space="preserve"> 50mm.</t>
    </r>
  </si>
  <si>
    <r>
      <rPr>
        <b/>
        <sz val="11"/>
        <color theme="1"/>
        <rFont val="Arial"/>
        <family val="2"/>
      </rPr>
      <t>Brush Paint,</t>
    </r>
    <r>
      <rPr>
        <sz val="11"/>
        <color theme="1"/>
        <rFont val="Arial"/>
        <family val="2"/>
      </rPr>
      <t xml:space="preserve"> 75mm.</t>
    </r>
  </si>
  <si>
    <r>
      <rPr>
        <b/>
        <sz val="11"/>
        <color theme="1"/>
        <rFont val="Arial"/>
        <family val="2"/>
      </rPr>
      <t>Brush Paint,</t>
    </r>
    <r>
      <rPr>
        <sz val="11"/>
        <color theme="1"/>
        <rFont val="Arial"/>
        <family val="2"/>
      </rPr>
      <t xml:space="preserve"> 100mm.</t>
    </r>
  </si>
  <si>
    <r>
      <rPr>
        <b/>
        <sz val="11"/>
        <color theme="1"/>
        <rFont val="Arial"/>
        <family val="2"/>
      </rPr>
      <t>Chisel,</t>
    </r>
    <r>
      <rPr>
        <sz val="11"/>
        <color theme="1"/>
        <rFont val="Arial"/>
        <family val="2"/>
      </rPr>
      <t xml:space="preserve"> firmer wood size: 6mm, 10mm, 12mm, 16mm, 18mm, 20mm, &amp; 25mm.</t>
    </r>
  </si>
  <si>
    <r>
      <rPr>
        <b/>
        <sz val="11"/>
        <color theme="1"/>
        <rFont val="Arial"/>
        <family val="2"/>
      </rPr>
      <t>Chisel,</t>
    </r>
    <r>
      <rPr>
        <sz val="11"/>
        <color theme="1"/>
        <rFont val="Arial"/>
        <family val="2"/>
      </rPr>
      <t xml:space="preserve"> wood carving set 6 pcs.</t>
    </r>
  </si>
  <si>
    <r>
      <rPr>
        <b/>
        <sz val="11"/>
        <color theme="1"/>
        <rFont val="Arial"/>
        <family val="2"/>
      </rPr>
      <t xml:space="preserve">Chisel, </t>
    </r>
    <r>
      <rPr>
        <sz val="11"/>
        <color theme="1"/>
        <rFont val="Arial"/>
        <family val="2"/>
      </rPr>
      <t>wood turning set for wood lathe set 8 pcs.</t>
    </r>
  </si>
  <si>
    <r>
      <rPr>
        <b/>
        <sz val="11"/>
        <color theme="1"/>
        <rFont val="Arial"/>
        <family val="2"/>
      </rPr>
      <t xml:space="preserve">Chisel, </t>
    </r>
    <r>
      <rPr>
        <sz val="11"/>
        <color theme="1"/>
        <rFont val="Arial"/>
        <family val="2"/>
      </rPr>
      <t>wood bevelled edge size: 6mm, 10mm, 12mm, 16mm, 18mm, 20mm &amp; 25mm.</t>
    </r>
  </si>
  <si>
    <r>
      <rPr>
        <b/>
        <sz val="11"/>
        <color theme="1"/>
        <rFont val="Arial"/>
        <family val="2"/>
      </rPr>
      <t>Clamp,</t>
    </r>
    <r>
      <rPr>
        <sz val="11"/>
        <color theme="1"/>
        <rFont val="Arial"/>
        <family val="2"/>
      </rPr>
      <t xml:space="preserve"> G, Size 075mm.</t>
    </r>
  </si>
  <si>
    <r>
      <rPr>
        <b/>
        <sz val="11"/>
        <color theme="1"/>
        <rFont val="Arial"/>
        <family val="2"/>
      </rPr>
      <t>Clamp,</t>
    </r>
    <r>
      <rPr>
        <sz val="11"/>
        <color theme="1"/>
        <rFont val="Arial"/>
        <family val="2"/>
      </rPr>
      <t xml:space="preserve"> sash 1220mm.</t>
    </r>
  </si>
  <si>
    <r>
      <rPr>
        <b/>
        <sz val="11"/>
        <color theme="1"/>
        <rFont val="Arial"/>
        <family val="2"/>
      </rPr>
      <t>Clamp,</t>
    </r>
    <r>
      <rPr>
        <sz val="11"/>
        <color theme="1"/>
        <rFont val="Arial"/>
        <family val="2"/>
      </rPr>
      <t xml:space="preserve"> sash 1525mm.</t>
    </r>
  </si>
  <si>
    <r>
      <rPr>
        <b/>
        <sz val="11"/>
        <color theme="1"/>
        <rFont val="Arial"/>
        <family val="2"/>
      </rPr>
      <t>Clamp,</t>
    </r>
    <r>
      <rPr>
        <sz val="11"/>
        <color theme="1"/>
        <rFont val="Arial"/>
        <family val="2"/>
      </rPr>
      <t xml:space="preserve"> sash 915mm.</t>
    </r>
  </si>
  <si>
    <r>
      <rPr>
        <b/>
        <sz val="11"/>
        <color theme="1"/>
        <rFont val="Arial"/>
        <family val="2"/>
      </rPr>
      <t>Clamp,</t>
    </r>
    <r>
      <rPr>
        <sz val="11"/>
        <color theme="1"/>
        <rFont val="Arial"/>
        <family val="2"/>
      </rPr>
      <t xml:space="preserve"> speed 1000mm.</t>
    </r>
  </si>
  <si>
    <r>
      <rPr>
        <b/>
        <sz val="11"/>
        <color theme="1"/>
        <rFont val="Arial"/>
        <family val="2"/>
      </rPr>
      <t>Clamp,</t>
    </r>
    <r>
      <rPr>
        <sz val="11"/>
        <color theme="1"/>
        <rFont val="Arial"/>
        <family val="2"/>
      </rPr>
      <t xml:space="preserve"> speed 300mm.</t>
    </r>
  </si>
  <si>
    <r>
      <rPr>
        <b/>
        <sz val="11"/>
        <color theme="1"/>
        <rFont val="Arial"/>
        <family val="2"/>
      </rPr>
      <t>Clamp,</t>
    </r>
    <r>
      <rPr>
        <sz val="11"/>
        <color theme="1"/>
        <rFont val="Arial"/>
        <family val="2"/>
      </rPr>
      <t xml:space="preserve"> speed 600mm.</t>
    </r>
  </si>
  <si>
    <r>
      <rPr>
        <b/>
        <sz val="11"/>
        <color theme="1"/>
        <rFont val="Arial"/>
        <family val="2"/>
      </rPr>
      <t>Clamp,</t>
    </r>
    <r>
      <rPr>
        <sz val="11"/>
        <color theme="1"/>
        <rFont val="Arial"/>
        <family val="2"/>
      </rPr>
      <t xml:space="preserve"> speed 800mm.</t>
    </r>
  </si>
  <si>
    <r>
      <rPr>
        <b/>
        <sz val="11"/>
        <color theme="1"/>
        <rFont val="Arial"/>
        <family val="2"/>
      </rPr>
      <t>Clamp,</t>
    </r>
    <r>
      <rPr>
        <sz val="11"/>
        <color theme="1"/>
        <rFont val="Arial"/>
        <family val="2"/>
      </rPr>
      <t xml:space="preserve"> T-bar 1070mm.</t>
    </r>
  </si>
  <si>
    <r>
      <rPr>
        <b/>
        <sz val="11"/>
        <color theme="1"/>
        <rFont val="Arial"/>
        <family val="2"/>
      </rPr>
      <t>Clamp,</t>
    </r>
    <r>
      <rPr>
        <sz val="11"/>
        <color theme="1"/>
        <rFont val="Arial"/>
        <family val="2"/>
      </rPr>
      <t xml:space="preserve"> T-bar 1370mm.</t>
    </r>
  </si>
  <si>
    <r>
      <rPr>
        <b/>
        <sz val="11"/>
        <color theme="1"/>
        <rFont val="Arial"/>
        <family val="2"/>
      </rPr>
      <t>Clamp,</t>
    </r>
    <r>
      <rPr>
        <sz val="11"/>
        <color theme="1"/>
        <rFont val="Arial"/>
        <family val="2"/>
      </rPr>
      <t xml:space="preserve"> T-bar 1800mm.</t>
    </r>
  </si>
  <si>
    <r>
      <rPr>
        <b/>
        <sz val="11"/>
        <color theme="1"/>
        <rFont val="Arial"/>
        <family val="2"/>
      </rPr>
      <t>Clamp,</t>
    </r>
    <r>
      <rPr>
        <sz val="11"/>
        <color theme="1"/>
        <rFont val="Arial"/>
        <family val="2"/>
      </rPr>
      <t xml:space="preserve"> T-bar 770mm.</t>
    </r>
  </si>
  <si>
    <r>
      <rPr>
        <b/>
        <sz val="11"/>
        <color theme="1"/>
        <rFont val="Arial"/>
        <family val="2"/>
      </rPr>
      <t>Clamp,</t>
    </r>
    <r>
      <rPr>
        <sz val="11"/>
        <color theme="1"/>
        <rFont val="Arial"/>
        <family val="2"/>
      </rPr>
      <t xml:space="preserve"> quick action 150mm.</t>
    </r>
  </si>
  <si>
    <r>
      <rPr>
        <b/>
        <sz val="11"/>
        <color theme="1"/>
        <rFont val="Arial"/>
        <family val="2"/>
      </rPr>
      <t>Clamp,</t>
    </r>
    <r>
      <rPr>
        <sz val="11"/>
        <color theme="1"/>
        <rFont val="Arial"/>
        <family val="2"/>
      </rPr>
      <t xml:space="preserve"> quick action 250mm.</t>
    </r>
  </si>
  <si>
    <r>
      <rPr>
        <b/>
        <sz val="11"/>
        <color theme="1"/>
        <rFont val="Arial"/>
        <family val="2"/>
      </rPr>
      <t>Clamp,</t>
    </r>
    <r>
      <rPr>
        <sz val="11"/>
        <color theme="1"/>
        <rFont val="Arial"/>
        <family val="2"/>
      </rPr>
      <t xml:space="preserve"> quick action 300mm.</t>
    </r>
  </si>
  <si>
    <r>
      <rPr>
        <b/>
        <sz val="11"/>
        <color theme="1"/>
        <rFont val="Arial"/>
        <family val="2"/>
      </rPr>
      <t>Clamp,</t>
    </r>
    <r>
      <rPr>
        <sz val="11"/>
        <color theme="1"/>
        <rFont val="Arial"/>
        <family val="2"/>
      </rPr>
      <t xml:space="preserve"> quick action 450mm.</t>
    </r>
  </si>
  <si>
    <r>
      <rPr>
        <b/>
        <sz val="11"/>
        <color theme="1"/>
        <rFont val="Arial"/>
        <family val="2"/>
      </rPr>
      <t xml:space="preserve">Cutters, </t>
    </r>
    <r>
      <rPr>
        <sz val="11"/>
        <color theme="1"/>
        <rFont val="Arial"/>
        <family val="2"/>
      </rPr>
      <t>holesaw set 13 pcs.</t>
    </r>
  </si>
  <si>
    <r>
      <rPr>
        <b/>
        <sz val="11"/>
        <color theme="1"/>
        <rFont val="Arial"/>
        <family val="2"/>
      </rPr>
      <t>Cutters,</t>
    </r>
    <r>
      <rPr>
        <sz val="11"/>
        <color theme="1"/>
        <rFont val="Arial"/>
        <family val="2"/>
      </rPr>
      <t xml:space="preserve"> router set 35 pce.</t>
    </r>
  </si>
  <si>
    <r>
      <rPr>
        <b/>
        <sz val="11"/>
        <color theme="1"/>
        <rFont val="Arial"/>
        <family val="2"/>
      </rPr>
      <t>Wheel dresser,</t>
    </r>
    <r>
      <rPr>
        <sz val="11"/>
        <color theme="1"/>
        <rFont val="Arial"/>
        <family val="2"/>
      </rPr>
      <t xml:space="preserve"> emery wheel, Huntington Type No-1.</t>
    </r>
  </si>
  <si>
    <r>
      <rPr>
        <b/>
        <sz val="11"/>
        <color theme="1"/>
        <rFont val="Arial"/>
        <family val="2"/>
      </rPr>
      <t>Drill Bits,</t>
    </r>
    <r>
      <rPr>
        <sz val="11"/>
        <color theme="1"/>
        <rFont val="Arial"/>
        <family val="2"/>
      </rPr>
      <t xml:space="preserve"> Set of 1-13mm - 0.5mm, High Speed Steel Set 25 Pieces.</t>
    </r>
  </si>
  <si>
    <r>
      <rPr>
        <b/>
        <sz val="11"/>
        <color theme="1"/>
        <rFont val="Arial"/>
        <family val="2"/>
      </rPr>
      <t>Ear muff,</t>
    </r>
    <r>
      <rPr>
        <sz val="11"/>
        <color theme="1"/>
        <rFont val="Arial"/>
        <family val="2"/>
      </rPr>
      <t xml:space="preserve"> Noise Protector.</t>
    </r>
  </si>
  <si>
    <r>
      <rPr>
        <b/>
        <sz val="11"/>
        <color theme="1"/>
        <rFont val="Arial"/>
        <family val="2"/>
      </rPr>
      <t xml:space="preserve">File hand baster, </t>
    </r>
    <r>
      <rPr>
        <sz val="11"/>
        <color theme="1"/>
        <rFont val="Arial"/>
        <family val="2"/>
      </rPr>
      <t>flat 150mm.</t>
    </r>
  </si>
  <si>
    <r>
      <rPr>
        <b/>
        <sz val="11"/>
        <color theme="1"/>
        <rFont val="Arial"/>
        <family val="2"/>
      </rPr>
      <t xml:space="preserve">Fire Extinguishers, </t>
    </r>
    <r>
      <rPr>
        <sz val="11"/>
        <color theme="1"/>
        <rFont val="Arial"/>
        <family val="2"/>
      </rPr>
      <t>9Kg powder + wall mountings.</t>
    </r>
  </si>
  <si>
    <r>
      <rPr>
        <b/>
        <sz val="11"/>
        <color theme="1"/>
        <rFont val="Arial"/>
        <family val="2"/>
      </rPr>
      <t>Gauge,</t>
    </r>
    <r>
      <rPr>
        <sz val="11"/>
        <color theme="1"/>
        <rFont val="Arial"/>
        <family val="2"/>
      </rPr>
      <t xml:space="preserve"> mortice and marking.</t>
    </r>
  </si>
  <si>
    <r>
      <rPr>
        <b/>
        <sz val="11"/>
        <color theme="1"/>
        <rFont val="Arial"/>
        <family val="2"/>
      </rPr>
      <t>Goggles,</t>
    </r>
    <r>
      <rPr>
        <sz val="11"/>
        <color theme="1"/>
        <rFont val="Arial"/>
        <family val="2"/>
      </rPr>
      <t xml:space="preserve"> safety plastic clear lenses</t>
    </r>
  </si>
  <si>
    <r>
      <rPr>
        <b/>
        <sz val="11"/>
        <color theme="1"/>
        <rFont val="Arial"/>
        <family val="2"/>
      </rPr>
      <t>Hammer,</t>
    </r>
    <r>
      <rPr>
        <sz val="11"/>
        <color theme="1"/>
        <rFont val="Arial"/>
        <family val="2"/>
      </rPr>
      <t xml:space="preserve"> Ball-peen, 300gr.</t>
    </r>
  </si>
  <si>
    <r>
      <rPr>
        <b/>
        <sz val="11"/>
        <color theme="1"/>
        <rFont val="Arial"/>
        <family val="2"/>
      </rPr>
      <t xml:space="preserve">Hammer, </t>
    </r>
    <r>
      <rPr>
        <sz val="11"/>
        <color theme="1"/>
        <rFont val="Arial"/>
        <family val="2"/>
      </rPr>
      <t>Ball-peen, 500gr.</t>
    </r>
  </si>
  <si>
    <r>
      <rPr>
        <b/>
        <sz val="11"/>
        <color theme="1"/>
        <rFont val="Arial"/>
        <family val="2"/>
      </rPr>
      <t>Hammer,</t>
    </r>
    <r>
      <rPr>
        <sz val="11"/>
        <color theme="1"/>
        <rFont val="Arial"/>
        <family val="2"/>
      </rPr>
      <t xml:space="preserve"> mallet wood 300gr.</t>
    </r>
  </si>
  <si>
    <r>
      <rPr>
        <b/>
        <sz val="11"/>
        <color theme="1"/>
        <rFont val="Arial"/>
        <family val="2"/>
      </rPr>
      <t>File handles,</t>
    </r>
    <r>
      <rPr>
        <sz val="11"/>
        <color theme="1"/>
        <rFont val="Arial"/>
        <family val="2"/>
      </rPr>
      <t xml:space="preserve"> plastic large.</t>
    </r>
  </si>
  <si>
    <r>
      <rPr>
        <b/>
        <sz val="11"/>
        <color theme="1"/>
        <rFont val="Arial"/>
        <family val="2"/>
      </rPr>
      <t>File handles,</t>
    </r>
    <r>
      <rPr>
        <sz val="11"/>
        <color theme="1"/>
        <rFont val="Arial"/>
        <family val="2"/>
      </rPr>
      <t xml:space="preserve"> plastic medium.</t>
    </r>
  </si>
  <si>
    <r>
      <rPr>
        <b/>
        <sz val="11"/>
        <color theme="1"/>
        <rFont val="Arial"/>
        <family val="2"/>
      </rPr>
      <t>Mitre box,</t>
    </r>
    <r>
      <rPr>
        <sz val="11"/>
        <color theme="1"/>
        <rFont val="Arial"/>
        <family val="2"/>
      </rPr>
      <t xml:space="preserve"> 300mm with accurate slots for 45° and 90 ° cutting.</t>
    </r>
  </si>
  <si>
    <r>
      <rPr>
        <b/>
        <sz val="11"/>
        <color theme="1"/>
        <rFont val="Arial"/>
        <family val="2"/>
      </rPr>
      <t>Mortice attachment,</t>
    </r>
    <r>
      <rPr>
        <sz val="11"/>
        <color theme="1"/>
        <rFont val="Arial"/>
        <family val="2"/>
      </rPr>
      <t xml:space="preserve"> for 16mm drill press pedestal chisel sizes: 6mm, 9mm, 13mm chisel and bit.</t>
    </r>
  </si>
  <si>
    <r>
      <rPr>
        <b/>
        <sz val="11"/>
        <color theme="1"/>
        <rFont val="Arial"/>
        <family val="2"/>
      </rPr>
      <t>Plane,</t>
    </r>
    <r>
      <rPr>
        <sz val="11"/>
        <color theme="1"/>
        <rFont val="Arial"/>
        <family val="2"/>
      </rPr>
      <t xml:space="preserve"> no.3 bailey smooth 240mm x 45mm.</t>
    </r>
  </si>
  <si>
    <r>
      <rPr>
        <b/>
        <sz val="11"/>
        <color theme="1"/>
        <rFont val="Arial"/>
        <family val="2"/>
      </rPr>
      <t>Plane,</t>
    </r>
    <r>
      <rPr>
        <sz val="11"/>
        <color theme="1"/>
        <rFont val="Arial"/>
        <family val="2"/>
      </rPr>
      <t xml:space="preserve"> no. 5 bailey jack155mm x 375mm x 70mm.</t>
    </r>
  </si>
  <si>
    <r>
      <rPr>
        <b/>
        <sz val="11"/>
        <color theme="1"/>
        <rFont val="Arial"/>
        <family val="2"/>
      </rPr>
      <t>Plane,</t>
    </r>
    <r>
      <rPr>
        <sz val="11"/>
        <color theme="1"/>
        <rFont val="Arial"/>
        <family val="2"/>
      </rPr>
      <t xml:space="preserve"> block steel 197mm x 108mm x 62mm.</t>
    </r>
  </si>
  <si>
    <r>
      <rPr>
        <b/>
        <sz val="11"/>
        <color theme="1"/>
        <rFont val="Arial"/>
        <family val="2"/>
      </rPr>
      <t>Pliers,</t>
    </r>
    <r>
      <rPr>
        <sz val="11"/>
        <color theme="1"/>
        <rFont val="Arial"/>
        <family val="2"/>
      </rPr>
      <t xml:space="preserve"> Combination 200mm.</t>
    </r>
  </si>
  <si>
    <r>
      <rPr>
        <b/>
        <sz val="11"/>
        <color theme="1"/>
        <rFont val="Arial"/>
        <family val="2"/>
      </rPr>
      <t>Pliers,</t>
    </r>
    <r>
      <rPr>
        <sz val="11"/>
        <color theme="1"/>
        <rFont val="Arial"/>
        <family val="2"/>
      </rPr>
      <t xml:space="preserve"> Fencing 300mm.</t>
    </r>
  </si>
  <si>
    <r>
      <rPr>
        <b/>
        <sz val="11"/>
        <color theme="1"/>
        <rFont val="Arial"/>
        <family val="2"/>
      </rPr>
      <t>Pliers,</t>
    </r>
    <r>
      <rPr>
        <sz val="11"/>
        <color theme="1"/>
        <rFont val="Arial"/>
        <family val="2"/>
      </rPr>
      <t xml:space="preserve"> Long Nose 200mm.</t>
    </r>
  </si>
  <si>
    <r>
      <rPr>
        <b/>
        <sz val="11"/>
        <color theme="1"/>
        <rFont val="Arial"/>
        <family val="2"/>
      </rPr>
      <t>Pliers,</t>
    </r>
    <r>
      <rPr>
        <sz val="11"/>
        <color theme="1"/>
        <rFont val="Arial"/>
        <family val="2"/>
      </rPr>
      <t xml:space="preserve"> vice grips, 175mm.</t>
    </r>
  </si>
  <si>
    <r>
      <rPr>
        <b/>
        <sz val="11"/>
        <color theme="1"/>
        <rFont val="Arial"/>
        <family val="2"/>
      </rPr>
      <t>Pliers,</t>
    </r>
    <r>
      <rPr>
        <sz val="11"/>
        <color theme="1"/>
        <rFont val="Arial"/>
        <family val="2"/>
      </rPr>
      <t xml:space="preserve"> vice grips, 250 mm.</t>
    </r>
  </si>
  <si>
    <r>
      <rPr>
        <b/>
        <sz val="11"/>
        <color theme="1"/>
        <rFont val="Arial"/>
        <family val="2"/>
      </rPr>
      <t>Pliers,</t>
    </r>
    <r>
      <rPr>
        <sz val="11"/>
        <color theme="1"/>
        <rFont val="Arial"/>
        <family val="2"/>
      </rPr>
      <t xml:space="preserve"> vice grips welders 250mm.</t>
    </r>
  </si>
  <si>
    <r>
      <rPr>
        <b/>
        <sz val="11"/>
        <color theme="1"/>
        <rFont val="Arial"/>
        <family val="2"/>
      </rPr>
      <t>Pliers,</t>
    </r>
    <r>
      <rPr>
        <sz val="11"/>
        <color theme="1"/>
        <rFont val="Arial"/>
        <family val="2"/>
      </rPr>
      <t xml:space="preserve"> Water Pump, 315mm.</t>
    </r>
  </si>
  <si>
    <r>
      <rPr>
        <b/>
        <sz val="11"/>
        <color theme="1"/>
        <rFont val="Arial"/>
        <family val="2"/>
      </rPr>
      <t>Punch and chisel</t>
    </r>
    <r>
      <rPr>
        <sz val="11"/>
        <color theme="1"/>
        <rFont val="Arial"/>
        <family val="2"/>
      </rPr>
      <t xml:space="preserve"> </t>
    </r>
    <r>
      <rPr>
        <b/>
        <sz val="11"/>
        <color theme="1"/>
        <rFont val="Arial"/>
        <family val="2"/>
      </rPr>
      <t>set,</t>
    </r>
    <r>
      <rPr>
        <sz val="11"/>
        <color theme="1"/>
        <rFont val="Arial"/>
        <family val="2"/>
      </rPr>
      <t xml:space="preserve"> 12Pcs, good quality, long lasting capable of industrial applications.</t>
    </r>
  </si>
  <si>
    <r>
      <rPr>
        <b/>
        <sz val="11"/>
        <color theme="1"/>
        <rFont val="Arial"/>
        <family val="2"/>
      </rPr>
      <t>Saw,</t>
    </r>
    <r>
      <rPr>
        <sz val="11"/>
        <color theme="1"/>
        <rFont val="Arial"/>
        <family val="2"/>
      </rPr>
      <t xml:space="preserve"> coping 160mm x 170mm.</t>
    </r>
  </si>
  <si>
    <r>
      <rPr>
        <b/>
        <sz val="11"/>
        <color theme="1"/>
        <rFont val="Arial"/>
        <family val="2"/>
      </rPr>
      <t xml:space="preserve">Saw, </t>
    </r>
    <r>
      <rPr>
        <sz val="11"/>
        <color theme="1"/>
        <rFont val="Arial"/>
        <family val="2"/>
      </rPr>
      <t>cross cut 510mmx10pt.</t>
    </r>
  </si>
  <si>
    <r>
      <rPr>
        <b/>
        <sz val="11"/>
        <color theme="1"/>
        <rFont val="Arial"/>
        <family val="2"/>
      </rPr>
      <t>Saw,</t>
    </r>
    <r>
      <rPr>
        <sz val="11"/>
        <color theme="1"/>
        <rFont val="Arial"/>
        <family val="2"/>
      </rPr>
      <t xml:space="preserve"> dovetail 250mm.</t>
    </r>
  </si>
  <si>
    <r>
      <rPr>
        <b/>
        <sz val="11"/>
        <color theme="1"/>
        <rFont val="Arial"/>
        <family val="2"/>
      </rPr>
      <t>Saw,</t>
    </r>
    <r>
      <rPr>
        <sz val="11"/>
        <color theme="1"/>
        <rFont val="Arial"/>
        <family val="2"/>
      </rPr>
      <t xml:space="preserve"> junior hacksaw 150mm.</t>
    </r>
  </si>
  <si>
    <r>
      <rPr>
        <b/>
        <sz val="11"/>
        <color theme="1"/>
        <rFont val="Arial"/>
        <family val="2"/>
      </rPr>
      <t>Saw,</t>
    </r>
    <r>
      <rPr>
        <sz val="11"/>
        <color theme="1"/>
        <rFont val="Arial"/>
        <family val="2"/>
      </rPr>
      <t xml:space="preserve"> rip 650mmx5pt.</t>
    </r>
  </si>
  <si>
    <r>
      <rPr>
        <b/>
        <sz val="11"/>
        <color theme="1"/>
        <rFont val="Arial"/>
        <family val="2"/>
      </rPr>
      <t>Saw,</t>
    </r>
    <r>
      <rPr>
        <sz val="11"/>
        <color theme="1"/>
        <rFont val="Arial"/>
        <family val="2"/>
      </rPr>
      <t xml:space="preserve"> tenon 300mm.</t>
    </r>
  </si>
  <si>
    <r>
      <rPr>
        <b/>
        <sz val="11"/>
        <color theme="1"/>
        <rFont val="Arial"/>
        <family val="2"/>
      </rPr>
      <t xml:space="preserve">Screwdriver, </t>
    </r>
    <r>
      <rPr>
        <sz val="11"/>
        <color theme="1"/>
        <rFont val="Arial"/>
        <family val="2"/>
      </rPr>
      <t>flat 6x150mm blade.</t>
    </r>
  </si>
  <si>
    <r>
      <rPr>
        <b/>
        <sz val="11"/>
        <color theme="1"/>
        <rFont val="Arial"/>
        <family val="2"/>
      </rPr>
      <t xml:space="preserve">Screwdriver, </t>
    </r>
    <r>
      <rPr>
        <sz val="11"/>
        <color theme="1"/>
        <rFont val="Arial"/>
        <family val="2"/>
      </rPr>
      <t>flat 8x200mm blade.</t>
    </r>
  </si>
  <si>
    <r>
      <rPr>
        <b/>
        <sz val="11"/>
        <color theme="1"/>
        <rFont val="Arial"/>
        <family val="2"/>
      </rPr>
      <t xml:space="preserve">Screwdriver, </t>
    </r>
    <r>
      <rPr>
        <sz val="11"/>
        <color theme="1"/>
        <rFont val="Arial"/>
        <family val="2"/>
      </rPr>
      <t>phillips black tip PH0x75mm.</t>
    </r>
  </si>
  <si>
    <r>
      <rPr>
        <b/>
        <sz val="11"/>
        <color theme="1"/>
        <rFont val="Arial"/>
        <family val="2"/>
      </rPr>
      <t>Screwdriver,</t>
    </r>
    <r>
      <rPr>
        <sz val="11"/>
        <color theme="1"/>
        <rFont val="Arial"/>
        <family val="2"/>
      </rPr>
      <t xml:space="preserve"> phillips black tip PH1x100mm.</t>
    </r>
  </si>
  <si>
    <r>
      <rPr>
        <b/>
        <sz val="11"/>
        <color theme="1"/>
        <rFont val="Arial"/>
        <family val="2"/>
      </rPr>
      <t xml:space="preserve">Screwdriver, </t>
    </r>
    <r>
      <rPr>
        <sz val="11"/>
        <color theme="1"/>
        <rFont val="Arial"/>
        <family val="2"/>
      </rPr>
      <t>set</t>
    </r>
    <r>
      <rPr>
        <b/>
        <sz val="11"/>
        <color theme="1"/>
        <rFont val="Arial"/>
        <family val="2"/>
      </rPr>
      <t xml:space="preserve"> </t>
    </r>
    <r>
      <rPr>
        <sz val="11"/>
        <color theme="1"/>
        <rFont val="Arial"/>
        <family val="2"/>
      </rPr>
      <t>all-purpose hardened tips:09 piece.</t>
    </r>
  </si>
  <si>
    <r>
      <rPr>
        <b/>
        <sz val="11"/>
        <color theme="1"/>
        <rFont val="Arial"/>
        <family val="2"/>
      </rPr>
      <t xml:space="preserve">Screwdriver, </t>
    </r>
    <r>
      <rPr>
        <sz val="11"/>
        <color theme="1"/>
        <rFont val="Arial"/>
        <family val="2"/>
      </rPr>
      <t>set</t>
    </r>
    <r>
      <rPr>
        <b/>
        <sz val="11"/>
        <color theme="1"/>
        <rFont val="Arial"/>
        <family val="2"/>
      </rPr>
      <t xml:space="preserve"> </t>
    </r>
    <r>
      <rPr>
        <sz val="11"/>
        <color theme="1"/>
        <rFont val="Arial"/>
        <family val="2"/>
      </rPr>
      <t>cross &amp; flat hardened tips:06 piece.</t>
    </r>
  </si>
  <si>
    <r>
      <rPr>
        <b/>
        <sz val="11"/>
        <color theme="1"/>
        <rFont val="Arial"/>
        <family val="2"/>
      </rPr>
      <t xml:space="preserve">Square, </t>
    </r>
    <r>
      <rPr>
        <sz val="11"/>
        <color theme="1"/>
        <rFont val="Arial"/>
        <family val="2"/>
      </rPr>
      <t>try mitre steel 250mm</t>
    </r>
  </si>
  <si>
    <r>
      <rPr>
        <b/>
        <sz val="11"/>
        <color theme="1"/>
        <rFont val="Arial"/>
        <family val="2"/>
      </rPr>
      <t>Analog,</t>
    </r>
    <r>
      <rPr>
        <sz val="11"/>
        <color theme="1"/>
        <rFont val="Arial"/>
        <family val="2"/>
      </rPr>
      <t xml:space="preserve"> digital trainer comprising of variable DC supply.</t>
    </r>
  </si>
  <si>
    <r>
      <rPr>
        <b/>
        <sz val="11"/>
        <color theme="1"/>
        <rFont val="Arial"/>
        <family val="2"/>
      </rPr>
      <t>Analog meter,</t>
    </r>
    <r>
      <rPr>
        <sz val="11"/>
        <color theme="1"/>
        <rFont val="Arial"/>
        <family val="2"/>
      </rPr>
      <t xml:space="preserve"> meter amps 5 A AC analog</t>
    </r>
  </si>
  <si>
    <r>
      <rPr>
        <b/>
        <sz val="11"/>
        <color theme="1"/>
        <rFont val="Arial"/>
        <family val="2"/>
      </rPr>
      <t>Clamp meter,</t>
    </r>
    <r>
      <rPr>
        <sz val="11"/>
        <color theme="1"/>
        <rFont val="Arial"/>
        <family val="2"/>
      </rPr>
      <t xml:space="preserve"> 20 plus amps AC with 2 current ranges: 0 ‑ 20A; 0 ‑ 200A and 3 voltage ranges:0 ‑ 20V; 0 ‑200V; 0 ‑ 750V</t>
    </r>
  </si>
  <si>
    <r>
      <rPr>
        <b/>
        <sz val="11"/>
        <color theme="1"/>
        <rFont val="Arial"/>
        <family val="2"/>
      </rPr>
      <t>Tester,</t>
    </r>
    <r>
      <rPr>
        <sz val="11"/>
        <color theme="1"/>
        <rFont val="Arial"/>
        <family val="2"/>
      </rPr>
      <t xml:space="preserve"> continuity &amp; Insulation.</t>
    </r>
  </si>
  <si>
    <r>
      <rPr>
        <b/>
        <sz val="11"/>
        <color theme="1"/>
        <rFont val="Arial"/>
        <family val="2"/>
      </rPr>
      <t>Dremel,</t>
    </r>
    <r>
      <rPr>
        <sz val="11"/>
        <color theme="1"/>
        <rFont val="Arial"/>
        <family val="2"/>
      </rPr>
      <t xml:space="preserve"> multifunction tool kit 4000.</t>
    </r>
  </si>
  <si>
    <r>
      <rPr>
        <b/>
        <sz val="11"/>
        <color theme="1"/>
        <rFont val="Arial"/>
        <family val="2"/>
      </rPr>
      <t>Dremel,</t>
    </r>
    <r>
      <rPr>
        <sz val="11"/>
        <color theme="1"/>
        <rFont val="Arial"/>
        <family val="2"/>
      </rPr>
      <t xml:space="preserve"> workstation - drill vertically or angle, adj. increments of 15 deg, horizontal hold, telescoping tool stand with flex shaft, On-board acc. storage, depth markings for consistent depth adjust., base markings (metric &amp; inches).</t>
    </r>
  </si>
  <si>
    <r>
      <rPr>
        <b/>
        <sz val="11"/>
        <color theme="1"/>
        <rFont val="Arial"/>
        <family val="2"/>
      </rPr>
      <t xml:space="preserve">Machine, </t>
    </r>
    <r>
      <rPr>
        <sz val="11"/>
        <color theme="1"/>
        <rFont val="Arial"/>
        <family val="2"/>
      </rPr>
      <t xml:space="preserve">drill portable electrical, 220volt, </t>
    </r>
    <r>
      <rPr>
        <sz val="11"/>
        <rFont val="Arial"/>
        <family val="2"/>
      </rPr>
      <t>960watt</t>
    </r>
    <r>
      <rPr>
        <sz val="11"/>
        <color theme="1"/>
        <rFont val="Arial"/>
        <family val="2"/>
      </rPr>
      <t>, heavy duty, 13mm chuck.</t>
    </r>
  </si>
  <si>
    <r>
      <rPr>
        <b/>
        <sz val="11"/>
        <color theme="1"/>
        <rFont val="Arial"/>
        <family val="2"/>
      </rPr>
      <t>Machine,</t>
    </r>
    <r>
      <rPr>
        <sz val="11"/>
        <color theme="1"/>
        <rFont val="Arial"/>
        <family val="2"/>
      </rPr>
      <t xml:space="preserve"> pedestal drill, floor mounted pedestal 220volt; 0.55kWatt; 12 speed, chuck 16mm.</t>
    </r>
  </si>
  <si>
    <r>
      <rPr>
        <b/>
        <sz val="11"/>
        <color theme="1"/>
        <rFont val="Arial"/>
        <family val="2"/>
      </rPr>
      <t xml:space="preserve">Multimeter, </t>
    </r>
    <r>
      <rPr>
        <sz val="11"/>
        <color theme="1"/>
        <rFont val="Arial"/>
        <family val="2"/>
      </rPr>
      <t>electronic digital ranges 0 - 1000V AC/DC, 2 - 200 mA/1A AC/DC, 200 OHM - 20 M-OHM, 2 nF - 20 μf, 10 Hz - 200 kHz, 0 - 10A.</t>
    </r>
  </si>
  <si>
    <r>
      <rPr>
        <b/>
        <sz val="11"/>
        <color theme="1"/>
        <rFont val="Arial"/>
        <family val="2"/>
      </rPr>
      <t>Function generator,</t>
    </r>
    <r>
      <rPr>
        <sz val="11"/>
        <color theme="1"/>
        <rFont val="Arial"/>
        <family val="2"/>
      </rPr>
      <t xml:space="preserve"> 2MHz analogue function generator: frequency range: (0,2Hz- 2Mhz); waveforms: (sine, triangle, square, TTL pulse); VCF input function; 1000:1 tuning range. 0 - 30 MHz.</t>
    </r>
  </si>
  <si>
    <r>
      <rPr>
        <b/>
        <sz val="11"/>
        <color theme="1"/>
        <rFont val="Arial"/>
        <family val="2"/>
      </rPr>
      <t>Machine,</t>
    </r>
    <r>
      <rPr>
        <sz val="11"/>
        <color theme="1"/>
        <rFont val="Arial"/>
        <family val="2"/>
      </rPr>
      <t xml:space="preserve"> grinder bench, 220 Volt; 0.52kWatt; floor mounted on a pedestal, D/E 2 x wheels minimum Ø200mm; one fine and one coarse.</t>
    </r>
  </si>
  <si>
    <r>
      <rPr>
        <b/>
        <sz val="11"/>
        <color theme="1"/>
        <rFont val="Arial"/>
        <family val="2"/>
      </rPr>
      <t>Megger,</t>
    </r>
    <r>
      <rPr>
        <sz val="11"/>
        <color theme="1"/>
        <rFont val="Arial"/>
        <family val="2"/>
      </rPr>
      <t xml:space="preserve"> insulation / continuity 500V, resolution on continuity of 0.10HM.</t>
    </r>
  </si>
  <si>
    <r>
      <rPr>
        <b/>
        <sz val="11"/>
        <color theme="1"/>
        <rFont val="Arial"/>
        <family val="2"/>
      </rPr>
      <t>Meter,</t>
    </r>
    <r>
      <rPr>
        <sz val="11"/>
        <color theme="1"/>
        <rFont val="Arial"/>
        <family val="2"/>
      </rPr>
      <t xml:space="preserve"> volt 30V DC volt 500V AC.</t>
    </r>
  </si>
  <si>
    <r>
      <rPr>
        <b/>
        <sz val="11"/>
        <color theme="1"/>
        <rFont val="Arial"/>
        <family val="2"/>
      </rPr>
      <t xml:space="preserve">Meter, </t>
    </r>
    <r>
      <rPr>
        <sz val="11"/>
        <color theme="1"/>
        <rFont val="Arial"/>
        <family val="2"/>
      </rPr>
      <t>watt digital ranges: 0 ‑ 6000W; 0 ‑ 750V ac and dc 0 ‑ 10A ac and dc.</t>
    </r>
  </si>
  <si>
    <r>
      <rPr>
        <b/>
        <sz val="11"/>
        <color theme="1"/>
        <rFont val="Arial"/>
        <family val="2"/>
      </rPr>
      <t>Meter,</t>
    </r>
    <r>
      <rPr>
        <sz val="11"/>
        <color theme="1"/>
        <rFont val="Arial"/>
        <family val="2"/>
      </rPr>
      <t xml:space="preserve"> insulation resistance / continuity tester.</t>
    </r>
  </si>
  <si>
    <r>
      <rPr>
        <b/>
        <sz val="11"/>
        <color theme="1"/>
        <rFont val="Arial"/>
        <family val="2"/>
      </rPr>
      <t>Meter,</t>
    </r>
    <r>
      <rPr>
        <sz val="11"/>
        <color theme="1"/>
        <rFont val="Arial"/>
        <family val="2"/>
      </rPr>
      <t xml:space="preserve"> LCR meter (32‑digit hand held) ranges: 20 ohm ‑ 20 M‑ohm. 200pF ‑ 2000 μF. 00 μH ‑ 200 H.</t>
    </r>
  </si>
  <si>
    <r>
      <rPr>
        <b/>
        <sz val="11"/>
        <color theme="1"/>
        <rFont val="Arial"/>
        <family val="2"/>
      </rPr>
      <t>Meter,</t>
    </r>
    <r>
      <rPr>
        <sz val="11"/>
        <color theme="1"/>
        <rFont val="Arial"/>
        <family val="2"/>
      </rPr>
      <t xml:space="preserve"> Power factor (must show angle and power factor).</t>
    </r>
  </si>
  <si>
    <r>
      <rPr>
        <b/>
        <sz val="11"/>
        <color theme="1"/>
        <rFont val="Arial"/>
        <family val="2"/>
      </rPr>
      <t>Meter,</t>
    </r>
    <r>
      <rPr>
        <sz val="11"/>
        <color theme="1"/>
        <rFont val="Arial"/>
        <family val="2"/>
      </rPr>
      <t xml:space="preserve"> with two current ranges: 0 - 20A, 0 - 200A, and three voltage ranges: 0 - 20V, 0 - 200V, 0 - 750V</t>
    </r>
  </si>
  <si>
    <r>
      <rPr>
        <b/>
        <sz val="11"/>
        <color theme="1"/>
        <rFont val="Arial"/>
        <family val="2"/>
      </rPr>
      <t>Oscilloscope,</t>
    </r>
    <r>
      <rPr>
        <sz val="11"/>
        <color theme="1"/>
        <rFont val="Arial"/>
        <family val="2"/>
      </rPr>
      <t xml:space="preserve"> dual trace 20mhz complete with probs and hand book operating mode CH-A, CHB, DUAL, ADD, CH-B options of inversion, alter / chop deflection, 5 mV/DIV - 20 V/ DIV, time base, 0,2 μs/DIV - 0,5 s/DIV.</t>
    </r>
  </si>
  <si>
    <r>
      <rPr>
        <b/>
        <sz val="11"/>
        <color theme="1"/>
        <rFont val="Arial"/>
        <family val="2"/>
      </rPr>
      <t xml:space="preserve">Hacksaw, </t>
    </r>
    <r>
      <rPr>
        <sz val="11"/>
        <color theme="1"/>
        <rFont val="Arial"/>
        <family val="2"/>
      </rPr>
      <t>blade 300mm, 18T.P.I.</t>
    </r>
  </si>
  <si>
    <r>
      <rPr>
        <b/>
        <sz val="11"/>
        <color theme="1"/>
        <rFont val="Arial"/>
        <family val="2"/>
      </rPr>
      <t>Tool box,</t>
    </r>
    <r>
      <rPr>
        <sz val="11"/>
        <color theme="1"/>
        <rFont val="Arial"/>
        <family val="2"/>
      </rPr>
      <t xml:space="preserve"> wall mountable steel size: 650 x 250 x 970mm.</t>
    </r>
  </si>
  <si>
    <r>
      <rPr>
        <b/>
        <sz val="11"/>
        <color theme="1"/>
        <rFont val="Arial"/>
        <family val="2"/>
      </rPr>
      <t>Engraver,</t>
    </r>
    <r>
      <rPr>
        <sz val="11"/>
        <color theme="1"/>
        <rFont val="Arial"/>
        <family val="2"/>
      </rPr>
      <t xml:space="preserve"> electric Etching 220volt.</t>
    </r>
  </si>
  <si>
    <r>
      <rPr>
        <b/>
        <sz val="11"/>
        <color theme="1"/>
        <rFont val="Arial"/>
        <family val="2"/>
      </rPr>
      <t xml:space="preserve">Glue gun, </t>
    </r>
    <r>
      <rPr>
        <sz val="11"/>
        <color theme="1"/>
        <rFont val="Arial"/>
        <family val="2"/>
      </rPr>
      <t>10mm hot melting glue, Electrical with trigger, 100-240V, 10W.</t>
    </r>
  </si>
  <si>
    <r>
      <rPr>
        <b/>
        <sz val="11"/>
        <color theme="1"/>
        <rFont val="Arial"/>
        <family val="2"/>
      </rPr>
      <t>Bender,</t>
    </r>
    <r>
      <rPr>
        <sz val="11"/>
        <color theme="1"/>
        <rFont val="Arial"/>
        <family val="2"/>
      </rPr>
      <t xml:space="preserve"> hickey pipe bender 20mm.</t>
    </r>
  </si>
  <si>
    <r>
      <rPr>
        <b/>
        <sz val="11"/>
        <color theme="1"/>
        <rFont val="Arial"/>
        <family val="2"/>
      </rPr>
      <t>Pliers,</t>
    </r>
    <r>
      <rPr>
        <sz val="11"/>
        <color theme="1"/>
        <rFont val="Arial"/>
        <family val="2"/>
      </rPr>
      <t xml:space="preserve"> combination 115mm.</t>
    </r>
  </si>
  <si>
    <r>
      <rPr>
        <b/>
        <sz val="11"/>
        <color theme="1"/>
        <rFont val="Arial"/>
        <family val="2"/>
      </rPr>
      <t>Pliers,</t>
    </r>
    <r>
      <rPr>
        <sz val="11"/>
        <color theme="1"/>
        <rFont val="Arial"/>
        <family val="2"/>
      </rPr>
      <t xml:space="preserve"> combination 200mm</t>
    </r>
  </si>
  <si>
    <r>
      <rPr>
        <b/>
        <sz val="11"/>
        <color theme="1"/>
        <rFont val="Arial"/>
        <family val="2"/>
      </rPr>
      <t>Pliers,</t>
    </r>
    <r>
      <rPr>
        <sz val="11"/>
        <color theme="1"/>
        <rFont val="Arial"/>
        <family val="2"/>
      </rPr>
      <t xml:space="preserve"> combination VDE, 200mm.</t>
    </r>
  </si>
  <si>
    <r>
      <rPr>
        <b/>
        <sz val="11"/>
        <color theme="1"/>
        <rFont val="Arial"/>
        <family val="2"/>
      </rPr>
      <t>Plier,</t>
    </r>
    <r>
      <rPr>
        <sz val="11"/>
        <color theme="1"/>
        <rFont val="Arial"/>
        <family val="2"/>
      </rPr>
      <t xml:space="preserve"> crimping for electrical lugs 1-10mm. crimps insulated terminals 1.5, 2.5, 4.0, 6mm², crimps non insulated terminals 1.5, 2.5, 4.0, 6mm², strips &amp; cuts wire 0.75, 1.0, 1.5, 2.5, 6.4mm², cuts bolts (ISO) M2.6, M3, M3.5, M4, M5. length: 225mm.</t>
    </r>
  </si>
  <si>
    <r>
      <rPr>
        <b/>
        <sz val="11"/>
        <color theme="1"/>
        <rFont val="Arial"/>
        <family val="2"/>
      </rPr>
      <t>Pliers,</t>
    </r>
    <r>
      <rPr>
        <sz val="11"/>
        <color theme="1"/>
        <rFont val="Arial"/>
        <family val="2"/>
      </rPr>
      <t xml:space="preserve"> diagonal 115mm.</t>
    </r>
  </si>
  <si>
    <r>
      <rPr>
        <b/>
        <sz val="11"/>
        <color theme="1"/>
        <rFont val="Arial"/>
        <family val="2"/>
      </rPr>
      <t>Pliers,</t>
    </r>
    <r>
      <rPr>
        <sz val="11"/>
        <color theme="1"/>
        <rFont val="Arial"/>
        <family val="2"/>
      </rPr>
      <t xml:space="preserve"> diagonal VDE 160mm.</t>
    </r>
  </si>
  <si>
    <r>
      <rPr>
        <b/>
        <sz val="11"/>
        <color theme="1"/>
        <rFont val="Arial"/>
        <family val="2"/>
      </rPr>
      <t>Pliers,</t>
    </r>
    <r>
      <rPr>
        <sz val="11"/>
        <color theme="1"/>
        <rFont val="Arial"/>
        <family val="2"/>
      </rPr>
      <t xml:space="preserve"> flat nose 115mm.</t>
    </r>
  </si>
  <si>
    <r>
      <rPr>
        <b/>
        <sz val="11"/>
        <color theme="1"/>
        <rFont val="Arial"/>
        <family val="2"/>
      </rPr>
      <t>Pliers,</t>
    </r>
    <r>
      <rPr>
        <sz val="11"/>
        <color theme="1"/>
        <rFont val="Arial"/>
        <family val="2"/>
      </rPr>
      <t xml:space="preserve"> flat nose VDE 150mm.</t>
    </r>
  </si>
  <si>
    <r>
      <rPr>
        <b/>
        <sz val="11"/>
        <color theme="1"/>
        <rFont val="Arial"/>
        <family val="2"/>
      </rPr>
      <t>Pliers,</t>
    </r>
    <r>
      <rPr>
        <sz val="11"/>
        <color theme="1"/>
        <rFont val="Arial"/>
        <family val="2"/>
      </rPr>
      <t xml:space="preserve"> flat nose VDE 200mm.</t>
    </r>
  </si>
  <si>
    <r>
      <rPr>
        <b/>
        <sz val="11"/>
        <color theme="1"/>
        <rFont val="Arial"/>
        <family val="2"/>
      </rPr>
      <t>Pliers,</t>
    </r>
    <r>
      <rPr>
        <sz val="11"/>
        <color theme="1"/>
        <rFont val="Arial"/>
        <family val="2"/>
      </rPr>
      <t xml:space="preserve"> long nose 115mm.</t>
    </r>
  </si>
  <si>
    <r>
      <rPr>
        <b/>
        <sz val="11"/>
        <color theme="1"/>
        <rFont val="Arial"/>
        <family val="2"/>
      </rPr>
      <t>Pliers,</t>
    </r>
    <r>
      <rPr>
        <sz val="11"/>
        <color theme="1"/>
        <rFont val="Arial"/>
        <family val="2"/>
      </rPr>
      <t xml:space="preserve"> long nose VDE 150mm.</t>
    </r>
  </si>
  <si>
    <r>
      <rPr>
        <b/>
        <sz val="11"/>
        <color theme="1"/>
        <rFont val="Arial"/>
        <family val="2"/>
      </rPr>
      <t>Pliers,</t>
    </r>
    <r>
      <rPr>
        <sz val="11"/>
        <color theme="1"/>
        <rFont val="Arial"/>
        <family val="2"/>
      </rPr>
      <t xml:space="preserve"> long nose VDE 200mm.</t>
    </r>
  </si>
  <si>
    <r>
      <rPr>
        <b/>
        <sz val="11"/>
        <color theme="1"/>
        <rFont val="Arial"/>
        <family val="2"/>
      </rPr>
      <t>Pliers,</t>
    </r>
    <r>
      <rPr>
        <sz val="11"/>
        <color theme="1"/>
        <rFont val="Arial"/>
        <family val="2"/>
      </rPr>
      <t xml:space="preserve"> wire stripper specifications: stripping wire AWG 10 - 22 gauge (0.5 - 6.0mm²), Insulated terminals AWG 22 - 10 (1.5 - 6.0mm²), Non insulated terminals AWG 22 - 10 (1.5 - 6.0mm²), auto ignition terminals 7 - 8mm. Length: 210mm.</t>
    </r>
  </si>
  <si>
    <r>
      <rPr>
        <b/>
        <sz val="11"/>
        <rFont val="Arial"/>
        <family val="2"/>
      </rPr>
      <t>Ruler,</t>
    </r>
    <r>
      <rPr>
        <sz val="11"/>
        <rFont val="Arial"/>
        <family val="2"/>
      </rPr>
      <t xml:space="preserve"> steel 150mm.</t>
    </r>
  </si>
  <si>
    <r>
      <rPr>
        <b/>
        <sz val="11"/>
        <color theme="1"/>
        <rFont val="Arial"/>
        <family val="2"/>
      </rPr>
      <t>Screwdriver,</t>
    </r>
    <r>
      <rPr>
        <sz val="11"/>
        <color theme="1"/>
        <rFont val="Arial"/>
        <family val="2"/>
      </rPr>
      <t xml:space="preserve"> - electrician set - 1000V Insulated, SL1.0x5.5x125, 0.8x4.0x100mm, PH3x150mm, PH2x100mm, PH1x80mm 1 piece voltage tester 125-250V voltage tester.</t>
    </r>
  </si>
  <si>
    <r>
      <rPr>
        <b/>
        <sz val="11"/>
        <color theme="1"/>
        <rFont val="Arial"/>
        <family val="2"/>
      </rPr>
      <t>Soldering iron,</t>
    </r>
    <r>
      <rPr>
        <sz val="11"/>
        <color theme="1"/>
        <rFont val="Arial"/>
        <family val="2"/>
      </rPr>
      <t xml:space="preserve"> soldering gun 100watt. heat adjustment for soldering 500°C (Max).</t>
    </r>
  </si>
  <si>
    <r>
      <rPr>
        <b/>
        <sz val="11"/>
        <color theme="1"/>
        <rFont val="Arial"/>
        <family val="2"/>
      </rPr>
      <t>Soldering iron,</t>
    </r>
    <r>
      <rPr>
        <sz val="11"/>
        <color theme="1"/>
        <rFont val="Arial"/>
        <family val="2"/>
      </rPr>
      <t xml:space="preserve"> electrical 220v, 175watt, heavy duty.</t>
    </r>
  </si>
  <si>
    <r>
      <rPr>
        <b/>
        <sz val="11"/>
        <color theme="1"/>
        <rFont val="Arial"/>
        <family val="2"/>
      </rPr>
      <t>Soldering iron,</t>
    </r>
    <r>
      <rPr>
        <sz val="11"/>
        <color theme="1"/>
        <rFont val="Arial"/>
        <family val="2"/>
      </rPr>
      <t xml:space="preserve"> electrical 220v, 40watt.</t>
    </r>
  </si>
  <si>
    <r>
      <rPr>
        <b/>
        <sz val="11"/>
        <color theme="1"/>
        <rFont val="Arial"/>
        <family val="2"/>
      </rPr>
      <t>Soldering station,</t>
    </r>
    <r>
      <rPr>
        <sz val="11"/>
        <color theme="1"/>
        <rFont val="Arial"/>
        <family val="2"/>
      </rPr>
      <t xml:space="preserve"> temperature controlled station 2-in-1 soldering station with digital display power output for soldering 75watt,</t>
    </r>
  </si>
  <si>
    <r>
      <rPr>
        <b/>
        <sz val="11"/>
        <color theme="1"/>
        <rFont val="Arial"/>
        <family val="2"/>
      </rPr>
      <t>Bender,</t>
    </r>
    <r>
      <rPr>
        <sz val="11"/>
        <color theme="1"/>
        <rFont val="Arial"/>
        <family val="2"/>
      </rPr>
      <t xml:space="preserve"> Spring for P.V.C. conduit 20mm.</t>
    </r>
  </si>
  <si>
    <r>
      <rPr>
        <b/>
        <sz val="11"/>
        <color theme="1"/>
        <rFont val="Arial"/>
        <family val="2"/>
      </rPr>
      <t>Bender,</t>
    </r>
    <r>
      <rPr>
        <sz val="11"/>
        <color theme="1"/>
        <rFont val="Arial"/>
        <family val="2"/>
      </rPr>
      <t xml:space="preserve"> Spring for P.V.C. conduit 25mm.</t>
    </r>
  </si>
  <si>
    <r>
      <rPr>
        <b/>
        <sz val="11"/>
        <color theme="1"/>
        <rFont val="Arial"/>
        <family val="2"/>
      </rPr>
      <t>Cabinet,</t>
    </r>
    <r>
      <rPr>
        <sz val="11"/>
        <color theme="1"/>
        <rFont val="Arial"/>
        <family val="2"/>
      </rPr>
      <t xml:space="preserve"> steel double door 2000mm x 1000mm x 500mm.</t>
    </r>
  </si>
  <si>
    <r>
      <rPr>
        <b/>
        <sz val="11"/>
        <color theme="1"/>
        <rFont val="Arial"/>
        <family val="2"/>
      </rPr>
      <t>Chisel,</t>
    </r>
    <r>
      <rPr>
        <sz val="11"/>
        <color theme="1"/>
        <rFont val="Arial"/>
        <family val="2"/>
      </rPr>
      <t xml:space="preserve"> cold set, variety shapes 150mm long 5 pcs.</t>
    </r>
  </si>
  <si>
    <r>
      <rPr>
        <b/>
        <sz val="11"/>
        <color theme="1"/>
        <rFont val="Arial"/>
        <family val="2"/>
      </rPr>
      <t>Desoldering gun,</t>
    </r>
    <r>
      <rPr>
        <sz val="11"/>
        <color theme="1"/>
        <rFont val="Arial"/>
        <family val="2"/>
      </rPr>
      <t xml:space="preserve"> Solder sucker.</t>
    </r>
  </si>
  <si>
    <r>
      <rPr>
        <b/>
        <sz val="11"/>
        <color theme="1"/>
        <rFont val="Arial"/>
        <family val="2"/>
      </rPr>
      <t>Drill Sharpener,</t>
    </r>
    <r>
      <rPr>
        <sz val="11"/>
        <color theme="1"/>
        <rFont val="Arial"/>
        <family val="2"/>
      </rPr>
      <t xml:space="preserve"> doctor 500X wheel material P180 diamond grit, angles of use: 118° &amp; 135°</t>
    </r>
  </si>
  <si>
    <r>
      <rPr>
        <b/>
        <sz val="11"/>
        <color theme="1"/>
        <rFont val="Arial"/>
        <family val="2"/>
      </rPr>
      <t>Tape,</t>
    </r>
    <r>
      <rPr>
        <sz val="11"/>
        <color theme="1"/>
        <rFont val="Arial"/>
        <family val="2"/>
      </rPr>
      <t xml:space="preserve"> Fish 30m.</t>
    </r>
  </si>
  <si>
    <r>
      <rPr>
        <b/>
        <sz val="11"/>
        <color theme="1"/>
        <rFont val="Arial"/>
        <family val="2"/>
      </rPr>
      <t>Hammer,</t>
    </r>
    <r>
      <rPr>
        <sz val="11"/>
        <color theme="1"/>
        <rFont val="Arial"/>
        <family val="2"/>
      </rPr>
      <t xml:space="preserve"> ball-peen 300gr.</t>
    </r>
  </si>
  <si>
    <r>
      <rPr>
        <b/>
        <sz val="11"/>
        <color theme="1"/>
        <rFont val="Arial"/>
        <family val="2"/>
      </rPr>
      <t>Hammer,</t>
    </r>
    <r>
      <rPr>
        <sz val="11"/>
        <color theme="1"/>
        <rFont val="Arial"/>
        <family val="2"/>
      </rPr>
      <t xml:space="preserve"> engineers 500gr.</t>
    </r>
  </si>
  <si>
    <r>
      <rPr>
        <b/>
        <sz val="11"/>
        <color theme="1"/>
        <rFont val="Arial"/>
        <family val="2"/>
      </rPr>
      <t>Pliers</t>
    </r>
    <r>
      <rPr>
        <sz val="11"/>
        <color theme="1"/>
        <rFont val="Arial"/>
        <family val="2"/>
      </rPr>
      <t>, diagonal VDE 160mm.</t>
    </r>
  </si>
  <si>
    <r>
      <rPr>
        <b/>
        <sz val="11"/>
        <color theme="1"/>
        <rFont val="Arial"/>
        <family val="2"/>
      </rPr>
      <t>Pliers,</t>
    </r>
    <r>
      <rPr>
        <sz val="11"/>
        <color theme="1"/>
        <rFont val="Arial"/>
        <family val="2"/>
      </rPr>
      <t xml:space="preserve"> vice grips 175mm.</t>
    </r>
  </si>
  <si>
    <r>
      <rPr>
        <b/>
        <sz val="11"/>
        <color theme="1"/>
        <rFont val="Arial"/>
        <family val="2"/>
      </rPr>
      <t>Pliers,</t>
    </r>
    <r>
      <rPr>
        <sz val="11"/>
        <color theme="1"/>
        <rFont val="Arial"/>
        <family val="2"/>
      </rPr>
      <t xml:space="preserve"> water pump 315mm.</t>
    </r>
  </si>
  <si>
    <r>
      <rPr>
        <b/>
        <sz val="11"/>
        <color theme="1"/>
        <rFont val="Arial"/>
        <family val="2"/>
      </rPr>
      <t>Pliers,</t>
    </r>
    <r>
      <rPr>
        <sz val="11"/>
        <color theme="1"/>
        <rFont val="Arial"/>
        <family val="2"/>
      </rPr>
      <t xml:space="preserve"> wire stripper specifications: stripping wire AWG 10 - 22 gauge (0.5 - 6.0mm²), Insulated terminals AWG 22 - 10 (1.5 - 6.0mm²), Non insulated terminals AWG 22 - 10 (1.5 - 6.0mm²), auto ignition terminals 7 - 8mm. Length: 210mm</t>
    </r>
  </si>
  <si>
    <r>
      <rPr>
        <b/>
        <sz val="11"/>
        <color theme="1"/>
        <rFont val="Arial"/>
        <family val="2"/>
      </rPr>
      <t>Punch and chisel</t>
    </r>
    <r>
      <rPr>
        <sz val="11"/>
        <color theme="1"/>
        <rFont val="Arial"/>
        <family val="2"/>
      </rPr>
      <t xml:space="preserve"> set, 12Pcs, good quality, long lasting capable of industrial applications</t>
    </r>
  </si>
  <si>
    <t>Rivet gun, for poprivets 315mm, rivet sizes 2.4, 3.2, 4.0, 4.8mm.</t>
  </si>
  <si>
    <r>
      <rPr>
        <b/>
        <sz val="11"/>
        <color theme="1"/>
        <rFont val="Arial"/>
        <family val="2"/>
      </rPr>
      <t>Stock and Dies,</t>
    </r>
    <r>
      <rPr>
        <sz val="11"/>
        <color theme="1"/>
        <rFont val="Arial"/>
        <family val="2"/>
      </rPr>
      <t xml:space="preserve"> set 6- 20mm diameter metal conduit for "electrical installations".</t>
    </r>
  </si>
  <si>
    <r>
      <rPr>
        <b/>
        <sz val="11"/>
        <color theme="1"/>
        <rFont val="Arial"/>
        <family val="2"/>
      </rPr>
      <t>Tape,</t>
    </r>
    <r>
      <rPr>
        <sz val="11"/>
        <color theme="1"/>
        <rFont val="Arial"/>
        <family val="2"/>
      </rPr>
      <t xml:space="preserve"> measuring steel 3m x 16mm.</t>
    </r>
  </si>
  <si>
    <r>
      <rPr>
        <b/>
        <sz val="11"/>
        <color theme="1"/>
        <rFont val="Arial"/>
        <family val="2"/>
      </rPr>
      <t>Analog meter,</t>
    </r>
    <r>
      <rPr>
        <sz val="11"/>
        <color theme="1"/>
        <rFont val="Arial"/>
        <family val="2"/>
      </rPr>
      <t xml:space="preserve"> meter amps 5 A AC analog.</t>
    </r>
  </si>
  <si>
    <r>
      <rPr>
        <b/>
        <sz val="11"/>
        <color theme="1"/>
        <rFont val="Arial"/>
        <family val="2"/>
      </rPr>
      <t>Clamp meter,</t>
    </r>
    <r>
      <rPr>
        <sz val="11"/>
        <color theme="1"/>
        <rFont val="Arial"/>
        <family val="2"/>
      </rPr>
      <t xml:space="preserve"> 20 plus amps AC with 2 current ranges: 0 ‑ 20A; 0 ‑ 200A and 3 voltage ranges:0 ‑ 20V; 0 ‑200V; 0 ‑ 750v.</t>
    </r>
  </si>
  <si>
    <r>
      <rPr>
        <b/>
        <sz val="11"/>
        <color theme="1"/>
        <rFont val="Arial"/>
        <family val="2"/>
      </rPr>
      <t>Machine,</t>
    </r>
    <r>
      <rPr>
        <sz val="11"/>
        <color theme="1"/>
        <rFont val="Arial"/>
        <family val="2"/>
      </rPr>
      <t xml:space="preserve"> drill portable electrical, 220volt, 1200Watt, heavy duty, 13mm chuck.</t>
    </r>
  </si>
  <si>
    <r>
      <rPr>
        <b/>
        <sz val="11"/>
        <color theme="1"/>
        <rFont val="Arial"/>
        <family val="2"/>
      </rPr>
      <t>Machine,</t>
    </r>
    <r>
      <rPr>
        <sz val="11"/>
        <color theme="1"/>
        <rFont val="Arial"/>
        <family val="2"/>
      </rPr>
      <t xml:space="preserve"> drill portable electrical, 220volt, </t>
    </r>
    <r>
      <rPr>
        <sz val="11"/>
        <rFont val="Arial"/>
        <family val="2"/>
      </rPr>
      <t>960Watt,</t>
    </r>
    <r>
      <rPr>
        <sz val="11"/>
        <color theme="1"/>
        <rFont val="Arial"/>
        <family val="2"/>
      </rPr>
      <t xml:space="preserve"> heavy duty, 13mm chuck.</t>
    </r>
  </si>
  <si>
    <r>
      <rPr>
        <b/>
        <sz val="11"/>
        <color theme="1"/>
        <rFont val="Arial"/>
        <family val="2"/>
      </rPr>
      <t>Machine,</t>
    </r>
    <r>
      <rPr>
        <sz val="11"/>
        <color theme="1"/>
        <rFont val="Arial"/>
        <family val="2"/>
      </rPr>
      <t xml:space="preserve"> drill portable electrical, 220volt, 700Watt, light duty, 13mm chuck.</t>
    </r>
  </si>
  <si>
    <r>
      <rPr>
        <b/>
        <sz val="11"/>
        <color theme="1"/>
        <rFont val="Arial"/>
        <family val="2"/>
      </rPr>
      <t>Machine,</t>
    </r>
    <r>
      <rPr>
        <sz val="11"/>
        <color theme="1"/>
        <rFont val="Arial"/>
        <family val="2"/>
      </rPr>
      <t xml:space="preserve"> pedestal drill, floor mounted pedestal 220volt, 0.55kwatt; 12 speed, chuck 16mm.</t>
    </r>
  </si>
  <si>
    <r>
      <rPr>
        <b/>
        <sz val="11"/>
        <color theme="1"/>
        <rFont val="Arial"/>
        <family val="2"/>
      </rPr>
      <t>Meter,</t>
    </r>
    <r>
      <rPr>
        <sz val="11"/>
        <color theme="1"/>
        <rFont val="Arial"/>
        <family val="2"/>
      </rPr>
      <t xml:space="preserve"> with two current ranges: 0 - 20A, 0 - 200A, and three voltage ranges: 0 - 20V, 0 - 200V, 0 - 750V.</t>
    </r>
  </si>
  <si>
    <r>
      <rPr>
        <b/>
        <sz val="11"/>
        <color theme="1"/>
        <rFont val="Arial"/>
        <family val="2"/>
      </rPr>
      <t>Machine</t>
    </r>
    <r>
      <rPr>
        <sz val="11"/>
        <color theme="1"/>
        <rFont val="Arial"/>
        <family val="2"/>
      </rPr>
      <t>, grinder bench, 220 Volt; 0.52kWatt; floor mounted on a pedestal, D/E 2 x wheels minimum Ø200mm; one fine and one coarse.</t>
    </r>
  </si>
  <si>
    <r>
      <rPr>
        <b/>
        <sz val="9"/>
        <rFont val="Arial"/>
        <family val="2"/>
      </rPr>
      <t>PROGRAMMABLE LOGIC CONTROL (PLC) TRAINER PANEL</t>
    </r>
    <r>
      <rPr>
        <sz val="9"/>
        <rFont val="Arial"/>
        <family val="2"/>
      </rPr>
      <t>:
{6 Digital Inputs, positive and negative logic; 2 Analog Inputs; 4 relay outputs; Potentiometers 0-10V DC; Latching/momentary Switches}; 
* Direct programmable on its screen with Ladder Logic Display. Status indication on ALL Digital Inputs and Outputs;  Mini Trainer with  Simulation cards; 24 V power supply; Programming Simulations Software and other  Software, Programming Cable and manual included.                                       
FUNCTIONS:                                           
º Direct On-line Starting;                      
º Forward &amp; Reverse Starting;           
º Automatic Star/Delta Starting;         
º Sequence Motor Starting;                 
º Sequence Motor Starting using an  
  external timer.
Must allow Technical Schools to demonstrate:                                           
* Ladder Logics;
* Counters;
* Latching;
* Interlocking;
* "ON" Delay Timers;
* "OFF" Delay Timers;
* Markers; 
* Flags (Registers).
º Digital Inputs;
º Digital Outputs (transistor);
º  Digital Outputs (relay);
º  Timers</t>
    </r>
  </si>
  <si>
    <r>
      <rPr>
        <b/>
        <sz val="9"/>
        <color theme="1"/>
        <rFont val="Arial"/>
        <family val="2"/>
      </rPr>
      <t>MOTOR CONTROL TRAINING PANEL</t>
    </r>
    <r>
      <rPr>
        <sz val="9"/>
        <color theme="1"/>
        <rFont val="Arial"/>
        <family val="2"/>
      </rPr>
      <t xml:space="preserve"> 
(as a complete mobile framework of about 1,5m high x 1,2m wide x 800mm depth at wheels, on 4x lockable castor wheels 80mm diameter); Schools must be able to show specific item/s, then teach the function and connections thereof: A normally Open (NO) OR Normally Close (NC) Switch; A 3pole Contactor with 220Volt coils; An Overload Relay; An On-delay Relay; Switch or Pushbutton Control of a Contactor; Lathing control of a contactor;
Necessary Components for: 
* DOL start; 
* Starting of Induction Motors; 
Necessary Components for Star-Delta of 3phase motors and necessary Components for: 
* Forward/Reverse Starting of 3phase motors; 
* 2 Speed Motors; 
* Autotransformer Starting of motors; Necessary components for: 
* Starting of Slipring Wound Rotor motors;) 
All complete with necessary motors; 1x switch module; 3x pushbutton module; 3x indicator lights; 2x Auto transformers; contactors; 1x 4/6 overload relay; Delay Relay; 1x AC contactor with ON delay relay; 2x AC contactors with 5x auxiliaries; 1x slipring controller/sequencer; 1x slipring external resistors; 1x faceplate starter/sequencer; 1x split phase start module; 
All complete with 40x Connecting Wires/leads of different colours; All connecting points to be clearly marked/ numbered. 
All including (NOSA) safety features, also including step by step catalogues; Exercises for learners and Memos/wiring diagrams for teachers/instructors in separate catalogues. NB Minimum connecting wire thickness at rear side of panel will be 2,5mm2 (Minimum 16 Amp).     </t>
    </r>
  </si>
  <si>
    <r>
      <rPr>
        <b/>
        <sz val="11"/>
        <color theme="1"/>
        <rFont val="Arial"/>
        <family val="2"/>
      </rPr>
      <t>Engraver,</t>
    </r>
    <r>
      <rPr>
        <sz val="11"/>
        <color theme="1"/>
        <rFont val="Arial"/>
        <family val="2"/>
      </rPr>
      <t xml:space="preserve"> electric Etching 220V.</t>
    </r>
  </si>
  <si>
    <r>
      <rPr>
        <b/>
        <sz val="11"/>
        <color theme="1"/>
        <rFont val="Arial"/>
        <family val="2"/>
      </rPr>
      <t>Punch and chisel</t>
    </r>
    <r>
      <rPr>
        <sz val="11"/>
        <color theme="1"/>
        <rFont val="Arial"/>
        <family val="2"/>
      </rPr>
      <t xml:space="preserve"> </t>
    </r>
    <r>
      <rPr>
        <b/>
        <sz val="12"/>
        <color theme="1"/>
        <rFont val="Arial"/>
        <family val="2"/>
      </rPr>
      <t>Set</t>
    </r>
    <r>
      <rPr>
        <sz val="11"/>
        <color theme="1"/>
        <rFont val="Arial"/>
        <family val="2"/>
      </rPr>
      <t>, 12Pcs, good quality, long lasting capable of industrial applications.</t>
    </r>
  </si>
  <si>
    <r>
      <rPr>
        <b/>
        <sz val="11"/>
        <color theme="1"/>
        <rFont val="Arial"/>
        <family val="2"/>
      </rPr>
      <t>Soldering station,</t>
    </r>
    <r>
      <rPr>
        <sz val="11"/>
        <color theme="1"/>
        <rFont val="Arial"/>
        <family val="2"/>
      </rPr>
      <t xml:space="preserve"> temperature controlled station 2-in-1 soldering station with digital display power output for soldering 75watt.</t>
    </r>
  </si>
  <si>
    <r>
      <rPr>
        <b/>
        <sz val="9"/>
        <rFont val="Arial"/>
        <family val="2"/>
      </rPr>
      <t>Domestic appliance trainer panel</t>
    </r>
    <r>
      <rPr>
        <sz val="9"/>
        <rFont val="Arial"/>
        <family val="2"/>
      </rPr>
      <t>, (as a complete mobile framework of about 1,5m high x 1,2m wide x 800mm depth at wheels, on 4x lockable castor wheels 80mm diameter); Schools must be able to show specific item/s, then teach the function and connections thereof: Complete with 1x Key switch and pilot light; 1x Emergency switch; 1x 12 way DB board with (1x Earth leakage; 1x40A CB; 1x 25A CB; 1x 15A CB; 1x 10A CB; 1x Geyser breaker); 1x continuity tester and 1x Energy meter; 1x Isolator; 1x One-way switch; 1x Two-way switch; 1x switched plug socket; 1x switched light dimmer; 1x E.S lamp holder; 1x BC lamp holder; 1x down light; 1x Fluorescent tube plus starter; 1x electrical. ballast; 1x Two beam passive infrared unit; 1x Day-night switch; 1x Electronic timer switch; 1x geyser with control; 1x limit switch; 1x knife switch; 1x 3-heat and 1x 5-heat switches and 3-heat and 5-heat solid stove plates; 1x spiral 3-heat stove plate and switch; 1x hair drier simulator; 1x iron (for clothing) simulator, etc. Complete with wiring diagrams and catalogues.</t>
    </r>
  </si>
  <si>
    <r>
      <rPr>
        <b/>
        <sz val="11"/>
        <color theme="1"/>
        <rFont val="Arial"/>
        <family val="2"/>
      </rPr>
      <t>Machine,</t>
    </r>
    <r>
      <rPr>
        <sz val="11"/>
        <color theme="1"/>
        <rFont val="Arial"/>
        <family val="2"/>
      </rPr>
      <t xml:space="preserve"> drill portable electrical, 220volt, 1200watt, heavy duty, 13mm chuck.</t>
    </r>
  </si>
  <si>
    <r>
      <rPr>
        <b/>
        <sz val="11"/>
        <color theme="1"/>
        <rFont val="Arial"/>
        <family val="2"/>
      </rPr>
      <t>Machine,</t>
    </r>
    <r>
      <rPr>
        <sz val="11"/>
        <color theme="1"/>
        <rFont val="Arial"/>
        <family val="2"/>
      </rPr>
      <t xml:space="preserve"> drill portable electrical, 220volt, </t>
    </r>
    <r>
      <rPr>
        <sz val="11"/>
        <rFont val="Arial"/>
        <family val="2"/>
      </rPr>
      <t>960watt</t>
    </r>
    <r>
      <rPr>
        <sz val="11"/>
        <color theme="1"/>
        <rFont val="Arial"/>
        <family val="2"/>
      </rPr>
      <t>, heavy duty, 13mm chuck.</t>
    </r>
  </si>
  <si>
    <r>
      <rPr>
        <b/>
        <sz val="11"/>
        <color theme="1"/>
        <rFont val="Arial"/>
        <family val="2"/>
      </rPr>
      <t>Machine,</t>
    </r>
    <r>
      <rPr>
        <sz val="11"/>
        <color theme="1"/>
        <rFont val="Arial"/>
        <family val="2"/>
      </rPr>
      <t xml:space="preserve"> drill portable electrical, 220volt, 700watt, light duty, 13mm chuck.</t>
    </r>
  </si>
  <si>
    <r>
      <rPr>
        <b/>
        <sz val="11"/>
        <color theme="1"/>
        <rFont val="Arial"/>
        <family val="2"/>
      </rPr>
      <t>Machine,</t>
    </r>
    <r>
      <rPr>
        <sz val="11"/>
        <color theme="1"/>
        <rFont val="Arial"/>
        <family val="2"/>
      </rPr>
      <t xml:space="preserve"> pedestal drill, floor mounted pedestal 220volt; 0.55kwatt; 12 speed, chuck 16mm.</t>
    </r>
  </si>
  <si>
    <r>
      <rPr>
        <b/>
        <sz val="11"/>
        <color theme="1"/>
        <rFont val="Arial"/>
        <family val="2"/>
      </rPr>
      <t>Machine,</t>
    </r>
    <r>
      <rPr>
        <sz val="11"/>
        <color theme="1"/>
        <rFont val="Arial"/>
        <family val="2"/>
      </rPr>
      <t xml:space="preserve"> grinder bench, 220volt; 0.52kwatt; floor mounted on a pedestal, D/E 2 x wheels minimum Ø200mm; one fine and one coarse.</t>
    </r>
  </si>
  <si>
    <r>
      <rPr>
        <b/>
        <sz val="11"/>
        <color theme="1"/>
        <rFont val="Arial"/>
        <family val="2"/>
      </rPr>
      <t>Meter,</t>
    </r>
    <r>
      <rPr>
        <sz val="11"/>
        <color theme="1"/>
        <rFont val="Arial"/>
        <family val="2"/>
      </rPr>
      <t xml:space="preserve"> with two current ranges: 0 - 20A, 0 - 200A, and three voltage ranges: 0 - 20V, 0 - 200V, 0 - 750v.</t>
    </r>
  </si>
  <si>
    <r>
      <rPr>
        <b/>
        <sz val="11"/>
        <color theme="1"/>
        <rFont val="Arial"/>
        <family val="2"/>
      </rPr>
      <t>Hammer,</t>
    </r>
    <r>
      <rPr>
        <sz val="11"/>
        <color theme="1"/>
        <rFont val="Arial"/>
        <family val="2"/>
      </rPr>
      <t xml:space="preserve"> ball-peen 500gr.</t>
    </r>
  </si>
  <si>
    <r>
      <rPr>
        <b/>
        <sz val="11"/>
        <color theme="1"/>
        <rFont val="Arial"/>
        <family val="2"/>
      </rPr>
      <t>Pliers,</t>
    </r>
    <r>
      <rPr>
        <sz val="11"/>
        <color theme="1"/>
        <rFont val="Arial"/>
        <family val="2"/>
      </rPr>
      <t xml:space="preserve"> combination VDE 200mm.</t>
    </r>
  </si>
  <si>
    <r>
      <rPr>
        <b/>
        <sz val="11"/>
        <color theme="1"/>
        <rFont val="Arial"/>
        <family val="2"/>
      </rPr>
      <t>Pliers,</t>
    </r>
    <r>
      <rPr>
        <sz val="11"/>
        <color theme="1"/>
        <rFont val="Arial"/>
        <family val="2"/>
      </rPr>
      <t xml:space="preserve"> diagonal, VDE160mm.</t>
    </r>
  </si>
  <si>
    <r>
      <rPr>
        <b/>
        <sz val="11"/>
        <color theme="1"/>
        <rFont val="Arial"/>
        <family val="2"/>
      </rPr>
      <t>Punch and chisel set,</t>
    </r>
    <r>
      <rPr>
        <sz val="11"/>
        <color theme="1"/>
        <rFont val="Arial"/>
        <family val="2"/>
      </rPr>
      <t xml:space="preserve"> 12Pcs, good quality, long lasting capable of industrial applications</t>
    </r>
  </si>
  <si>
    <r>
      <rPr>
        <b/>
        <sz val="9"/>
        <rFont val="Arial"/>
        <family val="2"/>
      </rPr>
      <t>PROGRAMMABLE LOGIC CONTROL (PLC) TRAINER PANEL:</t>
    </r>
    <r>
      <rPr>
        <sz val="9"/>
        <rFont val="Arial"/>
        <family val="2"/>
      </rPr>
      <t xml:space="preserve">
{6 Digital Inputs, positive and negative logic; 2 Analog Inputs; 4 relay outputs; Potentiometers 0-10V DC; Latching/momentary Switches}; 
* Direct programmable on its screen with Ladder Logic Display. Status indication on ALL Digital Inputs and Outputs;  Mini Trainer with  Simulation cards; 24 V power supply; Programming Simulations Software and other  Software, Programming Cable and manual included.                                       
FUNCTIONS:                                           
º Direct On-line Starting;                      
º Forward &amp; Reverse Starting;           
º Automatic Star/Delta Starting;         
º Sequence Motor Starting;                 
º Sequence Motor Starting using an  
  external timer.
Must allow Technical Schools to demonstrate:                                           
* Ladder Logics;
* Counters;
* Latching;
* Interlocking;
* "ON" Delay Timers;
* "OFF" Delay Timers;
* Markers; 
* Flags (Registers).
º Digital Inputs;
º Digital Outputs (transistor);
º  Digital Outputs (relay);
º  Timers</t>
    </r>
  </si>
  <si>
    <r>
      <rPr>
        <b/>
        <sz val="9"/>
        <color theme="1"/>
        <rFont val="Arial"/>
        <family val="2"/>
      </rPr>
      <t>Transformer Testing &amp; Simulation Trainer Panel</t>
    </r>
    <r>
      <rPr>
        <sz val="9"/>
        <color theme="1"/>
        <rFont val="Arial"/>
        <family val="2"/>
      </rPr>
      <t xml:space="preserve"> (as a complete mobile framework of about 1,5m high x 1,2m wide x 800mm depth at wheels, on 4x castor wheels 80mm diameter);  that allows connections between the three single phase transformers to form one three phase (Y-∆) with Star connected load, and (Y-∆) with a ∆ connected load; 3x loads of 50 watt; Complete with wiring diagrams and catalogue</t>
    </r>
  </si>
  <si>
    <r>
      <rPr>
        <b/>
        <sz val="9"/>
        <rFont val="Arial"/>
        <family val="2"/>
      </rPr>
      <t xml:space="preserve">DIGITAL ANALOG TRAINING SYSTEM: </t>
    </r>
    <r>
      <rPr>
        <sz val="9"/>
        <rFont val="Arial"/>
        <family val="2"/>
      </rPr>
      <t xml:space="preserve"> 
* 1x Variable DC power supply (0 to +15V  @ 0,5 Amp); 
* 1x Variable DC power supply (0 to -15V @ 0,5A to 53Amp);     
1x Fixed +5Volt 
* DC power supply @ 0,5 Ampere); 
* 1x Fixed -5Volt DC power supply; 
* 2x AC power supplies (0-6-9-11-15-
  21-24-30 Volt and 6-0-6 &amp; 9-0-9 &amp; 15-0- 
  15 V); * 2x Digital Multimeters AC/DC, 
   DC current and resistance;        
* 1x function generator (Sine,  
  Triangular and Square waveforms 1Hz 
  to 100kHZ in five ranges/decades); 
* 2x Variable Resistors; 
* 2x Seven Segment Displays; 
* 8bit x Data Output Switches; 
* 2x Bounce Free Push buttons; 
* 8bit x Hi-Lo LED displays; 
* 3x Universal; Power supplies overload 
  protected and Multimeter protected by 
  directly accessible fuses. 
</t>
    </r>
    <r>
      <rPr>
        <u/>
        <sz val="9"/>
        <rFont val="Arial"/>
        <family val="2"/>
      </rPr>
      <t>Each sockets need to be numbered</t>
    </r>
    <r>
      <rPr>
        <sz val="9"/>
        <rFont val="Arial"/>
        <family val="2"/>
      </rPr>
      <t xml:space="preserve">. Comprehensive user's manual </t>
    </r>
  </si>
  <si>
    <r>
      <rPr>
        <b/>
        <sz val="11"/>
        <color theme="1"/>
        <rFont val="Arial"/>
        <family val="2"/>
      </rPr>
      <t>Alternator,</t>
    </r>
    <r>
      <rPr>
        <sz val="11"/>
        <color theme="1"/>
        <rFont val="Arial"/>
        <family val="2"/>
      </rPr>
      <t xml:space="preserve"> new.</t>
    </r>
  </si>
  <si>
    <r>
      <rPr>
        <b/>
        <sz val="11"/>
        <color theme="1"/>
        <rFont val="Arial"/>
        <family val="2"/>
      </rPr>
      <t>Charger,</t>
    </r>
    <r>
      <rPr>
        <sz val="11"/>
        <color theme="1"/>
        <rFont val="Arial"/>
        <family val="2"/>
      </rPr>
      <t xml:space="preserve"> battery booster/charger 12/24v ac power input 12v:1000w, 24v:1800w charger voltage &amp; current 12v:12v/38a, 24v: 24v/35a, power voltage 220-240v; max charger current 45 a; battery capacity 30-300ah.</t>
    </r>
  </si>
  <si>
    <r>
      <rPr>
        <b/>
        <sz val="11"/>
        <color theme="1"/>
        <rFont val="Arial"/>
        <family val="2"/>
      </rPr>
      <t>Machine,</t>
    </r>
    <r>
      <rPr>
        <sz val="11"/>
        <color theme="1"/>
        <rFont val="Arial"/>
        <family val="2"/>
      </rPr>
      <t xml:space="preserve"> compressor electric 220volt;  2.2 kilowatt, double head, 8 bar, 200 liter tank.</t>
    </r>
  </si>
  <si>
    <r>
      <rPr>
        <b/>
        <sz val="11"/>
        <color theme="1"/>
        <rFont val="Arial"/>
        <family val="2"/>
      </rPr>
      <t>Differential,</t>
    </r>
    <r>
      <rPr>
        <sz val="11"/>
        <color theme="1"/>
        <rFont val="Arial"/>
        <family val="2"/>
      </rPr>
      <t xml:space="preserve"> training set simulator.</t>
    </r>
  </si>
  <si>
    <r>
      <rPr>
        <b/>
        <sz val="11"/>
        <color theme="1"/>
        <rFont val="Arial"/>
        <family val="2"/>
      </rPr>
      <t xml:space="preserve">Machine, </t>
    </r>
    <r>
      <rPr>
        <sz val="11"/>
        <color theme="1"/>
        <rFont val="Arial"/>
        <family val="2"/>
      </rPr>
      <t>Drill portable electrical, 220V, 700Watt, light duty, 13mm chuck.</t>
    </r>
  </si>
  <si>
    <r>
      <rPr>
        <b/>
        <sz val="11"/>
        <color theme="1"/>
        <rFont val="Arial"/>
        <family val="2"/>
      </rPr>
      <t>Machine,</t>
    </r>
    <r>
      <rPr>
        <sz val="11"/>
        <color theme="1"/>
        <rFont val="Arial"/>
        <family val="2"/>
      </rPr>
      <t xml:space="preserve"> drill press floor mounted, 220V; 0.55kWatt; 12 speed, chuck 16mm.</t>
    </r>
  </si>
  <si>
    <r>
      <rPr>
        <b/>
        <sz val="11"/>
        <color theme="1"/>
        <rFont val="Arial"/>
        <family val="2"/>
      </rPr>
      <t>Running engine,</t>
    </r>
    <r>
      <rPr>
        <sz val="11"/>
        <color theme="1"/>
        <rFont val="Arial"/>
        <family val="2"/>
      </rPr>
      <t xml:space="preserve"> 4 stroke diesel compression, 4 cylinder mounted on engine stand for disassembly purposes, second hand engine must be in a running condition.</t>
    </r>
  </si>
  <si>
    <r>
      <rPr>
        <b/>
        <sz val="11"/>
        <rFont val="Arial"/>
        <family val="2"/>
      </rPr>
      <t xml:space="preserve">Running engine, </t>
    </r>
    <r>
      <rPr>
        <sz val="11"/>
        <rFont val="Arial"/>
        <family val="2"/>
      </rPr>
      <t>4 stroke, diesel compression, 4 cylinder, fan in a safety frame for the blade and the starter motor, radiator, diesel tank, all wiring, battery cables, battery, exhilarator cable connected to the exhilarator, exhaust &amp; complete ignition start.</t>
    </r>
  </si>
  <si>
    <r>
      <rPr>
        <b/>
        <sz val="11"/>
        <rFont val="Arial"/>
        <family val="2"/>
      </rPr>
      <t>Running engine,</t>
    </r>
    <r>
      <rPr>
        <sz val="11"/>
        <rFont val="Arial"/>
        <family val="2"/>
      </rPr>
      <t xml:space="preserve"> 4 stroke, diesel fuel injection, 4 cylinder, fan in a safety frame for the blade and the starter motor, radiator, diesel tank, all wiring, battery cables, battery, exhilarator cable connected to the exhilarator, exhaust &amp; complete ignition start.</t>
    </r>
  </si>
  <si>
    <r>
      <rPr>
        <b/>
        <sz val="11"/>
        <color theme="1"/>
        <rFont val="Arial"/>
        <family val="2"/>
      </rPr>
      <t>Running engine,</t>
    </r>
    <r>
      <rPr>
        <sz val="11"/>
        <color theme="1"/>
        <rFont val="Arial"/>
        <family val="2"/>
      </rPr>
      <t xml:space="preserve"> 4 stroke, petrol carburator, 4  cylinder mounted on engine stand for disassembly purposes, second hand engine must be in a running condition.</t>
    </r>
  </si>
  <si>
    <r>
      <rPr>
        <b/>
        <sz val="11"/>
        <color theme="1"/>
        <rFont val="Arial"/>
        <family val="2"/>
      </rPr>
      <t>Running engine,</t>
    </r>
    <r>
      <rPr>
        <sz val="11"/>
        <color theme="1"/>
        <rFont val="Arial"/>
        <family val="2"/>
      </rPr>
      <t xml:space="preserve"> 4 stroke, petrol spark ignition, 4 cylinder +/-1400cc carburator, fan in a safety frame for the blade and the starter motor, radiator, diesel tank, all wiring, battery cables, battery, exhilarator cable connected to the exhilarator, exhaust &amp; complete ignition start, engine must be connected to the gearbox must be able to change gears.</t>
    </r>
  </si>
  <si>
    <r>
      <rPr>
        <b/>
        <sz val="11"/>
        <color theme="1"/>
        <rFont val="Arial"/>
        <family val="2"/>
      </rPr>
      <t>Running engine,</t>
    </r>
    <r>
      <rPr>
        <sz val="11"/>
        <color theme="1"/>
        <rFont val="Arial"/>
        <family val="2"/>
      </rPr>
      <t xml:space="preserve"> 4 stroke, petrol spark ignition, 4 cylinder +/-1400cc fuel injection, fan in a safety frame for the blade and the starter motor, radiator, diesel tank, all wiring, battery cables, battery, exhilarator cable connected to the exhilarator, exhaust &amp; complete ignition start.</t>
    </r>
  </si>
  <si>
    <r>
      <rPr>
        <b/>
        <sz val="11"/>
        <color theme="1"/>
        <rFont val="Arial"/>
        <family val="2"/>
      </rPr>
      <t>Running engine,</t>
    </r>
    <r>
      <rPr>
        <sz val="11"/>
        <color theme="1"/>
        <rFont val="Arial"/>
        <family val="2"/>
      </rPr>
      <t xml:space="preserve"> 4 stroke, spark ignition 125cc, lawn mower engine running on a stand.</t>
    </r>
  </si>
  <si>
    <r>
      <rPr>
        <b/>
        <sz val="11"/>
        <color theme="1"/>
        <rFont val="Arial"/>
        <family val="2"/>
      </rPr>
      <t>Running engine,</t>
    </r>
    <r>
      <rPr>
        <sz val="11"/>
        <color theme="1"/>
        <rFont val="Arial"/>
        <family val="2"/>
      </rPr>
      <t xml:space="preserve"> 4 stroke, spark ignition air cooled motor running on a stand.</t>
    </r>
  </si>
  <si>
    <r>
      <rPr>
        <b/>
        <sz val="11"/>
        <color theme="1"/>
        <rFont val="Arial"/>
        <family val="2"/>
      </rPr>
      <t>Engine,</t>
    </r>
    <r>
      <rPr>
        <sz val="11"/>
        <color theme="1"/>
        <rFont val="Arial"/>
        <family val="2"/>
      </rPr>
      <t xml:space="preserve"> 4 stroke petrol engine simulator.</t>
    </r>
  </si>
  <si>
    <r>
      <rPr>
        <b/>
        <sz val="11"/>
        <color theme="1"/>
        <rFont val="Arial"/>
        <family val="2"/>
      </rPr>
      <t>Lift,</t>
    </r>
    <r>
      <rPr>
        <sz val="11"/>
        <color theme="1"/>
        <rFont val="Arial"/>
        <family val="2"/>
      </rPr>
      <t xml:space="preserve"> four pillar car lift 5ton 220v 5.3m long with auxiliary jack 2 ton, air/hydraulic pump, turn tables set and ramp top conversion for wheel alignment.</t>
    </r>
  </si>
  <si>
    <r>
      <rPr>
        <b/>
        <sz val="11"/>
        <color theme="1"/>
        <rFont val="Arial"/>
        <family val="2"/>
      </rPr>
      <t>Gearbox,</t>
    </r>
    <r>
      <rPr>
        <sz val="11"/>
        <color theme="1"/>
        <rFont val="Arial"/>
        <family val="2"/>
      </rPr>
      <t xml:space="preserve"> on a stand for disassembly purposes.</t>
    </r>
  </si>
  <si>
    <r>
      <rPr>
        <b/>
        <sz val="11"/>
        <color theme="1"/>
        <rFont val="Arial"/>
        <family val="2"/>
      </rPr>
      <t>Machine,</t>
    </r>
    <r>
      <rPr>
        <sz val="11"/>
        <color theme="1"/>
        <rFont val="Arial"/>
        <family val="2"/>
      </rPr>
      <t xml:space="preserve"> high pressure washing sprayer 220vol 1800 to 3000watt 8-12 BAR.</t>
    </r>
  </si>
  <si>
    <r>
      <rPr>
        <b/>
        <sz val="11"/>
        <color theme="1"/>
        <rFont val="Arial"/>
        <family val="2"/>
      </rPr>
      <t>Engine hoist,</t>
    </r>
    <r>
      <rPr>
        <sz val="11"/>
        <color theme="1"/>
        <rFont val="Arial"/>
        <family val="2"/>
      </rPr>
      <t xml:space="preserve"> hydraulic cantilever folding mobile 1.75ton.</t>
    </r>
  </si>
  <si>
    <r>
      <rPr>
        <b/>
        <sz val="11"/>
        <color theme="1"/>
        <rFont val="Arial"/>
        <family val="2"/>
      </rPr>
      <t>Press,</t>
    </r>
    <r>
      <rPr>
        <sz val="11"/>
        <color theme="1"/>
        <rFont val="Arial"/>
        <family val="2"/>
      </rPr>
      <t xml:space="preserve"> hydraulic shop press with gauge, bottle jack, capacity 20ton, work bed width 750mm, ram stroke 160mm.</t>
    </r>
  </si>
  <si>
    <r>
      <rPr>
        <b/>
        <sz val="11"/>
        <color theme="1"/>
        <rFont val="Arial"/>
        <family val="2"/>
      </rPr>
      <t>Machine,</t>
    </r>
    <r>
      <rPr>
        <sz val="11"/>
        <color theme="1"/>
        <rFont val="Arial"/>
        <family val="2"/>
      </rPr>
      <t xml:space="preserve"> inverter welding 220volt output current range 200amp.</t>
    </r>
  </si>
  <si>
    <r>
      <rPr>
        <b/>
        <sz val="11"/>
        <color theme="1"/>
        <rFont val="Arial"/>
        <family val="2"/>
      </rPr>
      <t xml:space="preserve">Machine, </t>
    </r>
    <r>
      <rPr>
        <sz val="11"/>
        <color theme="1"/>
        <rFont val="Arial"/>
        <family val="2"/>
      </rPr>
      <t>ARC welding mig gas &amp; gasless, mma stick and lift tig welding, input voltage 220volt, 50/60hz, 200amp, output range mig30-190amp, mma: 20-170amp, wire diameter 0.6mm, 0.8mm, 0.9mm &amp; 1.0mm, electrode size 2.0mm-3.2mm, spool capacity 5kg. gas-ready &amp; flux-core compatible.</t>
    </r>
  </si>
  <si>
    <r>
      <rPr>
        <b/>
        <sz val="11"/>
        <color theme="1"/>
        <rFont val="Arial"/>
        <family val="2"/>
      </rPr>
      <t>Turbo,</t>
    </r>
    <r>
      <rPr>
        <sz val="11"/>
        <color theme="1"/>
        <rFont val="Arial"/>
        <family val="2"/>
      </rPr>
      <t xml:space="preserve"> Charger.</t>
    </r>
  </si>
  <si>
    <r>
      <rPr>
        <b/>
        <sz val="11"/>
        <color theme="1"/>
        <rFont val="Arial"/>
        <family val="2"/>
      </rPr>
      <t>Machine,</t>
    </r>
    <r>
      <rPr>
        <sz val="11"/>
        <color theme="1"/>
        <rFont val="Arial"/>
        <family val="2"/>
      </rPr>
      <t xml:space="preserve"> tyre changer pneumatic tyres up to1000mm in diameter and 270mm wide, motorised turn table and 4-jaw self centering clamp, rim external clamping 254mm - 508mm in, rim internal clamping 304mm - 558mm in.</t>
    </r>
  </si>
  <si>
    <r>
      <rPr>
        <b/>
        <sz val="11"/>
        <color theme="1"/>
        <rFont val="Arial"/>
        <family val="2"/>
      </rPr>
      <t>Machine,</t>
    </r>
    <r>
      <rPr>
        <sz val="11"/>
        <color theme="1"/>
        <rFont val="Arial"/>
        <family val="2"/>
      </rPr>
      <t xml:space="preserve"> wheel balancer five window led monitor, maximum wheel weight capacity of 65kg, with a set of weights for steel rim &amp; mag, 220volt, rim diameter 256mm - 610mm cycle time 8 seconds.</t>
    </r>
  </si>
  <si>
    <r>
      <rPr>
        <b/>
        <sz val="11"/>
        <color theme="1"/>
        <rFont val="Arial"/>
        <family val="2"/>
      </rPr>
      <t>Air Pistol,</t>
    </r>
    <r>
      <rPr>
        <sz val="11"/>
        <color theme="1"/>
        <rFont val="Arial"/>
        <family val="2"/>
      </rPr>
      <t xml:space="preserve"> to fit to a compressor.</t>
    </r>
  </si>
  <si>
    <r>
      <rPr>
        <b/>
        <sz val="11"/>
        <color theme="1"/>
        <rFont val="Arial"/>
        <family val="2"/>
      </rPr>
      <t>Gauge,</t>
    </r>
    <r>
      <rPr>
        <sz val="11"/>
        <color theme="1"/>
        <rFont val="Arial"/>
        <family val="2"/>
      </rPr>
      <t xml:space="preserve"> air tyre pressure inflator with gauge 1000kpa.</t>
    </r>
  </si>
  <si>
    <r>
      <rPr>
        <b/>
        <sz val="11"/>
        <color theme="1"/>
        <rFont val="Arial"/>
        <family val="2"/>
      </rPr>
      <t>Remover,</t>
    </r>
    <r>
      <rPr>
        <sz val="11"/>
        <color theme="1"/>
        <rFont val="Arial"/>
        <family val="2"/>
      </rPr>
      <t xml:space="preserve"> ball joint installer &amp; remover set</t>
    </r>
  </si>
  <si>
    <r>
      <rPr>
        <b/>
        <sz val="11"/>
        <color theme="1"/>
        <rFont val="Arial"/>
        <family val="2"/>
      </rPr>
      <t>Battery,</t>
    </r>
    <r>
      <rPr>
        <sz val="11"/>
        <color theme="1"/>
        <rFont val="Arial"/>
        <family val="2"/>
      </rPr>
      <t xml:space="preserve"> tester for the electrolyte hydrometer.</t>
    </r>
  </si>
  <si>
    <r>
      <rPr>
        <b/>
        <sz val="11"/>
        <color theme="1"/>
        <rFont val="Arial"/>
        <family val="2"/>
      </rPr>
      <t>Battery,</t>
    </r>
    <r>
      <rPr>
        <sz val="11"/>
        <color theme="1"/>
        <rFont val="Arial"/>
        <family val="2"/>
      </rPr>
      <t xml:space="preserve"> lead-acid battery 12volt, size 657, 70a/h for starting engines.</t>
    </r>
  </si>
  <si>
    <r>
      <rPr>
        <b/>
        <sz val="11"/>
        <color theme="1"/>
        <rFont val="Arial"/>
        <family val="2"/>
      </rPr>
      <t xml:space="preserve">Hacksaw, </t>
    </r>
    <r>
      <rPr>
        <sz val="11"/>
        <color theme="1"/>
        <rFont val="Arial"/>
        <family val="2"/>
      </rPr>
      <t>blade 300mm, 24T.P.I.</t>
    </r>
  </si>
  <si>
    <r>
      <rPr>
        <b/>
        <sz val="11"/>
        <color theme="1"/>
        <rFont val="Arial"/>
        <family val="2"/>
      </rPr>
      <t xml:space="preserve">Hacksaw, </t>
    </r>
    <r>
      <rPr>
        <sz val="11"/>
        <color theme="1"/>
        <rFont val="Arial"/>
        <family val="2"/>
      </rPr>
      <t>blade 300mm, 32T.P.I.</t>
    </r>
  </si>
  <si>
    <r>
      <rPr>
        <b/>
        <sz val="11"/>
        <color theme="1"/>
        <rFont val="Arial"/>
        <family val="2"/>
      </rPr>
      <t xml:space="preserve">Brake, </t>
    </r>
    <r>
      <rPr>
        <sz val="11"/>
        <color theme="1"/>
        <rFont val="Arial"/>
        <family val="2"/>
      </rPr>
      <t>bleeder pipe.</t>
    </r>
  </si>
  <si>
    <r>
      <rPr>
        <b/>
        <sz val="11"/>
        <color theme="1"/>
        <rFont val="Arial"/>
        <family val="2"/>
      </rPr>
      <t xml:space="preserve">Block, </t>
    </r>
    <r>
      <rPr>
        <sz val="11"/>
        <color theme="1"/>
        <rFont val="Arial"/>
        <family val="2"/>
      </rPr>
      <t>vee - &amp; clamp 50mm &amp; 36mm.</t>
    </r>
  </si>
  <si>
    <r>
      <rPr>
        <b/>
        <sz val="11"/>
        <color theme="1"/>
        <rFont val="Arial"/>
        <family val="2"/>
      </rPr>
      <t>Gauge,</t>
    </r>
    <r>
      <rPr>
        <sz val="11"/>
        <color theme="1"/>
        <rFont val="Arial"/>
        <family val="2"/>
      </rPr>
      <t xml:space="preserve"> bore hole set 50 - 160mm.</t>
    </r>
  </si>
  <si>
    <r>
      <rPr>
        <b/>
        <sz val="11"/>
        <rFont val="Arial"/>
        <family val="2"/>
      </rPr>
      <t>Jack,</t>
    </r>
    <r>
      <rPr>
        <sz val="11"/>
        <rFont val="Arial"/>
        <family val="2"/>
      </rPr>
      <t xml:space="preserve"> bottle hydraulic 2ton.</t>
    </r>
  </si>
  <si>
    <r>
      <rPr>
        <b/>
        <sz val="11"/>
        <rFont val="Arial"/>
        <family val="2"/>
      </rPr>
      <t>Jack,</t>
    </r>
    <r>
      <rPr>
        <sz val="11"/>
        <rFont val="Arial"/>
        <family val="2"/>
      </rPr>
      <t xml:space="preserve"> bottle hydraulic 5ton.</t>
    </r>
  </si>
  <si>
    <t>Brush Block, 160mm x 60mm (wood OR plastic handle)</t>
  </si>
  <si>
    <r>
      <rPr>
        <b/>
        <sz val="11"/>
        <color theme="1"/>
        <rFont val="Arial"/>
        <family val="2"/>
      </rPr>
      <t>Brush,</t>
    </r>
    <r>
      <rPr>
        <sz val="11"/>
        <color theme="1"/>
        <rFont val="Arial"/>
        <family val="2"/>
      </rPr>
      <t xml:space="preserve"> welders wooden handle height490mm length270mm width32mm wire rows 6.</t>
    </r>
  </si>
  <si>
    <r>
      <rPr>
        <b/>
        <sz val="11"/>
        <color theme="1"/>
        <rFont val="Arial"/>
        <family val="2"/>
      </rPr>
      <t>Caliper,</t>
    </r>
    <r>
      <rPr>
        <sz val="11"/>
        <color theme="1"/>
        <rFont val="Arial"/>
        <family val="2"/>
      </rPr>
      <t xml:space="preserve"> inside spring 150mm.</t>
    </r>
  </si>
  <si>
    <r>
      <rPr>
        <b/>
        <sz val="11"/>
        <color theme="1"/>
        <rFont val="Arial"/>
        <family val="2"/>
      </rPr>
      <t>Caliper,</t>
    </r>
    <r>
      <rPr>
        <sz val="11"/>
        <color theme="1"/>
        <rFont val="Arial"/>
        <family val="2"/>
      </rPr>
      <t xml:space="preserve"> inside spring 250mm.</t>
    </r>
  </si>
  <si>
    <r>
      <rPr>
        <b/>
        <sz val="11"/>
        <color theme="1"/>
        <rFont val="Arial"/>
        <family val="2"/>
      </rPr>
      <t>Caliper,</t>
    </r>
    <r>
      <rPr>
        <sz val="11"/>
        <color theme="1"/>
        <rFont val="Arial"/>
        <family val="2"/>
      </rPr>
      <t xml:space="preserve"> outside spring 150mm.</t>
    </r>
  </si>
  <si>
    <r>
      <rPr>
        <b/>
        <sz val="11"/>
        <color theme="1"/>
        <rFont val="Arial"/>
        <family val="2"/>
      </rPr>
      <t>Caliper,</t>
    </r>
    <r>
      <rPr>
        <sz val="11"/>
        <color theme="1"/>
        <rFont val="Arial"/>
        <family val="2"/>
      </rPr>
      <t xml:space="preserve"> outside spring 250mm.</t>
    </r>
  </si>
  <si>
    <r>
      <rPr>
        <b/>
        <sz val="11"/>
        <color theme="1"/>
        <rFont val="Arial"/>
        <family val="2"/>
      </rPr>
      <t>Charger,</t>
    </r>
    <r>
      <rPr>
        <sz val="11"/>
        <color theme="1"/>
        <rFont val="Arial"/>
        <family val="2"/>
      </rPr>
      <t xml:space="preserve"> battery 12V, 40 AMP.          </t>
    </r>
  </si>
  <si>
    <r>
      <rPr>
        <b/>
        <sz val="11"/>
        <color theme="1"/>
        <rFont val="Arial"/>
        <family val="2"/>
      </rPr>
      <t>Combination set square,</t>
    </r>
    <r>
      <rPr>
        <sz val="11"/>
        <color theme="1"/>
        <rFont val="Arial"/>
        <family val="2"/>
      </rPr>
      <t xml:space="preserve"> head precisely 90</t>
    </r>
    <r>
      <rPr>
        <sz val="11"/>
        <color theme="1"/>
        <rFont val="Aptos Narrow"/>
        <family val="2"/>
      </rPr>
      <t>˚</t>
    </r>
    <r>
      <rPr>
        <sz val="11"/>
        <color theme="1"/>
        <rFont val="Arial"/>
        <family val="2"/>
      </rPr>
      <t xml:space="preserve"> square face &amp; 45</t>
    </r>
    <r>
      <rPr>
        <sz val="11"/>
        <color theme="1"/>
        <rFont val="Aptos Narrow"/>
        <family val="2"/>
      </rPr>
      <t xml:space="preserve">˚ </t>
    </r>
    <r>
      <rPr>
        <sz val="11"/>
        <color theme="1"/>
        <rFont val="Arial"/>
        <family val="2"/>
      </rPr>
      <t>mitre face, centre head for locating centre of cylinder or square piece, protractor head revolving turrets 0 to 180</t>
    </r>
    <r>
      <rPr>
        <sz val="11"/>
        <color theme="1"/>
        <rFont val="Aptos Narrow"/>
        <family val="2"/>
      </rPr>
      <t xml:space="preserve">˚ </t>
    </r>
    <r>
      <rPr>
        <sz val="11"/>
        <color theme="1"/>
        <rFont val="Arial"/>
        <family val="2"/>
      </rPr>
      <t>in opposite directions, steel rule 300mm long x 25mm wide x 2mm thick, graduated with 0.50mm &amp; 1.0 mm on the reverse side.</t>
    </r>
  </si>
  <si>
    <r>
      <rPr>
        <b/>
        <sz val="11"/>
        <color theme="1"/>
        <rFont val="Arial"/>
        <family val="2"/>
      </rPr>
      <t>Combination set,</t>
    </r>
    <r>
      <rPr>
        <sz val="11"/>
        <color theme="1"/>
        <rFont val="Arial"/>
        <family val="2"/>
      </rPr>
      <t xml:space="preserve"> square 300mm</t>
    </r>
  </si>
  <si>
    <r>
      <rPr>
        <b/>
        <sz val="11"/>
        <color theme="1"/>
        <rFont val="Arial"/>
        <family val="2"/>
      </rPr>
      <t>Cutting and welding set,</t>
    </r>
    <r>
      <rPr>
        <sz val="11"/>
        <color theme="1"/>
        <rFont val="Arial"/>
        <family val="2"/>
      </rPr>
      <t xml:space="preserve"> torch set 1 x torch handle,1 x cutting attachment,1 x mixer,1 x single stage oxygen regulator, 1 x single stage acetylene regulator, 2 x torch mounted flashback arrestors, 1 x anm 0.8mm cutting nozzles, 3 x swaged welding nozzles, includes 3, 5, 7,1 x 6 meter twin hose with 3/8" fittings, 1 x goggles, 1 x flint lighter,1 x nozzle cleaner.      </t>
    </r>
  </si>
  <si>
    <r>
      <rPr>
        <b/>
        <sz val="11"/>
        <color theme="1"/>
        <rFont val="Arial"/>
        <family val="2"/>
      </rPr>
      <t>Flint,</t>
    </r>
    <r>
      <rPr>
        <sz val="11"/>
        <color theme="1"/>
        <rFont val="Arial"/>
        <family val="2"/>
      </rPr>
      <t xml:space="preserve"> triple lighter 175mm.</t>
    </r>
  </si>
  <si>
    <r>
      <rPr>
        <b/>
        <sz val="11"/>
        <rFont val="Arial"/>
        <family val="2"/>
      </rPr>
      <t>Dial gauge,</t>
    </r>
    <r>
      <rPr>
        <sz val="11"/>
        <rFont val="Arial"/>
        <family val="2"/>
      </rPr>
      <t xml:space="preserve"> stand with fine adjustment.</t>
    </r>
  </si>
  <si>
    <r>
      <rPr>
        <b/>
        <sz val="11"/>
        <rFont val="Arial"/>
        <family val="2"/>
      </rPr>
      <t>Dial gauge,</t>
    </r>
    <r>
      <rPr>
        <sz val="11"/>
        <rFont val="Arial"/>
        <family val="2"/>
      </rPr>
      <t xml:space="preserve"> ravel 0,01mm, </t>
    </r>
    <r>
      <rPr>
        <sz val="11"/>
        <rFont val="Aptos Narrow"/>
        <family val="2"/>
      </rPr>
      <t>Ø</t>
    </r>
    <r>
      <rPr>
        <sz val="11"/>
        <rFont val="Arial"/>
        <family val="2"/>
      </rPr>
      <t>20mm.</t>
    </r>
  </si>
  <si>
    <r>
      <rPr>
        <b/>
        <sz val="11"/>
        <color theme="1"/>
        <rFont val="Arial"/>
        <family val="2"/>
      </rPr>
      <t>Disc,</t>
    </r>
    <r>
      <rPr>
        <sz val="11"/>
        <color theme="1"/>
        <rFont val="Arial"/>
        <family val="2"/>
      </rPr>
      <t xml:space="preserve"> cutting metal 150mm.</t>
    </r>
  </si>
  <si>
    <r>
      <rPr>
        <b/>
        <sz val="11"/>
        <color theme="1"/>
        <rFont val="Arial"/>
        <family val="2"/>
      </rPr>
      <t>Disc,</t>
    </r>
    <r>
      <rPr>
        <sz val="11"/>
        <color theme="1"/>
        <rFont val="Arial"/>
        <family val="2"/>
      </rPr>
      <t xml:space="preserve"> cutting metal 230mm.</t>
    </r>
  </si>
  <si>
    <r>
      <rPr>
        <b/>
        <sz val="11"/>
        <color theme="1"/>
        <rFont val="Arial"/>
        <family val="2"/>
      </rPr>
      <t>Disc,</t>
    </r>
    <r>
      <rPr>
        <sz val="11"/>
        <color theme="1"/>
        <rFont val="Arial"/>
        <family val="2"/>
      </rPr>
      <t xml:space="preserve"> grinding metal 150mm.</t>
    </r>
  </si>
  <si>
    <r>
      <rPr>
        <b/>
        <sz val="11"/>
        <color theme="1"/>
        <rFont val="Arial"/>
        <family val="2"/>
      </rPr>
      <t>Disc,</t>
    </r>
    <r>
      <rPr>
        <sz val="11"/>
        <color theme="1"/>
        <rFont val="Arial"/>
        <family val="2"/>
      </rPr>
      <t xml:space="preserve"> grinding metal 230mm.</t>
    </r>
  </si>
  <si>
    <r>
      <rPr>
        <b/>
        <sz val="11"/>
        <color theme="1"/>
        <rFont val="Arial"/>
        <family val="2"/>
      </rPr>
      <t xml:space="preserve">Caliper, </t>
    </r>
    <r>
      <rPr>
        <sz val="11"/>
        <color theme="1"/>
        <rFont val="Arial"/>
        <family val="2"/>
      </rPr>
      <t>divider spring 150mm.</t>
    </r>
  </si>
  <si>
    <r>
      <rPr>
        <b/>
        <sz val="11"/>
        <color theme="1"/>
        <rFont val="Arial"/>
        <family val="2"/>
      </rPr>
      <t>Caliper,</t>
    </r>
    <r>
      <rPr>
        <sz val="11"/>
        <color theme="1"/>
        <rFont val="Arial"/>
        <family val="2"/>
      </rPr>
      <t xml:space="preserve"> divider spring 250mm.</t>
    </r>
  </si>
  <si>
    <r>
      <rPr>
        <b/>
        <sz val="11"/>
        <color theme="1"/>
        <rFont val="Arial"/>
        <family val="2"/>
      </rPr>
      <t>Wheel dresser,</t>
    </r>
    <r>
      <rPr>
        <sz val="11"/>
        <color theme="1"/>
        <rFont val="Arial"/>
        <family val="2"/>
      </rPr>
      <t xml:space="preserve"> emery wheel, Huntington type No-1.</t>
    </r>
  </si>
  <si>
    <r>
      <rPr>
        <b/>
        <sz val="11"/>
        <color theme="1"/>
        <rFont val="Arial"/>
        <family val="2"/>
      </rPr>
      <t>Electrodes,</t>
    </r>
    <r>
      <rPr>
        <sz val="11"/>
        <color theme="1"/>
        <rFont val="Arial"/>
        <family val="2"/>
      </rPr>
      <t xml:space="preserve"> ARC welding mild steel 2,5mm 5kg.</t>
    </r>
  </si>
  <si>
    <r>
      <rPr>
        <b/>
        <sz val="11"/>
        <color theme="1"/>
        <rFont val="Arial"/>
        <family val="2"/>
      </rPr>
      <t>Engine,</t>
    </r>
    <r>
      <rPr>
        <sz val="11"/>
        <color theme="1"/>
        <rFont val="Arial"/>
        <family val="2"/>
      </rPr>
      <t xml:space="preserve"> support bar 500kg.</t>
    </r>
  </si>
  <si>
    <r>
      <rPr>
        <b/>
        <sz val="11"/>
        <rFont val="Arial"/>
        <family val="2"/>
      </rPr>
      <t>Engine,</t>
    </r>
    <r>
      <rPr>
        <sz val="11"/>
        <rFont val="Arial"/>
        <family val="2"/>
      </rPr>
      <t xml:space="preserve"> crane lift hydraulic cylinder 1.75ton.</t>
    </r>
  </si>
  <si>
    <r>
      <rPr>
        <b/>
        <sz val="11"/>
        <color theme="1"/>
        <rFont val="Arial"/>
        <family val="2"/>
      </rPr>
      <t>Extractor,</t>
    </r>
    <r>
      <rPr>
        <sz val="11"/>
        <color theme="1"/>
        <rFont val="Arial"/>
        <family val="2"/>
      </rPr>
      <t xml:space="preserve"> Screw easy out set no's 1-5.</t>
    </r>
  </si>
  <si>
    <r>
      <rPr>
        <b/>
        <sz val="11"/>
        <rFont val="Arial"/>
        <family val="2"/>
      </rPr>
      <t>Gauge,</t>
    </r>
    <r>
      <rPr>
        <sz val="11"/>
        <rFont val="Arial"/>
        <family val="2"/>
      </rPr>
      <t xml:space="preserve"> feeler standard set metric 0.15mm - 1.00mm &amp; imperial .03” - .040” sae readings.</t>
    </r>
  </si>
  <si>
    <r>
      <rPr>
        <b/>
        <sz val="11"/>
        <color theme="1"/>
        <rFont val="Arial"/>
        <family val="2"/>
      </rPr>
      <t>File,</t>
    </r>
    <r>
      <rPr>
        <sz val="11"/>
        <color theme="1"/>
        <rFont val="Arial"/>
        <family val="2"/>
      </rPr>
      <t xml:space="preserve"> external thread file matric.</t>
    </r>
  </si>
  <si>
    <r>
      <rPr>
        <b/>
        <sz val="11"/>
        <color theme="1"/>
        <rFont val="Arial"/>
        <family val="2"/>
      </rPr>
      <t>Goggles,</t>
    </r>
    <r>
      <rPr>
        <sz val="11"/>
        <color theme="1"/>
        <rFont val="Arial"/>
        <family val="2"/>
      </rPr>
      <t xml:space="preserve"> gas welding shade 4 flip up.</t>
    </r>
  </si>
  <si>
    <r>
      <rPr>
        <b/>
        <sz val="11"/>
        <rFont val="Arial"/>
        <family val="2"/>
      </rPr>
      <t>Grease gun,</t>
    </r>
    <r>
      <rPr>
        <sz val="11"/>
        <rFont val="Arial"/>
        <family val="2"/>
      </rPr>
      <t xml:space="preserve"> lever action capacity 500-600cm³.</t>
    </r>
  </si>
  <si>
    <r>
      <rPr>
        <b/>
        <sz val="11"/>
        <color theme="1"/>
        <rFont val="Arial"/>
        <family val="2"/>
      </rPr>
      <t>Hammer, b</t>
    </r>
    <r>
      <rPr>
        <sz val="11"/>
        <color theme="1"/>
        <rFont val="Arial"/>
        <family val="2"/>
      </rPr>
      <t>all-peen, 700gr.</t>
    </r>
  </si>
  <si>
    <r>
      <rPr>
        <b/>
        <sz val="11"/>
        <color theme="1"/>
        <rFont val="Arial"/>
        <family val="2"/>
      </rPr>
      <t>Hammer,</t>
    </r>
    <r>
      <rPr>
        <sz val="11"/>
        <color theme="1"/>
        <rFont val="Arial"/>
        <family val="2"/>
      </rPr>
      <t xml:space="preserve"> chipping 300gr.</t>
    </r>
  </si>
  <si>
    <r>
      <rPr>
        <b/>
        <sz val="11"/>
        <color theme="1"/>
        <rFont val="Arial"/>
        <family val="2"/>
      </rPr>
      <t>Hammer,</t>
    </r>
    <r>
      <rPr>
        <sz val="11"/>
        <color theme="1"/>
        <rFont val="Arial"/>
        <family val="2"/>
      </rPr>
      <t xml:space="preserve"> mallet red copper 500gr.</t>
    </r>
  </si>
  <si>
    <r>
      <rPr>
        <b/>
        <sz val="11"/>
        <color rgb="FF000000"/>
        <rFont val="Arial"/>
        <family val="2"/>
      </rPr>
      <t>Hammer,</t>
    </r>
    <r>
      <rPr>
        <sz val="11"/>
        <color rgb="FF000000"/>
        <rFont val="Arial"/>
        <family val="2"/>
      </rPr>
      <t xml:space="preserve"> plier tire balance weight removal</t>
    </r>
    <r>
      <rPr>
        <sz val="11"/>
        <rFont val="Arial"/>
        <family val="2"/>
      </rPr>
      <t>.</t>
    </r>
  </si>
  <si>
    <r>
      <rPr>
        <b/>
        <sz val="11"/>
        <color theme="1"/>
        <rFont val="Arial"/>
        <family val="2"/>
      </rPr>
      <t>Honing,</t>
    </r>
    <r>
      <rPr>
        <sz val="11"/>
        <color theme="1"/>
        <rFont val="Arial"/>
        <family val="2"/>
      </rPr>
      <t xml:space="preserve"> cylinder stone length 75mm, stone width 10mm, number of stones 9pcs, arm length 100mm, max arm opening 130mm, shank length 18mm, shaft size 107mm.</t>
    </r>
  </si>
  <si>
    <r>
      <rPr>
        <b/>
        <sz val="11"/>
        <rFont val="Arial"/>
        <family val="2"/>
      </rPr>
      <t>Jack,</t>
    </r>
    <r>
      <rPr>
        <sz val="11"/>
        <rFont val="Arial"/>
        <family val="2"/>
      </rPr>
      <t xml:space="preserve"> bottle hydraulic 3.5ton.</t>
    </r>
  </si>
  <si>
    <r>
      <rPr>
        <b/>
        <sz val="11"/>
        <color theme="1"/>
        <rFont val="Arial"/>
        <family val="2"/>
      </rPr>
      <t>Soldering iron,</t>
    </r>
    <r>
      <rPr>
        <sz val="11"/>
        <color theme="1"/>
        <rFont val="Arial"/>
        <family val="2"/>
      </rPr>
      <t xml:space="preserve"> electrical 220v, 120watt, heavy duty.</t>
    </r>
  </si>
  <si>
    <r>
      <rPr>
        <b/>
        <sz val="11"/>
        <color theme="1"/>
        <rFont val="Arial"/>
        <family val="2"/>
      </rPr>
      <t>Soldering iron,</t>
    </r>
    <r>
      <rPr>
        <sz val="11"/>
        <color theme="1"/>
        <rFont val="Arial"/>
        <family val="2"/>
      </rPr>
      <t xml:space="preserve"> electrical 220v, 60watt.</t>
    </r>
  </si>
  <si>
    <r>
      <rPr>
        <b/>
        <sz val="11"/>
        <rFont val="Arial"/>
        <family val="2"/>
      </rPr>
      <t>Lead light,</t>
    </r>
    <r>
      <rPr>
        <sz val="11"/>
        <rFont val="Arial"/>
        <family val="2"/>
      </rPr>
      <t xml:space="preserve"> portable hand held lighting source 5m.</t>
    </r>
  </si>
  <si>
    <r>
      <rPr>
        <b/>
        <sz val="11"/>
        <color theme="1"/>
        <rFont val="Arial"/>
        <family val="2"/>
      </rPr>
      <t xml:space="preserve">Micro meter, </t>
    </r>
    <r>
      <rPr>
        <sz val="11"/>
        <color theme="1"/>
        <rFont val="Arial"/>
        <family val="2"/>
      </rPr>
      <t>external set 0-25 mm; 25-50 mm; 50-75 mm and 75-100mm accuracy 0.01mm.</t>
    </r>
  </si>
  <si>
    <r>
      <rPr>
        <b/>
        <sz val="11"/>
        <color theme="1"/>
        <rFont val="Arial"/>
        <family val="2"/>
      </rPr>
      <t>Micro meter,</t>
    </r>
    <r>
      <rPr>
        <sz val="11"/>
        <color theme="1"/>
        <rFont val="Arial"/>
        <family val="2"/>
      </rPr>
      <t xml:space="preserve"> internal set 5 - 30mm, 25 - 50mm, 50 - 75mm &amp; 75 - 100mm accuracy 0.01mm.</t>
    </r>
  </si>
  <si>
    <r>
      <rPr>
        <b/>
        <sz val="11"/>
        <color theme="1"/>
        <rFont val="Arial"/>
        <family val="2"/>
      </rPr>
      <t>Migwire,</t>
    </r>
    <r>
      <rPr>
        <sz val="11"/>
        <color theme="1"/>
        <rFont val="Arial"/>
        <family val="2"/>
      </rPr>
      <t xml:space="preserve"> flex core gasless 0.9mm 5Kg.</t>
    </r>
  </si>
  <si>
    <r>
      <rPr>
        <b/>
        <sz val="11"/>
        <color theme="1"/>
        <rFont val="Arial"/>
        <family val="2"/>
      </rPr>
      <t>Migwire,</t>
    </r>
    <r>
      <rPr>
        <sz val="11"/>
        <color theme="1"/>
        <rFont val="Arial"/>
        <family val="2"/>
      </rPr>
      <t xml:space="preserve"> flex core gasless 1.2mm 5Kg.</t>
    </r>
  </si>
  <si>
    <r>
      <rPr>
        <b/>
        <sz val="11"/>
        <color theme="1"/>
        <rFont val="Arial"/>
        <family val="2"/>
      </rPr>
      <t>Multimeter,</t>
    </r>
    <r>
      <rPr>
        <sz val="11"/>
        <color theme="1"/>
        <rFont val="Arial"/>
        <family val="2"/>
      </rPr>
      <t xml:space="preserve"> ac voltage 750V (40-400hz), dc voltage naac current 20a (40-400hz) dc current, 20a, ac millivolts 200 mv, dc millivolts 200 mv, resistance range 200Ω, cat rating na, capacitance  200pF, duty cycle 5-95% transistor test yes, diode test yes, temperature test na, continuity beeper yes, data hold yes, frequency 20-200hz.</t>
    </r>
  </si>
  <si>
    <r>
      <rPr>
        <b/>
        <sz val="11"/>
        <color theme="1"/>
        <rFont val="Arial"/>
        <family val="2"/>
      </rPr>
      <t>Porta pack,</t>
    </r>
    <r>
      <rPr>
        <sz val="11"/>
        <color theme="1"/>
        <rFont val="Arial"/>
        <family val="2"/>
      </rPr>
      <t xml:space="preserve"> with oxygen cylinder 10l, acetylene cylinder 9.75l, trolly, cutting and welding kit with all accessories.</t>
    </r>
  </si>
  <si>
    <r>
      <rPr>
        <b/>
        <sz val="11"/>
        <rFont val="Arial"/>
        <family val="2"/>
      </rPr>
      <t>Basin,</t>
    </r>
    <r>
      <rPr>
        <sz val="11"/>
        <rFont val="Arial"/>
        <family val="2"/>
      </rPr>
      <t xml:space="preserve"> parts washer compact 90l.</t>
    </r>
  </si>
  <si>
    <r>
      <rPr>
        <b/>
        <sz val="11"/>
        <rFont val="Arial"/>
        <family val="2"/>
      </rPr>
      <t>Remover,</t>
    </r>
    <r>
      <rPr>
        <sz val="11"/>
        <rFont val="Arial"/>
        <family val="2"/>
      </rPr>
      <t xml:space="preserve"> piston ring capacity 40 - 75mm; height: 50mm.</t>
    </r>
  </si>
  <si>
    <r>
      <rPr>
        <b/>
        <sz val="11"/>
        <rFont val="Arial"/>
        <family val="2"/>
      </rPr>
      <t>Remover,</t>
    </r>
    <r>
      <rPr>
        <sz val="11"/>
        <rFont val="Arial"/>
        <family val="2"/>
      </rPr>
      <t xml:space="preserve"> piston ring capacity 57 - 125mm; height: 80mm.</t>
    </r>
  </si>
  <si>
    <r>
      <rPr>
        <b/>
        <sz val="11"/>
        <rFont val="Arial"/>
        <family val="2"/>
      </rPr>
      <t>Remover,</t>
    </r>
    <r>
      <rPr>
        <sz val="11"/>
        <rFont val="Arial"/>
        <family val="2"/>
      </rPr>
      <t xml:space="preserve"> piston ring capacity: 90 - 175mm; height: 165mm.</t>
    </r>
  </si>
  <si>
    <r>
      <rPr>
        <b/>
        <sz val="11"/>
        <rFont val="Arial"/>
        <family val="2"/>
      </rPr>
      <t>Remover,</t>
    </r>
    <r>
      <rPr>
        <sz val="11"/>
        <rFont val="Arial"/>
        <family val="2"/>
      </rPr>
      <t xml:space="preserve"> piston ring capacity 90 - 175mm; height: 80mm.</t>
    </r>
  </si>
  <si>
    <r>
      <rPr>
        <b/>
        <sz val="11"/>
        <color theme="1"/>
        <rFont val="Arial"/>
        <family val="2"/>
      </rPr>
      <t>Wrench,</t>
    </r>
    <r>
      <rPr>
        <sz val="11"/>
        <color theme="1"/>
        <rFont val="Arial"/>
        <family val="2"/>
      </rPr>
      <t xml:space="preserve"> oil filter remover - chain type 304mm.</t>
    </r>
  </si>
  <si>
    <r>
      <rPr>
        <b/>
        <sz val="11"/>
        <color theme="1"/>
        <rFont val="Arial"/>
        <family val="2"/>
      </rPr>
      <t>Plier,</t>
    </r>
    <r>
      <rPr>
        <sz val="11"/>
        <color theme="1"/>
        <rFont val="Arial"/>
        <family val="2"/>
      </rPr>
      <t xml:space="preserve"> piston ring set, piston ring ø: 50 - 100mm; length: 200mm; piston ring ø: 80 - 120mm; length: 240mm; piston ring ø: 110 - 160 mm; length: 240mm.</t>
    </r>
  </si>
  <si>
    <r>
      <rPr>
        <b/>
        <sz val="11"/>
        <color theme="1"/>
        <rFont val="Arial"/>
        <family val="2"/>
      </rPr>
      <t>Plier,</t>
    </r>
    <r>
      <rPr>
        <sz val="11"/>
        <color theme="1"/>
        <rFont val="Arial"/>
        <family val="2"/>
      </rPr>
      <t xml:space="preserve"> battery 180mm.</t>
    </r>
  </si>
  <si>
    <r>
      <rPr>
        <b/>
        <sz val="11"/>
        <color theme="1"/>
        <rFont val="Arial"/>
        <family val="2"/>
      </rPr>
      <t>Plier,</t>
    </r>
    <r>
      <rPr>
        <sz val="11"/>
        <color theme="1"/>
        <rFont val="Arial"/>
        <family val="2"/>
      </rPr>
      <t xml:space="preserve"> brake spring 210mm.</t>
    </r>
  </si>
  <si>
    <r>
      <rPr>
        <b/>
        <sz val="11"/>
        <color theme="1"/>
        <rFont val="Arial"/>
        <family val="2"/>
      </rPr>
      <t>Plier,</t>
    </r>
    <r>
      <rPr>
        <sz val="11"/>
        <color theme="1"/>
        <rFont val="Arial"/>
        <family val="2"/>
      </rPr>
      <t xml:space="preserve"> circlip external bent nose 150mm.</t>
    </r>
  </si>
  <si>
    <r>
      <rPr>
        <b/>
        <sz val="11"/>
        <color theme="1"/>
        <rFont val="Arial"/>
        <family val="2"/>
      </rPr>
      <t>Plier,</t>
    </r>
    <r>
      <rPr>
        <sz val="11"/>
        <color theme="1"/>
        <rFont val="Arial"/>
        <family val="2"/>
      </rPr>
      <t xml:space="preserve"> circlip external straight nose 150mm.</t>
    </r>
  </si>
  <si>
    <r>
      <rPr>
        <b/>
        <sz val="11"/>
        <color theme="1"/>
        <rFont val="Arial"/>
        <family val="2"/>
      </rPr>
      <t>Plier,</t>
    </r>
    <r>
      <rPr>
        <sz val="11"/>
        <color theme="1"/>
        <rFont val="Arial"/>
        <family val="2"/>
      </rPr>
      <t xml:space="preserve"> circlip internal straight nose 150mm.</t>
    </r>
  </si>
  <si>
    <r>
      <rPr>
        <b/>
        <sz val="11"/>
        <color theme="1"/>
        <rFont val="Arial"/>
        <family val="2"/>
      </rPr>
      <t>Plier,</t>
    </r>
    <r>
      <rPr>
        <sz val="11"/>
        <color theme="1"/>
        <rFont val="Arial"/>
        <family val="2"/>
      </rPr>
      <t xml:space="preserve"> circlip internal bent nose 150mm.</t>
    </r>
  </si>
  <si>
    <r>
      <rPr>
        <b/>
        <sz val="11"/>
        <color theme="1"/>
        <rFont val="Arial"/>
        <family val="2"/>
      </rPr>
      <t>Pliers,</t>
    </r>
    <r>
      <rPr>
        <sz val="11"/>
        <color theme="1"/>
        <rFont val="Arial"/>
        <family val="2"/>
      </rPr>
      <t xml:space="preserve"> Vice Grips 250 mm.</t>
    </r>
  </si>
  <si>
    <r>
      <rPr>
        <b/>
        <sz val="11"/>
        <color theme="1"/>
        <rFont val="Arial"/>
        <family val="2"/>
      </rPr>
      <t>Pliers,</t>
    </r>
    <r>
      <rPr>
        <sz val="11"/>
        <color theme="1"/>
        <rFont val="Arial"/>
        <family val="2"/>
      </rPr>
      <t xml:space="preserve"> Water Pump 315mm.</t>
    </r>
  </si>
  <si>
    <r>
      <rPr>
        <b/>
        <sz val="11"/>
        <rFont val="Arial"/>
        <family val="2"/>
      </rPr>
      <t xml:space="preserve">Puller, </t>
    </r>
    <r>
      <rPr>
        <sz val="11"/>
        <rFont val="Arial"/>
        <family val="2"/>
      </rPr>
      <t>wheel and gear 2 jaw size 100mm.</t>
    </r>
  </si>
  <si>
    <r>
      <rPr>
        <b/>
        <sz val="11"/>
        <rFont val="Arial"/>
        <family val="2"/>
      </rPr>
      <t xml:space="preserve">Puller, </t>
    </r>
    <r>
      <rPr>
        <sz val="11"/>
        <rFont val="Arial"/>
        <family val="2"/>
      </rPr>
      <t>wheel and gear 2 jaw size 75mm.</t>
    </r>
  </si>
  <si>
    <r>
      <rPr>
        <b/>
        <sz val="11"/>
        <rFont val="Arial"/>
        <family val="2"/>
      </rPr>
      <t>Puller,</t>
    </r>
    <r>
      <rPr>
        <sz val="11"/>
        <rFont val="Arial"/>
        <family val="2"/>
      </rPr>
      <t xml:space="preserve"> wheel and gear 3  jaw size 150mm.</t>
    </r>
  </si>
  <si>
    <r>
      <rPr>
        <b/>
        <sz val="11"/>
        <rFont val="Arial"/>
        <family val="2"/>
      </rPr>
      <t>Puller,</t>
    </r>
    <r>
      <rPr>
        <sz val="11"/>
        <rFont val="Arial"/>
        <family val="2"/>
      </rPr>
      <t xml:space="preserve"> wheel and gear 3  jaw size 75mm.</t>
    </r>
  </si>
  <si>
    <r>
      <rPr>
        <b/>
        <sz val="11"/>
        <color theme="1"/>
        <rFont val="Arial"/>
        <family val="2"/>
      </rPr>
      <t>Punch and chisel</t>
    </r>
    <r>
      <rPr>
        <sz val="11"/>
        <color theme="1"/>
        <rFont val="Arial"/>
        <family val="2"/>
      </rPr>
      <t xml:space="preserve"> </t>
    </r>
    <r>
      <rPr>
        <b/>
        <sz val="11"/>
        <color theme="1"/>
        <rFont val="Arial"/>
        <family val="2"/>
      </rPr>
      <t>set</t>
    </r>
    <r>
      <rPr>
        <sz val="11"/>
        <color theme="1"/>
        <rFont val="Arial"/>
        <family val="2"/>
      </rPr>
      <t>, 12Pcs, good quality, long lasting capable of industrial applications.</t>
    </r>
  </si>
  <si>
    <r>
      <rPr>
        <b/>
        <sz val="11"/>
        <color theme="1"/>
        <rFont val="Arial"/>
        <family val="2"/>
      </rPr>
      <t xml:space="preserve">Punch, hollow </t>
    </r>
    <r>
      <rPr>
        <sz val="11"/>
        <color theme="1"/>
        <rFont val="Arial"/>
        <family val="2"/>
      </rPr>
      <t xml:space="preserve"> </t>
    </r>
    <r>
      <rPr>
        <b/>
        <sz val="11"/>
        <color theme="1"/>
        <rFont val="Arial"/>
        <family val="2"/>
      </rPr>
      <t>set,</t>
    </r>
    <r>
      <rPr>
        <sz val="11"/>
        <color theme="1"/>
        <rFont val="Arial"/>
        <family val="2"/>
      </rPr>
      <t xml:space="preserve"> 3-25mm. 10Pcs, Good quality, long lasting capable of industrial application.</t>
    </r>
  </si>
  <si>
    <r>
      <rPr>
        <b/>
        <sz val="11"/>
        <color theme="1"/>
        <rFont val="Arial"/>
        <family val="2"/>
      </rPr>
      <t>Rags,</t>
    </r>
    <r>
      <rPr>
        <sz val="11"/>
        <color theme="1"/>
        <rFont val="Arial"/>
        <family val="2"/>
      </rPr>
      <t xml:space="preserve"> waste 5Kg.</t>
    </r>
  </si>
  <si>
    <r>
      <rPr>
        <b/>
        <sz val="11"/>
        <color theme="1"/>
        <rFont val="Arial"/>
        <family val="2"/>
      </rPr>
      <t xml:space="preserve">Welding, </t>
    </r>
    <r>
      <rPr>
        <sz val="11"/>
        <color theme="1"/>
        <rFont val="Arial"/>
        <family val="2"/>
      </rPr>
      <t>brazing gas rods ccr 3mm 1kg.</t>
    </r>
  </si>
  <si>
    <r>
      <rPr>
        <b/>
        <sz val="11"/>
        <color theme="1"/>
        <rFont val="Arial"/>
        <family val="2"/>
      </rPr>
      <t>Welding,</t>
    </r>
    <r>
      <rPr>
        <sz val="11"/>
        <color theme="1"/>
        <rFont val="Arial"/>
        <family val="2"/>
      </rPr>
      <t xml:space="preserve"> brazing gas rods bronze, 2mm 1kg.</t>
    </r>
  </si>
  <si>
    <r>
      <rPr>
        <b/>
        <sz val="11"/>
        <color theme="1"/>
        <rFont val="Arial"/>
        <family val="2"/>
      </rPr>
      <t>Screwdriver flat,</t>
    </r>
    <r>
      <rPr>
        <sz val="11"/>
        <color theme="1"/>
        <rFont val="Arial"/>
        <family val="2"/>
      </rPr>
      <t xml:space="preserve"> 6x150mm.</t>
    </r>
  </si>
  <si>
    <r>
      <rPr>
        <b/>
        <sz val="11"/>
        <color theme="1"/>
        <rFont val="Arial"/>
        <family val="2"/>
      </rPr>
      <t>Screwdriver flat,</t>
    </r>
    <r>
      <rPr>
        <sz val="11"/>
        <color theme="1"/>
        <rFont val="Arial"/>
        <family val="2"/>
      </rPr>
      <t xml:space="preserve"> 8x200mm.</t>
    </r>
  </si>
  <si>
    <r>
      <rPr>
        <b/>
        <sz val="11"/>
        <color theme="1"/>
        <rFont val="Arial"/>
        <family val="2"/>
      </rPr>
      <t>Socket,</t>
    </r>
    <r>
      <rPr>
        <sz val="11"/>
        <color theme="1"/>
        <rFont val="Arial"/>
        <family val="2"/>
      </rPr>
      <t xml:space="preserve"> set bihex 1/2 inch drive 27 pieces 8-32mm; 2 pieces extension bar 125 &amp; 250mm, 1 piece universal joint,1 piece sliding T-bar, 1 piece ratchet handle.</t>
    </r>
  </si>
  <si>
    <r>
      <rPr>
        <b/>
        <sz val="11"/>
        <color theme="1"/>
        <rFont val="Arial"/>
        <family val="2"/>
      </rPr>
      <t>Socket,</t>
    </r>
    <r>
      <rPr>
        <sz val="11"/>
        <color theme="1"/>
        <rFont val="Arial"/>
        <family val="2"/>
      </rPr>
      <t xml:space="preserve"> set 1/2 inch drive 13 pieces 8-22mm; 11 pieces 1/2" bi-hex sockets 8, 9, 10, 11, 12, 13, 14, 15, 17, 19, 22mm; 1 piece ratchet handle,1 piece extension bar 125mm.</t>
    </r>
  </si>
  <si>
    <r>
      <rPr>
        <b/>
        <sz val="11"/>
        <color theme="1"/>
        <rFont val="Arial"/>
        <family val="2"/>
      </rPr>
      <t xml:space="preserve">Socket, </t>
    </r>
    <r>
      <rPr>
        <sz val="11"/>
        <color theme="1"/>
        <rFont val="Arial"/>
        <family val="2"/>
      </rPr>
      <t>set 1/4 inch drive bit ratchet 1/4" reversible with driver adapter, socket hexagon 6, 7, 8, 10, 11, 12 &amp; 3mm; 1/4" bits in-hex 4,5 &amp; 6mm; 1/4" bits slotted 5.5mm; 1/4" bits cross-head ph 1 &amp; 2; 1/4" bits cross-head pz 1 &amp; 2; 1/4" bits tx T15, T20, T25, T27 &amp; T30; adapter 1/4" square x 1/4" hexagon, bit holder 1/4" hex x 1/4" hex with magnet 67mm.</t>
    </r>
  </si>
  <si>
    <r>
      <rPr>
        <b/>
        <sz val="11"/>
        <color theme="1"/>
        <rFont val="Arial"/>
        <family val="2"/>
      </rPr>
      <t>Socket,</t>
    </r>
    <r>
      <rPr>
        <sz val="11"/>
        <color theme="1"/>
        <rFont val="Arial"/>
        <family val="2"/>
      </rPr>
      <t xml:space="preserve"> set allen keys 1/2 inch drive 5, 6, 7, 8, 10, 12, 14, 17 &amp; 19mm.</t>
    </r>
  </si>
  <si>
    <r>
      <rPr>
        <b/>
        <sz val="11"/>
        <color theme="1"/>
        <rFont val="Arial"/>
        <family val="2"/>
      </rPr>
      <t>Soldering,</t>
    </r>
    <r>
      <rPr>
        <sz val="11"/>
        <color theme="1"/>
        <rFont val="Arial"/>
        <family val="2"/>
      </rPr>
      <t xml:space="preserve"> wire acid core 30s, 500g 2.0mm.</t>
    </r>
  </si>
  <si>
    <r>
      <rPr>
        <b/>
        <sz val="11"/>
        <color theme="1"/>
        <rFont val="Arial"/>
        <family val="2"/>
      </rPr>
      <t>Soldering</t>
    </r>
    <r>
      <rPr>
        <sz val="11"/>
        <color theme="1"/>
        <rFont val="Arial"/>
        <family val="2"/>
      </rPr>
      <t>, wire resin core 60t 500g  0,71mm.</t>
    </r>
  </si>
  <si>
    <r>
      <rPr>
        <b/>
        <sz val="11"/>
        <color theme="1"/>
        <rFont val="Arial"/>
        <family val="2"/>
      </rPr>
      <t>Spanner,</t>
    </r>
    <r>
      <rPr>
        <sz val="11"/>
        <color theme="1"/>
        <rFont val="Arial"/>
        <family val="2"/>
      </rPr>
      <t xml:space="preserve"> flexible socket set 6-19mm.                     </t>
    </r>
  </si>
  <si>
    <r>
      <rPr>
        <b/>
        <sz val="11"/>
        <color theme="1"/>
        <rFont val="Arial"/>
        <family val="2"/>
      </rPr>
      <t>Split pins</t>
    </r>
    <r>
      <rPr>
        <sz val="11"/>
        <color theme="1"/>
        <rFont val="Arial"/>
        <family val="2"/>
      </rPr>
      <t>, assorted sizes in plastic box 555pcs.</t>
    </r>
  </si>
  <si>
    <r>
      <rPr>
        <b/>
        <sz val="11"/>
        <color theme="1"/>
        <rFont val="Arial"/>
        <family val="2"/>
      </rPr>
      <t>Square</t>
    </r>
    <r>
      <rPr>
        <sz val="11"/>
        <color theme="1"/>
        <rFont val="Arial"/>
        <family val="2"/>
      </rPr>
      <t>, engineers steel 100mm.</t>
    </r>
  </si>
  <si>
    <r>
      <rPr>
        <b/>
        <sz val="11"/>
        <color theme="1"/>
        <rFont val="Arial"/>
        <family val="2"/>
      </rPr>
      <t>Square,</t>
    </r>
    <r>
      <rPr>
        <sz val="11"/>
        <color theme="1"/>
        <rFont val="Arial"/>
        <family val="2"/>
      </rPr>
      <t xml:space="preserve"> engineers steel 150mm.</t>
    </r>
  </si>
  <si>
    <r>
      <rPr>
        <b/>
        <sz val="11"/>
        <color theme="1"/>
        <rFont val="Arial"/>
        <family val="2"/>
      </rPr>
      <t xml:space="preserve">Square, </t>
    </r>
    <r>
      <rPr>
        <sz val="11"/>
        <color theme="1"/>
        <rFont val="Arial"/>
        <family val="2"/>
      </rPr>
      <t>try mitre steel 250mm x 150mm.</t>
    </r>
  </si>
  <si>
    <r>
      <rPr>
        <b/>
        <sz val="11"/>
        <color theme="1"/>
        <rFont val="Arial"/>
        <family val="2"/>
      </rPr>
      <t>Straight edge,</t>
    </r>
    <r>
      <rPr>
        <sz val="11"/>
        <color theme="1"/>
        <rFont val="Arial"/>
        <family val="2"/>
      </rPr>
      <t xml:space="preserve"> 1m.</t>
    </r>
  </si>
  <si>
    <r>
      <rPr>
        <b/>
        <sz val="11"/>
        <color theme="1"/>
        <rFont val="Arial"/>
        <family val="2"/>
      </rPr>
      <t>Table Steel,</t>
    </r>
    <r>
      <rPr>
        <sz val="11"/>
        <color theme="1"/>
        <rFont val="Arial"/>
        <family val="2"/>
      </rPr>
      <t xml:space="preserve"> 1200m X 900mm X 750mm, high with 50mm x 50mm x 2.5mm legs, thick top 6mm. with a 50mm lip from Left, back and right. </t>
    </r>
  </si>
  <si>
    <r>
      <rPr>
        <b/>
        <sz val="11"/>
        <color theme="1"/>
        <rFont val="Arial"/>
        <family val="2"/>
      </rPr>
      <t>Tape,</t>
    </r>
    <r>
      <rPr>
        <sz val="11"/>
        <color theme="1"/>
        <rFont val="Arial"/>
        <family val="2"/>
      </rPr>
      <t xml:space="preserve"> emery 50mm wide 220grit roll.</t>
    </r>
  </si>
  <si>
    <r>
      <rPr>
        <b/>
        <sz val="11"/>
        <color theme="1"/>
        <rFont val="Arial"/>
        <family val="2"/>
      </rPr>
      <t>Tape,</t>
    </r>
    <r>
      <rPr>
        <sz val="11"/>
        <color theme="1"/>
        <rFont val="Arial"/>
        <family val="2"/>
      </rPr>
      <t xml:space="preserve"> insulation pvc 19mm, roll set black, white, red, blue </t>
    </r>
    <r>
      <rPr>
        <sz val="11"/>
        <rFont val="Arial"/>
        <family val="2"/>
      </rPr>
      <t>&amp; yellow</t>
    </r>
    <r>
      <rPr>
        <sz val="11"/>
        <color theme="1"/>
        <rFont val="Arial"/>
        <family val="2"/>
      </rPr>
      <t>.</t>
    </r>
  </si>
  <si>
    <r>
      <rPr>
        <b/>
        <sz val="11"/>
        <color theme="1"/>
        <rFont val="Arial"/>
        <family val="2"/>
      </rPr>
      <t>Taps and Die</t>
    </r>
    <r>
      <rPr>
        <sz val="11"/>
        <color theme="1"/>
        <rFont val="Arial"/>
        <family val="2"/>
      </rPr>
      <t xml:space="preserve"> set all taps are right hand, set contains: 8 metric tap sets: 6, 8, 10, 12, 14, 16, 18, &amp; 20mm; 8 round dies: 6, 8, 10, 12, 14, 16, 18, &amp; 20mm; 3 die holders: for holding dies with an outer diameter of 1”, 1 ½', &amp; 2”; double bar type tap wrenches 2 - 6,3mm &amp; 4,9 -12mm.</t>
    </r>
  </si>
  <si>
    <r>
      <rPr>
        <b/>
        <sz val="11"/>
        <color theme="1"/>
        <rFont val="Arial"/>
        <family val="2"/>
      </rPr>
      <t>Gauge,</t>
    </r>
    <r>
      <rPr>
        <sz val="11"/>
        <color theme="1"/>
        <rFont val="Arial"/>
        <family val="2"/>
      </rPr>
      <t xml:space="preserve"> telescopic 6 pcs 8 - 13mm, 13 - 19mm, 19 - 31mm.</t>
    </r>
  </si>
  <si>
    <r>
      <rPr>
        <b/>
        <sz val="11"/>
        <color theme="1"/>
        <rFont val="Arial"/>
        <family val="2"/>
      </rPr>
      <t>Tester,</t>
    </r>
    <r>
      <rPr>
        <sz val="11"/>
        <color theme="1"/>
        <rFont val="Arial"/>
        <family val="2"/>
      </rPr>
      <t xml:space="preserve"> air leakage detector for piston cylinder.</t>
    </r>
  </si>
  <si>
    <r>
      <rPr>
        <b/>
        <sz val="11"/>
        <color theme="1"/>
        <rFont val="Arial"/>
        <family val="2"/>
      </rPr>
      <t>Tester,</t>
    </r>
    <r>
      <rPr>
        <sz val="11"/>
        <color theme="1"/>
        <rFont val="Arial"/>
        <family val="2"/>
      </rPr>
      <t xml:space="preserve"> compression diesel kit 0–1000 psi / 0–70 bar gauge with release valve - 370mm / 14.5" long hose.</t>
    </r>
  </si>
  <si>
    <r>
      <rPr>
        <b/>
        <sz val="11"/>
        <color theme="1"/>
        <rFont val="Arial"/>
        <family val="2"/>
      </rPr>
      <t>Tester,</t>
    </r>
    <r>
      <rPr>
        <sz val="11"/>
        <color theme="1"/>
        <rFont val="Arial"/>
        <family val="2"/>
      </rPr>
      <t xml:space="preserve"> compression petrol kit, gauge 3" (762mm), pressure range 0–20 bar (0–300 psiI), kit includes 2 rubber cone ends 450mm extension hose 4 brass adapters M10, M12, M14, M18; brass adapters M10, M12, M14, M18.</t>
    </r>
  </si>
  <si>
    <r>
      <rPr>
        <b/>
        <sz val="11"/>
        <color theme="1"/>
        <rFont val="Arial"/>
        <family val="2"/>
      </rPr>
      <t>Tester,</t>
    </r>
    <r>
      <rPr>
        <sz val="11"/>
        <color theme="1"/>
        <rFont val="Arial"/>
        <family val="2"/>
      </rPr>
      <t xml:space="preserve"> piston ring compressor kit with pliers &amp; 6 bands.</t>
    </r>
  </si>
  <si>
    <r>
      <rPr>
        <b/>
        <sz val="11"/>
        <color theme="1"/>
        <rFont val="Arial"/>
        <family val="2"/>
      </rPr>
      <t>Tester,</t>
    </r>
    <r>
      <rPr>
        <sz val="11"/>
        <color theme="1"/>
        <rFont val="Arial"/>
        <family val="2"/>
      </rPr>
      <t xml:space="preserve"> diesel injection with gauge max pressure 60 mpa, large pressure tester 40 mpa, fuel capacity 1l, handle length 100mm.</t>
    </r>
  </si>
  <si>
    <r>
      <rPr>
        <b/>
        <sz val="11"/>
        <color theme="1"/>
        <rFont val="Arial"/>
        <family val="2"/>
      </rPr>
      <t>Tester,</t>
    </r>
    <r>
      <rPr>
        <sz val="11"/>
        <color theme="1"/>
        <rFont val="Arial"/>
        <family val="2"/>
      </rPr>
      <t xml:space="preserve"> diesel injector 1.7kg sliding hammer adaptor M17 x 1.0, adaptor M27 x 1.0,adaptor M12 x 1.75.</t>
    </r>
  </si>
  <si>
    <r>
      <rPr>
        <b/>
        <sz val="11"/>
        <color theme="1"/>
        <rFont val="Arial"/>
        <family val="2"/>
      </rPr>
      <t>Tester,</t>
    </r>
    <r>
      <rPr>
        <sz val="11"/>
        <color theme="1"/>
        <rFont val="Arial"/>
        <family val="2"/>
      </rPr>
      <t xml:space="preserve"> fuel injection kit, max pressure 0 - 10 bar (0 - 140 psi), injection system 3.5 gauge fuel pump check valve, fuel rail pop-off press, leaking injectors, fuel rail deterioration, pressure gauge, pressure relief valve, couplers / adaptors.</t>
    </r>
  </si>
  <si>
    <r>
      <rPr>
        <b/>
        <sz val="11"/>
        <color theme="1"/>
        <rFont val="Arial"/>
        <family val="2"/>
      </rPr>
      <t>Tester,</t>
    </r>
    <r>
      <rPr>
        <sz val="11"/>
        <color theme="1"/>
        <rFont val="Arial"/>
        <family val="2"/>
      </rPr>
      <t xml:space="preserve"> oil pressure, gauge scale range 0 to 140 psi, 0 to 10 bar, hose max working pressure 300 psi, adapters included R 1/8, 1/8" x 27NPT, 1/4" x 18NPT, 3/8" x 20UNF, 1/2" x 20UNF, M10, M12, M14, M16, M18.</t>
    </r>
  </si>
  <si>
    <r>
      <rPr>
        <b/>
        <sz val="11"/>
        <rFont val="Arial"/>
        <family val="2"/>
      </rPr>
      <t>Tester,</t>
    </r>
    <r>
      <rPr>
        <sz val="11"/>
        <rFont val="Arial"/>
        <family val="2"/>
      </rPr>
      <t xml:space="preserve"> radiator water leak detector / pressure detector set, pressure gauge increments 0.1 bar, 1 psi, max. pressure 2.5 bar (36 psi); pressure testing pump with gauge, temperature gauge 12 adapters various cars / trucks.</t>
    </r>
  </si>
  <si>
    <r>
      <rPr>
        <b/>
        <sz val="11"/>
        <color theme="1"/>
        <rFont val="Arial"/>
        <family val="2"/>
      </rPr>
      <t>Gauge,</t>
    </r>
    <r>
      <rPr>
        <sz val="11"/>
        <color theme="1"/>
        <rFont val="Arial"/>
        <family val="2"/>
      </rPr>
      <t xml:space="preserve"> thread external metric 0.25mm - 6mm.</t>
    </r>
  </si>
  <si>
    <r>
      <rPr>
        <b/>
        <sz val="11"/>
        <rFont val="Arial"/>
        <family val="2"/>
      </rPr>
      <t>Timing light,</t>
    </r>
    <r>
      <rPr>
        <sz val="11"/>
        <rFont val="Arial"/>
        <family val="2"/>
      </rPr>
      <t xml:space="preserve"> measure rpm &amp; advance tachometer 400- 10 000 rpm.</t>
    </r>
  </si>
  <si>
    <r>
      <rPr>
        <b/>
        <sz val="11"/>
        <rFont val="Arial"/>
        <family val="2"/>
      </rPr>
      <t>Wrench,</t>
    </r>
    <r>
      <rPr>
        <sz val="11"/>
        <rFont val="Arial"/>
        <family val="2"/>
      </rPr>
      <t xml:space="preserve"> torque 1/2" drive torque 40-210nm.</t>
    </r>
  </si>
  <si>
    <r>
      <rPr>
        <b/>
        <sz val="11"/>
        <color theme="1"/>
        <rFont val="Arial"/>
        <family val="2"/>
      </rPr>
      <t>Trestles,</t>
    </r>
    <r>
      <rPr>
        <sz val="11"/>
        <color theme="1"/>
        <rFont val="Arial"/>
        <family val="2"/>
      </rPr>
      <t xml:space="preserve"> vehicle 3 leg adjustable.</t>
    </r>
  </si>
  <si>
    <r>
      <rPr>
        <b/>
        <sz val="11"/>
        <rFont val="Arial"/>
        <family val="2"/>
      </rPr>
      <t>Jack</t>
    </r>
    <r>
      <rPr>
        <sz val="11"/>
        <rFont val="Arial"/>
        <family val="2"/>
      </rPr>
      <t>, trolley 2ton.</t>
    </r>
  </si>
  <si>
    <r>
      <rPr>
        <b/>
        <sz val="11"/>
        <rFont val="Arial"/>
        <family val="2"/>
      </rPr>
      <t>Valve</t>
    </r>
    <r>
      <rPr>
        <sz val="11"/>
        <rFont val="Arial"/>
        <family val="2"/>
      </rPr>
      <t>, hand lapping grinding tool kit pair, two tools with durable rubber suction cups.</t>
    </r>
  </si>
  <si>
    <r>
      <rPr>
        <b/>
        <sz val="11"/>
        <rFont val="Arial"/>
        <family val="2"/>
      </rPr>
      <t>Valve lifter,</t>
    </r>
    <r>
      <rPr>
        <sz val="11"/>
        <rFont val="Arial"/>
        <family val="2"/>
      </rPr>
      <t xml:space="preserve"> universal U-screw type, with five spring compressor adapters and two posts with thread length 70mm &amp; 90mm.</t>
    </r>
  </si>
  <si>
    <r>
      <rPr>
        <b/>
        <sz val="11"/>
        <color theme="1"/>
        <rFont val="Arial"/>
        <family val="2"/>
      </rPr>
      <t>Vernier,</t>
    </r>
    <r>
      <rPr>
        <sz val="11"/>
        <color theme="1"/>
        <rFont val="Arial"/>
        <family val="2"/>
      </rPr>
      <t xml:space="preserve"> Caliper 150mm, 0,02mm.</t>
    </r>
  </si>
  <si>
    <r>
      <rPr>
        <b/>
        <sz val="11"/>
        <color theme="1"/>
        <rFont val="Arial"/>
        <family val="2"/>
      </rPr>
      <t>Vernier,</t>
    </r>
    <r>
      <rPr>
        <sz val="11"/>
        <color theme="1"/>
        <rFont val="Arial"/>
        <family val="2"/>
      </rPr>
      <t xml:space="preserve"> Caliper digital 200mm; 0,02mm.</t>
    </r>
  </si>
  <si>
    <r>
      <rPr>
        <b/>
        <sz val="11"/>
        <rFont val="Arial"/>
        <family val="2"/>
      </rPr>
      <t>Gauge,</t>
    </r>
    <r>
      <rPr>
        <sz val="11"/>
        <rFont val="Arial"/>
        <family val="2"/>
      </rPr>
      <t xml:space="preserve"> depth vernier with interchangeable rods 0 - 300mm.</t>
    </r>
  </si>
  <si>
    <r>
      <rPr>
        <b/>
        <sz val="11"/>
        <color theme="1"/>
        <rFont val="Arial"/>
        <family val="2"/>
      </rPr>
      <t>Gauge,</t>
    </r>
    <r>
      <rPr>
        <sz val="11"/>
        <color theme="1"/>
        <rFont val="Arial"/>
        <family val="2"/>
      </rPr>
      <t xml:space="preserve"> height vernier 300mm x 0.02mm.</t>
    </r>
  </si>
  <si>
    <r>
      <rPr>
        <b/>
        <sz val="11"/>
        <color theme="1"/>
        <rFont val="Arial"/>
        <family val="2"/>
      </rPr>
      <t>Wrench,</t>
    </r>
    <r>
      <rPr>
        <sz val="11"/>
        <color theme="1"/>
        <rFont val="Arial"/>
        <family val="2"/>
      </rPr>
      <t xml:space="preserve"> oil filter remover - strap type 304mm.</t>
    </r>
  </si>
  <si>
    <r>
      <rPr>
        <b/>
        <sz val="11"/>
        <color theme="1"/>
        <rFont val="Arial"/>
        <family val="2"/>
      </rPr>
      <t xml:space="preserve">Machine, </t>
    </r>
    <r>
      <rPr>
        <sz val="11"/>
        <color theme="1"/>
        <rFont val="Arial"/>
        <family val="2"/>
      </rPr>
      <t>Compressor electric 220V; 2.2 kWatt, double head, 8 bar, 200 liter tank.</t>
    </r>
  </si>
  <si>
    <r>
      <rPr>
        <b/>
        <sz val="11"/>
        <color theme="1"/>
        <rFont val="Arial"/>
        <family val="2"/>
      </rPr>
      <t xml:space="preserve">Machine, </t>
    </r>
    <r>
      <rPr>
        <sz val="11"/>
        <color theme="1"/>
        <rFont val="Arial"/>
        <family val="2"/>
      </rPr>
      <t>angle grinder portable, 220Volt; heavy duty, 2000Watt, Ø230mm disc.</t>
    </r>
  </si>
  <si>
    <r>
      <rPr>
        <b/>
        <sz val="11"/>
        <color theme="1"/>
        <rFont val="Arial"/>
        <family val="2"/>
      </rPr>
      <t>Machine,</t>
    </r>
    <r>
      <rPr>
        <sz val="11"/>
        <color theme="1"/>
        <rFont val="Arial"/>
        <family val="2"/>
      </rPr>
      <t xml:space="preserve"> angle grinder portable, 220Volt; light duty, 900Watt, Ø115mm disc.</t>
    </r>
  </si>
  <si>
    <r>
      <rPr>
        <b/>
        <sz val="11"/>
        <color theme="1"/>
        <rFont val="Arial"/>
        <family val="2"/>
      </rPr>
      <t>Machine,</t>
    </r>
    <r>
      <rPr>
        <sz val="11"/>
        <color theme="1"/>
        <rFont val="Arial"/>
        <family val="2"/>
      </rPr>
      <t xml:space="preserve"> cut off maximum cutting capacity Ø40mm, sq 90⁰ 70mm, sq 45⁰ 60mm, rect 90⁰ 55x95mm rect45⁰ 55x65mm, wheel Ø405mm Motor kw2.2 Power supply 220volt. hand operated.</t>
    </r>
  </si>
  <si>
    <r>
      <rPr>
        <b/>
        <sz val="11"/>
        <color theme="1"/>
        <rFont val="Arial"/>
        <family val="2"/>
      </rPr>
      <t>Drill press,</t>
    </r>
    <r>
      <rPr>
        <sz val="11"/>
        <color theme="1"/>
        <rFont val="Arial"/>
        <family val="2"/>
      </rPr>
      <t xml:space="preserve"> drill vice 100mm.</t>
    </r>
  </si>
  <si>
    <r>
      <rPr>
        <b/>
        <sz val="11"/>
        <color theme="1"/>
        <rFont val="Arial"/>
        <family val="2"/>
      </rPr>
      <t>Magnetic base,</t>
    </r>
    <r>
      <rPr>
        <sz val="11"/>
        <color theme="1"/>
        <rFont val="Arial"/>
        <family val="2"/>
      </rPr>
      <t xml:space="preserve"> surface grinder rectangular permanent magnetic chucks; width 100mm; length 175mm; height 60mm; magnetic pull N/CM² ≥60.</t>
    </r>
  </si>
  <si>
    <r>
      <rPr>
        <b/>
        <sz val="11"/>
        <color theme="1"/>
        <rFont val="Arial"/>
        <family val="2"/>
      </rPr>
      <t xml:space="preserve">Machine, </t>
    </r>
    <r>
      <rPr>
        <sz val="11"/>
        <color theme="1"/>
        <rFont val="Arial"/>
        <family val="2"/>
      </rPr>
      <t>surface grinder hand operated machine, table size 305x152; table travel X=320mm Y=170mm; wheel size: 180x13x31.5mm, power supply 220volt. Must include commissioning, installation and all electrical connections.</t>
    </r>
  </si>
  <si>
    <r>
      <rPr>
        <b/>
        <sz val="11"/>
        <rFont val="Arial"/>
        <family val="2"/>
      </rPr>
      <t>Machine,</t>
    </r>
    <r>
      <rPr>
        <sz val="11"/>
        <rFont val="Arial"/>
        <family val="2"/>
      </rPr>
      <t xml:space="preserve"> metal turning lathe machine, taper roller bearings on main spindle with foot brake and mounted on a steel cabinet. Distance between centres 1000mm; swing over bed 330mm; swing over saddle 198mm; 3 Jaw chuck Ø160mm &amp; 4 Jaw chuck Ø200mm; spindle bore 38mm; motor 1.1kw; Power supply 220volt. supplied with standard equipment: lathe chucks 3 and 4 jaw; dead centres; steadies and change gears and coolant. Must include commissioning, installation and all electrical connections.</t>
    </r>
  </si>
  <si>
    <r>
      <rPr>
        <b/>
        <sz val="11"/>
        <rFont val="Arial"/>
        <family val="2"/>
      </rPr>
      <t>Digital Readout,</t>
    </r>
    <r>
      <rPr>
        <sz val="11"/>
        <rFont val="Arial"/>
        <family val="2"/>
      </rPr>
      <t xml:space="preserve"> lathe metal digital readout system no of axis: 2; X=970mm; Y=370mm. Must include installation on the lathe and all electrical connections.</t>
    </r>
  </si>
  <si>
    <r>
      <rPr>
        <b/>
        <sz val="11"/>
        <color theme="1"/>
        <rFont val="Arial"/>
        <family val="2"/>
      </rPr>
      <t>Machine,</t>
    </r>
    <r>
      <rPr>
        <sz val="11"/>
        <color theme="1"/>
        <rFont val="Arial"/>
        <family val="2"/>
      </rPr>
      <t xml:space="preserve"> milling vertical turret machine, stepped pulley head: spindle taper: R8; table size 1067mmx228mm; table travel X=680mm, Y=305mm, Z=406mm; spindle speed RPM: 80,135,210,325,660,1115,1750,2720. motor 1.5kw, power supply 220volt. Must include commissioning, installation and all electrical connections.</t>
    </r>
  </si>
  <si>
    <r>
      <rPr>
        <b/>
        <sz val="11"/>
        <color theme="1"/>
        <rFont val="Arial"/>
        <family val="2"/>
      </rPr>
      <t>Digital Readout,</t>
    </r>
    <r>
      <rPr>
        <sz val="11"/>
        <color theme="1"/>
        <rFont val="Arial"/>
        <family val="2"/>
      </rPr>
      <t xml:space="preserve"> Milling machine digital readout R8: digital read out system no of axis: 3; X=970mm; Y=470mm; Z=470mm. Must include installation on the lathe and all electrical connections.</t>
    </r>
  </si>
  <si>
    <r>
      <rPr>
        <b/>
        <sz val="11"/>
        <color theme="1"/>
        <rFont val="Arial"/>
        <family val="2"/>
      </rPr>
      <t>Machine,</t>
    </r>
    <r>
      <rPr>
        <sz val="11"/>
        <color theme="1"/>
        <rFont val="Arial"/>
        <family val="2"/>
      </rPr>
      <t xml:space="preserve"> universal milling machine spindle taper: ISO40; table size: 1055mmx240mm; table travel X=560mm, Y=260mm, Z=260mm; table swivel: 90⁰. motor kw 2.25, power supply 380volt. Must include commissioning, installation and all electrical connections.</t>
    </r>
  </si>
  <si>
    <r>
      <rPr>
        <b/>
        <sz val="11"/>
        <color theme="1"/>
        <rFont val="Arial"/>
        <family val="2"/>
      </rPr>
      <t>Machine,</t>
    </r>
    <r>
      <rPr>
        <sz val="11"/>
        <color theme="1"/>
        <rFont val="Arial"/>
        <family val="2"/>
      </rPr>
      <t xml:space="preserve"> metal band saw horizontal/vertical ban saw on a stand with wheels, sawing capacity round Bar Ø200mm, rectangular bar 305x178mm; blade speed 23M/min, 34M/min, 50M/min, 65M/mi; blade size 2362x19mm; motor 0.75kW; power supply 220volt. Must include installation on the lathe and all electrical connections.</t>
    </r>
  </si>
  <si>
    <r>
      <rPr>
        <b/>
        <sz val="11"/>
        <color theme="1"/>
        <rFont val="Arial"/>
        <family val="2"/>
      </rPr>
      <t>Machine,</t>
    </r>
    <r>
      <rPr>
        <sz val="11"/>
        <color theme="1"/>
        <rFont val="Arial"/>
        <family val="2"/>
      </rPr>
      <t xml:space="preserve"> metal band saw vertical band saw on a stand, throat depth 310; Max work height 175mm; table size 500x400mm; blade speeds 20-90m/min; blade size 2520x3-16; motor 0.4kW; power supply 220volt. Must include installation on the lathe and all electrical connections.</t>
    </r>
  </si>
  <si>
    <r>
      <rPr>
        <b/>
        <sz val="11"/>
        <color theme="1"/>
        <rFont val="Arial"/>
        <family val="2"/>
      </rPr>
      <t xml:space="preserve">Turning Holder, </t>
    </r>
    <r>
      <rPr>
        <sz val="11"/>
        <color theme="1"/>
        <rFont val="Arial"/>
        <family val="2"/>
      </rPr>
      <t>boring bar</t>
    </r>
    <r>
      <rPr>
        <b/>
        <sz val="11"/>
        <color theme="1"/>
        <rFont val="Arial"/>
        <family val="2"/>
      </rPr>
      <t xml:space="preserve"> </t>
    </r>
    <r>
      <rPr>
        <sz val="11"/>
        <color theme="1"/>
        <rFont val="Arial"/>
        <family val="2"/>
      </rPr>
      <t>left hand shank type ØS &amp; length 10K, clamping style shape SCLP; length of Insert 08.</t>
    </r>
  </si>
  <si>
    <r>
      <rPr>
        <b/>
        <sz val="11"/>
        <color theme="1"/>
        <rFont val="Arial"/>
        <family val="2"/>
      </rPr>
      <t xml:space="preserve">Turning Holder, </t>
    </r>
    <r>
      <rPr>
        <sz val="11"/>
        <color theme="1"/>
        <rFont val="Arial"/>
        <family val="2"/>
      </rPr>
      <t>boring bar right hand shank type ØS &amp; length 10K, clamping style shape SCLP; length of Insert 08.</t>
    </r>
  </si>
  <si>
    <r>
      <rPr>
        <b/>
        <sz val="11"/>
        <color theme="1"/>
        <rFont val="Arial"/>
        <family val="2"/>
      </rPr>
      <t>Turning Holder, b</t>
    </r>
    <r>
      <rPr>
        <sz val="11"/>
        <color theme="1"/>
        <rFont val="Arial"/>
        <family val="2"/>
      </rPr>
      <t>oring bar tool bit size 8mm; bar Ø19mm; bar length 230mm; holder size 22mm; holder Length 95mm.</t>
    </r>
  </si>
  <si>
    <r>
      <rPr>
        <b/>
        <sz val="11"/>
        <color theme="1"/>
        <rFont val="Arial"/>
        <family val="2"/>
      </rPr>
      <t xml:space="preserve">Turning Holder, </t>
    </r>
    <r>
      <rPr>
        <sz val="11"/>
        <color theme="1"/>
        <rFont val="Arial"/>
        <family val="2"/>
      </rPr>
      <t>left</t>
    </r>
    <r>
      <rPr>
        <b/>
        <sz val="11"/>
        <color theme="1"/>
        <rFont val="Arial"/>
        <family val="2"/>
      </rPr>
      <t xml:space="preserve"> </t>
    </r>
    <r>
      <rPr>
        <sz val="11"/>
        <color theme="1"/>
        <rFont val="Arial"/>
        <family val="2"/>
      </rPr>
      <t>hand clamping style shape CSKN, shank width height 2525, length of holder Insert M12C</t>
    </r>
  </si>
  <si>
    <r>
      <rPr>
        <b/>
        <sz val="11"/>
        <color theme="1"/>
        <rFont val="Arial"/>
        <family val="2"/>
      </rPr>
      <t>Turning Holder,</t>
    </r>
    <r>
      <rPr>
        <sz val="11"/>
        <color theme="1"/>
        <rFont val="Arial"/>
        <family val="2"/>
      </rPr>
      <t xml:space="preserve"> right hand clamping style shape CSKN, shank width height 2525, length of holder Insert M12C</t>
    </r>
  </si>
  <si>
    <r>
      <rPr>
        <b/>
        <sz val="11"/>
        <color theme="1"/>
        <rFont val="Arial"/>
        <family val="2"/>
      </rPr>
      <t>Turning Holder,</t>
    </r>
    <r>
      <rPr>
        <sz val="11"/>
        <color theme="1"/>
        <rFont val="Arial"/>
        <family val="2"/>
      </rPr>
      <t xml:space="preserve"> quick change tool posts, supplied with 4 toolholders: 3 off standard for external tool, 1 off with V for boring bars. size: BP; centre height 200mm; height from centre to tool post Min 47mm max 65mm; accepts turning tool 25x25mm; accepts boring bar Ø20mm; morse taper 3.</t>
    </r>
  </si>
  <si>
    <r>
      <rPr>
        <b/>
        <sz val="11"/>
        <color theme="1"/>
        <rFont val="Arial"/>
        <family val="2"/>
      </rPr>
      <t>Turning Holder,</t>
    </r>
    <r>
      <rPr>
        <sz val="11"/>
        <color theme="1"/>
        <rFont val="Arial"/>
        <family val="2"/>
      </rPr>
      <t xml:space="preserve"> knurling tool double wheel diamond shape, size: 12x12.</t>
    </r>
  </si>
  <si>
    <r>
      <rPr>
        <b/>
        <sz val="11"/>
        <color theme="1"/>
        <rFont val="Arial"/>
        <family val="2"/>
      </rPr>
      <t>Turning Holder,</t>
    </r>
    <r>
      <rPr>
        <sz val="11"/>
        <color theme="1"/>
        <rFont val="Arial"/>
        <family val="2"/>
      </rPr>
      <t xml:space="preserve"> knurling tool single wheel straight shape, size 12x12.</t>
    </r>
  </si>
  <si>
    <r>
      <rPr>
        <b/>
        <sz val="11"/>
        <color theme="1"/>
        <rFont val="Arial"/>
        <family val="2"/>
      </rPr>
      <t>Turning Holder,</t>
    </r>
    <r>
      <rPr>
        <sz val="11"/>
        <color theme="1"/>
        <rFont val="Arial"/>
        <family val="2"/>
      </rPr>
      <t xml:space="preserve"> parting holder block for parting tool blades hss.</t>
    </r>
  </si>
  <si>
    <r>
      <rPr>
        <b/>
        <sz val="11"/>
        <color theme="1"/>
        <rFont val="Arial"/>
        <family val="2"/>
      </rPr>
      <t xml:space="preserve">Turning Holder, </t>
    </r>
    <r>
      <rPr>
        <sz val="11"/>
        <color theme="1"/>
        <rFont val="Arial"/>
        <family val="2"/>
      </rPr>
      <t>parting tool blades Insert holder, height 20mm, width 20mm, length 120mm.</t>
    </r>
  </si>
  <si>
    <r>
      <rPr>
        <b/>
        <sz val="11"/>
        <color theme="1"/>
        <rFont val="Arial"/>
        <family val="2"/>
      </rPr>
      <t>Turning Holder,</t>
    </r>
    <r>
      <rPr>
        <sz val="11"/>
        <color theme="1"/>
        <rFont val="Arial"/>
        <family val="2"/>
      </rPr>
      <t xml:space="preserve"> parting tool insert, 300mm insert SP300.</t>
    </r>
  </si>
  <si>
    <r>
      <rPr>
        <b/>
        <sz val="11"/>
        <color theme="1"/>
        <rFont val="Arial"/>
        <family val="2"/>
      </rPr>
      <t>Turning Holder,</t>
    </r>
    <r>
      <rPr>
        <sz val="11"/>
        <color theme="1"/>
        <rFont val="Arial"/>
        <family val="2"/>
      </rPr>
      <t xml:space="preserve"> external thread turning tool holder 300mm, screw cutting external thread - screw on insert - height 16mm.</t>
    </r>
  </si>
  <si>
    <r>
      <rPr>
        <b/>
        <sz val="11"/>
        <color theme="1"/>
        <rFont val="Arial"/>
        <family val="2"/>
      </rPr>
      <t>Turning Holder,</t>
    </r>
    <r>
      <rPr>
        <sz val="11"/>
        <color theme="1"/>
        <rFont val="Arial"/>
        <family val="2"/>
      </rPr>
      <t xml:space="preserve"> external thread insert, 300mm screw cutting external thread - screw on insert - height 16mm.</t>
    </r>
  </si>
  <si>
    <r>
      <rPr>
        <b/>
        <sz val="11"/>
        <color theme="1"/>
        <rFont val="Arial"/>
        <family val="2"/>
      </rPr>
      <t>Turning Holder,</t>
    </r>
    <r>
      <rPr>
        <sz val="11"/>
        <color theme="1"/>
        <rFont val="Arial"/>
        <family val="2"/>
      </rPr>
      <t xml:space="preserve"> internal thread, turning tool holder 300mm, screw cutting internal thread -  screw on insert - height 16mm.</t>
    </r>
  </si>
  <si>
    <r>
      <rPr>
        <b/>
        <sz val="11"/>
        <color theme="1"/>
        <rFont val="Arial"/>
        <family val="2"/>
      </rPr>
      <t>Turning Holder,</t>
    </r>
    <r>
      <rPr>
        <sz val="11"/>
        <color theme="1"/>
        <rFont val="Arial"/>
        <family val="2"/>
      </rPr>
      <t xml:space="preserve"> internal thread Insert, 300mm screw cutting internal thread - screw on insert - height 16mm.</t>
    </r>
  </si>
  <si>
    <r>
      <rPr>
        <b/>
        <sz val="11"/>
        <color theme="1"/>
        <rFont val="Arial"/>
        <family val="2"/>
      </rPr>
      <t>Turning tool,</t>
    </r>
    <r>
      <rPr>
        <sz val="11"/>
        <color theme="1"/>
        <rFont val="Arial"/>
        <family val="2"/>
      </rPr>
      <t xml:space="preserve"> straight pattern width 8mm; height 19mm; length 110mm, Tool bit size 5mm.</t>
    </r>
  </si>
  <si>
    <r>
      <rPr>
        <b/>
        <sz val="11"/>
        <color theme="1"/>
        <rFont val="Arial"/>
        <family val="2"/>
      </rPr>
      <t>Milling holder,</t>
    </r>
    <r>
      <rPr>
        <sz val="11"/>
        <color theme="1"/>
        <rFont val="Arial"/>
        <family val="2"/>
      </rPr>
      <t xml:space="preserve"> clamping kit, T-sot width 16mm; studs 4 off each: M14x75,100,125,150,175,200; T-nuts 6 off M14; coupling-nuts 4 off M14; step-clamps 6 off; step-block 6 pairs.</t>
    </r>
  </si>
  <si>
    <r>
      <rPr>
        <b/>
        <sz val="11"/>
        <color theme="1"/>
        <rFont val="Arial"/>
        <family val="2"/>
      </rPr>
      <t>Milling holder,</t>
    </r>
    <r>
      <rPr>
        <sz val="11"/>
        <color theme="1"/>
        <rFont val="Arial"/>
        <family val="2"/>
      </rPr>
      <t xml:space="preserve"> collet R8 set, ER32 clamping range, 2.5-3; 3-4; 4-5; 5-6; 6-7; 7-8; 8-9; 9-10; 10-11; 11-12; 12-13; 13-14; 14-15; 15-16; 16-17; 17-18; 18-19; 19-20mm</t>
    </r>
  </si>
  <si>
    <r>
      <rPr>
        <b/>
        <sz val="11"/>
        <color theme="1"/>
        <rFont val="Arial"/>
        <family val="2"/>
      </rPr>
      <t>Milling holder,</t>
    </r>
    <r>
      <rPr>
        <sz val="11"/>
        <color theme="1"/>
        <rFont val="Arial"/>
        <family val="2"/>
      </rPr>
      <t xml:space="preserve"> fly cutter, Ø62mm; R8 Shank 8mm tool bit.</t>
    </r>
  </si>
  <si>
    <r>
      <rPr>
        <b/>
        <sz val="11"/>
        <color theme="1"/>
        <rFont val="Arial"/>
        <family val="2"/>
      </rPr>
      <t>Milling tool,</t>
    </r>
    <r>
      <rPr>
        <sz val="11"/>
        <color theme="1"/>
        <rFont val="Arial"/>
        <family val="2"/>
      </rPr>
      <t xml:space="preserve"> tool bit 8mm x 80mm</t>
    </r>
  </si>
  <si>
    <r>
      <rPr>
        <b/>
        <sz val="11"/>
        <color theme="1"/>
        <rFont val="Arial"/>
        <family val="2"/>
      </rPr>
      <t>Milling machine,</t>
    </r>
    <r>
      <rPr>
        <sz val="11"/>
        <color theme="1"/>
        <rFont val="Arial"/>
        <family val="2"/>
      </rPr>
      <t xml:space="preserve"> dividing head three jaw self centering lathe chuck with back plate mounting prime grip outside Ø160mm; max clamping Ø145mm; bore Ø40mm; max RPM 2500; back recess Ø130mm.</t>
    </r>
  </si>
  <si>
    <r>
      <rPr>
        <b/>
        <sz val="11"/>
        <color theme="1"/>
        <rFont val="Arial"/>
        <family val="2"/>
      </rPr>
      <t>Milling machine,</t>
    </r>
    <r>
      <rPr>
        <sz val="11"/>
        <color theme="1"/>
        <rFont val="Arial"/>
        <family val="2"/>
      </rPr>
      <t xml:space="preserve"> dividing head ISO40 with gear train for spiral milling; dividing ratio: 1:40; base and head block - stabilized cast iron; head stock spindle - chrome nickel steel, hardened (HRc 60) and ground, standard accessories: gear train; tailstock and indexing plates, centre height 132.7mm; to suit lathe chuck Ø150/180mm, height 236mm; width 272mm. </t>
    </r>
  </si>
  <si>
    <r>
      <rPr>
        <b/>
        <sz val="11"/>
        <color theme="1"/>
        <rFont val="Arial"/>
        <family val="2"/>
      </rPr>
      <t>Milling holder,</t>
    </r>
    <r>
      <rPr>
        <sz val="11"/>
        <color theme="1"/>
        <rFont val="Arial"/>
        <family val="2"/>
      </rPr>
      <t xml:space="preserve"> face mill Ø80mm; bore 27mm; no of inserts 6; insert: APXT1604.</t>
    </r>
  </si>
  <si>
    <r>
      <rPr>
        <b/>
        <sz val="11"/>
        <color theme="1"/>
        <rFont val="Arial"/>
        <family val="2"/>
      </rPr>
      <t>Milling holder,</t>
    </r>
    <r>
      <rPr>
        <sz val="11"/>
        <color theme="1"/>
        <rFont val="Arial"/>
        <family val="2"/>
      </rPr>
      <t xml:space="preserve"> face mill head R8, Ø80mm; bore 27mm; no of inserts 6; insert: APXT1604</t>
    </r>
  </si>
  <si>
    <r>
      <rPr>
        <b/>
        <sz val="11"/>
        <color theme="1"/>
        <rFont val="Arial"/>
        <family val="2"/>
      </rPr>
      <t>Milling holder,</t>
    </r>
    <r>
      <rPr>
        <sz val="11"/>
        <color theme="1"/>
        <rFont val="Arial"/>
        <family val="2"/>
      </rPr>
      <t xml:space="preserve"> face mill head R8 long milling arbors sank, spigot Ø22mm; working length 63; overall length 206.</t>
    </r>
  </si>
  <si>
    <r>
      <rPr>
        <b/>
        <sz val="11"/>
        <color theme="1"/>
        <rFont val="Arial"/>
        <family val="2"/>
      </rPr>
      <t>Milling holder,</t>
    </r>
    <r>
      <rPr>
        <sz val="11"/>
        <color theme="1"/>
        <rFont val="Arial"/>
        <family val="2"/>
      </rPr>
      <t xml:space="preserve"> holder collet R8, ER32 collet chucks, clamping range 2-20mm, length - gauge line to front nut 40mm, front nut Ø50mm.</t>
    </r>
  </si>
  <si>
    <r>
      <rPr>
        <b/>
        <sz val="11"/>
        <color theme="1"/>
        <rFont val="Arial"/>
        <family val="2"/>
      </rPr>
      <t>Milling holder,</t>
    </r>
    <r>
      <rPr>
        <sz val="11"/>
        <color theme="1"/>
        <rFont val="Arial"/>
        <family val="2"/>
      </rPr>
      <t xml:space="preserve"> long arbors ISO40, with spacers but without running bushes, spigot Ø22mm; working length 315mm; spacer Ø34mm.</t>
    </r>
  </si>
  <si>
    <r>
      <rPr>
        <b/>
        <sz val="11"/>
        <color theme="1"/>
        <rFont val="Arial"/>
        <family val="2"/>
      </rPr>
      <t xml:space="preserve">Milling, </t>
    </r>
    <r>
      <rPr>
        <sz val="11"/>
        <color theme="1"/>
        <rFont val="Arial"/>
        <family val="2"/>
      </rPr>
      <t>vice jaw width 100mm; length 267mm, opening 65mm, jaw height 30mm</t>
    </r>
  </si>
  <si>
    <r>
      <rPr>
        <b/>
        <sz val="11"/>
        <color theme="1"/>
        <rFont val="Arial"/>
        <family val="2"/>
      </rPr>
      <t>Milling,</t>
    </r>
    <r>
      <rPr>
        <sz val="11"/>
        <color theme="1"/>
        <rFont val="Arial"/>
        <family val="2"/>
      </rPr>
      <t xml:space="preserve"> parallels no of pairs in set 9, width 6.35mm; length 150mm; height range 19-41mm.</t>
    </r>
  </si>
  <si>
    <r>
      <rPr>
        <b/>
        <sz val="11"/>
        <color theme="1"/>
        <rFont val="Arial"/>
        <family val="2"/>
      </rPr>
      <t>Milling,</t>
    </r>
    <r>
      <rPr>
        <sz val="11"/>
        <color theme="1"/>
        <rFont val="Arial"/>
        <family val="2"/>
      </rPr>
      <t xml:space="preserve"> spanner collet R8, ER front nut spanner, to suit nut ER32.</t>
    </r>
  </si>
  <si>
    <r>
      <rPr>
        <b/>
        <sz val="11"/>
        <color theme="1"/>
        <rFont val="Arial"/>
        <family val="2"/>
      </rPr>
      <t xml:space="preserve">Milling, </t>
    </r>
    <r>
      <rPr>
        <sz val="11"/>
        <color theme="1"/>
        <rFont val="Arial"/>
        <family val="2"/>
      </rPr>
      <t>universal step blocks, 8 x size 1, max rising height 51mm, step block height 33mm, step block width 19mm, 8 x size 2, max rising height 107mm, step block height 66mm, Step block width 35.5mm, 4x Size 3, max rising height 208mm, step block height 131mm, step block width 68mm.</t>
    </r>
  </si>
  <si>
    <r>
      <rPr>
        <b/>
        <sz val="11"/>
        <color theme="1"/>
        <rFont val="Arial"/>
        <family val="2"/>
      </rPr>
      <t>Drill,</t>
    </r>
    <r>
      <rPr>
        <sz val="11"/>
        <color theme="1"/>
        <rFont val="Arial"/>
        <family val="2"/>
      </rPr>
      <t xml:space="preserve"> countersink 90⁰, 5 pcs bit size: 8,12,16,19mm counter sink 1/4" x 60mm bit holder.</t>
    </r>
  </si>
  <si>
    <r>
      <rPr>
        <b/>
        <sz val="11"/>
        <color theme="1"/>
        <rFont val="Arial"/>
        <family val="2"/>
      </rPr>
      <t>Flint,</t>
    </r>
    <r>
      <rPr>
        <sz val="11"/>
        <color theme="1"/>
        <rFont val="Arial"/>
        <family val="2"/>
      </rPr>
      <t xml:space="preserve"> triple lighter 175mm</t>
    </r>
  </si>
  <si>
    <r>
      <rPr>
        <b/>
        <sz val="11"/>
        <color theme="1"/>
        <rFont val="Arial"/>
        <family val="2"/>
      </rPr>
      <t>Hammer,</t>
    </r>
    <r>
      <rPr>
        <sz val="11"/>
        <color theme="1"/>
        <rFont val="Arial"/>
        <family val="2"/>
      </rPr>
      <t xml:space="preserve"> dead blow 520g.</t>
    </r>
  </si>
  <si>
    <r>
      <rPr>
        <b/>
        <sz val="11"/>
        <color theme="1"/>
        <rFont val="Arial"/>
        <family val="2"/>
      </rPr>
      <t xml:space="preserve">Deburring kit, </t>
    </r>
    <r>
      <rPr>
        <sz val="11"/>
        <color theme="1"/>
        <rFont val="Arial"/>
        <family val="2"/>
      </rPr>
      <t>un-handle + sn blade-holder, c blade-Holder, c20 countersink, T120 scraper, swivel blade: N1, N2, S10, S20, S30, S101.</t>
    </r>
  </si>
  <si>
    <r>
      <rPr>
        <b/>
        <sz val="11"/>
        <rFont val="Arial"/>
        <family val="2"/>
      </rPr>
      <t>Dial indicator gauge,</t>
    </r>
    <r>
      <rPr>
        <sz val="11"/>
        <rFont val="Arial"/>
        <family val="2"/>
      </rPr>
      <t xml:space="preserve"> tolerance indicators </t>
    </r>
    <r>
      <rPr>
        <sz val="11"/>
        <rFont val="Aptos Narrow"/>
        <family val="2"/>
      </rPr>
      <t>Ø</t>
    </r>
    <r>
      <rPr>
        <sz val="11"/>
        <rFont val="Arial"/>
        <family val="2"/>
      </rPr>
      <t xml:space="preserve">58mm/ear; Range: 0 -10mm; Resolution:  0.01mm;  </t>
    </r>
  </si>
  <si>
    <r>
      <rPr>
        <b/>
        <sz val="11"/>
        <rFont val="Arial"/>
        <family val="2"/>
      </rPr>
      <t>Dial indicator gauge,</t>
    </r>
    <r>
      <rPr>
        <sz val="11"/>
        <rFont val="Arial"/>
        <family val="2"/>
      </rPr>
      <t xml:space="preserve"> magnetic base stand with fine adjustment.</t>
    </r>
  </si>
  <si>
    <r>
      <rPr>
        <b/>
        <sz val="11"/>
        <rFont val="Arial"/>
        <family val="2"/>
      </rPr>
      <t>Dial indicator gauge,</t>
    </r>
    <r>
      <rPr>
        <sz val="11"/>
        <rFont val="Arial"/>
        <family val="2"/>
      </rPr>
      <t xml:space="preserve"> magnetic base stand</t>
    </r>
  </si>
  <si>
    <r>
      <rPr>
        <b/>
        <sz val="11"/>
        <color theme="1"/>
        <rFont val="Arial"/>
        <family val="2"/>
      </rPr>
      <t>Die,</t>
    </r>
    <r>
      <rPr>
        <sz val="11"/>
        <color theme="1"/>
        <rFont val="Arial"/>
        <family val="2"/>
      </rPr>
      <t xml:space="preserve"> die nut holder for round dies hss.</t>
    </r>
  </si>
  <si>
    <r>
      <rPr>
        <b/>
        <sz val="11"/>
        <color theme="1"/>
        <rFont val="Arial"/>
        <family val="2"/>
      </rPr>
      <t>Die,</t>
    </r>
    <r>
      <rPr>
        <sz val="11"/>
        <color theme="1"/>
        <rFont val="Arial"/>
        <family val="2"/>
      </rPr>
      <t xml:space="preserve"> die nut round ØM3, pitch 0.5mm, outside Ø20mm, width 5mm.</t>
    </r>
  </si>
  <si>
    <r>
      <rPr>
        <b/>
        <sz val="11"/>
        <color theme="1"/>
        <rFont val="Arial"/>
        <family val="2"/>
      </rPr>
      <t>Die,</t>
    </r>
    <r>
      <rPr>
        <sz val="11"/>
        <color theme="1"/>
        <rFont val="Arial"/>
        <family val="2"/>
      </rPr>
      <t xml:space="preserve"> die nut round ØM4, pitch 0.7mm, outside Ø20mm, width 5mm.</t>
    </r>
  </si>
  <si>
    <r>
      <rPr>
        <b/>
        <sz val="11"/>
        <color theme="1"/>
        <rFont val="Arial"/>
        <family val="2"/>
      </rPr>
      <t>Die,</t>
    </r>
    <r>
      <rPr>
        <sz val="11"/>
        <color theme="1"/>
        <rFont val="Arial"/>
        <family val="2"/>
      </rPr>
      <t xml:space="preserve"> die nut: round ØM6, pitch 1.0mm, outside Ø20mm, width 7mm.</t>
    </r>
  </si>
  <si>
    <r>
      <rPr>
        <b/>
        <sz val="11"/>
        <color theme="1"/>
        <rFont val="Arial"/>
        <family val="2"/>
      </rPr>
      <t>Die,</t>
    </r>
    <r>
      <rPr>
        <sz val="11"/>
        <color theme="1"/>
        <rFont val="Arial"/>
        <family val="2"/>
      </rPr>
      <t xml:space="preserve"> die nut round ØM8, pitch 1.25mm, outside Ø25mm, width 9mm.</t>
    </r>
  </si>
  <si>
    <r>
      <rPr>
        <b/>
        <sz val="11"/>
        <color theme="1"/>
        <rFont val="Arial"/>
        <family val="2"/>
      </rPr>
      <t>Die,</t>
    </r>
    <r>
      <rPr>
        <sz val="11"/>
        <color theme="1"/>
        <rFont val="Arial"/>
        <family val="2"/>
      </rPr>
      <t xml:space="preserve"> die nut round ØM10, pitch 1.5mm, outside Ø30mm, width 11mm.</t>
    </r>
  </si>
  <si>
    <r>
      <rPr>
        <b/>
        <sz val="11"/>
        <color theme="1"/>
        <rFont val="Arial"/>
        <family val="2"/>
      </rPr>
      <t>Die,</t>
    </r>
    <r>
      <rPr>
        <sz val="11"/>
        <color theme="1"/>
        <rFont val="Arial"/>
        <family val="2"/>
      </rPr>
      <t xml:space="preserve"> die nut round ØM12, pitch 1.75mm, outside Ø38mm, width 14mm.</t>
    </r>
  </si>
  <si>
    <r>
      <rPr>
        <b/>
        <sz val="11"/>
        <color theme="1"/>
        <rFont val="Arial"/>
        <family val="2"/>
      </rPr>
      <t xml:space="preserve">Drill, </t>
    </r>
    <r>
      <rPr>
        <sz val="11"/>
        <color theme="1"/>
        <rFont val="Arial"/>
        <family val="2"/>
      </rPr>
      <t>centre size BS2.</t>
    </r>
  </si>
  <si>
    <r>
      <rPr>
        <b/>
        <sz val="11"/>
        <rFont val="Arial"/>
        <family val="2"/>
      </rPr>
      <t>Gauge,</t>
    </r>
    <r>
      <rPr>
        <sz val="11"/>
        <rFont val="Arial"/>
        <family val="2"/>
      </rPr>
      <t xml:space="preserve"> feeler standard set metric 0.15mm - 1.00mm.</t>
    </r>
  </si>
  <si>
    <r>
      <rPr>
        <b/>
        <sz val="11"/>
        <color rgb="FF000000"/>
        <rFont val="Arial"/>
        <family val="2"/>
      </rPr>
      <t>Gauge,</t>
    </r>
    <r>
      <rPr>
        <sz val="11"/>
        <color rgb="FF000000"/>
        <rFont val="Arial"/>
        <family val="2"/>
      </rPr>
      <t xml:space="preserve"> screw pitch check both internal and external threads forms; screw cutting gauge included.  60º; screw pitch: si metric; no blades: 22; threads per mm: 0.35, 0.40, 0.45, 0.50, 0.60, 0.70, 0.75, 0.80, 1.0, 1.25, 1.50, 1.75, 2.0, 2.50, 3.0, 3.5, 4.0, 4.50, 5.0, 5.50, 6.0.</t>
    </r>
  </si>
  <si>
    <r>
      <rPr>
        <b/>
        <sz val="11"/>
        <color theme="1"/>
        <rFont val="Arial"/>
        <family val="2"/>
      </rPr>
      <t>Gauge,</t>
    </r>
    <r>
      <rPr>
        <sz val="11"/>
        <color theme="1"/>
        <rFont val="Arial"/>
        <family val="2"/>
      </rPr>
      <t xml:space="preserve"> taper range 1-15mm x 0.1mm.</t>
    </r>
  </si>
  <si>
    <r>
      <rPr>
        <b/>
        <sz val="11"/>
        <color theme="1"/>
        <rFont val="Arial"/>
        <family val="2"/>
      </rPr>
      <t>Gauge,</t>
    </r>
    <r>
      <rPr>
        <sz val="11"/>
        <color theme="1"/>
        <rFont val="Arial"/>
        <family val="2"/>
      </rPr>
      <t xml:space="preserve"> drill point 118º.</t>
    </r>
  </si>
  <si>
    <r>
      <rPr>
        <b/>
        <sz val="11"/>
        <color rgb="FF000000"/>
        <rFont val="Arial"/>
        <family val="2"/>
      </rPr>
      <t xml:space="preserve">Gauge, </t>
    </r>
    <r>
      <rPr>
        <sz val="11"/>
        <color rgb="FF000000"/>
        <rFont val="Arial"/>
        <family val="2"/>
      </rPr>
      <t>radius checking internal and external radius, range of radius: 5.5 - 13mm; increments: 0.5mm; no. of type blades: 16 sleeve.</t>
    </r>
  </si>
  <si>
    <r>
      <rPr>
        <b/>
        <sz val="11"/>
        <rFont val="Arial"/>
        <family val="2"/>
      </rPr>
      <t xml:space="preserve">Hammer, </t>
    </r>
    <r>
      <rPr>
        <sz val="11"/>
        <rFont val="Arial"/>
        <family val="2"/>
      </rPr>
      <t>rawhide</t>
    </r>
    <r>
      <rPr>
        <b/>
        <sz val="11"/>
        <rFont val="Arial"/>
        <family val="2"/>
      </rPr>
      <t xml:space="preserve"> </t>
    </r>
    <r>
      <rPr>
        <sz val="11"/>
        <rFont val="Arial"/>
        <family val="2"/>
      </rPr>
      <t>600gr.</t>
    </r>
  </si>
  <si>
    <r>
      <rPr>
        <b/>
        <sz val="11"/>
        <color theme="1"/>
        <rFont val="Arial"/>
        <family val="2"/>
      </rPr>
      <t>Level,</t>
    </r>
    <r>
      <rPr>
        <sz val="11"/>
        <color theme="1"/>
        <rFont val="Arial"/>
        <family val="2"/>
      </rPr>
      <t xml:space="preserve"> engineers precision size 300mm.</t>
    </r>
  </si>
  <si>
    <r>
      <rPr>
        <b/>
        <sz val="11"/>
        <color theme="1"/>
        <rFont val="Arial"/>
        <family val="2"/>
      </rPr>
      <t>Micro meter,</t>
    </r>
    <r>
      <rPr>
        <sz val="11"/>
        <color theme="1"/>
        <rFont val="Arial"/>
        <family val="2"/>
      </rPr>
      <t xml:space="preserve"> external 0-25mm.</t>
    </r>
  </si>
  <si>
    <r>
      <rPr>
        <b/>
        <sz val="11"/>
        <color theme="1"/>
        <rFont val="Arial"/>
        <family val="2"/>
      </rPr>
      <t>Micro meter,</t>
    </r>
    <r>
      <rPr>
        <sz val="11"/>
        <color theme="1"/>
        <rFont val="Arial"/>
        <family val="2"/>
      </rPr>
      <t xml:space="preserve"> external 25-50mm.</t>
    </r>
  </si>
  <si>
    <r>
      <rPr>
        <b/>
        <sz val="11"/>
        <color theme="1"/>
        <rFont val="Arial"/>
        <family val="2"/>
      </rPr>
      <t>Micro meter,</t>
    </r>
    <r>
      <rPr>
        <sz val="11"/>
        <color theme="1"/>
        <rFont val="Arial"/>
        <family val="2"/>
      </rPr>
      <t xml:space="preserve"> external 50-75mm.</t>
    </r>
  </si>
  <si>
    <r>
      <rPr>
        <b/>
        <sz val="11"/>
        <color theme="1"/>
        <rFont val="Arial"/>
        <family val="2"/>
      </rPr>
      <t>Micro meter,</t>
    </r>
    <r>
      <rPr>
        <sz val="11"/>
        <color theme="1"/>
        <rFont val="Arial"/>
        <family val="2"/>
      </rPr>
      <t xml:space="preserve"> external 75-100mm.</t>
    </r>
  </si>
  <si>
    <r>
      <rPr>
        <b/>
        <sz val="11"/>
        <color theme="1"/>
        <rFont val="Arial"/>
        <family val="2"/>
      </rPr>
      <t>Milling cutter,</t>
    </r>
    <r>
      <rPr>
        <sz val="11"/>
        <color theme="1"/>
        <rFont val="Arial"/>
        <family val="2"/>
      </rPr>
      <t xml:space="preserve"> hss dovetail cutter m2 Ø25mm 0.04; angle per side 30⁰: 60⁰; shank Ø12mm; overall length 67 mm.</t>
    </r>
  </si>
  <si>
    <r>
      <rPr>
        <b/>
        <sz val="11"/>
        <color theme="1"/>
        <rFont val="Arial"/>
        <family val="2"/>
      </rPr>
      <t>Milling cutter,</t>
    </r>
    <r>
      <rPr>
        <sz val="11"/>
        <color theme="1"/>
        <rFont val="Arial"/>
        <family val="2"/>
      </rPr>
      <t xml:space="preserve"> hss T slot cutters m2: Ø25mm d11; Width 11mm For T slots Din650 14mm; overall length 82mm; Ø8mm of Shank h7.</t>
    </r>
  </si>
  <si>
    <r>
      <rPr>
        <b/>
        <sz val="11"/>
        <color theme="1"/>
        <rFont val="Arial"/>
        <family val="2"/>
      </rPr>
      <t>Milling cutter,</t>
    </r>
    <r>
      <rPr>
        <sz val="11"/>
        <color theme="1"/>
        <rFont val="Arial"/>
        <family val="2"/>
      </rPr>
      <t xml:space="preserve"> hss - co8 standard END mills 3-25mm.</t>
    </r>
  </si>
  <si>
    <r>
      <rPr>
        <b/>
        <sz val="11"/>
        <color theme="1"/>
        <rFont val="Arial"/>
        <family val="2"/>
      </rPr>
      <t>Milling cutter,</t>
    </r>
    <r>
      <rPr>
        <sz val="11"/>
        <color theme="1"/>
        <rFont val="Arial"/>
        <family val="2"/>
      </rPr>
      <t xml:space="preserve"> saw iso40 hss coarse tooth slitting saws: Ø125mm; width 1.6mm; bore 27mm No of teeth 50.</t>
    </r>
  </si>
  <si>
    <r>
      <rPr>
        <b/>
        <sz val="11"/>
        <color theme="1"/>
        <rFont val="Arial"/>
        <family val="2"/>
      </rPr>
      <t>Milling cutter,</t>
    </r>
    <r>
      <rPr>
        <sz val="11"/>
        <color theme="1"/>
        <rFont val="Arial"/>
        <family val="2"/>
      </rPr>
      <t xml:space="preserve"> hss fine staggered tooth side and face cutter: Ø125mm 0.1; width 16mm; bore 27mm no of teeth 26.</t>
    </r>
  </si>
  <si>
    <r>
      <rPr>
        <b/>
        <sz val="11"/>
        <color theme="1"/>
        <rFont val="Arial"/>
        <family val="2"/>
      </rPr>
      <t>Past,</t>
    </r>
    <r>
      <rPr>
        <sz val="11"/>
        <color theme="1"/>
        <rFont val="Arial"/>
        <family val="2"/>
      </rPr>
      <t xml:space="preserve"> cutting size 500g.</t>
    </r>
  </si>
  <si>
    <r>
      <rPr>
        <b/>
        <sz val="11"/>
        <color theme="1"/>
        <rFont val="Arial"/>
        <family val="2"/>
      </rPr>
      <t>Plate,</t>
    </r>
    <r>
      <rPr>
        <sz val="11"/>
        <color theme="1"/>
        <rFont val="Arial"/>
        <family val="2"/>
      </rPr>
      <t xml:space="preserve"> fixed angle slotted width 112mm; height 88mm; depth 75mm.</t>
    </r>
  </si>
  <si>
    <r>
      <rPr>
        <b/>
        <sz val="11"/>
        <color theme="1"/>
        <rFont val="Arial"/>
        <family val="2"/>
      </rPr>
      <t xml:space="preserve">Plate, </t>
    </r>
    <r>
      <rPr>
        <sz val="11"/>
        <color theme="1"/>
        <rFont val="Arial"/>
        <family val="2"/>
      </rPr>
      <t>surface granite plates length 400mm; width 250mm; height 70mm; grade 0.</t>
    </r>
  </si>
  <si>
    <r>
      <rPr>
        <b/>
        <sz val="11"/>
        <color theme="1"/>
        <rFont val="Arial"/>
        <family val="2"/>
      </rPr>
      <t>Pliers,</t>
    </r>
    <r>
      <rPr>
        <sz val="11"/>
        <color theme="1"/>
        <rFont val="Arial"/>
        <family val="2"/>
      </rPr>
      <t xml:space="preserve"> Vice Grips, 175mm.</t>
    </r>
  </si>
  <si>
    <r>
      <rPr>
        <b/>
        <sz val="11"/>
        <color theme="1"/>
        <rFont val="Arial"/>
        <family val="2"/>
      </rPr>
      <t>Pliers,</t>
    </r>
    <r>
      <rPr>
        <sz val="11"/>
        <color theme="1"/>
        <rFont val="Arial"/>
        <family val="2"/>
      </rPr>
      <t xml:space="preserve"> Vice Grips, 250 mm.</t>
    </r>
  </si>
  <si>
    <r>
      <rPr>
        <b/>
        <sz val="11"/>
        <color theme="1"/>
        <rFont val="Arial"/>
        <family val="2"/>
      </rPr>
      <t>Punch and chisel</t>
    </r>
    <r>
      <rPr>
        <sz val="11"/>
        <color theme="1"/>
        <rFont val="Arial"/>
        <family val="2"/>
      </rPr>
      <t xml:space="preserve"> set, 12Pcs, good quality, long lasting capable of industrial applications.</t>
    </r>
  </si>
  <si>
    <r>
      <rPr>
        <b/>
        <sz val="11"/>
        <rFont val="Arial"/>
        <family val="2"/>
      </rPr>
      <t>Rule,</t>
    </r>
    <r>
      <rPr>
        <sz val="11"/>
        <rFont val="Arial"/>
        <family val="2"/>
      </rPr>
      <t xml:space="preserve"> steel folding 600mm.</t>
    </r>
  </si>
  <si>
    <r>
      <rPr>
        <b/>
        <sz val="11"/>
        <rFont val="Arial"/>
        <family val="2"/>
      </rPr>
      <t>Ruler,</t>
    </r>
    <r>
      <rPr>
        <sz val="11"/>
        <rFont val="Arial"/>
        <family val="2"/>
      </rPr>
      <t xml:space="preserve"> steel 1000mm.</t>
    </r>
  </si>
  <si>
    <r>
      <rPr>
        <b/>
        <sz val="11"/>
        <color theme="1"/>
        <rFont val="Arial"/>
        <family val="2"/>
      </rPr>
      <t xml:space="preserve">Ruler, </t>
    </r>
    <r>
      <rPr>
        <sz val="11"/>
        <color theme="1"/>
        <rFont val="Arial"/>
        <family val="2"/>
      </rPr>
      <t>steel 150mm.</t>
    </r>
  </si>
  <si>
    <r>
      <rPr>
        <b/>
        <sz val="11"/>
        <color theme="1"/>
        <rFont val="Arial"/>
        <family val="2"/>
      </rPr>
      <t>Gauge,</t>
    </r>
    <r>
      <rPr>
        <sz val="11"/>
        <color theme="1"/>
        <rFont val="Arial"/>
        <family val="2"/>
      </rPr>
      <t xml:space="preserve"> slip din 861-1980 HRc≥64; no of pieces 47mm; grade 2; nominal dimensions 1.005mm, 1.01-109mm, 1.1-1.9mm, 1-24mm, 25-100mm; steps 0, 0.01mm, 0.1mm,1mm, 25mm; no of blocks 1, 9, 9, 24, 4.</t>
    </r>
  </si>
  <si>
    <r>
      <rPr>
        <b/>
        <sz val="11"/>
        <color theme="1"/>
        <rFont val="Arial"/>
        <family val="2"/>
      </rPr>
      <t xml:space="preserve">Socket, </t>
    </r>
    <r>
      <rPr>
        <sz val="11"/>
        <color theme="1"/>
        <rFont val="Arial"/>
        <family val="2"/>
      </rPr>
      <t>set 1/4inch drive bit ratchet 1/4" reversible with driver adapter, socket hexagon 6, 7, 8, 10, 11, 12 &amp; 3mm; 1/4" bits in-hex 4,5 &amp; 6mm; 1/4" bits slotted 5.5mm; 1/4" bits cross-head ph 1 &amp; 2; 1/4" bits cross-head pz 1 &amp; 2; 1/4" bits tx T15, T20, T25, T27 &amp; T30; adapter 1/4" square x 1/4" hexagon, bit holder 1/4" hex x 1/4" hex with magnet 67mm.</t>
    </r>
  </si>
  <si>
    <r>
      <rPr>
        <b/>
        <sz val="11"/>
        <color theme="1"/>
        <rFont val="Arial"/>
        <family val="2"/>
      </rPr>
      <t>Spectacles,</t>
    </r>
    <r>
      <rPr>
        <sz val="11"/>
        <color theme="1"/>
        <rFont val="Arial"/>
        <family val="2"/>
      </rPr>
      <t xml:space="preserve"> com euro spec clear heavy duty plastic frame, clear polycarbonate protective lenses. The model meets ANSI, CE and AS Standards.</t>
    </r>
  </si>
  <si>
    <r>
      <rPr>
        <b/>
        <sz val="11"/>
        <color theme="1"/>
        <rFont val="Arial"/>
        <family val="2"/>
      </rPr>
      <t xml:space="preserve">Square, </t>
    </r>
    <r>
      <rPr>
        <sz val="11"/>
        <color theme="1"/>
        <rFont val="Arial"/>
        <family val="2"/>
      </rPr>
      <t>try mitre steel 250mmx150mm.</t>
    </r>
  </si>
  <si>
    <r>
      <rPr>
        <b/>
        <sz val="11"/>
        <color theme="1"/>
        <rFont val="Arial"/>
        <family val="2"/>
      </rPr>
      <t xml:space="preserve">Sone oil, </t>
    </r>
    <r>
      <rPr>
        <sz val="11"/>
        <color theme="1"/>
        <rFont val="Arial"/>
        <family val="2"/>
      </rPr>
      <t>one face of coarse and one face of fine grit size: 200 x 50 x 25mm.</t>
    </r>
  </si>
  <si>
    <r>
      <rPr>
        <b/>
        <sz val="11"/>
        <color theme="1"/>
        <rFont val="Arial"/>
        <family val="2"/>
      </rPr>
      <t>Straight edge,</t>
    </r>
    <r>
      <rPr>
        <sz val="11"/>
        <color theme="1"/>
        <rFont val="Arial"/>
        <family val="2"/>
      </rPr>
      <t>1m.</t>
    </r>
  </si>
  <si>
    <r>
      <rPr>
        <b/>
        <sz val="11"/>
        <color theme="1"/>
        <rFont val="Arial"/>
        <family val="2"/>
      </rPr>
      <t>Tape,</t>
    </r>
    <r>
      <rPr>
        <sz val="11"/>
        <color theme="1"/>
        <rFont val="Arial"/>
        <family val="2"/>
      </rPr>
      <t xml:space="preserve"> measuring steel 8m x 25mm.</t>
    </r>
  </si>
  <si>
    <r>
      <rPr>
        <b/>
        <sz val="11"/>
        <color theme="1"/>
        <rFont val="Arial"/>
        <family val="2"/>
      </rPr>
      <t>Taps and Die,</t>
    </r>
    <r>
      <rPr>
        <sz val="11"/>
        <color theme="1"/>
        <rFont val="Arial"/>
        <family val="2"/>
      </rPr>
      <t xml:space="preserve"> set all taps are right hand, set contains: 8 metric tap sets: 6, 8, 10, 12, 14, 16, 18, &amp; 20mm; 8 round dies: 6, 8, 10, 12, 14, 16, 18, &amp; 20mm; 3 die holders: for holding dies with an outer diameter of 1”, 1 ½', &amp; 2”; double bar type tap wrenches 2 - 6,3mm &amp; 4,9 -12mm.</t>
    </r>
  </si>
  <si>
    <r>
      <rPr>
        <b/>
        <sz val="11"/>
        <color theme="1"/>
        <rFont val="Arial"/>
        <family val="2"/>
      </rPr>
      <t>Taps,</t>
    </r>
    <r>
      <rPr>
        <sz val="11"/>
        <color theme="1"/>
        <rFont val="Arial"/>
        <family val="2"/>
      </rPr>
      <t xml:space="preserve"> Wrench adjustable bar type M5 - M14.</t>
    </r>
  </si>
  <si>
    <r>
      <rPr>
        <b/>
        <sz val="11"/>
        <color theme="1"/>
        <rFont val="Arial"/>
        <family val="2"/>
      </rPr>
      <t>Taps,</t>
    </r>
    <r>
      <rPr>
        <sz val="11"/>
        <color theme="1"/>
        <rFont val="Arial"/>
        <family val="2"/>
      </rPr>
      <t xml:space="preserve"> metric set of three size ØM3, pitch 0.5mm, overall length 40mm, shank Ø3.5mm, square 2.7mm.</t>
    </r>
  </si>
  <si>
    <r>
      <rPr>
        <b/>
        <sz val="11"/>
        <color theme="1"/>
        <rFont val="Arial"/>
        <family val="2"/>
      </rPr>
      <t>Taps,</t>
    </r>
    <r>
      <rPr>
        <sz val="11"/>
        <color theme="1"/>
        <rFont val="Arial"/>
        <family val="2"/>
      </rPr>
      <t xml:space="preserve"> metric set of three size ØM4, pitch 0.7mm, overall length 45mm, shank Ø4.5mm, square 3.4mm.</t>
    </r>
  </si>
  <si>
    <r>
      <rPr>
        <b/>
        <sz val="11"/>
        <color theme="1"/>
        <rFont val="Arial"/>
        <family val="2"/>
      </rPr>
      <t>Taps,</t>
    </r>
    <r>
      <rPr>
        <sz val="11"/>
        <color theme="1"/>
        <rFont val="Arial"/>
        <family val="2"/>
      </rPr>
      <t xml:space="preserve"> metric set of three size ØM6, pitch 1.0mm, overall length 50mm, shank Ø6.0mm, square 4.9mm.</t>
    </r>
  </si>
  <si>
    <r>
      <rPr>
        <b/>
        <sz val="11"/>
        <color theme="1"/>
        <rFont val="Arial"/>
        <family val="2"/>
      </rPr>
      <t>Taps,</t>
    </r>
    <r>
      <rPr>
        <sz val="11"/>
        <color theme="1"/>
        <rFont val="Arial"/>
        <family val="2"/>
      </rPr>
      <t xml:space="preserve"> metric set of three size ØM8, pitch mm 1.25, overall length 56mm, shank Ø6.0mm, square 4.9mm.</t>
    </r>
  </si>
  <si>
    <r>
      <rPr>
        <b/>
        <sz val="11"/>
        <color theme="1"/>
        <rFont val="Arial"/>
        <family val="2"/>
      </rPr>
      <t>Taps,</t>
    </r>
    <r>
      <rPr>
        <sz val="11"/>
        <color theme="1"/>
        <rFont val="Arial"/>
        <family val="2"/>
      </rPr>
      <t xml:space="preserve"> metric set of three size ØM10, pitch 1.5mm, overall length 70mm, shank Ø7.0mm, square 5.5mm.</t>
    </r>
  </si>
  <si>
    <r>
      <rPr>
        <b/>
        <sz val="11"/>
        <color theme="1"/>
        <rFont val="Arial"/>
        <family val="2"/>
      </rPr>
      <t>Taps,</t>
    </r>
    <r>
      <rPr>
        <sz val="11"/>
        <color theme="1"/>
        <rFont val="Arial"/>
        <family val="2"/>
      </rPr>
      <t xml:space="preserve"> metric set of three size ØM12, pitch 1.75mm, overall length 75mm, shank Ø9.0mm, square 7.0mm.</t>
    </r>
  </si>
  <si>
    <r>
      <rPr>
        <b/>
        <sz val="11"/>
        <color theme="1"/>
        <rFont val="Arial"/>
        <family val="2"/>
      </rPr>
      <t>Vernier,</t>
    </r>
    <r>
      <rPr>
        <sz val="11"/>
        <color theme="1"/>
        <rFont val="Arial"/>
        <family val="2"/>
      </rPr>
      <t xml:space="preserve"> caliper 150mm, 0,02mm.</t>
    </r>
  </si>
  <si>
    <r>
      <rPr>
        <b/>
        <sz val="11"/>
        <color theme="1"/>
        <rFont val="Arial"/>
        <family val="2"/>
      </rPr>
      <t>Vernier,</t>
    </r>
    <r>
      <rPr>
        <sz val="11"/>
        <color theme="1"/>
        <rFont val="Arial"/>
        <family val="2"/>
      </rPr>
      <t xml:space="preserve"> caliper digital 200mm; 0,02mm.</t>
    </r>
  </si>
  <si>
    <r>
      <rPr>
        <b/>
        <sz val="11"/>
        <color theme="1"/>
        <rFont val="Arial"/>
        <family val="2"/>
      </rPr>
      <t xml:space="preserve">Machine, </t>
    </r>
    <r>
      <rPr>
        <sz val="11"/>
        <color theme="1"/>
        <rFont val="Arial"/>
        <family val="2"/>
      </rPr>
      <t xml:space="preserve">bender floor mounted steel bar capacity 8mm x 50mm, bending capacity 6mm X 50mm, max bar stock diameter </t>
    </r>
    <r>
      <rPr>
        <sz val="11"/>
        <color theme="1"/>
        <rFont val="Aptos Narrow"/>
        <family val="2"/>
      </rPr>
      <t>Ø</t>
    </r>
    <r>
      <rPr>
        <sz val="11"/>
        <color theme="1"/>
        <rFont val="Arial"/>
        <family val="2"/>
      </rPr>
      <t>16mm, bending angle 0° - 200°.</t>
    </r>
  </si>
  <si>
    <r>
      <rPr>
        <b/>
        <sz val="11"/>
        <color theme="1"/>
        <rFont val="Arial"/>
        <family val="2"/>
      </rPr>
      <t>Machine,</t>
    </r>
    <r>
      <rPr>
        <sz val="11"/>
        <color theme="1"/>
        <rFont val="Arial"/>
        <family val="2"/>
      </rPr>
      <t xml:space="preserve"> compressor electric 220volt; 2.2 kilowatt, double head, 8 bar, 200 liter tank.</t>
    </r>
  </si>
  <si>
    <r>
      <rPr>
        <b/>
        <sz val="11"/>
        <color theme="1"/>
        <rFont val="Arial"/>
        <family val="2"/>
      </rPr>
      <t>Machine,</t>
    </r>
    <r>
      <rPr>
        <sz val="11"/>
        <color theme="1"/>
        <rFont val="Arial"/>
        <family val="2"/>
      </rPr>
      <t xml:space="preserve"> drill portable electrical, 220V, 700watt, light duty, 13mm Chuck.</t>
    </r>
  </si>
  <si>
    <r>
      <rPr>
        <b/>
        <sz val="11"/>
        <color theme="1"/>
        <rFont val="Arial"/>
        <family val="2"/>
      </rPr>
      <t>Machine,</t>
    </r>
    <r>
      <rPr>
        <sz val="11"/>
        <color theme="1"/>
        <rFont val="Arial"/>
        <family val="2"/>
      </rPr>
      <t xml:space="preserve"> guillotine electrical 380volt, 3,5mm capacity 1200mm bed.</t>
    </r>
  </si>
  <si>
    <r>
      <rPr>
        <b/>
        <sz val="11"/>
        <color theme="1"/>
        <rFont val="Arial"/>
        <family val="2"/>
      </rPr>
      <t>Machine,</t>
    </r>
    <r>
      <rPr>
        <sz val="11"/>
        <color theme="1"/>
        <rFont val="Arial"/>
        <family val="2"/>
      </rPr>
      <t xml:space="preserve"> guillotine foot shearer, blade length 1320mm, max cutting thickness 1.5mm.</t>
    </r>
  </si>
  <si>
    <r>
      <rPr>
        <b/>
        <sz val="11"/>
        <color theme="1"/>
        <rFont val="Arial"/>
        <family val="2"/>
      </rPr>
      <t>Machine,</t>
    </r>
    <r>
      <rPr>
        <sz val="11"/>
        <color theme="1"/>
        <rFont val="Arial"/>
        <family val="2"/>
      </rPr>
      <t xml:space="preserve"> bending manual box and pan 1220mm bed, 1.2mm plate thickness.  </t>
    </r>
  </si>
  <si>
    <r>
      <rPr>
        <b/>
        <sz val="11"/>
        <color theme="1"/>
        <rFont val="Arial"/>
        <family val="2"/>
      </rPr>
      <t>Machine,</t>
    </r>
    <r>
      <rPr>
        <sz val="11"/>
        <color theme="1"/>
        <rFont val="Arial"/>
        <family val="2"/>
      </rPr>
      <t xml:space="preserve"> slip roller manual 1300mm max rolling thickness 1.5mm.</t>
    </r>
  </si>
  <si>
    <r>
      <rPr>
        <b/>
        <sz val="11"/>
        <color theme="1"/>
        <rFont val="Arial"/>
        <family val="2"/>
      </rPr>
      <t>Machine,</t>
    </r>
    <r>
      <rPr>
        <sz val="11"/>
        <color theme="1"/>
        <rFont val="Arial"/>
        <family val="2"/>
      </rPr>
      <t xml:space="preserve"> horizontal bandsaw with swivel bow, metal cutting 200mm, power output 1.1kw, power input 230volt.</t>
    </r>
  </si>
  <si>
    <r>
      <rPr>
        <b/>
        <sz val="11"/>
        <color theme="1"/>
        <rFont val="Arial"/>
        <family val="2"/>
      </rPr>
      <t>Machine,</t>
    </r>
    <r>
      <rPr>
        <sz val="11"/>
        <color theme="1"/>
        <rFont val="Arial"/>
        <family val="2"/>
      </rPr>
      <t xml:space="preserve"> spot welding water cooled 220volt, 1-3mm x 2 plates.</t>
    </r>
  </si>
  <si>
    <r>
      <rPr>
        <b/>
        <sz val="11"/>
        <color theme="1"/>
        <rFont val="Arial"/>
        <family val="2"/>
      </rPr>
      <t>Machine,</t>
    </r>
    <r>
      <rPr>
        <sz val="11"/>
        <color theme="1"/>
        <rFont val="Arial"/>
        <family val="2"/>
      </rPr>
      <t xml:space="preserve"> Inverter plasma cutter 220volt, max input current 45a, input power 10.4 kva, welding current range 20 - 60a, duty cycle 60%, max cutting thickness 18mm.</t>
    </r>
  </si>
  <si>
    <r>
      <rPr>
        <b/>
        <sz val="11"/>
        <color theme="1"/>
        <rFont val="Arial"/>
        <family val="2"/>
      </rPr>
      <t>Anvil,</t>
    </r>
    <r>
      <rPr>
        <sz val="11"/>
        <color theme="1"/>
        <rFont val="Arial"/>
        <family val="2"/>
      </rPr>
      <t xml:space="preserve"> on a stand 50kg.</t>
    </r>
  </si>
  <si>
    <r>
      <rPr>
        <b/>
        <sz val="11"/>
        <color theme="1"/>
        <rFont val="Arial"/>
        <family val="2"/>
      </rPr>
      <t>Brush Block,</t>
    </r>
    <r>
      <rPr>
        <sz val="11"/>
        <color theme="1"/>
        <rFont val="Arial"/>
        <family val="2"/>
      </rPr>
      <t xml:space="preserve"> 160mm x 60mm (wood OR plastic handle).</t>
    </r>
  </si>
  <si>
    <r>
      <rPr>
        <b/>
        <sz val="11"/>
        <color theme="1"/>
        <rFont val="Arial"/>
        <family val="2"/>
      </rPr>
      <t>Brush,</t>
    </r>
    <r>
      <rPr>
        <sz val="11"/>
        <color theme="1"/>
        <rFont val="Arial"/>
        <family val="2"/>
      </rPr>
      <t xml:space="preserve"> welders wooden handle height490mm length270mm width32mm wire rows 4.</t>
    </r>
  </si>
  <si>
    <r>
      <rPr>
        <b/>
        <sz val="11"/>
        <color theme="1"/>
        <rFont val="Arial"/>
        <family val="2"/>
      </rPr>
      <t>Cutting and welding set,</t>
    </r>
    <r>
      <rPr>
        <sz val="11"/>
        <color theme="1"/>
        <rFont val="Arial"/>
        <family val="2"/>
      </rPr>
      <t xml:space="preserve"> oxygen acetylene cutting torch with a set of nozzles.</t>
    </r>
  </si>
  <si>
    <r>
      <rPr>
        <b/>
        <sz val="11"/>
        <color theme="1"/>
        <rFont val="Arial"/>
        <family val="2"/>
      </rPr>
      <t>Electrodes,</t>
    </r>
    <r>
      <rPr>
        <sz val="11"/>
        <color theme="1"/>
        <rFont val="Arial"/>
        <family val="2"/>
      </rPr>
      <t xml:space="preserve"> ARC welding mild steel 3.15mm 5kg.</t>
    </r>
  </si>
  <si>
    <r>
      <rPr>
        <b/>
        <sz val="11"/>
        <color theme="1"/>
        <rFont val="Arial"/>
        <family val="2"/>
      </rPr>
      <t>First aid kit,</t>
    </r>
    <r>
      <rPr>
        <sz val="11"/>
        <color theme="1"/>
        <rFont val="Arial"/>
        <family val="2"/>
      </rPr>
      <t xml:space="preserve"> Wall mountable Reg-3.</t>
    </r>
  </si>
  <si>
    <r>
      <rPr>
        <b/>
        <sz val="11"/>
        <color theme="1"/>
        <rFont val="Arial"/>
        <family val="2"/>
      </rPr>
      <t>Welding,</t>
    </r>
    <r>
      <rPr>
        <sz val="11"/>
        <color theme="1"/>
        <rFont val="Arial"/>
        <family val="2"/>
      </rPr>
      <t xml:space="preserve"> flashback arrestor 3/8 acetylene gauge regulator mount. </t>
    </r>
  </si>
  <si>
    <r>
      <rPr>
        <b/>
        <sz val="11"/>
        <color theme="1"/>
        <rFont val="Arial"/>
        <family val="2"/>
      </rPr>
      <t>Welding,</t>
    </r>
    <r>
      <rPr>
        <sz val="11"/>
        <color theme="1"/>
        <rFont val="Arial"/>
        <family val="2"/>
      </rPr>
      <t xml:space="preserve"> flashback arrestor 3/8 acetylene torch mount.</t>
    </r>
  </si>
  <si>
    <r>
      <rPr>
        <b/>
        <sz val="11"/>
        <color theme="1"/>
        <rFont val="Arial"/>
        <family val="2"/>
      </rPr>
      <t xml:space="preserve">Welding, </t>
    </r>
    <r>
      <rPr>
        <sz val="11"/>
        <color theme="1"/>
        <rFont val="Arial"/>
        <family val="2"/>
      </rPr>
      <t xml:space="preserve">flashback arrestor 3/8 oxygen gauge regulator mount. </t>
    </r>
  </si>
  <si>
    <r>
      <rPr>
        <b/>
        <sz val="11"/>
        <color theme="1"/>
        <rFont val="Arial"/>
        <family val="2"/>
      </rPr>
      <t>Welding,</t>
    </r>
    <r>
      <rPr>
        <sz val="11"/>
        <color theme="1"/>
        <rFont val="Arial"/>
        <family val="2"/>
      </rPr>
      <t xml:space="preserve"> flashback arrestor 3/8 oxygen torch mount.</t>
    </r>
  </si>
  <si>
    <r>
      <rPr>
        <b/>
        <sz val="11"/>
        <color theme="1"/>
        <rFont val="Arial"/>
        <family val="2"/>
      </rPr>
      <t>Welding,</t>
    </r>
    <r>
      <rPr>
        <sz val="11"/>
        <color theme="1"/>
        <rFont val="Arial"/>
        <family val="2"/>
      </rPr>
      <t xml:space="preserve"> flow meter for argon or co2 welding.</t>
    </r>
  </si>
  <si>
    <r>
      <rPr>
        <b/>
        <sz val="11"/>
        <color theme="1"/>
        <rFont val="Arial"/>
        <family val="2"/>
      </rPr>
      <t xml:space="preserve">Brazing, </t>
    </r>
    <r>
      <rPr>
        <sz val="11"/>
        <color theme="1"/>
        <rFont val="Arial"/>
        <family val="2"/>
      </rPr>
      <t>flux brazing 500gr</t>
    </r>
  </si>
  <si>
    <r>
      <rPr>
        <b/>
        <sz val="11"/>
        <color theme="1"/>
        <rFont val="Arial"/>
        <family val="2"/>
      </rPr>
      <t>Solder,</t>
    </r>
    <r>
      <rPr>
        <sz val="11"/>
        <color theme="1"/>
        <rFont val="Arial"/>
        <family val="2"/>
      </rPr>
      <t xml:space="preserve"> flux soldering 200gr</t>
    </r>
  </si>
  <si>
    <r>
      <rPr>
        <b/>
        <sz val="11"/>
        <color theme="1"/>
        <rFont val="Arial"/>
        <family val="2"/>
      </rPr>
      <t>Pliers,</t>
    </r>
    <r>
      <rPr>
        <sz val="11"/>
        <color theme="1"/>
        <rFont val="Arial"/>
        <family val="2"/>
      </rPr>
      <t xml:space="preserve"> fencing 300mm</t>
    </r>
  </si>
  <si>
    <r>
      <rPr>
        <b/>
        <sz val="11"/>
        <color theme="1"/>
        <rFont val="Arial"/>
        <family val="2"/>
      </rPr>
      <t>Pliers,</t>
    </r>
    <r>
      <rPr>
        <sz val="11"/>
        <color theme="1"/>
        <rFont val="Arial"/>
        <family val="2"/>
      </rPr>
      <t xml:space="preserve"> long Nose 200mm</t>
    </r>
  </si>
  <si>
    <r>
      <rPr>
        <b/>
        <sz val="11"/>
        <color theme="1"/>
        <rFont val="Arial"/>
        <family val="2"/>
      </rPr>
      <t>Pliers,</t>
    </r>
    <r>
      <rPr>
        <sz val="11"/>
        <color theme="1"/>
        <rFont val="Arial"/>
        <family val="2"/>
      </rPr>
      <t xml:space="preserve"> water pump 315mm</t>
    </r>
  </si>
  <si>
    <r>
      <rPr>
        <b/>
        <sz val="11"/>
        <color theme="1"/>
        <rFont val="Arial"/>
        <family val="2"/>
      </rPr>
      <t>Punch and chisel</t>
    </r>
    <r>
      <rPr>
        <sz val="11"/>
        <color theme="1"/>
        <rFont val="Arial"/>
        <family val="2"/>
      </rPr>
      <t xml:space="preserve"> s</t>
    </r>
    <r>
      <rPr>
        <b/>
        <sz val="11"/>
        <color theme="1"/>
        <rFont val="Arial"/>
        <family val="2"/>
      </rPr>
      <t>et</t>
    </r>
    <r>
      <rPr>
        <sz val="11"/>
        <color theme="1"/>
        <rFont val="Arial"/>
        <family val="2"/>
      </rPr>
      <t>, 12Pcs, good quality, long lasting capable of industrial applications</t>
    </r>
  </si>
  <si>
    <r>
      <rPr>
        <b/>
        <sz val="11"/>
        <color theme="1"/>
        <rFont val="Arial"/>
        <family val="2"/>
      </rPr>
      <t>Respirator,</t>
    </r>
    <r>
      <rPr>
        <sz val="11"/>
        <color theme="1"/>
        <rFont val="Arial"/>
        <family val="2"/>
      </rPr>
      <t xml:space="preserve"> single for air filtering with filter.</t>
    </r>
  </si>
  <si>
    <r>
      <rPr>
        <b/>
        <sz val="11"/>
        <color theme="1"/>
        <rFont val="Arial"/>
        <family val="2"/>
      </rPr>
      <t>Shear,</t>
    </r>
    <r>
      <rPr>
        <sz val="11"/>
        <color theme="1"/>
        <rFont val="Arial"/>
        <family val="2"/>
      </rPr>
      <t xml:space="preserve"> bar and section.</t>
    </r>
  </si>
  <si>
    <r>
      <rPr>
        <b/>
        <sz val="11"/>
        <color theme="1"/>
        <rFont val="Arial"/>
        <family val="2"/>
      </rPr>
      <t>Soldering,</t>
    </r>
    <r>
      <rPr>
        <sz val="11"/>
        <color theme="1"/>
        <rFont val="Arial"/>
        <family val="2"/>
      </rPr>
      <t xml:space="preserve"> wire acid core 30s, 500g size 2.0mm.</t>
    </r>
  </si>
  <si>
    <r>
      <rPr>
        <b/>
        <sz val="11"/>
        <color theme="1"/>
        <rFont val="Arial"/>
        <family val="2"/>
      </rPr>
      <t>Soldering</t>
    </r>
    <r>
      <rPr>
        <sz val="11"/>
        <color theme="1"/>
        <rFont val="Arial"/>
        <family val="2"/>
      </rPr>
      <t>, wire resin core 60t 500g size 0,71mm.</t>
    </r>
  </si>
  <si>
    <r>
      <rPr>
        <b/>
        <sz val="11"/>
        <color theme="1"/>
        <rFont val="Arial"/>
        <family val="2"/>
      </rPr>
      <t>Straight edge,</t>
    </r>
    <r>
      <rPr>
        <sz val="11"/>
        <color theme="1"/>
        <rFont val="Arial"/>
        <family val="2"/>
      </rPr>
      <t xml:space="preserve"> 1m</t>
    </r>
  </si>
  <si>
    <r>
      <rPr>
        <b/>
        <sz val="11"/>
        <color theme="1"/>
        <rFont val="Arial"/>
        <family val="2"/>
      </rPr>
      <t xml:space="preserve">Table, </t>
    </r>
    <r>
      <rPr>
        <sz val="11"/>
        <color theme="1"/>
        <rFont val="Arial"/>
        <family val="2"/>
      </rPr>
      <t>steel frame 800mm x 450mm x 6mm top, 3mm thick 3-sided cubicle for arc welding on a 750mm high x Ø150mm pipe stand.</t>
    </r>
  </si>
  <si>
    <r>
      <rPr>
        <b/>
        <sz val="11"/>
        <color theme="1"/>
        <rFont val="Arial"/>
        <family val="2"/>
      </rPr>
      <t>Table steel</t>
    </r>
    <r>
      <rPr>
        <sz val="11"/>
        <color theme="1"/>
        <rFont val="Arial"/>
        <family val="2"/>
      </rPr>
      <t>, 2400mm x 900mm x 750mm high with 50mm x 50mm x 2.5mm legs, thick top 6mm. (for the bench vices x 6)</t>
    </r>
  </si>
  <si>
    <r>
      <rPr>
        <b/>
        <sz val="11"/>
        <color theme="1"/>
        <rFont val="Arial"/>
        <family val="2"/>
      </rPr>
      <t>Table,</t>
    </r>
    <r>
      <rPr>
        <sz val="11"/>
        <color theme="1"/>
        <rFont val="Arial"/>
        <family val="2"/>
      </rPr>
      <t xml:space="preserve"> steel 750mm high width 50mm x 50mm x 2.5mm, 660mm x 440mm with fire bricks for safe gas welding.</t>
    </r>
  </si>
  <si>
    <r>
      <rPr>
        <b/>
        <sz val="11"/>
        <color theme="1"/>
        <rFont val="Arial"/>
        <family val="2"/>
      </rPr>
      <t xml:space="preserve">Welding, </t>
    </r>
    <r>
      <rPr>
        <sz val="11"/>
        <color theme="1"/>
        <rFont val="Arial"/>
        <family val="2"/>
      </rPr>
      <t>welders magnet multi - angle up to 50 pounds.</t>
    </r>
  </si>
  <si>
    <r>
      <rPr>
        <b/>
        <sz val="11"/>
        <color theme="1"/>
        <rFont val="Arial"/>
        <family val="2"/>
      </rPr>
      <t>Welding,</t>
    </r>
    <r>
      <rPr>
        <sz val="11"/>
        <color theme="1"/>
        <rFont val="Arial"/>
        <family val="2"/>
      </rPr>
      <t xml:space="preserve"> leather spats pairs.</t>
    </r>
  </si>
  <si>
    <r>
      <rPr>
        <b/>
        <sz val="11"/>
        <color theme="1"/>
        <rFont val="Arial"/>
        <family val="2"/>
      </rPr>
      <t>Welding,</t>
    </r>
    <r>
      <rPr>
        <sz val="11"/>
        <color theme="1"/>
        <rFont val="Arial"/>
        <family val="2"/>
      </rPr>
      <t xml:space="preserve"> leather apron.</t>
    </r>
  </si>
  <si>
    <r>
      <rPr>
        <b/>
        <sz val="11"/>
        <color theme="1"/>
        <rFont val="Arial"/>
        <family val="2"/>
      </rPr>
      <t>Welding,</t>
    </r>
    <r>
      <rPr>
        <sz val="11"/>
        <color theme="1"/>
        <rFont val="Arial"/>
        <family val="2"/>
      </rPr>
      <t xml:space="preserve"> welding leather gloves long sleeve 400mm pairs.</t>
    </r>
  </si>
  <si>
    <r>
      <rPr>
        <b/>
        <sz val="11"/>
        <color theme="1"/>
        <rFont val="Arial"/>
        <family val="2"/>
      </rPr>
      <t>Welding,</t>
    </r>
    <r>
      <rPr>
        <sz val="11"/>
        <color theme="1"/>
        <rFont val="Arial"/>
        <family val="2"/>
      </rPr>
      <t xml:space="preserve"> earth clamp 600amp.</t>
    </r>
  </si>
  <si>
    <r>
      <rPr>
        <b/>
        <sz val="11"/>
        <color theme="1"/>
        <rFont val="Arial"/>
        <family val="2"/>
      </rPr>
      <t>Welding,</t>
    </r>
    <r>
      <rPr>
        <sz val="11"/>
        <color theme="1"/>
        <rFont val="Arial"/>
        <family val="2"/>
      </rPr>
      <t xml:space="preserve"> electrode holder 600amp.</t>
    </r>
  </si>
  <si>
    <r>
      <rPr>
        <b/>
        <sz val="11"/>
        <color theme="1"/>
        <rFont val="Arial"/>
        <family val="2"/>
      </rPr>
      <t>Welding,</t>
    </r>
    <r>
      <rPr>
        <sz val="11"/>
        <color theme="1"/>
        <rFont val="Arial"/>
        <family val="2"/>
      </rPr>
      <t xml:space="preserve"> helmet auto darkening non adjustable.</t>
    </r>
  </si>
  <si>
    <r>
      <rPr>
        <b/>
        <sz val="11"/>
        <color theme="1"/>
        <rFont val="Arial"/>
        <family val="2"/>
      </rPr>
      <t>Welding,</t>
    </r>
    <r>
      <rPr>
        <sz val="11"/>
        <color theme="1"/>
        <rFont val="Arial"/>
        <family val="2"/>
      </rPr>
      <t xml:space="preserve"> helmet flip up - front.</t>
    </r>
  </si>
  <si>
    <t>TOTAL for WOODWORKING (C2) including VAT, Delivery and Installation for 1 school</t>
  </si>
  <si>
    <r>
      <rPr>
        <b/>
        <sz val="10"/>
        <rFont val="Arial"/>
        <family val="2"/>
      </rPr>
      <t xml:space="preserve">MOTOR CONTROL TRAINING PANEL </t>
    </r>
    <r>
      <rPr>
        <sz val="10"/>
        <rFont val="Arial"/>
        <family val="2"/>
      </rPr>
      <t xml:space="preserve">
(as a complete mobile framework of about 1,5m high x 1,2m wide x 800mm depth at wheels, on 4x lockable castor wheels 80mm diameter); Schools must be able to show specific item/s, then teach the function and connections thereof: A normally Open (NO) OR Normally Close (NC) Switch; A 3pole Contactor with 220Volt coils; An Overload Relay; An On-delay Relay; Switch or Pushbutton Control of a Contactor; Lathing control of a contactor;
Necessary Components for: 
* DOL start; 
* Starting of Induction Motors; 
Necessary Components for Star-Delta of 3phase motors and necessary Components for: 
* Forward/Reverse Starting of 3phase motors; 
* 2 Speed Motors; 
* Autotransformer Starting of motors; Necessary components for: 
* Starting of Slipring Wound Rotor motors;) 
All complete with necessary motors; 1x switch module; 3x pushbutton module; 3x indicator lights; 2x Auto transformers; contactors; 1x 4/6 overload relay; Delay Relay; 1x AC contactor with ON delay relay; 2x AC contactors with 5x auxiliaries; 1x slipring controller/sequencer; 1x slipring external resistors; 1x faceplate starter/sequencer; 1x split phase start module; 
All complete with 40x Connecting Wires/leads of different colours; All connecting points to be clearly marked/ numbered. 
All including (NOSA) safety features, also including step by step catalogues; Exercises for learners and Memos/wiring diagrams for teachers/instructors in separate catalogues. NB Minimum connecting wire thickness at rear side of panel will be 2,5mm2 (Minimum 16 Amp).     </t>
    </r>
  </si>
  <si>
    <r>
      <rPr>
        <b/>
        <sz val="10"/>
        <rFont val="Arial"/>
        <family val="2"/>
      </rPr>
      <t xml:space="preserve">Demountable Electrical Machine SET (motors) </t>
    </r>
    <r>
      <rPr>
        <sz val="10"/>
        <rFont val="Arial"/>
        <family val="2"/>
      </rPr>
      <t xml:space="preserve">
220/380 V AC; 180 V DC or Safe 48 V; Nominal 0,75 kW assemblies; Comprising of the following components {Extended shafts; 2x Finned Aluminium Frames; 2x cast Aluminium Machine Bases; 4x cast Aluminium dead eyes with two part bearing housing; 1x Armature; 1x Squirrel Cage Rotor; 1x Slip Ring (wound) Rotor; 1x AC Stator; 1x DC Stator; 1x movable brush holder and 1x brush gear holder; 3 x Slipring brushes; 6x self-aligning bearings on shafts; 1x centrifugal switch stationary part; 1x centrifugal switch rotating part; !x Flexible coupling;  etc.} to enable Technical Schools to assemble at least 2 motors OR a motor driving a generator at the same time because of the 2x casted Aluminium Finned Machine Basis, as well as the following: 
* Capacitor start and/or run motor;  
* Capacitor motors;     
* Split Phase motor;  
* Universal motor Series Wound; 
* Universal motor with inter poles;
* Repulsion motor;       
* 1 ph AC Motor; 
* 3 phase Cage motor TWO pole Star  connected;  
* 3 phase Cage motor FOUR pole Delta connected;   
* 3 phase Star Delta Motor;                      
* 3 phase Dahlander connected motor (pole changing)  
* 3 phase Slipring Motor;
* 3 phase Synchronous Motor;
* 3 phase Alternator;   
* DC Shunt Generator, self- OR separately excited;   
* DC Series Generator, self- OR separately excited;  
* DC Shunt Motor with inter poles;
* DC Series Motor   
* DC Compound Motor;   
* DC Compound Motor with inter poles; **DC Compound Motor separately excited, etc. Including Training manuals and product catalogues.</t>
    </r>
  </si>
  <si>
    <r>
      <rPr>
        <b/>
        <sz val="10"/>
        <rFont val="Arial"/>
        <family val="2"/>
      </rPr>
      <t>Domestic appliance trainer panel</t>
    </r>
    <r>
      <rPr>
        <sz val="10"/>
        <rFont val="Arial"/>
        <family val="2"/>
      </rPr>
      <t>, (as a complete mobile framework of about 1,5m high x 1,2m wide x 800mm depth at wheels, on 4x lockable castor wheels 80mm diameter); Schools must be able to show specific item/s, then teach the function and connections thereof: Complete with 1x Key switch and pilot light; 1x Emergency switch; 1x 12 way DB board with (1x Earth leakage; 1x40A CB; 1x 25A CB; 1x 15A CB; 1x 10A CB; 1x Geyser breaker); 1x continuity tester and 1x Energy meter; 1x Isolator; 1x One-way switch; 1x Two-way switch; 1x switched plug socket; 1x switched light dimmer; 1x E.S lamp holder; 1x BC lamp holder; 1x down light; 1x Fluorescent tube plus starter; 1x electrical. ballast; 1x Two beam passive infrared unit; 1x Day-night switch; 1x Electronic timer switch; 1x geyser with control; 1x limit switch; 1x knife switch; 1x 3-heat and 1x 5-heat switches and 3-heat and 5-heat solid stove plates; 1x spiral 3-heat stove plate and switch; 1x hair drier simulator; 1x iron (for clothing) simulator, etc. Complete with wiring diagrams and catalogues.</t>
    </r>
  </si>
  <si>
    <t xml:space="preserve">TOOLS AND EQUIPMENT TO BE DELIVERED TO 2 ELECTRONICS SCHOOLS AS LISTED ABOVE </t>
  </si>
  <si>
    <t>TOTAL for WOODWORKING (C3) including VAT, Delivery and Installation for 1 school</t>
  </si>
  <si>
    <t xml:space="preserve">FOR PURPOSES OF THIS TENDER, A “LOT” REFERS TO A DISTINCT CATEGORY OR GROUPING OF GOODS WITHIN THE TENDER. </t>
  </si>
  <si>
    <t>NOTE: PRICES MUST BE TYPED IN THE WHITE CELLS AND SAVED ON A CD/MEMORY STICK. THE TOTAL FOR EACH SPECIALIZATION AND GRAND TOTAL FOR ALL SPECIALIZATIONS WILL ADD AUTOMATICALLY. A HARD COPY SHOULD BE SIGNED ON EACH PAGE AND THE NAME OF THE COMPANY COMPLETED IN THE SPACE PROVIDED. THE CD/MEMORY STICK AND SIGNED HARD COPIES FORM PART OF THE BID DOCUMENTS TO BE SUBMITTED.</t>
  </si>
  <si>
    <r>
      <rPr>
        <b/>
        <sz val="11"/>
        <color theme="1"/>
        <rFont val="Arial"/>
        <family val="2"/>
      </rPr>
      <t>Plane,</t>
    </r>
    <r>
      <rPr>
        <sz val="11"/>
        <color theme="1"/>
        <rFont val="Arial"/>
        <family val="2"/>
      </rPr>
      <t xml:space="preserve"> no.3 smooth 240mm x 45mm. Same standard as bailey </t>
    </r>
  </si>
  <si>
    <r>
      <rPr>
        <b/>
        <sz val="11"/>
        <color theme="1"/>
        <rFont val="Arial"/>
        <family val="2"/>
      </rPr>
      <t>Plane,</t>
    </r>
    <r>
      <rPr>
        <sz val="11"/>
        <color theme="1"/>
        <rFont val="Arial"/>
        <family val="2"/>
      </rPr>
      <t xml:space="preserve"> no. 5 jack155mm x 375mm x 70mm. Same standard as bailey </t>
    </r>
  </si>
  <si>
    <t xml:space="preserve">TOOLS AND EQUIPMENT TO BE DELIVERED TO 3 CONSTRUCTION SCHOOLS AS LISTED ABOVE </t>
  </si>
  <si>
    <t>TOTAL for CONSTRUCTION  (B1) including VAT, Delivery and Installation for ALL the 3 schools listed above</t>
  </si>
  <si>
    <t xml:space="preserve">TOOLS AND EQUIPMENT TO BE DELIVERED TO 3 AUTOMOTIVE SCHOOLS AS LISTED ABOVE </t>
  </si>
  <si>
    <t>Closed case FDM 3D printer; similar to Creality K1</t>
  </si>
  <si>
    <t xml:space="preserve">24" (1920 x 1080) FHD LED Flat Monitor with Borderless similar to Samsung LF24T350 </t>
  </si>
  <si>
    <t>Lift Ergonomic Vertical mouse similar to Logitech quality</t>
  </si>
  <si>
    <t>TOTAL for CIVIL SERVICES  (A3) including VAT, Delivery and Installation for ALL the 2 schools listed above</t>
  </si>
  <si>
    <t xml:space="preserve">TOOLS AND EQUIPMENT TO BE DELIVERED TO 4 CONSTRUCTION SCHOOLS AS LISTED ABOVE </t>
  </si>
  <si>
    <t>TOTAL for CONSTRUCTION  (B2) including VAT, Delivery and Installation for ALL the 4 schools listed above</t>
  </si>
  <si>
    <t>Hodisa TS: Mangaung, BLOEMFONTEIN</t>
  </si>
  <si>
    <t xml:space="preserve">TOOLS AND EQUIPMENT TO BE DELIVERED TO 2 WOODWORKING SCHOOL AS LISTED ABOVE </t>
  </si>
  <si>
    <t>TOTAL for WOODWORKING (C1) including VAT, Delivery and Installation for ALL the 2 schools listed above</t>
  </si>
  <si>
    <t xml:space="preserve">TOOLS AND EQUIPMENT TO BE DELIVERED TO 2 AUTOMOTIVE SCHOOLS AS LISTED ABOVE </t>
  </si>
  <si>
    <t>TOTAL for AUTOMOTIVE  (G1) including VAT, Delivery and Installation for ALL the 2 schools listed above</t>
  </si>
  <si>
    <t xml:space="preserve">TOOLS AND EQUIPMENT TO BE DELIVERED TO 2 WOODWORKING SCHOOLS AS LISTED ABOVE </t>
  </si>
  <si>
    <t>TOTAL for WOODWORKING (C2) including VAT, Delivery and Installation for ALL the 2 schools listed above</t>
  </si>
  <si>
    <t>Barnard Molokoane: Tumaole, PARYS</t>
  </si>
  <si>
    <t>Thakameso: Maokeng, KROONSTAD</t>
  </si>
  <si>
    <t xml:space="preserve">TOOLS AND EQUIPMENT TO BE DELIVERED TO 3 POWER SYSTEMS SCHOOLS AS LISTED ABOVE </t>
  </si>
  <si>
    <r>
      <rPr>
        <b/>
        <sz val="9"/>
        <rFont val="Arial"/>
        <family val="2"/>
      </rPr>
      <t xml:space="preserve">Demountable Electrical Machine SET (motors) </t>
    </r>
    <r>
      <rPr>
        <sz val="9"/>
        <rFont val="Arial"/>
        <family val="2"/>
      </rPr>
      <t xml:space="preserve">
220/380 V AC; 180 V DC or Safe 48 V; Nominal 0,75 kW assemblies; Comprising of the following components {Extended shafts; 2x Finned Aluminium Frames; 2x cast Aluminium Machine Bases; 4x cast Aluminium dead eyes with two part bearing housing; 1x Armature; 1x Squirrel Cage Rotor; 1x Slip Ring (wound) Rotor; 1x AC Stator; 1x DC Stator; 1x movable brush holder and 1x brush gear holder; 3 x Slipring brushes; 6x self-aligning bearings on shafts; 1x centrifugal switch stationary part; 1x centrifugal switch rotating part; !x Flexible coupling;  etc.} to enable Technical Schools to assemble at least 2 motors OR a motor driving a generator at the same time because of the 2x casted Aluminium Finned Machine Basis, as well as the following: 
* Capacitor start and/or run motor;  
* Capacitor motors;     
* Split Phase motor;  
* Universal motor Series Wound; 
* Universal motor with inter poles;
* Repulsion motor;       
* 1 ph AC Motor; 
* 3 phase Cage motor TWO pole Star  connected;  
* 3 phase Cage motor FOUR pole Delta connected;   
* 3 phase Star Delta Motor;                      
* 3 phase Dahlander connected motor (pole changing)  
* 3 phase Slipring Motor;
* 3 phase Synchronous Motor;
* 3 phase Alternator;   
* DC Shunt Generator, self- OR separately excited;   
* DC Series Generator, self- OR separately excited;  
* DC Shunt Motor with inter poles;
* DC Series Motor   
* DC Compound Motor;   
* DC Compound Motor with inter poles; **DC Compound Motor separately excited, etc. Including Training manuals and product catalogues.</t>
    </r>
  </si>
  <si>
    <r>
      <rPr>
        <b/>
        <sz val="10"/>
        <rFont val="Arial"/>
        <family val="2"/>
      </rPr>
      <t>PROGRAMMABLE LOGIC CONTROL (PLC) TRAINER PANEL:</t>
    </r>
    <r>
      <rPr>
        <sz val="10"/>
        <rFont val="Arial"/>
        <family val="2"/>
      </rPr>
      <t xml:space="preserve">
{6 Digital Inputs, positive and negative logic; 2 Analog Inputs; 4 relay outputs; Potentiometers 0-10V DC; Latching/momentary Switches}; 
* Direct programmable on its screen with Ladder Logic Display. Status indication on ALL Digital Inputs and Outputs;  Mini Trainer with  Simulation cards; 24 V power supply; Programming Simulations Software and other  Software, Programming Cable and manual included.                                       
FUNCTIONS:                                           
º Direct On-line Starting;                      
º Forward &amp; Reverse Starting;           
º Automatic Star/Delta Starting;         
º Sequence Motor Starting;                 
º Sequence Motor Starting using an  
  external timer.
Must allow Technical Schools to demonstrate:                                           
* Ladder Logics;
* Counters;
* Latching;
* Interlocking;
* "ON" Delay Timers;
* "OFF" Delay Timers;
* Markers; 
* Flags (Registers).
º Digital Inputs;
º Digital Outputs (transistor);
º  Digital Outputs (relay);
º  Timers</t>
    </r>
  </si>
  <si>
    <t>TOTAL for POWER SYSTEMS  (F2) including VAT, Delivery and Installation for ALL the 3 schools listed above</t>
  </si>
  <si>
    <t>TOTAL for AUTOMOTIVE  (G2) including VAT, Delivery and Installation for ALL the 3 schools listed above</t>
  </si>
  <si>
    <t>TOTAL for FITTING AND MACHINING (H3) including VAT, Delivery and Installation for ALL the 1 schools listed above</t>
  </si>
  <si>
    <t>Oziel Selele: Kgotsong. BOTHAVILLE</t>
  </si>
  <si>
    <t xml:space="preserve">TOOLS AND EQUIPMENT TO BE DELIVERED TO 2 WELDING AND METALWORK SCHOOLS AS LISTED ABOVE </t>
  </si>
  <si>
    <t>TOTAL for WELDING AND METALWORK (I2) including VAT, Delivery and Installation for ALL the 2 schools listed above</t>
  </si>
  <si>
    <t>Leseding TS: Thabong, WELKOM</t>
  </si>
  <si>
    <t>Makabelane CSS: Phuthaditjhaba. QWAQWA</t>
  </si>
  <si>
    <t>Barnard Molokoane CSS: Tumaole PARYS</t>
  </si>
  <si>
    <t xml:space="preserve">TOOLS AND EQUIPMENT TO BE DELIVERED TO 2 CONSTRUCTION SCHOOLS AS LISTED ABOVE </t>
  </si>
  <si>
    <t>TOTAL for CONSTRUCTION  (B3) including VAT, Delivery and Installation for ALL the 2 schools listed above</t>
  </si>
  <si>
    <t>TOTAL for WOODWORKING (C3) including VAT, Delivery and Installation for ALL the 2 schools listed above</t>
  </si>
  <si>
    <t xml:space="preserve">Kagisho CSS: </t>
  </si>
  <si>
    <t>Lenyora la Thuto CSS: Botshabelo, BOTSHABELO</t>
  </si>
  <si>
    <t xml:space="preserve">TOOLS AND EQUIPMENT TO BE DELIVERED TO 2 POWER SYSTEMS SCHOOLS AS LISTED ABOVE </t>
  </si>
  <si>
    <t>TOTAL for POWER SYSTEMS  (F3) including VAT, Delivery and Installation for ALL the 2 schools listed above</t>
  </si>
  <si>
    <t>TOTAL for AUTOMOTIVE  (G3) including VAT, Delivery and Installation for ALL the 3 schools listed above</t>
  </si>
  <si>
    <t>Dr Reginald Cingo: Maokeng, KROONSTAD</t>
  </si>
  <si>
    <t>TOTAL for WELDING AND METALWORK (I3) including VAT, Delivery and Installation for ALL the 2 schools listed above</t>
  </si>
  <si>
    <t xml:space="preserve">ANNEXURE B: SPECIFICATIONS FOR LOT 1: YEAR 1 </t>
  </si>
  <si>
    <t xml:space="preserve">ANNEXURE B: SPECIFICATIONS FOR LOT 1: YEAR 2 </t>
  </si>
  <si>
    <t xml:space="preserve">ANNEXURE B: SPECIFICATIONS FOR LOT 1: YEAR 3 </t>
  </si>
  <si>
    <t>GRAND TOTAL FOR ALL 3 YEARS (YEAR 1 + YEAR 2 + YEAR 3)</t>
  </si>
  <si>
    <t xml:space="preserve">ANNEXURE D: SPECIFICATIONS FOR PROTECTIVE CLOTHING LOT 3 </t>
  </si>
  <si>
    <t>l</t>
  </si>
  <si>
    <r>
      <t xml:space="preserve">NOTE: </t>
    </r>
    <r>
      <rPr>
        <sz val="12"/>
        <color rgb="FFFF0000"/>
        <rFont val="Arial"/>
        <family val="2"/>
      </rPr>
      <t>PRICES MUST BE TYPED IN THE WHITE CELLS AND SAVED ON A CD/MEMORY STICK.</t>
    </r>
    <r>
      <rPr>
        <b/>
        <sz val="12"/>
        <color rgb="FFFF0000"/>
        <rFont val="Arial"/>
        <family val="2"/>
      </rPr>
      <t xml:space="preserve"> A HARD COPY SHOULD BE SIGNED ON EACH PAGE AND THE NAME OF THE COMPANY COMPLETED IN THE SPACE PROVIDED. </t>
    </r>
    <r>
      <rPr>
        <sz val="12"/>
        <color rgb="FFFF0000"/>
        <rFont val="Arial"/>
        <family val="2"/>
      </rPr>
      <t>THE CD/MEMORY STICK AND SIGNED HARD COPIES FORM PART OF THE BID DOCUMENTS TO BE SUBMITTED.</t>
    </r>
  </si>
  <si>
    <t xml:space="preserve">SUPPLY AND DELIVERY OF PROTECTIVE CLOTHING TO THE FREE STATE DEPARTMENT OF EDUCATION AS INDICATED BELOW.  </t>
  </si>
  <si>
    <t>THE FREE STATE DEPARTMENT OF EDUCATION RESERVES THE RIGHT TO REDUCE QUANTITIES BASED ON THE AVAILABLITY OF FUNDS. BIDDERS SHOULD SUPPLY PRICING PER KIT AND NOT FOR INDIVIDUAL SUB-ITEMS.</t>
  </si>
  <si>
    <t>A</t>
  </si>
  <si>
    <r>
      <t xml:space="preserve">Year ONE         </t>
    </r>
    <r>
      <rPr>
        <b/>
        <sz val="10"/>
        <color theme="1"/>
        <rFont val="Arial"/>
        <family val="2"/>
      </rPr>
      <t>Supply and delivery, including VAT, to each school</t>
    </r>
  </si>
  <si>
    <t>1.1</t>
  </si>
  <si>
    <r>
      <t xml:space="preserve">17 x </t>
    </r>
    <r>
      <rPr>
        <b/>
        <sz val="12"/>
        <color rgb="FF000000"/>
        <rFont val="Arial"/>
        <family val="2"/>
      </rPr>
      <t>XS</t>
    </r>
    <r>
      <rPr>
        <sz val="12"/>
        <color rgb="FF000000"/>
        <rFont val="Arial"/>
        <family val="2"/>
      </rPr>
      <t xml:space="preserve"> Flame and Acid resistant Mechanic Suit - 300/310gsm cotton fabric: 1 Navy Blue. Free State Department of Education logo embroided at the left pocket of the jacket. Name of the subject printed at the back of the jacket.</t>
    </r>
  </si>
  <si>
    <t>1.2</t>
  </si>
  <si>
    <r>
      <t xml:space="preserve">22 x </t>
    </r>
    <r>
      <rPr>
        <b/>
        <sz val="12"/>
        <color rgb="FF000000"/>
        <rFont val="Arial"/>
        <family val="2"/>
      </rPr>
      <t>S</t>
    </r>
    <r>
      <rPr>
        <sz val="12"/>
        <color rgb="FF000000"/>
        <rFont val="Arial"/>
        <family val="2"/>
      </rPr>
      <t xml:space="preserve"> Flame and Acid resistant Mechanic Suit - 300/310gsm cotton fabric: 2 Navy Blue. Free State Department of Education logo embroided at the left pocket of the jacket. Name of the subject printed at the back of the jacket.</t>
    </r>
  </si>
  <si>
    <t>1.3</t>
  </si>
  <si>
    <r>
      <t>34 x</t>
    </r>
    <r>
      <rPr>
        <b/>
        <sz val="12"/>
        <color rgb="FF000000"/>
        <rFont val="Arial"/>
        <family val="2"/>
      </rPr>
      <t xml:space="preserve"> M</t>
    </r>
    <r>
      <rPr>
        <sz val="12"/>
        <color rgb="FF000000"/>
        <rFont val="Arial"/>
        <family val="2"/>
      </rPr>
      <t xml:space="preserve"> Flame and Acid resistant Mechanic Suit - 300/310gsm cotton fabric: 16 Navy Blue. Free State Department of Education logo embroided at the left pocket of the jacket. Name of the subject printed at the back of the jacket.</t>
    </r>
  </si>
  <si>
    <t>1.4</t>
  </si>
  <si>
    <r>
      <t>30 x</t>
    </r>
    <r>
      <rPr>
        <b/>
        <sz val="12"/>
        <color rgb="FF000000"/>
        <rFont val="Arial"/>
        <family val="2"/>
      </rPr>
      <t xml:space="preserve"> L</t>
    </r>
    <r>
      <rPr>
        <sz val="12"/>
        <color rgb="FF000000"/>
        <rFont val="Arial"/>
        <family val="2"/>
      </rPr>
      <t xml:space="preserve"> Flame and Acid resistant Mechanic Suit - 300/310gsm cotton fabric: 14 Navy Blue. Free State Department of Education logo embroided at the left pocket of the jacket. Name of the subject printed at the back of the jacket.</t>
    </r>
  </si>
  <si>
    <t>1.5</t>
  </si>
  <si>
    <r>
      <t>29 x</t>
    </r>
    <r>
      <rPr>
        <b/>
        <sz val="12"/>
        <color rgb="FF000000"/>
        <rFont val="Arial"/>
        <family val="2"/>
      </rPr>
      <t xml:space="preserve"> XL</t>
    </r>
    <r>
      <rPr>
        <sz val="12"/>
        <color rgb="FF000000"/>
        <rFont val="Arial"/>
        <family val="2"/>
      </rPr>
      <t xml:space="preserve"> Flame and Acid resistant Mechanic Suit - 300/310gsm cotton fabric: 8 Navy Blue. Free State Department of Education logo embroided at the left pocket of the jacket. Name of the subject printed at the back of the jacket.</t>
    </r>
  </si>
  <si>
    <t>1.6</t>
  </si>
  <si>
    <r>
      <t>18 x</t>
    </r>
    <r>
      <rPr>
        <b/>
        <sz val="12"/>
        <color rgb="FF000000"/>
        <rFont val="Arial"/>
        <family val="2"/>
      </rPr>
      <t xml:space="preserve"> XXL</t>
    </r>
    <r>
      <rPr>
        <sz val="12"/>
        <color rgb="FF000000"/>
        <rFont val="Arial"/>
        <family val="2"/>
      </rPr>
      <t xml:space="preserve"> Flame and Acid resistant Mechanic Suit - 300/310gsm cotton fabric: 7 Navy Blue. Free State Department of Education logo embroided at the left pocket of the jacket. Name of the subject printed at the back of the jacket.</t>
    </r>
  </si>
  <si>
    <t>1.7</t>
  </si>
  <si>
    <r>
      <t>10 x</t>
    </r>
    <r>
      <rPr>
        <b/>
        <sz val="12"/>
        <color rgb="FF000000"/>
        <rFont val="Arial"/>
        <family val="2"/>
      </rPr>
      <t xml:space="preserve"> XXXL</t>
    </r>
    <r>
      <rPr>
        <sz val="12"/>
        <color rgb="FF000000"/>
        <rFont val="Arial"/>
        <family val="2"/>
      </rPr>
      <t xml:space="preserve"> Flame and Acid resistant Mechanic Suit - 300/310gsm cotton fabric: 3 Navy Blue. Free State Department of Education logo embroided at the left pocket of the jacket. Name of the subject printed at the back of the jacket.</t>
    </r>
  </si>
  <si>
    <t>1.8</t>
  </si>
  <si>
    <r>
      <t>4 x</t>
    </r>
    <r>
      <rPr>
        <b/>
        <sz val="12"/>
        <color rgb="FF000000"/>
        <rFont val="Arial"/>
        <family val="2"/>
      </rPr>
      <t xml:space="preserve"> XXXXL</t>
    </r>
    <r>
      <rPr>
        <sz val="12"/>
        <color rgb="FF000000"/>
        <rFont val="Arial"/>
        <family val="2"/>
      </rPr>
      <t xml:space="preserve"> Flame and Acid resistant Mechanic Suit - 300/310gsm cotton fabric: 3 Navy Blue. Free State Department of Education logo embroided at the left pocket of the jacket. Name of the subject printed at the back of the jacket.</t>
    </r>
  </si>
  <si>
    <t>1.9</t>
  </si>
  <si>
    <t>164 x Safety Boots - size 2: 10, 3: 13, size 4: 15, size 5: 14, size 6: 21, size 7: 21, size 8: 17, size 9: 21, size 10: 6, size 11: 4, size 12: 3 and size 13: 4.</t>
  </si>
  <si>
    <t xml:space="preserve"> Personal Protective Clothing: TOTAL including VAT and Delivery to Head Office</t>
  </si>
  <si>
    <t>GRAND TOTAL YEAR 1 + YEAR 2 + YEAR 3</t>
  </si>
  <si>
    <t>Tel.:                         0794952237</t>
  </si>
  <si>
    <t>_______________</t>
  </si>
  <si>
    <t>DATE</t>
  </si>
  <si>
    <t xml:space="preserve">ANNEXURE C: SPECIFICATIONS FOR LOT 2 </t>
  </si>
  <si>
    <r>
      <t>SUPPLY AND DELIVERY OF CONSUMABLES PER SUBJECT A TO I</t>
    </r>
    <r>
      <rPr>
        <b/>
        <sz val="14"/>
        <color rgb="FFFF0000"/>
        <rFont val="Times New Roman"/>
        <family val="1"/>
      </rPr>
      <t xml:space="preserve"> </t>
    </r>
    <r>
      <rPr>
        <b/>
        <sz val="12"/>
        <color rgb="FFFF0000"/>
        <rFont val="Arial"/>
        <family val="2"/>
      </rPr>
      <t xml:space="preserve">TO TECHNICAL, COMPREHENSIVE, AND AGRICULTURAL SCHOOLS IN THE FREE STATE AS INDICATED BELOW.  </t>
    </r>
  </si>
  <si>
    <t>AGRICULTURAL TECHNOLOGY SCHOOLS</t>
  </si>
  <si>
    <t>VREDE: Vrede Secondary School, Vrede</t>
  </si>
  <si>
    <t>HEILBRON: Heilbron Secondary School, Heilbron</t>
  </si>
  <si>
    <t>FRANKFORT: Wilgerivier Secondary School, Frankfort</t>
  </si>
  <si>
    <t>REITZ: Reitz Secondary School, Reitz</t>
  </si>
  <si>
    <t>QWAQWA, PHUTHADITJHABA: Seotlong Agricultural  School, Phuthaditjhaba,10 km from town</t>
  </si>
  <si>
    <t xml:space="preserve">DEWETSDORP: Jimmy Roos Special School, Dewetsdorp, 20 km from town </t>
  </si>
  <si>
    <t>TWEESPRUIT: Unicom Secondary School, Tweespruit, 10 km from town</t>
  </si>
  <si>
    <t>BLOEMFONTEIN: Martie du Plessis Special School, Bloemfontein</t>
  </si>
  <si>
    <t xml:space="preserve">BLOEMFONTEIN: President Steyn Secondary School, Bloemfontein, 30 km from city </t>
  </si>
  <si>
    <t>REDDERSBURG: Hendrik Potgieter Agricultural School, Reddersburg</t>
  </si>
  <si>
    <t>JACOBSDAL: Landboudal Agricultural School, Jacobsdal</t>
  </si>
  <si>
    <t>BULTFONTEIN: Bultfontein Secondary School, Bultfontein</t>
  </si>
  <si>
    <t xml:space="preserve">HOOPSTAD: Hoopstad Secondary School, Hoopstad </t>
  </si>
  <si>
    <t>HOOPSTAD: Tikwana Comprehensive School, Tikwana</t>
  </si>
  <si>
    <t>VIRGINIA: Hentie Cilliers Comprehensive School, Virginia</t>
  </si>
  <si>
    <t>HENNENMAN: Hennenman Secondary School, Hennenman</t>
  </si>
  <si>
    <t>BOTHAVILLE: Nampo Agricultural School, Bothaville, 15 km from town on R30 in direction of Orkney</t>
  </si>
  <si>
    <t>BOTHAVILLE: Bothaville High school, Bothaville</t>
  </si>
  <si>
    <t xml:space="preserve">BOTHAVILLE: Bovaal Agricultural School, Bothaville, 30 km from town on R30 in direction of Hoopstad  </t>
  </si>
  <si>
    <t>KROONSTAD: TRIO Comprehensive School, Kroonstad</t>
  </si>
  <si>
    <t>BETHLEHEM: Witteberg, Bethlehem</t>
  </si>
  <si>
    <t>PARYS: Weiveld Agricultural School, Parys, 30 km from town</t>
  </si>
  <si>
    <t>ZASTRON: Zastron Combined School, Zastron</t>
  </si>
  <si>
    <t>BLOEMFONTEIN: Grey-Kollege Secondary School, Bloemfontein</t>
  </si>
  <si>
    <t>WESSELSBRON: Sandveld Combined School, Wesselsbron</t>
  </si>
  <si>
    <t>WELKOM: Vierhoek CF/S, Welkom</t>
  </si>
  <si>
    <t>LADYBRAND: Ladybrand Secondary School, Ladybrand</t>
  </si>
  <si>
    <t>SENEKAL: Paul Erasmus Secondary School, Ladybrand</t>
  </si>
  <si>
    <t>VILJOENSKROON: Salomon Senekal Combined School, Viljoenskroon</t>
  </si>
  <si>
    <t>WELKOM: Goudveld Secondary School, Welkom</t>
  </si>
  <si>
    <t>VREDEFORT:  Boiphihlelo Secondary School, Mokwallo</t>
  </si>
  <si>
    <t xml:space="preserve">MATERIALS TO BE DELIVERED TO EACH OF THE 31 SCHOOLS LISTED ABOVE </t>
  </si>
  <si>
    <r>
      <t xml:space="preserve">Year TWO
</t>
    </r>
    <r>
      <rPr>
        <b/>
        <sz val="10"/>
        <color theme="1"/>
        <rFont val="Arial"/>
        <family val="2"/>
      </rPr>
      <t>Supply and delivery, including VAT, to each school</t>
    </r>
  </si>
  <si>
    <t>ATECH KIT (A) for one school consisting of sub-items 1.1. to 1.16</t>
  </si>
  <si>
    <t xml:space="preserve">10 x 6 meter length  x ±10 mm diameter mild steel round bar </t>
  </si>
  <si>
    <t xml:space="preserve">22 x 6 meter length  x ±10 mm diameter mild steel square bar </t>
  </si>
  <si>
    <t>20 x 6 meter length  x ±2 x 20 mm dia mild steel hollow round bar/pipe</t>
  </si>
  <si>
    <t>21 x 6 meter length  x ±2 x 25 mm dia mild steel hollow round bar/pipe</t>
  </si>
  <si>
    <t>24 x 6 meter length  ± 2 x 20 x 20 mm mild steel square tube (NOT bar)</t>
  </si>
  <si>
    <t xml:space="preserve">15 x 6 meter length ±2 x 25 x 25 mm mild steel square tube (NOT bar) </t>
  </si>
  <si>
    <t>10 x 6 meter length ±3 x 100 x 100 mm mild steel square tube (NOT bar)</t>
  </si>
  <si>
    <t xml:space="preserve">6 x 6 meter length  x ±3 x 30 mm mild steel flat bar </t>
  </si>
  <si>
    <t xml:space="preserve">12 x 6 meter length  x ±3 x 50 mm mild steel flat bar </t>
  </si>
  <si>
    <t>1.10</t>
  </si>
  <si>
    <t>15 x 6 meter length x ±3 x 30 x 30 mm mild steel Angle Iron</t>
  </si>
  <si>
    <t>1.11</t>
  </si>
  <si>
    <t>11 x 6 meter length x ± 2 x 38 x 38 mm mild steel Angle Iron</t>
  </si>
  <si>
    <t>1.12</t>
  </si>
  <si>
    <t>5 sheets ±1220 x 2440 mm x ±1,5 mm thick hot rolled m/s sheet</t>
  </si>
  <si>
    <t>1.13</t>
  </si>
  <si>
    <t>5 sheets ±1220 x 2440 mm x ± 2,0mm thick diamond mesh 15 mm x 40mm sheet</t>
  </si>
  <si>
    <t>1.14</t>
  </si>
  <si>
    <t xml:space="preserve">4 x 5kg ± 2,5 sq mm Arc Welding electrodes </t>
  </si>
  <si>
    <t>1.15</t>
  </si>
  <si>
    <t xml:space="preserve">4 x 5kg ± 3,0 sq mm Arc Welding electrodes </t>
  </si>
  <si>
    <t>1.16</t>
  </si>
  <si>
    <t>1 x 5kg ± 3 sq mm Brazing rods for gas welding</t>
  </si>
  <si>
    <t>AGRICULTURAL TECHNOLOGY: TOTAL INCLUDING VAT &amp; DELIVERY OF  THE KIT (A) TO 31 SCHOOLS AS LISTED ABOVE</t>
  </si>
  <si>
    <t>B</t>
  </si>
  <si>
    <t>CIVIL SERVICES (Plumbing) SCHOOLS</t>
  </si>
  <si>
    <t>SASOLBURG: HTS Sasolburg</t>
  </si>
  <si>
    <t>KROONSTAD: Thakameso Comprehensive School, Maokeng</t>
  </si>
  <si>
    <t>VILJOENSKROON: Kgabareng Secondary School, Viljoenskroon</t>
  </si>
  <si>
    <t>WELKOM: Leseding THS, Thabong</t>
  </si>
  <si>
    <t>BLOEMFONTEIN: Hodisa THS, Mangaung</t>
  </si>
  <si>
    <t>BLOEMFONTEIN: Commtech THS, Mangaung</t>
  </si>
  <si>
    <t>BOTSHABELO: Lenyora la Thuto Comprehensive School, Botshabelo</t>
  </si>
  <si>
    <t>QWAQWA, PHUTHADITJHABA: Morena Mokopela Comprehensive School, Phuthaditjhaba</t>
  </si>
  <si>
    <t>QWAQWA, PHUTHADITJHABA: Makabelane Comprehensive School, Qwaqwa</t>
  </si>
  <si>
    <r>
      <t xml:space="preserve">REITZ: Kgotso-Uxolo, Petsana </t>
    </r>
    <r>
      <rPr>
        <b/>
        <sz val="11"/>
        <color theme="1"/>
        <rFont val="Arial"/>
        <family val="2"/>
      </rPr>
      <t>(YEAR 3 ONLY)</t>
    </r>
  </si>
  <si>
    <t>HARRISMITH: Lerato Uthando Comprehensive School, Intabazwe</t>
  </si>
  <si>
    <t xml:space="preserve">MATERIALS TO BE DELIVERED TO EACH OF THE SCHOOLS (11 YEAR 1&amp;2 AND 12 YEAR 3) AS  LISTED ABOVE </t>
  </si>
  <si>
    <t>CIVIL SERVICES KIT (B) for one school consisting of sub-items 1.1. to 1.13</t>
  </si>
  <si>
    <t>20 x Galvanised sheeting 2400 x 2100 x 0,6 mm thickness</t>
  </si>
  <si>
    <t>1000 x 3,2 x 10mm Pop riverts (general purpose 4.0/3.2 mm)</t>
  </si>
  <si>
    <t xml:space="preserve">1 x 3m x 110mm x 1.8-2.2 mm, PVC Gutter-Half-round, UV-stabilised rigid PVC, </t>
  </si>
  <si>
    <t>6 x UV-resistant PVC Gutter Brackets</t>
  </si>
  <si>
    <t>50 x Stainless Steel Butt Hinge 100mm x 75mm x 3mm</t>
  </si>
  <si>
    <t>2 x 110mm Gutter Outlet, PVC drop outlet (centre or offset type)</t>
  </si>
  <si>
    <t>4 x PVC Stop Ends</t>
  </si>
  <si>
    <t>2 x 110mm PVC offset bend (2 × 45° or adjustable)</t>
  </si>
  <si>
    <t>2 x 110mm Round PVC downpipe</t>
  </si>
  <si>
    <t>4 x PVC Holder Bats 110mm</t>
  </si>
  <si>
    <t>2 x PVC Rainwater Shoe 110mm</t>
  </si>
  <si>
    <t>2 x 3m x 150mm x 20mm Fascia Board</t>
  </si>
  <si>
    <t xml:space="preserve">40 x 75 mm Hasp and Staple Electrogalvanised </t>
  </si>
  <si>
    <t>CIVIL SERVICES: TOTAL INCLUDING VAT &amp; DELIVERY OF THE KIT A TO 11 SCHOOLS IN YEAR 1&amp;2 AND 12 SCHOOLS IN YEAR 3 AS LISTED ABOVE</t>
  </si>
  <si>
    <t>C</t>
  </si>
  <si>
    <t>SASOLBURG: HTS Sasolburg, Sasolburg</t>
  </si>
  <si>
    <t>SASOLBURG: Iketsetseng Comprehensive, Zamdela</t>
  </si>
  <si>
    <t>SASOLBURG: Thuto Ke Lesedi Technical School, Zamdela</t>
  </si>
  <si>
    <t>PARYS: Barnard Molokoane Comprehensive School, Tumahole</t>
  </si>
  <si>
    <t xml:space="preserve">KROONSTAD: Trio Secondary School (Blouskool) </t>
  </si>
  <si>
    <r>
      <t xml:space="preserve">DENEYSVILLE: Nomsa Secondary School, Refengkgotso </t>
    </r>
    <r>
      <rPr>
        <b/>
        <sz val="11"/>
        <color theme="1"/>
        <rFont val="Arial"/>
        <family val="2"/>
      </rPr>
      <t>(YEAR 3 ONLY)</t>
    </r>
  </si>
  <si>
    <t xml:space="preserve">WELKOM: HTS Welkom, Welkom </t>
  </si>
  <si>
    <t xml:space="preserve">HOOPSTAD: Tikwana Comprehensive,  Tikwana </t>
  </si>
  <si>
    <t>BLOEMFONTEIN: HTS Louis Botha, Bloemfontein</t>
  </si>
  <si>
    <t>BLOEMFONTEIN: Sand du Plessis Secondary School, Bloemfontein</t>
  </si>
  <si>
    <t>BLOEMFONTEIN: Kagisho Comprehensive School, Mangaung</t>
  </si>
  <si>
    <t>FICKSBURG: Ficksburg Comprehensive School, Ficksburg</t>
  </si>
  <si>
    <t>SENEKAL: EE Monese Secondary School, Matwabeng</t>
  </si>
  <si>
    <r>
      <t xml:space="preserve">PETRUS STEYN: Kwetlisong Secondary School, Mamafubedu </t>
    </r>
    <r>
      <rPr>
        <b/>
        <sz val="11"/>
        <color theme="1"/>
        <rFont val="Arial"/>
        <family val="2"/>
      </rPr>
      <t>(YEAR 3 ONLY)</t>
    </r>
  </si>
  <si>
    <r>
      <t>QWAQWA, PHUTHADITJHABA: Mmathabo Secondary School, Qwaqwa</t>
    </r>
    <r>
      <rPr>
        <b/>
        <sz val="11"/>
        <color theme="1"/>
        <rFont val="Arial"/>
        <family val="2"/>
      </rPr>
      <t xml:space="preserve"> (YEAR 3 ONLY)</t>
    </r>
  </si>
  <si>
    <r>
      <t>FOURIESBURG: Mashaeng Secondary School, Fouriesburg</t>
    </r>
    <r>
      <rPr>
        <b/>
        <sz val="11"/>
        <color theme="1"/>
        <rFont val="Arial"/>
        <family val="2"/>
      </rPr>
      <t xml:space="preserve"> (YEAR 3 ONLY)</t>
    </r>
  </si>
  <si>
    <r>
      <t xml:space="preserve">HARRISMITH: Sasamala Secondary School, Tshiame 2 </t>
    </r>
    <r>
      <rPr>
        <b/>
        <sz val="11"/>
        <color theme="1"/>
        <rFont val="Arial"/>
        <family val="2"/>
      </rPr>
      <t>(YEAR 3 ONLY)</t>
    </r>
  </si>
  <si>
    <r>
      <t xml:space="preserve">MEMEL: Esizibeni Secondary School, Zamani </t>
    </r>
    <r>
      <rPr>
        <b/>
        <sz val="11"/>
        <color theme="1"/>
        <rFont val="Arial"/>
        <family val="2"/>
      </rPr>
      <t>(YEAR 3 ONLY)</t>
    </r>
  </si>
  <si>
    <t>JAGERSFONTEIN: Boaramelo Combined School, Jagersfontein</t>
  </si>
  <si>
    <t>BETHULIE: Wongalethu Secondary School, Bethulie</t>
  </si>
  <si>
    <t>KOFFIEFONTEIN: Reikaeletse Secondary School, Koffiefontein</t>
  </si>
  <si>
    <t>KOFFIEFONTEIN: Koffiefontein Combined School, Koffiefontein</t>
  </si>
  <si>
    <t xml:space="preserve">MATERIALS TO BE DELIVERED TO EACH OF THE SCHOOLS (23 YEAR 1&amp;2 AND 29 YEAR 3)  LISTED ABOVE </t>
  </si>
  <si>
    <t>CONSTRUCTION KIT (C) for one per school consisting of sub-items 1.1. to 1.25</t>
  </si>
  <si>
    <t>25 x 1 800 x 305 x 21mm laminated SA pine shelf</t>
  </si>
  <si>
    <t>20  x ±2 440 x 1 220 x 19 mm Plywoods</t>
  </si>
  <si>
    <t xml:space="preserve">20 x 6m x 114 x 38 SA Pine </t>
  </si>
  <si>
    <t xml:space="preserve">20 x 10 kg Pratliperl for plaster/screed/concetre </t>
  </si>
  <si>
    <t>2 x Welded wire mesh rolls, 30m × 1.8m, 100 mm × 100 mm spacing, Diameter 4mm</t>
  </si>
  <si>
    <t>25 x 3m x 8mm steel rods</t>
  </si>
  <si>
    <t>20 x 2400 x 2100 x 0,6 mm Galvanised sheeting</t>
  </si>
  <si>
    <t>1 x 5litre Wood glue</t>
  </si>
  <si>
    <t xml:space="preserve">12 x 300 ml silicone adhesive </t>
  </si>
  <si>
    <t xml:space="preserve">600 x 3.5 mm x 35mm screws </t>
  </si>
  <si>
    <t>600 4.2 mm x 50mm dry wall screws</t>
  </si>
  <si>
    <t>6 x Masonary Drill Bit 12-Piece Set 3mm, 4mm, 5mm, 6mm, 7mm, 8mm, 9mm, 10mm, 11mm and 12mm</t>
  </si>
  <si>
    <t>10 x 500g coloured Pigment powders (difffernt colours)</t>
  </si>
  <si>
    <t>20 x Floating shelves bracket (standard)</t>
  </si>
  <si>
    <t>160 x Stud shelf pin - clear</t>
  </si>
  <si>
    <r>
      <t xml:space="preserve">10 x ±2 400 x 1 200 x ±16mm Class A </t>
    </r>
    <r>
      <rPr>
        <sz val="11"/>
        <color rgb="FF375623"/>
        <rFont val="Arial"/>
        <family val="2"/>
      </rPr>
      <t>Presswood</t>
    </r>
    <r>
      <rPr>
        <sz val="11"/>
        <color rgb="FF000000"/>
        <rFont val="Arial"/>
        <family val="2"/>
      </rPr>
      <t xml:space="preserve"> boards</t>
    </r>
  </si>
  <si>
    <t>1.17</t>
  </si>
  <si>
    <t>20 x ±2 440 x 1 220 x 22mm Shutter boards</t>
  </si>
  <si>
    <t>1.18</t>
  </si>
  <si>
    <t>10 x 4.8m 114mm x 38mm SA Pine</t>
  </si>
  <si>
    <t>1.19</t>
  </si>
  <si>
    <t>10 x 4,8m x 76mm x 50mm SA Pine</t>
  </si>
  <si>
    <t>1.20</t>
  </si>
  <si>
    <t>20 Bags 42.5 Mpa cement</t>
  </si>
  <si>
    <t>1.21</t>
  </si>
  <si>
    <t>6 cube meter Plaster sand</t>
  </si>
  <si>
    <t>1.22</t>
  </si>
  <si>
    <t xml:space="preserve">6 cube meter ± 6 mm Crusher Dust </t>
  </si>
  <si>
    <t>1.23</t>
  </si>
  <si>
    <t>1 pallet semi face bricks ±220 x 110 x 75 mm</t>
  </si>
  <si>
    <t>1.24</t>
  </si>
  <si>
    <t>1 pallet cement building bricks ±220 x 110 x 75 mm</t>
  </si>
  <si>
    <t>1.25</t>
  </si>
  <si>
    <t>5 x 50kg bags of lime</t>
  </si>
  <si>
    <t>CONSTRUCTION: TOTAL INCLUDING VAT &amp; DELIVERY OF THE KIT (C) TO 23 YEAR 1&amp;2 AND 29 YEAR 3 AS LISTED ABOVE</t>
  </si>
  <si>
    <t>D</t>
  </si>
  <si>
    <t xml:space="preserve">KROONSTAD: Dr Reginald Cingo, Maokeng </t>
  </si>
  <si>
    <t>KROONSTAD: Thakameso Comprehensive school, Maokeng</t>
  </si>
  <si>
    <t>SASOLBURG: Iketsetseng Comprehensive school, Zamdela</t>
  </si>
  <si>
    <t>WELKOM: Lenakeng,Thabong</t>
  </si>
  <si>
    <t>BOTHAVILLE: Oziel Selele Comprehensive School, Kgotsong</t>
  </si>
  <si>
    <t xml:space="preserve">HOOPSTAD: Tikwana Comprehensive School, Tikwana </t>
  </si>
  <si>
    <t>BLOEMFONTEIN:  HTS Louis Botha, Bloemfontein</t>
  </si>
  <si>
    <t xml:space="preserve">BLOEMFONTEIN: Kagisho Comprehensive School, Mangaung </t>
  </si>
  <si>
    <t>BLOEMFONTEIN: Heatherdale, Heidedal</t>
  </si>
  <si>
    <r>
      <t xml:space="preserve">BLOEMFONTEIN: Navalsig Secondary School, Bloemfontein </t>
    </r>
    <r>
      <rPr>
        <b/>
        <sz val="11"/>
        <color theme="1"/>
        <rFont val="Arial"/>
        <family val="2"/>
      </rPr>
      <t>(YEAR 3 ONLY)</t>
    </r>
  </si>
  <si>
    <t>SENEKAL: EE Monese Comprehensive School, Matwabeng</t>
  </si>
  <si>
    <t>BETHLEHEM: Bethlehem Comprehensive School, Thabong</t>
  </si>
  <si>
    <t>BETHLEHEM: Voortrekker Comprehensive School, Bethlehem</t>
  </si>
  <si>
    <t xml:space="preserve">MATERIALS TO BE DELIVERED TO EACH OF THE SCHOOLS (18 YEAR 1&amp;2 AND 19 YEAR 3)   LISTED ABOVE </t>
  </si>
  <si>
    <t>WOODWORKING KIT (D) for one school consisting of sub-items 1.1. to 1.17</t>
  </si>
  <si>
    <t>30 x Meranti Hardwood ±152 x 25 mm x 2,7 meter lengths</t>
  </si>
  <si>
    <t>30 x Meranti Hardwood ±152 x 25 mm x 2,4 meter lengths</t>
  </si>
  <si>
    <t>10 x 114 mm x 38 mm Pine 6 m lenghts</t>
  </si>
  <si>
    <t>10 x 76 mm x 58 mm Pine x 6,6m</t>
  </si>
  <si>
    <t>4 x 6 x 30 Woodscrews</t>
  </si>
  <si>
    <t>4 x 6 x 40 Woodscrews</t>
  </si>
  <si>
    <t>10 Litre Gripseal wood sealant (CLEAR)</t>
  </si>
  <si>
    <t>10 x 50 mm Paint Brush</t>
  </si>
  <si>
    <t>2 x Packets of Recycled Clothes</t>
  </si>
  <si>
    <t xml:space="preserve">12 x 500 ml Cold Wood Glue (Alcolin) </t>
  </si>
  <si>
    <t>6 x 1m x 6mm Dia Threaded Rod</t>
  </si>
  <si>
    <t>140 x M6 Nyloc nut for Rod</t>
  </si>
  <si>
    <t>10 x Night Latch lock</t>
  </si>
  <si>
    <t>130 x 50 mm hinges (Butt Hinge) and Screws</t>
  </si>
  <si>
    <t>4 x 3 mm wood drill bits</t>
  </si>
  <si>
    <t>4 x 6 mm wood drill bits</t>
  </si>
  <si>
    <t>2 x Flat wooden Drill bit 32 mm x 2</t>
  </si>
  <si>
    <t>WOODWORKING: TOTAL INCLUDING VAT &amp; DELIVERY OF THE KIT (D) TO 18 YEAR 1&amp;2 AND 19 YEAR 3 AS LISTED ABOVE</t>
  </si>
  <si>
    <t>E</t>
  </si>
  <si>
    <t xml:space="preserve">SASOLBURG: HTS Sasolburg, Sasolburg </t>
  </si>
  <si>
    <t>VILJOENSKROON:Kgabareng THS,Rammulotsi</t>
  </si>
  <si>
    <t>SASOLBURG: Iketsetseng Comprehensive School, Zamdela</t>
  </si>
  <si>
    <r>
      <t>BLOEMFONTEIN: Langenhovenpark Combined School, Bloemfontein</t>
    </r>
    <r>
      <rPr>
        <b/>
        <sz val="11"/>
        <color theme="1"/>
        <rFont val="Arial"/>
        <family val="2"/>
      </rPr>
      <t xml:space="preserve"> (YEAR 3 ONLY)</t>
    </r>
  </si>
  <si>
    <t>E1</t>
  </si>
  <si>
    <t xml:space="preserve">MATERIALS TO BE DELIVERED TO EACH OF THE SCHOOLS (8 YEAR 1&amp;2 AND 9 YEAR 3) AS LISTED ABOVE </t>
  </si>
  <si>
    <t>PROJECT # 1: Inverting op amp Kit (E1) for one school consisting of sub-items 1.1. to 1.3</t>
  </si>
  <si>
    <t>30 x LM 741 op amp</t>
  </si>
  <si>
    <t>30 x 10 kΩ, 22 kΩ, 47 kΩ, 100 kΩ ,56 kΩ and 82 kΩ for RF</t>
  </si>
  <si>
    <t>7 meter 0,5mm connecting wires</t>
  </si>
  <si>
    <t>SUB-TOTAL for PROJECT # 1: Inverting op amp Kit (E1) including VAT and Delivery to 8 schools in YEAR 1&amp;2 AND 9 schools in YEAR 3 as listed above</t>
  </si>
  <si>
    <t>PROJECT # 2A: Switching circuits using a 555 IC and a 741 op amp Kit (E2) for one school consisting of sub-items 2.1. to 2.7</t>
  </si>
  <si>
    <t>2.1</t>
  </si>
  <si>
    <t xml:space="preserve">30 x 555 IC </t>
  </si>
  <si>
    <t>2.2</t>
  </si>
  <si>
    <r>
      <t xml:space="preserve">30 x 0,1 </t>
    </r>
    <r>
      <rPr>
        <sz val="11"/>
        <color rgb="FF000000"/>
        <rFont val="Calibri"/>
        <family val="2"/>
      </rPr>
      <t>µ</t>
    </r>
    <r>
      <rPr>
        <sz val="11"/>
        <color rgb="FF000000"/>
        <rFont val="Arial"/>
        <family val="2"/>
      </rPr>
      <t xml:space="preserve">F capacitor </t>
    </r>
  </si>
  <si>
    <t>2.3</t>
  </si>
  <si>
    <t xml:space="preserve">30 x 22 μF (electrolytic capacitor 25 V) </t>
  </si>
  <si>
    <t>2.4</t>
  </si>
  <si>
    <t xml:space="preserve">30 x  330 Ω,10 kΩ,47 kΩ, resistor </t>
  </si>
  <si>
    <t>2.5</t>
  </si>
  <si>
    <t xml:space="preserve">30 x 8 Ω speaker/buzzer </t>
  </si>
  <si>
    <t>2.6</t>
  </si>
  <si>
    <t>30 x LED</t>
  </si>
  <si>
    <t>2.7</t>
  </si>
  <si>
    <t>7 meter 0,5 mm connecting wires</t>
  </si>
  <si>
    <t>SUB-TOTAL for PROJECT # 2A: Switching circuits using a 555 IC and a 741 op amp Kit (E2) including VAT and Delivery to 8 schools in YEAR 1&amp;2 AND 9 schools in YEAR 3 as listed above</t>
  </si>
  <si>
    <t>PROJECT # 2B: Full adder circuit (E3) for one school consisting of sub-items 3.1. to 3.5</t>
  </si>
  <si>
    <t>3.1</t>
  </si>
  <si>
    <t>30 x 74LS86 IC (XOR gate)</t>
  </si>
  <si>
    <t>3.2</t>
  </si>
  <si>
    <t>30 x 74LS08 IC (AND gate)</t>
  </si>
  <si>
    <t>3.3</t>
  </si>
  <si>
    <t>30 x 74LS32 IC (OR gate)</t>
  </si>
  <si>
    <t>3.4</t>
  </si>
  <si>
    <t xml:space="preserve">30 x 10 kΩ potentiometer </t>
  </si>
  <si>
    <t>3.5</t>
  </si>
  <si>
    <t>SUB-TOTAL for PROJECT # 2B: Full adder circuit (E3) including VAT and Delivery to 8 schools in YEAR 1&amp;2 AND 9 schools in YEAR 3 as listed above</t>
  </si>
  <si>
    <t>E4</t>
  </si>
  <si>
    <t>PROJECT # 4 : Sound activated switch (E4) for one school consisting of sub-items 4.1. to 4.16</t>
  </si>
  <si>
    <t>4.1</t>
  </si>
  <si>
    <t>30 x 1N4148</t>
  </si>
  <si>
    <t>4.2</t>
  </si>
  <si>
    <r>
      <t>30 x  470</t>
    </r>
    <r>
      <rPr>
        <sz val="11"/>
        <color theme="1"/>
        <rFont val="Calibri"/>
        <family val="2"/>
      </rPr>
      <t>µ</t>
    </r>
    <r>
      <rPr>
        <sz val="9.6999999999999993"/>
        <color theme="1"/>
        <rFont val="Arial"/>
        <family val="2"/>
      </rPr>
      <t>F &amp; 100nF</t>
    </r>
  </si>
  <si>
    <t>4.3</t>
  </si>
  <si>
    <t>30 x Loudspeaker/Microphone</t>
  </si>
  <si>
    <t>4.4</t>
  </si>
  <si>
    <t>30 x 2N2221 NPN Transistor</t>
  </si>
  <si>
    <t>4.5</t>
  </si>
  <si>
    <t>30 x MOV RDN240/20(varistor)</t>
  </si>
  <si>
    <t>4.6</t>
  </si>
  <si>
    <t>4.7</t>
  </si>
  <si>
    <t>30 x Red LED 5 mm</t>
  </si>
  <si>
    <t>4.8</t>
  </si>
  <si>
    <r>
      <t>30 x VR1-100k</t>
    </r>
    <r>
      <rPr>
        <sz val="11"/>
        <color theme="1"/>
        <rFont val="Calibri"/>
        <family val="2"/>
      </rPr>
      <t>Ω</t>
    </r>
    <r>
      <rPr>
        <sz val="9.6999999999999993"/>
        <color theme="1"/>
        <rFont val="Arial"/>
        <family val="2"/>
      </rPr>
      <t>,VR2-1 M</t>
    </r>
    <r>
      <rPr>
        <sz val="9.6999999999999993"/>
        <color theme="1"/>
        <rFont val="Calibri"/>
        <family val="2"/>
      </rPr>
      <t>Ω</t>
    </r>
    <r>
      <rPr>
        <sz val="11"/>
        <color theme="1"/>
        <rFont val="Arial"/>
        <family val="2"/>
      </rPr>
      <t>(variable resistors)</t>
    </r>
  </si>
  <si>
    <t>4.9</t>
  </si>
  <si>
    <r>
      <t>30 x 1k</t>
    </r>
    <r>
      <rPr>
        <sz val="12"/>
        <color rgb="FF000000"/>
        <rFont val="Calibri"/>
        <family val="2"/>
      </rPr>
      <t>Ω</t>
    </r>
    <r>
      <rPr>
        <sz val="10.55"/>
        <color rgb="FF000000"/>
        <rFont val="Arial"/>
        <family val="2"/>
      </rPr>
      <t>,47kΩ,100kΩ,560Ω (fixed resistors</t>
    </r>
    <r>
      <rPr>
        <sz val="12"/>
        <color rgb="FF000000"/>
        <rFont val="Arial"/>
        <family val="2"/>
      </rPr>
      <t>)</t>
    </r>
  </si>
  <si>
    <t>4.10</t>
  </si>
  <si>
    <t>30 x SPST switch</t>
  </si>
  <si>
    <t>4.11</t>
  </si>
  <si>
    <t>30 x fuse 250mA</t>
  </si>
  <si>
    <t>4.12</t>
  </si>
  <si>
    <t>30 x 9 V DC with battery holder</t>
  </si>
  <si>
    <t>4.13</t>
  </si>
  <si>
    <t>30 x Relay-9V DC coil,SPDT 10A/250V</t>
  </si>
  <si>
    <t>4.14</t>
  </si>
  <si>
    <t xml:space="preserve">30 x PCB </t>
  </si>
  <si>
    <t>4.15</t>
  </si>
  <si>
    <t>30 x blank PCB 120mmx60mm</t>
  </si>
  <si>
    <t>4.16</t>
  </si>
  <si>
    <t>4 meter x 0,5 mm connecting wires</t>
  </si>
  <si>
    <t>SUB-TOTAL for PROJECT # 4 : Sound activated switch (E4) including VAT and Delivery to 8 schools in YEAR 1&amp;2 AND 9 schools in YEAR 3 as listed above</t>
  </si>
  <si>
    <t>E5</t>
  </si>
  <si>
    <t>PROJECT # 5 : 741 Bistable Multivibrator Kit (E5) for one school consisting of sub-items 5.1. to 5.11</t>
  </si>
  <si>
    <t>5.1</t>
  </si>
  <si>
    <t xml:space="preserve">51 x Resistor 1/4 Watt 5% 1  kΏ </t>
  </si>
  <si>
    <t>5.2</t>
  </si>
  <si>
    <t xml:space="preserve">34 x Resistor 1/4 Watt 5% 470 Ώ </t>
  </si>
  <si>
    <t>5.3</t>
  </si>
  <si>
    <t>17 x Resistor 1/4 Watt 5% 560 Ώ</t>
  </si>
  <si>
    <t>5.4</t>
  </si>
  <si>
    <t xml:space="preserve">17 x IC LM741 </t>
  </si>
  <si>
    <t>5.5</t>
  </si>
  <si>
    <t>17 x IC Holder x 8 pin Standard</t>
  </si>
  <si>
    <t>5.6</t>
  </si>
  <si>
    <t>17 x Electrolytic Capacitor 25V 10 μF</t>
  </si>
  <si>
    <t>5.7</t>
  </si>
  <si>
    <t xml:space="preserve">34 x Tact Switch 3,5 mm </t>
  </si>
  <si>
    <t>5.8</t>
  </si>
  <si>
    <t>17 x LED Red 5 mm</t>
  </si>
  <si>
    <t>5.9</t>
  </si>
  <si>
    <t>17 x LED Green 5 mm</t>
  </si>
  <si>
    <t>5.10</t>
  </si>
  <si>
    <t>17 x Veroboard 10 cm x 5 cm</t>
  </si>
  <si>
    <t>5.11</t>
  </si>
  <si>
    <t>SUB-TOTAL for PROJECT # 5 : 741 Bistable Multivibrator Kit (E5) including VAT and Delivery to 8 schools in YEAR 1&amp;2 AND 9 schools in YEAR 3 as listed above</t>
  </si>
  <si>
    <t>E6</t>
  </si>
  <si>
    <t>PROJECT # 10 : Sound-to-light Controller  Kit (E6) for one school consisting of sub-items 6.1. to 6.27</t>
  </si>
  <si>
    <t>6.1</t>
  </si>
  <si>
    <t>22 x 560 kΩ/1 W - R1</t>
  </si>
  <si>
    <t>6.2</t>
  </si>
  <si>
    <t>44 x 15 kΩ ¼ W - R2 and R3</t>
  </si>
  <si>
    <t>6.3</t>
  </si>
  <si>
    <t>22 x 33 kΩ/¼ W - R4</t>
  </si>
  <si>
    <t>6.4</t>
  </si>
  <si>
    <t>66 x 1 kΩ ¼ W - R5, R6 and R9</t>
  </si>
  <si>
    <t>6.5</t>
  </si>
  <si>
    <t>22 x 18 kΩ ¼ W - R7</t>
  </si>
  <si>
    <t>6.6</t>
  </si>
  <si>
    <t>22 x 560 Ω ¼ W - R8</t>
  </si>
  <si>
    <t>6.7</t>
  </si>
  <si>
    <t>66 x 100 kΩ - R10, R11 and R12</t>
  </si>
  <si>
    <t>6.8</t>
  </si>
  <si>
    <t>66 x 5 kΩ Pot - P1, P2 and P3</t>
  </si>
  <si>
    <t>6.9</t>
  </si>
  <si>
    <t>22 x 0,47 uF 630 V - C1</t>
  </si>
  <si>
    <t>6.10</t>
  </si>
  <si>
    <t>44 x 0,1 μF/220 V - C2 and C5</t>
  </si>
  <si>
    <t>6.11</t>
  </si>
  <si>
    <t>22 x 1 000 μF/16 V - C3</t>
  </si>
  <si>
    <t>6.12</t>
  </si>
  <si>
    <t>22 x 100 μF/16 V - C4</t>
  </si>
  <si>
    <t>6.13</t>
  </si>
  <si>
    <t>22 x 25 μF/6 V - C6</t>
  </si>
  <si>
    <t>6.14</t>
  </si>
  <si>
    <t>22 x 1 μF 16 V - C7</t>
  </si>
  <si>
    <t>6.15</t>
  </si>
  <si>
    <t>44 x 0,047 μF/630V - C8 and C12</t>
  </si>
  <si>
    <t>6.16</t>
  </si>
  <si>
    <t>22 x 22 μF 16 V - C9</t>
  </si>
  <si>
    <t>6.17</t>
  </si>
  <si>
    <t>22 x 47 μF 16 V - C11</t>
  </si>
  <si>
    <t>6.18</t>
  </si>
  <si>
    <t>44 x 1N4004 - D1 and D2</t>
  </si>
  <si>
    <t>6.19</t>
  </si>
  <si>
    <t>22 x 1N4742 12v/1 W - D3</t>
  </si>
  <si>
    <t>6.20</t>
  </si>
  <si>
    <t>22 x 10 A fuse 220 V - F1</t>
  </si>
  <si>
    <t>6.21</t>
  </si>
  <si>
    <t>22 x 100 mA fuse 220 V - F2</t>
  </si>
  <si>
    <t>6.22</t>
  </si>
  <si>
    <t>66 x 220 V 3 A fuse - F3, F4 and F5</t>
  </si>
  <si>
    <t>6.23</t>
  </si>
  <si>
    <t>22 x 40 μH 6 A - L1</t>
  </si>
  <si>
    <t>6.24</t>
  </si>
  <si>
    <t>66 x 60 W incandescent lamp - B1, B2 and B3</t>
  </si>
  <si>
    <t>6.25</t>
  </si>
  <si>
    <t>22 x low-impedance microphone - Mic</t>
  </si>
  <si>
    <t>6.26</t>
  </si>
  <si>
    <t xml:space="preserve">PCB for each kit and black PCB </t>
  </si>
  <si>
    <t>6.27</t>
  </si>
  <si>
    <t>SUB-TOTAL for PROJECT # 10 : Sound-to-light Controller  Kit (E6) including VAT and Delivery to 8 schools in YEAR 1&amp;2 AND 9 schools in YEAR 3 as listed above</t>
  </si>
  <si>
    <t>DIGITAL SYSTEMS: TOTAL INCLUDING VAT &amp; DELIVERY OF  PROJECTS E1 TO E6 FOR 8 SCHOOLS IN YEAR 1&amp;2 AND 9 SCHOOLS IN YEAR 3 AS LISTED ABOVE</t>
  </si>
  <si>
    <t>F</t>
  </si>
  <si>
    <t xml:space="preserve">KROONSTAD: Thakameso Comprehensive, Maokeng </t>
  </si>
  <si>
    <t>WELKOM: HTS Welkom, Welkom</t>
  </si>
  <si>
    <t>BLOEMFONTEIN: Hodisa THS, Rocklands, Mangaung</t>
  </si>
  <si>
    <t>F1</t>
  </si>
  <si>
    <t xml:space="preserve">MATERIALS TO BE DELIVERED TO EACH OF THE SCHOOLS (13 YEAR 1&amp;2 AND 14 YEAR 3) LISTED ABOVE </t>
  </si>
  <si>
    <t>PROJECT 1: RLC series circuit  Kit (F1) one school consisting of sub-items 1.1. to 1.3</t>
  </si>
  <si>
    <r>
      <t>30 x R</t>
    </r>
    <r>
      <rPr>
        <b/>
        <sz val="7"/>
        <color rgb="FF000000"/>
        <rFont val="Arial"/>
        <family val="2"/>
      </rPr>
      <t>1:</t>
    </r>
    <r>
      <rPr>
        <sz val="11"/>
        <color rgb="FF000000"/>
        <rFont val="Arial"/>
        <family val="2"/>
      </rPr>
      <t xml:space="preserve"> 1kΩ resistor </t>
    </r>
  </si>
  <si>
    <r>
      <t>30 x L</t>
    </r>
    <r>
      <rPr>
        <b/>
        <sz val="7"/>
        <color rgb="FF000000"/>
        <rFont val="Arial"/>
        <family val="2"/>
      </rPr>
      <t>1:</t>
    </r>
    <r>
      <rPr>
        <sz val="11"/>
        <color rgb="FF000000"/>
        <rFont val="Arial"/>
        <family val="2"/>
      </rPr>
      <t xml:space="preserve"> 2.2 mH inductor </t>
    </r>
  </si>
  <si>
    <r>
      <t>30 x C</t>
    </r>
    <r>
      <rPr>
        <b/>
        <sz val="7"/>
        <color theme="1"/>
        <rFont val="Calibri"/>
        <family val="2"/>
        <scheme val="minor"/>
      </rPr>
      <t>1:</t>
    </r>
    <r>
      <rPr>
        <sz val="11"/>
        <color theme="1"/>
        <rFont val="Calibri"/>
        <family val="2"/>
        <scheme val="minor"/>
      </rPr>
      <t xml:space="preserve"> 2.2 μF </t>
    </r>
    <r>
      <rPr>
        <sz val="11"/>
        <color theme="1"/>
        <rFont val="Arial"/>
        <family val="2"/>
      </rPr>
      <t xml:space="preserve">capacitor </t>
    </r>
  </si>
  <si>
    <t>SUB-TOTAL for PROJECT 1: RLC series circuit  Kit (F1)  including VAT and Delivery to 13 schools in YEAR 1&amp;2 AND 14 schools in YEAR 3 as listed above</t>
  </si>
  <si>
    <t>PROJECT 2: MOSFET used as a switch  Kit (F2) for one school consisting of sub-items 2.1. to 2.6</t>
  </si>
  <si>
    <t xml:space="preserve">30 x 2N7000 N-CH MOSFET 60 V 5 ohm </t>
  </si>
  <si>
    <t>30 x 10 kΩ,470Ω,100kΩ,200kΩ,150Ω</t>
  </si>
  <si>
    <r>
      <t xml:space="preserve">30 x 0.12 </t>
    </r>
    <r>
      <rPr>
        <sz val="11"/>
        <color rgb="FF000000"/>
        <rFont val="Calibri"/>
        <family val="2"/>
      </rPr>
      <t>µ</t>
    </r>
    <r>
      <rPr>
        <sz val="7.25"/>
        <color rgb="FF000000"/>
        <rFont val="Arial"/>
        <family val="2"/>
      </rPr>
      <t xml:space="preserve">F </t>
    </r>
    <r>
      <rPr>
        <sz val="11"/>
        <color rgb="FF000000"/>
        <rFont val="Arial"/>
        <family val="2"/>
      </rPr>
      <t xml:space="preserve">ceramic capacitor </t>
    </r>
  </si>
  <si>
    <t xml:space="preserve">30 x LED </t>
  </si>
  <si>
    <t>30 x Push button switch</t>
  </si>
  <si>
    <t>SUB-TOTAL for PROJECT 2: MOSFET used as a switch  Kit (F2)  including VAT and Delivery to 13 schools in YEAR 1&amp;2 AND 14 schools in YEAR 3 as listed above</t>
  </si>
  <si>
    <t>PROJECT # 3:Dual voltage power supply  Kit (F3) one school consisting of sub-items 3.1. to 3.15</t>
  </si>
  <si>
    <t xml:space="preserve">22 x transformer 240 to 15-0-15 volt </t>
  </si>
  <si>
    <t xml:space="preserve">22 x - 4 x 1n4001 </t>
  </si>
  <si>
    <t xml:space="preserve">44 x 2 200 uF/25v </t>
  </si>
  <si>
    <t xml:space="preserve">44 x 10 uF/25v </t>
  </si>
  <si>
    <t xml:space="preserve">22 x 3,3 kΩ </t>
  </si>
  <si>
    <t>3.6</t>
  </si>
  <si>
    <t xml:space="preserve">22 x red LED </t>
  </si>
  <si>
    <t>3.7</t>
  </si>
  <si>
    <t xml:space="preserve">44 x heat sink </t>
  </si>
  <si>
    <t>3.8</t>
  </si>
  <si>
    <t xml:space="preserve">44 x 3 pin terminal block </t>
  </si>
  <si>
    <t>3.9</t>
  </si>
  <si>
    <t xml:space="preserve">22 x 7812 voltage regulator IC </t>
  </si>
  <si>
    <t>3.10</t>
  </si>
  <si>
    <t xml:space="preserve">22 x 7912 voltage regulator IC </t>
  </si>
  <si>
    <t>3.11</t>
  </si>
  <si>
    <t xml:space="preserve">22 x toggle switch </t>
  </si>
  <si>
    <t>3.12</t>
  </si>
  <si>
    <t xml:space="preserve">22 x in-line fuse and holder </t>
  </si>
  <si>
    <t>3.13</t>
  </si>
  <si>
    <t xml:space="preserve">22 m mains supply cable </t>
  </si>
  <si>
    <t>3.14</t>
  </si>
  <si>
    <t xml:space="preserve">22 x 3 pin plug </t>
  </si>
  <si>
    <t>3.15</t>
  </si>
  <si>
    <t xml:space="preserve">22 x  Printed PCB </t>
  </si>
  <si>
    <t>SUB-TOTAL for PROJECT # 3:Dual voltage power supply  Kit (F3) including VAT and Delivery to 13 schools in YEAR 1&amp;2 AND 14 schools in YEAR 3 as listed above</t>
  </si>
  <si>
    <t>F4</t>
  </si>
  <si>
    <t>PROJECT # 4 : Astable Multivibrator Kit using 555 timer (F4) for one school consisting of sub-items 4.1. to 4.8</t>
  </si>
  <si>
    <t>30 x 555 IC</t>
  </si>
  <si>
    <t>30  x 0,1 μF (104) non-polarised</t>
  </si>
  <si>
    <t>30  x 22 μF (25 V capacitor)</t>
  </si>
  <si>
    <t>30 x 330 Ω resistor</t>
  </si>
  <si>
    <t>30 x 10 kΩ resistor</t>
  </si>
  <si>
    <t>30 x 47 kΩ resistor</t>
  </si>
  <si>
    <t>SUB-TOTAL for PROJECT # 4 : Astable Multivibrator Kit using 555 timer (F4) including VAT and Delivery to 13 schools in YEAR 1&amp;2 AND 14 schools in YEAR 3 as listed above</t>
  </si>
  <si>
    <t>F5</t>
  </si>
  <si>
    <t>PROJECT # 5 : Two stage RC-coupled amplifier with 1/2 W resistors Kit (F5) for one school consisting of sub-items 5.1. to 5.10</t>
  </si>
  <si>
    <t xml:space="preserve">30 x 1 kΩ </t>
  </si>
  <si>
    <t xml:space="preserve">30  x 100 Ω </t>
  </si>
  <si>
    <t xml:space="preserve">30 x 180 Ω </t>
  </si>
  <si>
    <t xml:space="preserve">30  x 22 kΩ </t>
  </si>
  <si>
    <t xml:space="preserve">30 x 15 kΩ </t>
  </si>
  <si>
    <t xml:space="preserve">30  x 47 kΩ </t>
  </si>
  <si>
    <t>30  x BC 337 transistors</t>
  </si>
  <si>
    <t>30 x 1 μf /25 V capacitor</t>
  </si>
  <si>
    <t xml:space="preserve">30  x 22 μf /25 V capacitors </t>
  </si>
  <si>
    <t>SUB-TOTAL for PROJECT # 5 : Two stage RC-coupled amplifier with 1/2 W resistors Kit (F5) including VAT and Delivery to 13 schools in YEAR 1&amp;2 AND 14 schools in YEAR 3 as listed above</t>
  </si>
  <si>
    <t>F6</t>
  </si>
  <si>
    <t>PROJECT # 5 : TDA2030 Audio Amplifier with bass, treble and tone control (F6) for one school consisting of sub-items 6.1. to 6.13</t>
  </si>
  <si>
    <t>30 x VR2 treble  50 kΩ</t>
  </si>
  <si>
    <t>30 x VR3 bass  50 Ω</t>
  </si>
  <si>
    <t>30 x C1, C2, C3, C4 470 nF film/ceramic</t>
  </si>
  <si>
    <t>30 x C5 1 nF film/ceramic</t>
  </si>
  <si>
    <t>30 x C6 22 nF film/ceramic</t>
  </si>
  <si>
    <t>30 x C7 470 nF film/ceramic</t>
  </si>
  <si>
    <t>30 x C8 10 μF/16 V electrolytic</t>
  </si>
  <si>
    <t>30 x C9 22 μF/16 V electrolytic</t>
  </si>
  <si>
    <t>C10 22 nF film/ceramic</t>
  </si>
  <si>
    <t>30 x 4,7 kΩ,47 Ω,390 Ω ,20 kΩ,1 kΩ resistors</t>
  </si>
  <si>
    <t>30 x TDA 2030 audio amplifier IC</t>
  </si>
  <si>
    <t>30 x Printed PCB</t>
  </si>
  <si>
    <t>SUB-TOTAL for PROJECT # 5 : TDA2030 Audio Amplifier with bass, treble and tone control (F6) including VAT and Delivery to 13 schools in YEAR 1&amp;2 AND 14 schools in YEAR 3 as listed above</t>
  </si>
  <si>
    <t>F7</t>
  </si>
  <si>
    <t>PROJECT # 5 : Sound-to-light Controller  Kit (F7) for one  school consisting of sub-items 7.1. to 7.27</t>
  </si>
  <si>
    <t>7.1</t>
  </si>
  <si>
    <t>7.3</t>
  </si>
  <si>
    <t>7.4</t>
  </si>
  <si>
    <t>7.5</t>
  </si>
  <si>
    <t>7.6</t>
  </si>
  <si>
    <t>7.7</t>
  </si>
  <si>
    <t>7.8</t>
  </si>
  <si>
    <t>7.9</t>
  </si>
  <si>
    <t>7.10</t>
  </si>
  <si>
    <t>7.11</t>
  </si>
  <si>
    <t>7.12</t>
  </si>
  <si>
    <t>7.13</t>
  </si>
  <si>
    <t>7.14</t>
  </si>
  <si>
    <t>7.15</t>
  </si>
  <si>
    <t>7.16</t>
  </si>
  <si>
    <t>7.17</t>
  </si>
  <si>
    <t>7.18</t>
  </si>
  <si>
    <t>7.19</t>
  </si>
  <si>
    <t>7.20</t>
  </si>
  <si>
    <t>7.21</t>
  </si>
  <si>
    <t>7.22</t>
  </si>
  <si>
    <t>7.23</t>
  </si>
  <si>
    <t>7.24</t>
  </si>
  <si>
    <t>7.25</t>
  </si>
  <si>
    <t>7.26</t>
  </si>
  <si>
    <t>22 x Printed PCB</t>
  </si>
  <si>
    <t>7.27</t>
  </si>
  <si>
    <t>SUB-TOTAL for PROJECT # 5 : Sound-to-light Controller  Kit (F7) including VAT and Delivery to 13 schools in YEAR 1&amp;2 AND 14 schools in YEAR 3 as listed above</t>
  </si>
  <si>
    <t>ELECTRONICS: TOTAL INCLUDING VAT &amp; DELIVERY OF  PROJECTS F1 TO F7 FOR 13 SCHOOLS IN YEAR 1&amp;2 AND 14 SCHOOLS IN YEAR 3 AS LISTED ABOVE</t>
  </si>
  <si>
    <t>G</t>
  </si>
  <si>
    <t xml:space="preserve">SASOLBURG: HTS Sasolburg </t>
  </si>
  <si>
    <t>SASOLBURG:  Iketsetseng Comprhensive School, Zamdela</t>
  </si>
  <si>
    <t>SASOLBURG: Thuto Ke Lesedi Technical School</t>
  </si>
  <si>
    <t>PARYS: Barnard Molokoane Comprehensive School, Phumahole</t>
  </si>
  <si>
    <t>KROONSTAD: Trio Secondary School, Kroonstad</t>
  </si>
  <si>
    <t>KROONSTAD: Dr Reginald Cingo Comprehensive School, Maokeng</t>
  </si>
  <si>
    <t>WELKOM: Lenakeng Comprehensive School, Thabong</t>
  </si>
  <si>
    <r>
      <t xml:space="preserve">DENEYSVILLE: Nomsa Secondary School, Refeng Kgotso </t>
    </r>
    <r>
      <rPr>
        <b/>
        <sz val="11"/>
        <color theme="1"/>
        <rFont val="Arial"/>
        <family val="2"/>
      </rPr>
      <t>(YEAR 3 ONLY)</t>
    </r>
  </si>
  <si>
    <t>KOFFIEFONTEIN: Koffiefontein Comprehensive School</t>
  </si>
  <si>
    <r>
      <t xml:space="preserve">BLOEMFONTEIN: Langenhovenpark Combined School </t>
    </r>
    <r>
      <rPr>
        <b/>
        <sz val="11"/>
        <color theme="1"/>
        <rFont val="Arial"/>
        <family val="2"/>
      </rPr>
      <t>(YEAR 3 ONLY)</t>
    </r>
  </si>
  <si>
    <t>BLOEMFONTEIN: HTS Louis Botha</t>
  </si>
  <si>
    <t>BLOEMFONTEIN: Sand du Plessis Comprehensive School</t>
  </si>
  <si>
    <t>BLOEMFONTEIN: Heatherdale Comprehensive School, Heidedal</t>
  </si>
  <si>
    <t>BLOEMFONTEIN: Commtech Comprehensive School, Mangaung</t>
  </si>
  <si>
    <r>
      <t>BLOEMFONTEIN: Navalsig High School, Bloemfontein</t>
    </r>
    <r>
      <rPr>
        <b/>
        <sz val="11"/>
        <color theme="1"/>
        <rFont val="Arial"/>
        <family val="2"/>
      </rPr>
      <t xml:space="preserve">  (YEAR 3 ONLY)</t>
    </r>
  </si>
  <si>
    <t>BOTSHABELO: Lenyora la Thuto Comprehensive school</t>
  </si>
  <si>
    <t>FICKSBURG: Ficksburg Comprehensive School</t>
  </si>
  <si>
    <r>
      <t xml:space="preserve">FOURIESBURG: Mashaeng Secondary School, Mashaeng  </t>
    </r>
    <r>
      <rPr>
        <b/>
        <sz val="11"/>
        <color theme="1"/>
        <rFont val="Arial"/>
        <family val="2"/>
      </rPr>
      <t>(YEAR 3 ONLY)</t>
    </r>
  </si>
  <si>
    <t>BETHLEHEM:: Bethlehem Comprehensive School, Bohlokong</t>
  </si>
  <si>
    <r>
      <t>REITZ: Kgotso-Uxolo Secondary School, Petsana</t>
    </r>
    <r>
      <rPr>
        <b/>
        <sz val="11"/>
        <color theme="1"/>
        <rFont val="Arial"/>
        <family val="2"/>
      </rPr>
      <t xml:space="preserve"> (YEAR 3 ONLY)</t>
    </r>
  </si>
  <si>
    <t>SENEKAL: EE Monese Secondary School</t>
  </si>
  <si>
    <t>QWAQWA, PHUTHADITJHABA: Makabelane Comprehensive School</t>
  </si>
  <si>
    <t>QWAQWA, PHUTHADITJHABA: Morena Mokopela Comprehensive School</t>
  </si>
  <si>
    <t>HARRISMITH: Lerato Uthandu Comprehensive School, Intabazwe</t>
  </si>
  <si>
    <r>
      <t xml:space="preserve">HARRISMITH: Sasamala Secondary School, Tshiame A </t>
    </r>
    <r>
      <rPr>
        <b/>
        <sz val="11"/>
        <color theme="1"/>
        <rFont val="Arial"/>
        <family val="2"/>
      </rPr>
      <t>(YEAR 3 ONLY)</t>
    </r>
  </si>
  <si>
    <t xml:space="preserve">MATERIALS TO BE DELIVERED TO EACH OF THE SCHOOLS (26 YEAR 1&amp;2 AND 34 YEAR 3) LISTED ABOVE </t>
  </si>
  <si>
    <t>PROJECT 1: Sound activated switch  Kit (G1) for one school consisting of sub-items 1.1. to 1.16</t>
  </si>
  <si>
    <t xml:space="preserve">30 x Printed PCB </t>
  </si>
  <si>
    <t xml:space="preserve">22 x Printed PCB and black PCB </t>
  </si>
  <si>
    <t>Sub-Total for PROJECT 1: Sound activated switch  Kit (G1) for 26 schools in YEAR 1&amp;2 AND 34 schools in YEAR 3 as listed above</t>
  </si>
  <si>
    <t>PROJECT 2: Sound-to-light Controller  Kit (G2) one school consisting of sub-items 2.1. to 2.27</t>
  </si>
  <si>
    <t>2.9</t>
  </si>
  <si>
    <t>2.10</t>
  </si>
  <si>
    <t>2.11</t>
  </si>
  <si>
    <t>2.12</t>
  </si>
  <si>
    <t>2.13</t>
  </si>
  <si>
    <t>2.14</t>
  </si>
  <si>
    <t>2.15</t>
  </si>
  <si>
    <t>2.16</t>
  </si>
  <si>
    <t>2.17</t>
  </si>
  <si>
    <t>2.18</t>
  </si>
  <si>
    <t>2.19</t>
  </si>
  <si>
    <t>2.20</t>
  </si>
  <si>
    <t>2.21</t>
  </si>
  <si>
    <t>2.22</t>
  </si>
  <si>
    <t>2.23</t>
  </si>
  <si>
    <t>2.24</t>
  </si>
  <si>
    <t>2.25</t>
  </si>
  <si>
    <t>2.26</t>
  </si>
  <si>
    <t>2.27</t>
  </si>
  <si>
    <t>Sub-Total for PROJECT 2: Sound-to-light Controller  Kit (G2) for 26 schools in Year 1&amp;2 and 34 schools in Year 3 as listed above</t>
  </si>
  <si>
    <t>POWER SYSTEM: TOTAL INCLUDING VAT &amp; DELIVERY OF  PROJECTS G1 TO G2 FOR 26 SCHOOLS IN YEAR 1&amp;2 AND 34 SCHOOLS IN YEAR 3 AS LISTED ABOVE</t>
  </si>
  <si>
    <t>H</t>
  </si>
  <si>
    <t>FITTING &amp; MACHINING SCHOOLS</t>
  </si>
  <si>
    <t>BETHLEHEM: Bethlehem Comprehensive School, Bethlehem</t>
  </si>
  <si>
    <t>HARRISMITH: Lerato Uthando, Intabazwe</t>
  </si>
  <si>
    <t xml:space="preserve">MATERIALS TO BE DELIVERED TO EACH OF THE 10 SCHOOLS LISTED ABOVE </t>
  </si>
  <si>
    <t>Fitting &amp; Machining Kit (H) for one school consisting of sub-items 1.1. to 1.6</t>
  </si>
  <si>
    <t>15 x 6 m x Dia. 25 mm Round bar : Aluminium</t>
  </si>
  <si>
    <t>5 x 6m x Dia. 36 mm Round bar : Aluminium</t>
  </si>
  <si>
    <t>5 x 6 m x 25 mm x 25 mm : Square bar Aluminium</t>
  </si>
  <si>
    <t xml:space="preserve">5 x 6 m x  Dia. 25 mm Round bar : Teflon/Nylon </t>
  </si>
  <si>
    <t>5 x 6  m x Dia. 25 mm Round bar: Copper  / Brass</t>
  </si>
  <si>
    <t>20 x interchangeable (triangular) tungsten tips for lathe cutting tools</t>
  </si>
  <si>
    <t>FITTING AND MACHINING: TOTAL INCLUDING VAT &amp; DELIVERY OF THE KIT (H) TO 10 SCHOOLS AS LISTED ABOVE</t>
  </si>
  <si>
    <t>I</t>
  </si>
  <si>
    <t>WELDING &amp; METALWORK SCHOOLS</t>
  </si>
  <si>
    <r>
      <t>DENEYSVILLE: Nomsa Secondary School, Refengkgotso</t>
    </r>
    <r>
      <rPr>
        <b/>
        <sz val="11"/>
        <rFont val="Arial"/>
        <family val="2"/>
      </rPr>
      <t xml:space="preserve"> (YEAR 3 ONLY)</t>
    </r>
  </si>
  <si>
    <t>BLOEMFONTEIN: Heatherdale,  Heidedal</t>
  </si>
  <si>
    <t>BLOEMFONTEIN: Navalsig High School, Bloemfontein</t>
  </si>
  <si>
    <r>
      <t>PETRUS STEYN: Kwetlisong Secondary School, Mamafubedu</t>
    </r>
    <r>
      <rPr>
        <b/>
        <sz val="11"/>
        <rFont val="Arial"/>
        <family val="2"/>
      </rPr>
      <t xml:space="preserve"> (YEAR 3 ONLY)</t>
    </r>
  </si>
  <si>
    <t>BETHLEHEM: Bethlehem Comprehensive School, Bohlokong</t>
  </si>
  <si>
    <r>
      <t>REITZ: Kgotso-Uxolo, Petsana</t>
    </r>
    <r>
      <rPr>
        <b/>
        <sz val="11"/>
        <rFont val="Arial"/>
        <family val="2"/>
      </rPr>
      <t xml:space="preserve"> (YEAR 3 ONLY)</t>
    </r>
  </si>
  <si>
    <t xml:space="preserve">QWAQWA, PHUTHADITJHABA: Morena Mokopela Comprehensive, Phuthaditjhaba </t>
  </si>
  <si>
    <r>
      <t>QWAQWA, PHUTHADITJHABA: Mmathabo Secondary School, Qwaqwa</t>
    </r>
    <r>
      <rPr>
        <b/>
        <sz val="11"/>
        <color theme="1"/>
        <rFont val="Calibri"/>
        <family val="2"/>
        <scheme val="minor"/>
      </rPr>
      <t xml:space="preserve"> (YEAR 3 ONLY)</t>
    </r>
  </si>
  <si>
    <t xml:space="preserve">MATERIALS TO BE DELIVERED TO EACH OF THE SCHOOLS (23 YEAR 1&amp;2 AND 27 YEAR 3)  LISTED ABOVE </t>
  </si>
  <si>
    <t>Welding &amp; Metalwork Kit (I) for one school consisting of sub-items 1.1. to 1.11</t>
  </si>
  <si>
    <r>
      <t>20 x  6 m x Dia. 32 mm x 2mm:</t>
    </r>
    <r>
      <rPr>
        <b/>
        <sz val="11"/>
        <color theme="1"/>
        <rFont val="Arial"/>
        <family val="2"/>
      </rPr>
      <t xml:space="preserve"> </t>
    </r>
    <r>
      <rPr>
        <sz val="11"/>
        <color theme="1"/>
        <rFont val="Arial"/>
        <family val="2"/>
      </rPr>
      <t>Steel pipe</t>
    </r>
  </si>
  <si>
    <t>11  x  6  m x Dia. 38 mm x 2 mm: Steel pipe</t>
  </si>
  <si>
    <t>38 x 6 m x 50mm x 5 mm : Steel Flat Bar</t>
  </si>
  <si>
    <t>26 x 6 m x 60mm x 5 mm : Steel Flat Bar</t>
  </si>
  <si>
    <r>
      <t>12 x 6 m x Dia. 8 mm :</t>
    </r>
    <r>
      <rPr>
        <b/>
        <sz val="11"/>
        <color theme="1"/>
        <rFont val="Arial"/>
        <family val="2"/>
      </rPr>
      <t xml:space="preserve"> </t>
    </r>
    <r>
      <rPr>
        <sz val="11"/>
        <color theme="1"/>
        <rFont val="Arial"/>
        <family val="2"/>
      </rPr>
      <t>Steel Round Bar</t>
    </r>
  </si>
  <si>
    <t>640 x M10 x 20 mm : Bolts</t>
  </si>
  <si>
    <t>640 x M10 x 20 mm : Nuts</t>
  </si>
  <si>
    <t>15 Sheets Expanded Metal x 3 mm Thick</t>
  </si>
  <si>
    <t>32 Sheets Hot Rolled Steel x  2440 mm x 1200 mm x 2 mm</t>
  </si>
  <si>
    <t>2 sheets ±1220 x 2440 mm x 0,6 mm thick galvanised sheeting</t>
  </si>
  <si>
    <t>26 x 5kg ± 2,5 mm Arc Welding electrodes : Weld mat/ Afrox</t>
  </si>
  <si>
    <t>WELDING AND METALWORK: TOTAL INCLUDING VAT &amp; DELIVERY OF THE KIT (I) TO 23 SCHOOLS IN YEAR 1&amp;2 AND 27 SCHOOLS IN YEAR 3 AS LISTED ABOVE</t>
  </si>
  <si>
    <r>
      <t xml:space="preserve">MATERIALS TO BE DELIVERED TO </t>
    </r>
    <r>
      <rPr>
        <b/>
        <sz val="11"/>
        <color rgb="FF000000"/>
        <rFont val="Arial"/>
        <family val="2"/>
      </rPr>
      <t>SCHOOLS AS SPECIFIED</t>
    </r>
  </si>
  <si>
    <t>TOTAL  INCLUDING VAT &amp; DELIVERY OF  ALL MATERIALS (A TO I) TO SCHOOLS AS SPECIFIED</t>
  </si>
  <si>
    <t>GRAND TOTAL: YEAR 1 + YEAR 2 + YEAR 3 (ALL LOTS)</t>
  </si>
  <si>
    <t>LOT 1 - GRAND TOTAL: YEAR 1 + YEAR 2 + YEAR 3</t>
  </si>
  <si>
    <t>LOT 2 - GRAND TOTAL: YEAR 1 + YEAR 2 + YEAR 3</t>
  </si>
  <si>
    <t>LOT 3 - GRAND TOTAL: YEAR 1 + YEAR 2 + YEAR 3</t>
  </si>
  <si>
    <t>GRAND TOTAL FOR YEAR 3: A + B + C + D + E + F + G + H + I + J</t>
  </si>
  <si>
    <t>PERSONAL PROTECTIVE CLOTHING: All PPE to be delivered to Head Office. The protective clothing consist of sub-items 1.1. to 1.8</t>
  </si>
  <si>
    <t>UNIT PRICE</t>
  </si>
  <si>
    <r>
      <t>Launch X-431 Pro3 Link V2.0 OBD2 Diagnostic Scanner:</t>
    </r>
    <r>
      <rPr>
        <sz val="11"/>
        <rFont val="Arial"/>
        <family val="2"/>
      </rPr>
      <t xml:space="preserve"> Operating System Android 10.0; Display 10.1-inch touchscreen; Resolution 1280 × 800; Processor 2.0 GHz Quad-Core; RAM 4 GB; Storage 64 GB; Battery 6300 mAh (47.88 Wh); Camera 8 MP Rear Camera Communication; Bluetooth, USB, Wi-Fi; VCI SmartLink V2.0; Interfaces USB Type-A ×1, USB Type-C ×1; Dimensions 274 × 190.5 × 40.5 mm;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</si>
</sst>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R&quot;#,##0.00;[Red]\-&quot;R&quot;#,##0.00"/>
    <numFmt numFmtId="44" formatCode="_-&quot;R&quot;* #,##0.00_-;\-&quot;R&quot;* #,##0.00_-;_-&quot;R&quot;* &quot;-&quot;??_-;_-@_-"/>
    <numFmt numFmtId="164" formatCode="_(&quot;R&quot;* #,##0.00_);_(&quot;R&quot;* \(#,##0.00\);_(&quot;R&quot;* &quot;-&quot;??_);_(@_)"/>
    <numFmt numFmtId="165" formatCode="&quot;R&quot;#,##0.00"/>
  </numFmts>
  <fonts count="57" x14ac:knownFonts="1">
    <font>
      <sz val="11"/>
      <color theme="1"/>
      <name val="Calibri"/>
      <family val="2"/>
      <scheme val="minor"/>
    </font>
    <font>
      <b/>
      <sz val="12"/>
      <color theme="1"/>
      <name val="Arial"/>
      <family val="2"/>
    </font>
    <font>
      <sz val="12"/>
      <color theme="1"/>
      <name val="Arial"/>
      <family val="2"/>
    </font>
    <font>
      <sz val="11"/>
      <color theme="1"/>
      <name val="Calibri"/>
      <family val="2"/>
      <scheme val="minor"/>
    </font>
    <font>
      <u/>
      <sz val="11"/>
      <color theme="10"/>
      <name val="Calibri"/>
      <family val="2"/>
      <scheme val="minor"/>
    </font>
    <font>
      <u/>
      <sz val="11"/>
      <color theme="11"/>
      <name val="Calibri"/>
      <family val="2"/>
      <scheme val="minor"/>
    </font>
    <font>
      <sz val="12"/>
      <color rgb="FF000000"/>
      <name val="Arial"/>
      <family val="2"/>
    </font>
    <font>
      <b/>
      <sz val="12"/>
      <color rgb="FFFF0000"/>
      <name val="Arial"/>
      <family val="2"/>
    </font>
    <font>
      <b/>
      <sz val="12"/>
      <color rgb="FF000000"/>
      <name val="Arial"/>
      <family val="2"/>
    </font>
    <font>
      <b/>
      <sz val="12"/>
      <name val="Arial"/>
      <family val="2"/>
    </font>
    <font>
      <b/>
      <u/>
      <sz val="12"/>
      <color theme="1"/>
      <name val="Arial"/>
      <family val="2"/>
    </font>
    <font>
      <sz val="12"/>
      <color rgb="FFFF0000"/>
      <name val="Verdana"/>
      <family val="2"/>
    </font>
    <font>
      <sz val="11"/>
      <color theme="1"/>
      <name val="Arial"/>
      <family val="2"/>
    </font>
    <font>
      <sz val="14"/>
      <color theme="1"/>
      <name val="Arial"/>
      <family val="2"/>
    </font>
    <font>
      <sz val="11"/>
      <color theme="1"/>
      <name val="Calibri"/>
      <family val="2"/>
    </font>
    <font>
      <b/>
      <sz val="11"/>
      <color theme="1"/>
      <name val="Arial"/>
      <family val="2"/>
    </font>
    <font>
      <sz val="11"/>
      <name val="Calibri"/>
      <family val="2"/>
      <scheme val="minor"/>
    </font>
    <font>
      <sz val="11"/>
      <name val="Arial"/>
      <family val="2"/>
    </font>
    <font>
      <sz val="11"/>
      <color rgb="FF000000"/>
      <name val="Arial"/>
      <family val="2"/>
    </font>
    <font>
      <b/>
      <sz val="11"/>
      <name val="Arial"/>
      <family val="2"/>
    </font>
    <font>
      <b/>
      <sz val="10"/>
      <color theme="1"/>
      <name val="Arial"/>
      <family val="2"/>
    </font>
    <font>
      <b/>
      <sz val="10"/>
      <color rgb="FF000000"/>
      <name val="Calibri"/>
      <family val="2"/>
      <scheme val="minor"/>
    </font>
    <font>
      <sz val="12"/>
      <name val="Verdana"/>
      <family val="2"/>
    </font>
    <font>
      <sz val="11"/>
      <color theme="1"/>
      <name val="Aptos Narrow"/>
      <family val="2"/>
    </font>
    <font>
      <sz val="9"/>
      <name val="Arial"/>
      <family val="2"/>
    </font>
    <font>
      <sz val="10"/>
      <name val="Arial"/>
      <family val="2"/>
    </font>
    <font>
      <sz val="9"/>
      <color theme="1"/>
      <name val="Arial"/>
      <family val="2"/>
    </font>
    <font>
      <b/>
      <sz val="9"/>
      <name val="Arial"/>
      <family val="2"/>
    </font>
    <font>
      <b/>
      <sz val="9"/>
      <color theme="1"/>
      <name val="Arial"/>
      <family val="2"/>
    </font>
    <font>
      <sz val="8"/>
      <name val="Arial"/>
      <family val="2"/>
    </font>
    <font>
      <u/>
      <sz val="9"/>
      <name val="Arial"/>
      <family val="2"/>
    </font>
    <font>
      <sz val="11"/>
      <name val="Aptos Narrow"/>
      <family val="2"/>
    </font>
    <font>
      <b/>
      <sz val="11"/>
      <color rgb="FF000000"/>
      <name val="Arial"/>
      <family val="2"/>
    </font>
    <font>
      <b/>
      <sz val="10"/>
      <name val="Arial"/>
      <family val="2"/>
    </font>
    <font>
      <sz val="12"/>
      <color rgb="FFFF0000"/>
      <name val="Arial"/>
      <family val="2"/>
    </font>
    <font>
      <b/>
      <sz val="11"/>
      <color theme="1"/>
      <name val="Calibri"/>
      <family val="2"/>
      <scheme val="minor"/>
    </font>
    <font>
      <sz val="11"/>
      <color theme="0"/>
      <name val="Calibri"/>
      <family val="2"/>
      <scheme val="minor"/>
    </font>
    <font>
      <b/>
      <u/>
      <sz val="16"/>
      <color theme="1"/>
      <name val="Arial"/>
      <family val="2"/>
    </font>
    <font>
      <sz val="11"/>
      <name val="Wingdings"/>
      <charset val="2"/>
    </font>
    <font>
      <sz val="12"/>
      <color theme="1"/>
      <name val="Calibri"/>
      <family val="2"/>
      <scheme val="minor"/>
    </font>
    <font>
      <sz val="11"/>
      <color theme="1"/>
      <name val="Wingdings"/>
      <charset val="2"/>
    </font>
    <font>
      <sz val="11"/>
      <color rgb="FF000000"/>
      <name val="Calibri"/>
      <family val="2"/>
      <scheme val="minor"/>
    </font>
    <font>
      <u/>
      <sz val="16"/>
      <color theme="1"/>
      <name val="Calibri"/>
      <family val="2"/>
      <scheme val="minor"/>
    </font>
    <font>
      <sz val="11"/>
      <color rgb="FFFF0000"/>
      <name val="Wingdings"/>
      <charset val="2"/>
    </font>
    <font>
      <b/>
      <sz val="14"/>
      <color rgb="FFFF0000"/>
      <name val="Times New Roman"/>
      <family val="1"/>
    </font>
    <font>
      <b/>
      <sz val="14"/>
      <color theme="1"/>
      <name val="Arial"/>
      <family val="2"/>
    </font>
    <font>
      <sz val="11"/>
      <color rgb="FF375623"/>
      <name val="Arial"/>
      <family val="2"/>
    </font>
    <font>
      <sz val="11"/>
      <color rgb="FF000000"/>
      <name val="Calibri"/>
      <family val="2"/>
    </font>
    <font>
      <sz val="9.6999999999999993"/>
      <color theme="1"/>
      <name val="Arial"/>
      <family val="2"/>
    </font>
    <font>
      <sz val="9.6999999999999993"/>
      <color theme="1"/>
      <name val="Calibri"/>
      <family val="2"/>
    </font>
    <font>
      <sz val="12"/>
      <color rgb="FF000000"/>
      <name val="Calibri"/>
      <family val="2"/>
    </font>
    <font>
      <sz val="10.55"/>
      <color rgb="FF000000"/>
      <name val="Arial"/>
      <family val="2"/>
    </font>
    <font>
      <b/>
      <sz val="7"/>
      <color rgb="FF000000"/>
      <name val="Arial"/>
      <family val="2"/>
    </font>
    <font>
      <b/>
      <sz val="7"/>
      <color theme="1"/>
      <name val="Calibri"/>
      <family val="2"/>
      <scheme val="minor"/>
    </font>
    <font>
      <sz val="7.25"/>
      <color rgb="FF000000"/>
      <name val="Arial"/>
      <family val="2"/>
    </font>
    <font>
      <sz val="14"/>
      <color theme="1"/>
      <name val="Calibri"/>
      <family val="2"/>
      <scheme val="minor"/>
    </font>
    <font>
      <sz val="8"/>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tint="-0.14999847407452621"/>
        <bgColor rgb="FF000000"/>
      </patternFill>
    </fill>
    <fill>
      <patternFill patternType="solid">
        <fgColor theme="0"/>
        <bgColor indexed="64"/>
      </patternFill>
    </fill>
    <fill>
      <patternFill patternType="solid">
        <fgColor rgb="FFFFFFFF"/>
        <bgColor rgb="FF000000"/>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773">
    <xf numFmtId="0" fontId="0" fillId="0" borderId="0"/>
    <xf numFmtId="164" fontId="3" fillId="0" borderId="0" applyFon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164" fontId="3" fillId="0" borderId="0" applyFont="0" applyFill="0" applyBorder="0" applyAlignment="0" applyProtection="0"/>
  </cellStyleXfs>
  <cellXfs count="405">
    <xf numFmtId="0" fontId="0" fillId="0" borderId="0" xfId="0"/>
    <xf numFmtId="164" fontId="1" fillId="2" borderId="1" xfId="1" applyFont="1" applyFill="1" applyBorder="1" applyAlignment="1" applyProtection="1">
      <alignment horizontal="right" vertical="center" wrapText="1"/>
    </xf>
    <xf numFmtId="0" fontId="2" fillId="0" borderId="0" xfId="0" applyFont="1"/>
    <xf numFmtId="0" fontId="1" fillId="2" borderId="1" xfId="0" applyFont="1" applyFill="1" applyBorder="1" applyAlignment="1">
      <alignment horizontal="center" vertical="center"/>
    </xf>
    <xf numFmtId="0" fontId="1" fillId="2"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2" fillId="0" borderId="0" xfId="0" applyFont="1" applyAlignment="1">
      <alignment horizontal="left"/>
    </xf>
    <xf numFmtId="164" fontId="1" fillId="2" borderId="1" xfId="0" applyNumberFormat="1" applyFont="1" applyFill="1" applyBorder="1" applyAlignment="1">
      <alignment horizontal="right" vertical="center" wrapText="1"/>
    </xf>
    <xf numFmtId="0" fontId="2" fillId="0" borderId="0" xfId="0" applyFont="1" applyAlignment="1">
      <alignment horizontal="center"/>
    </xf>
    <xf numFmtId="0" fontId="2" fillId="2" borderId="1" xfId="0" applyFont="1" applyFill="1" applyBorder="1" applyAlignment="1">
      <alignment horizontal="center" vertical="center"/>
    </xf>
    <xf numFmtId="0" fontId="1" fillId="2" borderId="0" xfId="0" applyFont="1" applyFill="1" applyAlignment="1">
      <alignment horizontal="left" vertical="top" wrapText="1"/>
    </xf>
    <xf numFmtId="0" fontId="1" fillId="2" borderId="0" xfId="0" applyFont="1" applyFill="1" applyAlignment="1">
      <alignment horizontal="center" vertical="center"/>
    </xf>
    <xf numFmtId="0" fontId="1" fillId="2" borderId="0" xfId="0" applyFont="1" applyFill="1" applyAlignment="1">
      <alignment vertical="center"/>
    </xf>
    <xf numFmtId="0" fontId="2" fillId="2" borderId="0" xfId="0" applyFont="1" applyFill="1"/>
    <xf numFmtId="0" fontId="2" fillId="2" borderId="0" xfId="0" applyFont="1" applyFill="1" applyAlignment="1">
      <alignment horizontal="center" vertical="center"/>
    </xf>
    <xf numFmtId="0" fontId="2" fillId="2" borderId="0" xfId="0" applyFont="1" applyFill="1" applyAlignment="1">
      <alignment vertical="center" wrapText="1"/>
    </xf>
    <xf numFmtId="0" fontId="2" fillId="2" borderId="0" xfId="0" applyFont="1" applyFill="1" applyAlignment="1">
      <alignment horizontal="center"/>
    </xf>
    <xf numFmtId="0" fontId="10" fillId="2" borderId="0" xfId="0" applyFont="1" applyFill="1" applyAlignment="1">
      <alignment vertical="center"/>
    </xf>
    <xf numFmtId="0" fontId="2" fillId="2" borderId="0" xfId="0" applyFont="1" applyFill="1" applyAlignment="1">
      <alignment vertical="center"/>
    </xf>
    <xf numFmtId="0" fontId="11" fillId="2" borderId="0" xfId="0" applyFont="1" applyFill="1" applyAlignment="1">
      <alignment horizontal="center" vertical="top"/>
    </xf>
    <xf numFmtId="0" fontId="2" fillId="2" borderId="0" xfId="0" applyFont="1" applyFill="1" applyAlignment="1">
      <alignment horizontal="left" vertical="top" wrapText="1"/>
    </xf>
    <xf numFmtId="0" fontId="12" fillId="2" borderId="1" xfId="0" applyFont="1" applyFill="1" applyBorder="1" applyAlignment="1">
      <alignment vertical="center" wrapText="1"/>
    </xf>
    <xf numFmtId="0" fontId="12" fillId="2" borderId="0" xfId="0" applyFont="1" applyFill="1" applyAlignment="1">
      <alignment vertical="center" wrapText="1"/>
    </xf>
    <xf numFmtId="0" fontId="12" fillId="2" borderId="1" xfId="0" applyFont="1" applyFill="1" applyBorder="1" applyAlignment="1">
      <alignment vertical="center"/>
    </xf>
    <xf numFmtId="0" fontId="12" fillId="2" borderId="0" xfId="0" applyFont="1" applyFill="1" applyAlignment="1">
      <alignment vertical="center"/>
    </xf>
    <xf numFmtId="0" fontId="1" fillId="2" borderId="0" xfId="0" applyFont="1" applyFill="1" applyAlignment="1">
      <alignment horizontal="center" vertical="center" wrapText="1"/>
    </xf>
    <xf numFmtId="16" fontId="12" fillId="2" borderId="0" xfId="0" applyNumberFormat="1" applyFont="1" applyFill="1" applyAlignment="1">
      <alignment vertical="center"/>
    </xf>
    <xf numFmtId="0" fontId="9" fillId="2" borderId="0" xfId="0" applyFont="1" applyFill="1" applyAlignment="1">
      <alignment vertical="center" wrapText="1"/>
    </xf>
    <xf numFmtId="165" fontId="1" fillId="2" borderId="0" xfId="0" applyNumberFormat="1" applyFont="1" applyFill="1" applyAlignment="1">
      <alignment horizontal="right" vertical="center" wrapText="1"/>
    </xf>
    <xf numFmtId="164" fontId="1" fillId="2" borderId="0" xfId="0" applyNumberFormat="1" applyFont="1" applyFill="1" applyAlignment="1">
      <alignment horizontal="right" vertical="center" wrapText="1"/>
    </xf>
    <xf numFmtId="0" fontId="13" fillId="2" borderId="0" xfId="0" applyFont="1" applyFill="1" applyAlignment="1">
      <alignment vertical="center"/>
    </xf>
    <xf numFmtId="0" fontId="2" fillId="2" borderId="11" xfId="0" applyFont="1" applyFill="1" applyBorder="1" applyAlignment="1">
      <alignment horizontal="center" vertical="center"/>
    </xf>
    <xf numFmtId="0" fontId="12" fillId="2" borderId="8" xfId="0" applyFont="1" applyFill="1" applyBorder="1" applyAlignment="1">
      <alignment vertical="center"/>
    </xf>
    <xf numFmtId="0" fontId="13" fillId="2" borderId="8" xfId="0" applyFont="1" applyFill="1" applyBorder="1" applyAlignment="1">
      <alignment vertical="center"/>
    </xf>
    <xf numFmtId="0" fontId="12" fillId="2" borderId="8" xfId="0" applyFont="1" applyFill="1" applyBorder="1" applyAlignment="1">
      <alignment vertical="center" wrapText="1"/>
    </xf>
    <xf numFmtId="0" fontId="12" fillId="2" borderId="12" xfId="0" applyFont="1" applyFill="1" applyBorder="1" applyAlignment="1">
      <alignment vertical="center" wrapText="1"/>
    </xf>
    <xf numFmtId="0" fontId="2" fillId="2" borderId="13" xfId="0" applyFont="1" applyFill="1" applyBorder="1" applyAlignment="1">
      <alignment horizontal="center" vertical="center"/>
    </xf>
    <xf numFmtId="0" fontId="12" fillId="2" borderId="14" xfId="0" applyFont="1" applyFill="1" applyBorder="1" applyAlignment="1">
      <alignment vertical="center" wrapText="1"/>
    </xf>
    <xf numFmtId="0" fontId="2" fillId="2" borderId="6" xfId="0" applyFont="1" applyFill="1" applyBorder="1" applyAlignment="1">
      <alignment horizontal="center" vertical="center"/>
    </xf>
    <xf numFmtId="0" fontId="12" fillId="2" borderId="4" xfId="0" applyFont="1" applyFill="1" applyBorder="1" applyAlignment="1">
      <alignment vertical="center" wrapText="1"/>
    </xf>
    <xf numFmtId="0" fontId="13" fillId="2" borderId="4" xfId="0" applyFont="1" applyFill="1" applyBorder="1" applyAlignment="1">
      <alignment vertical="center"/>
    </xf>
    <xf numFmtId="0" fontId="12" fillId="2" borderId="5" xfId="0" applyFont="1" applyFill="1" applyBorder="1" applyAlignment="1">
      <alignment vertical="center" wrapText="1"/>
    </xf>
    <xf numFmtId="0" fontId="12" fillId="2" borderId="0" xfId="0" applyFont="1" applyFill="1" applyAlignment="1">
      <alignment horizontal="left" vertical="center" wrapText="1"/>
    </xf>
    <xf numFmtId="0" fontId="12" fillId="2" borderId="0" xfId="0" applyFont="1" applyFill="1" applyAlignment="1">
      <alignment horizontal="center" vertical="center" wrapText="1"/>
    </xf>
    <xf numFmtId="164" fontId="2" fillId="2" borderId="0" xfId="0" applyNumberFormat="1" applyFont="1" applyFill="1" applyAlignment="1" applyProtection="1">
      <alignment horizontal="right" vertical="center"/>
      <protection locked="0"/>
    </xf>
    <xf numFmtId="164" fontId="1" fillId="2" borderId="0" xfId="1" applyFont="1" applyFill="1" applyBorder="1" applyAlignment="1" applyProtection="1">
      <alignment horizontal="right" vertical="center" wrapText="1"/>
    </xf>
    <xf numFmtId="164" fontId="1" fillId="2" borderId="3" xfId="1" applyFont="1" applyFill="1" applyBorder="1" applyAlignment="1" applyProtection="1">
      <alignment horizontal="right" vertical="center" wrapText="1"/>
    </xf>
    <xf numFmtId="0" fontId="9" fillId="2" borderId="8" xfId="0" applyFont="1" applyFill="1" applyBorder="1" applyAlignment="1">
      <alignment vertical="center" wrapText="1"/>
    </xf>
    <xf numFmtId="0" fontId="12" fillId="2" borderId="2" xfId="0" applyFont="1" applyFill="1" applyBorder="1" applyAlignment="1">
      <alignment horizontal="left" vertical="center" wrapText="1"/>
    </xf>
    <xf numFmtId="0" fontId="12" fillId="2" borderId="1" xfId="0" applyFont="1" applyFill="1" applyBorder="1" applyAlignment="1">
      <alignment horizontal="center" vertical="center" wrapText="1"/>
    </xf>
    <xf numFmtId="0" fontId="2" fillId="2" borderId="8" xfId="0" applyFont="1" applyFill="1" applyBorder="1" applyAlignment="1">
      <alignment horizontal="center" vertical="center"/>
    </xf>
    <xf numFmtId="0" fontId="2" fillId="2" borderId="8" xfId="0" applyFont="1" applyFill="1" applyBorder="1" applyAlignment="1">
      <alignment vertical="center" wrapText="1"/>
    </xf>
    <xf numFmtId="164" fontId="1" fillId="2" borderId="8" xfId="1" applyFont="1" applyFill="1" applyBorder="1" applyAlignment="1" applyProtection="1">
      <alignment horizontal="right" vertical="center" wrapText="1"/>
    </xf>
    <xf numFmtId="0" fontId="12" fillId="2" borderId="1" xfId="0" applyFont="1" applyFill="1" applyBorder="1" applyAlignment="1">
      <alignment horizontal="left" vertical="center" wrapText="1"/>
    </xf>
    <xf numFmtId="0" fontId="12" fillId="2" borderId="7"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2" fillId="2" borderId="3" xfId="0" applyFont="1" applyFill="1" applyBorder="1" applyAlignment="1">
      <alignment vertical="center" wrapText="1"/>
    </xf>
    <xf numFmtId="0" fontId="12" fillId="2" borderId="1" xfId="0" applyFont="1" applyFill="1" applyBorder="1" applyAlignment="1">
      <alignment horizontal="center" wrapText="1"/>
    </xf>
    <xf numFmtId="0" fontId="12" fillId="2" borderId="1" xfId="0" applyFont="1" applyFill="1" applyBorder="1" applyAlignment="1">
      <alignment horizontal="left" wrapText="1"/>
    </xf>
    <xf numFmtId="0" fontId="12" fillId="2" borderId="3" xfId="0" applyFont="1" applyFill="1" applyBorder="1" applyAlignment="1">
      <alignment horizontal="center" vertical="center" wrapText="1"/>
    </xf>
    <xf numFmtId="0" fontId="17" fillId="2" borderId="7" xfId="0" applyFont="1" applyFill="1" applyBorder="1" applyAlignment="1">
      <alignment horizontal="left" vertical="center" wrapText="1"/>
    </xf>
    <xf numFmtId="0" fontId="12" fillId="2" borderId="2" xfId="0" applyFont="1" applyFill="1" applyBorder="1" applyAlignment="1">
      <alignment vertical="center" wrapText="1"/>
    </xf>
    <xf numFmtId="0" fontId="12" fillId="2" borderId="4" xfId="0" applyFont="1" applyFill="1" applyBorder="1" applyAlignment="1">
      <alignment vertical="center"/>
    </xf>
    <xf numFmtId="0" fontId="0" fillId="2" borderId="1" xfId="0" applyFill="1" applyBorder="1" applyAlignment="1">
      <alignment horizontal="center" vertical="center"/>
    </xf>
    <xf numFmtId="0" fontId="16"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0" fillId="2" borderId="1" xfId="0" quotePrefix="1" applyFill="1" applyBorder="1" applyAlignment="1">
      <alignment horizontal="center" vertical="center"/>
    </xf>
    <xf numFmtId="0" fontId="12" fillId="2" borderId="1" xfId="0" applyFont="1" applyFill="1" applyBorder="1" applyAlignment="1">
      <alignment horizontal="center" vertical="center"/>
    </xf>
    <xf numFmtId="0" fontId="12" fillId="2" borderId="7" xfId="0" applyFont="1" applyFill="1" applyBorder="1" applyAlignment="1">
      <alignment vertical="center" wrapText="1"/>
    </xf>
    <xf numFmtId="164" fontId="9" fillId="2" borderId="1" xfId="1" applyFont="1" applyFill="1" applyBorder="1" applyAlignment="1" applyProtection="1">
      <alignment horizontal="right" vertical="center" wrapText="1"/>
    </xf>
    <xf numFmtId="0" fontId="12" fillId="2" borderId="9" xfId="0" applyFont="1" applyFill="1" applyBorder="1" applyAlignment="1">
      <alignment horizontal="center" vertical="center" wrapText="1"/>
    </xf>
    <xf numFmtId="0" fontId="9" fillId="2" borderId="0" xfId="0" applyFont="1" applyFill="1" applyAlignment="1">
      <alignment horizontal="left" vertical="center" wrapText="1"/>
    </xf>
    <xf numFmtId="164" fontId="7" fillId="2" borderId="0" xfId="1" applyFont="1" applyFill="1" applyBorder="1" applyAlignment="1" applyProtection="1">
      <alignment horizontal="right" vertical="center" wrapText="1"/>
    </xf>
    <xf numFmtId="0" fontId="2" fillId="2" borderId="8" xfId="0" applyFont="1" applyFill="1" applyBorder="1" applyAlignment="1">
      <alignment horizontal="center" vertical="center" wrapText="1"/>
    </xf>
    <xf numFmtId="0" fontId="2" fillId="2" borderId="8" xfId="0" applyFont="1" applyFill="1" applyBorder="1" applyAlignment="1">
      <alignment horizontal="left" vertical="center" wrapText="1"/>
    </xf>
    <xf numFmtId="0" fontId="2" fillId="2" borderId="2" xfId="0" applyFont="1" applyFill="1" applyBorder="1" applyAlignment="1">
      <alignment horizontal="center" vertical="center"/>
    </xf>
    <xf numFmtId="16" fontId="12" fillId="2" borderId="9" xfId="0" applyNumberFormat="1" applyFont="1" applyFill="1" applyBorder="1" applyAlignment="1">
      <alignment vertical="center"/>
    </xf>
    <xf numFmtId="0" fontId="13" fillId="2" borderId="9" xfId="0" applyFont="1" applyFill="1" applyBorder="1" applyAlignment="1">
      <alignment vertical="center"/>
    </xf>
    <xf numFmtId="0" fontId="12" fillId="2" borderId="9" xfId="0" applyFont="1" applyFill="1" applyBorder="1" applyAlignment="1">
      <alignment vertical="center" wrapText="1"/>
    </xf>
    <xf numFmtId="0" fontId="12" fillId="2" borderId="10" xfId="0" applyFont="1" applyFill="1" applyBorder="1" applyAlignment="1">
      <alignment vertical="center" wrapText="1"/>
    </xf>
    <xf numFmtId="0" fontId="17" fillId="2" borderId="0" xfId="0" applyFont="1" applyFill="1" applyAlignment="1">
      <alignment horizontal="left" vertical="center" wrapText="1"/>
    </xf>
    <xf numFmtId="0" fontId="1" fillId="2" borderId="4" xfId="0" applyFont="1" applyFill="1" applyBorder="1" applyAlignment="1">
      <alignment horizontal="center" vertical="center"/>
    </xf>
    <xf numFmtId="0" fontId="2" fillId="2" borderId="1" xfId="0" applyFont="1" applyFill="1" applyBorder="1" applyAlignment="1">
      <alignment vertical="center" wrapText="1"/>
    </xf>
    <xf numFmtId="0" fontId="1" fillId="2" borderId="11" xfId="0" applyFont="1" applyFill="1" applyBorder="1" applyAlignment="1">
      <alignment horizontal="center" vertical="center"/>
    </xf>
    <xf numFmtId="0" fontId="1" fillId="2" borderId="8" xfId="0" applyFont="1" applyFill="1" applyBorder="1" applyAlignment="1">
      <alignment vertical="center"/>
    </xf>
    <xf numFmtId="0" fontId="2" fillId="2" borderId="12" xfId="0" applyFont="1" applyFill="1" applyBorder="1"/>
    <xf numFmtId="0" fontId="2" fillId="2" borderId="3" xfId="0" applyFont="1" applyFill="1" applyBorder="1" applyAlignment="1">
      <alignment horizontal="center" vertical="center"/>
    </xf>
    <xf numFmtId="0" fontId="12" fillId="2" borderId="3" xfId="0" applyFont="1" applyFill="1" applyBorder="1" applyAlignment="1">
      <alignment horizontal="left" vertical="center" wrapText="1"/>
    </xf>
    <xf numFmtId="0" fontId="12" fillId="2" borderId="8" xfId="0" applyFont="1" applyFill="1" applyBorder="1" applyAlignment="1">
      <alignment horizontal="left" vertical="center" wrapText="1"/>
    </xf>
    <xf numFmtId="0" fontId="12" fillId="2" borderId="8" xfId="0" applyFont="1" applyFill="1" applyBorder="1" applyAlignment="1">
      <alignment horizontal="center" vertical="center" wrapText="1"/>
    </xf>
    <xf numFmtId="0" fontId="17" fillId="2" borderId="3" xfId="0" applyFont="1" applyFill="1" applyBorder="1" applyAlignment="1">
      <alignment horizontal="left" vertical="center" wrapText="1"/>
    </xf>
    <xf numFmtId="0" fontId="17" fillId="2" borderId="8" xfId="0" applyFont="1" applyFill="1" applyBorder="1" applyAlignment="1">
      <alignment horizontal="left" vertical="center" wrapText="1"/>
    </xf>
    <xf numFmtId="0" fontId="0" fillId="2" borderId="3" xfId="0" applyFill="1" applyBorder="1" applyAlignment="1">
      <alignment horizontal="center" vertical="center"/>
    </xf>
    <xf numFmtId="0" fontId="0" fillId="2" borderId="8" xfId="0" applyFill="1" applyBorder="1" applyAlignment="1">
      <alignment vertical="center" wrapText="1"/>
    </xf>
    <xf numFmtId="0" fontId="0" fillId="2" borderId="8" xfId="0" applyFill="1" applyBorder="1" applyAlignment="1">
      <alignment horizontal="center" vertical="center"/>
    </xf>
    <xf numFmtId="0" fontId="12" fillId="2" borderId="11" xfId="0" applyFont="1" applyFill="1" applyBorder="1" applyAlignment="1">
      <alignment horizontal="left" vertical="center" wrapText="1"/>
    </xf>
    <xf numFmtId="0" fontId="2" fillId="2" borderId="0" xfId="0" applyFont="1" applyFill="1" applyAlignment="1">
      <alignment horizontal="center" vertical="center" wrapText="1"/>
    </xf>
    <xf numFmtId="164" fontId="9" fillId="2" borderId="0" xfId="1" applyFont="1" applyFill="1" applyBorder="1" applyAlignment="1" applyProtection="1">
      <alignment horizontal="right" vertical="center" wrapText="1"/>
    </xf>
    <xf numFmtId="164" fontId="9" fillId="2" borderId="8" xfId="1" applyFont="1" applyFill="1" applyBorder="1" applyAlignment="1" applyProtection="1">
      <alignment horizontal="right" vertical="center" wrapText="1"/>
    </xf>
    <xf numFmtId="0" fontId="2" fillId="2" borderId="0" xfId="0" applyFont="1" applyFill="1" applyAlignment="1">
      <alignment horizontal="left" vertical="center" wrapText="1"/>
    </xf>
    <xf numFmtId="0" fontId="21" fillId="2" borderId="0" xfId="0" applyFont="1" applyFill="1" applyAlignment="1">
      <alignment horizontal="left"/>
    </xf>
    <xf numFmtId="0" fontId="8" fillId="2" borderId="0" xfId="0" applyFont="1" applyFill="1" applyAlignment="1">
      <alignment horizontal="left"/>
    </xf>
    <xf numFmtId="0" fontId="8" fillId="2" borderId="0" xfId="0" applyFont="1" applyFill="1" applyAlignment="1">
      <alignment horizontal="left" wrapText="1"/>
    </xf>
    <xf numFmtId="0" fontId="8" fillId="3" borderId="0" xfId="0" applyFont="1" applyFill="1" applyAlignment="1">
      <alignment horizontal="left" wrapText="1"/>
    </xf>
    <xf numFmtId="0" fontId="6" fillId="2" borderId="0" xfId="0" applyFont="1" applyFill="1"/>
    <xf numFmtId="0" fontId="18" fillId="2" borderId="1" xfId="0" applyFont="1" applyFill="1" applyBorder="1" applyAlignment="1">
      <alignment vertical="center" wrapText="1"/>
    </xf>
    <xf numFmtId="0" fontId="2" fillId="2" borderId="4" xfId="0" applyFont="1" applyFill="1" applyBorder="1"/>
    <xf numFmtId="164" fontId="1" fillId="0" borderId="1" xfId="1" applyFont="1" applyFill="1" applyBorder="1" applyAlignment="1" applyProtection="1">
      <alignment horizontal="right" vertical="center" wrapText="1"/>
      <protection locked="0"/>
    </xf>
    <xf numFmtId="164" fontId="1" fillId="0" borderId="3" xfId="1" applyFont="1" applyFill="1" applyBorder="1" applyAlignment="1" applyProtection="1">
      <alignment horizontal="right" vertical="center" wrapText="1"/>
      <protection locked="0"/>
    </xf>
    <xf numFmtId="0" fontId="1" fillId="2" borderId="1" xfId="0" applyFont="1" applyFill="1" applyBorder="1" applyAlignment="1" applyProtection="1">
      <alignment horizontal="center" vertical="center" wrapText="1"/>
      <protection locked="0"/>
    </xf>
    <xf numFmtId="0" fontId="2" fillId="0" borderId="0" xfId="0" applyFont="1" applyProtection="1">
      <protection locked="0"/>
    </xf>
    <xf numFmtId="0" fontId="22" fillId="2" borderId="0" xfId="0" applyFont="1" applyFill="1" applyAlignment="1">
      <alignment horizontal="center" vertical="top"/>
    </xf>
    <xf numFmtId="0" fontId="12" fillId="0" borderId="1" xfId="0" applyFont="1" applyBorder="1" applyAlignment="1">
      <alignment vertical="center" wrapText="1"/>
    </xf>
    <xf numFmtId="0" fontId="15" fillId="2" borderId="1" xfId="0" applyFont="1" applyFill="1" applyBorder="1" applyAlignment="1">
      <alignment vertical="center" wrapText="1"/>
    </xf>
    <xf numFmtId="164" fontId="1" fillId="2" borderId="0" xfId="1" applyFont="1" applyFill="1" applyBorder="1" applyAlignment="1" applyProtection="1">
      <alignment horizontal="right" vertical="center" wrapText="1"/>
      <protection locked="0"/>
    </xf>
    <xf numFmtId="0" fontId="24" fillId="2" borderId="0" xfId="0" applyFont="1" applyFill="1" applyAlignment="1">
      <alignment horizontal="left" vertical="center" wrapText="1"/>
    </xf>
    <xf numFmtId="164" fontId="1" fillId="2" borderId="8" xfId="1" applyFont="1" applyFill="1" applyBorder="1" applyAlignment="1" applyProtection="1">
      <alignment horizontal="right" vertical="center" wrapText="1"/>
      <protection locked="0"/>
    </xf>
    <xf numFmtId="0" fontId="24" fillId="2" borderId="1" xfId="0" applyFont="1" applyFill="1" applyBorder="1" applyAlignment="1">
      <alignment horizontal="left" vertical="center" wrapText="1"/>
    </xf>
    <xf numFmtId="0" fontId="26" fillId="2" borderId="2" xfId="0" applyFont="1" applyFill="1" applyBorder="1" applyAlignment="1">
      <alignment horizontal="left" vertical="center" wrapText="1"/>
    </xf>
    <xf numFmtId="0" fontId="29" fillId="2" borderId="8" xfId="0" applyFont="1" applyFill="1" applyBorder="1" applyAlignment="1">
      <alignment horizontal="left" vertical="center" wrapText="1"/>
    </xf>
    <xf numFmtId="0" fontId="24" fillId="2" borderId="8" xfId="0" applyFont="1" applyFill="1" applyBorder="1" applyAlignment="1">
      <alignment horizontal="left" vertical="center" wrapText="1"/>
    </xf>
    <xf numFmtId="0" fontId="26" fillId="2" borderId="1" xfId="0" applyFont="1" applyFill="1" applyBorder="1" applyAlignment="1">
      <alignment vertical="center" wrapText="1"/>
    </xf>
    <xf numFmtId="0" fontId="26" fillId="2" borderId="0" xfId="0" applyFont="1" applyFill="1" applyAlignment="1">
      <alignment vertical="center" wrapText="1"/>
    </xf>
    <xf numFmtId="0" fontId="18" fillId="2" borderId="1" xfId="0" applyFont="1" applyFill="1" applyBorder="1" applyAlignment="1">
      <alignment vertical="center"/>
    </xf>
    <xf numFmtId="0" fontId="25" fillId="2" borderId="1"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5" fillId="2" borderId="0" xfId="0" applyFont="1" applyFill="1" applyAlignment="1">
      <alignment horizontal="left" vertical="center" wrapText="1"/>
    </xf>
    <xf numFmtId="0" fontId="2" fillId="2" borderId="8" xfId="0" applyFont="1" applyFill="1" applyBorder="1"/>
    <xf numFmtId="0" fontId="24" fillId="2" borderId="3" xfId="0" applyFont="1" applyFill="1" applyBorder="1" applyAlignment="1">
      <alignment horizontal="left" vertical="center" wrapText="1"/>
    </xf>
    <xf numFmtId="44" fontId="9" fillId="2" borderId="1" xfId="1" applyNumberFormat="1" applyFont="1" applyFill="1" applyBorder="1" applyAlignment="1" applyProtection="1">
      <alignment horizontal="right" vertical="center" wrapText="1"/>
    </xf>
    <xf numFmtId="0" fontId="1" fillId="2" borderId="0" xfId="0" applyFont="1" applyFill="1" applyAlignment="1">
      <alignment horizontal="left" vertical="center" wrapText="1"/>
    </xf>
    <xf numFmtId="164" fontId="1" fillId="0" borderId="8" xfId="1" applyFont="1" applyFill="1" applyBorder="1" applyAlignment="1" applyProtection="1">
      <alignment horizontal="right" vertical="center" wrapText="1"/>
      <protection locked="0"/>
    </xf>
    <xf numFmtId="0" fontId="6" fillId="2" borderId="0" xfId="0" applyFont="1" applyFill="1" applyAlignment="1">
      <alignment horizontal="left" wrapText="1"/>
    </xf>
    <xf numFmtId="0" fontId="0" fillId="2" borderId="0" xfId="0" applyFill="1"/>
    <xf numFmtId="0" fontId="1" fillId="2" borderId="2" xfId="0" applyFont="1" applyFill="1" applyBorder="1" applyAlignment="1">
      <alignment horizontal="left" vertical="center" wrapText="1"/>
    </xf>
    <xf numFmtId="0" fontId="1" fillId="2" borderId="8" xfId="0" applyFont="1" applyFill="1" applyBorder="1" applyAlignment="1">
      <alignment horizontal="left" vertical="center" wrapText="1"/>
    </xf>
    <xf numFmtId="164" fontId="1" fillId="2" borderId="3" xfId="0" applyNumberFormat="1" applyFont="1" applyFill="1" applyBorder="1" applyAlignment="1">
      <alignment horizontal="right" vertical="center" wrapText="1"/>
    </xf>
    <xf numFmtId="0" fontId="1" fillId="2" borderId="4" xfId="0" applyFont="1" applyFill="1" applyBorder="1" applyAlignment="1">
      <alignment horizontal="left" vertical="center" wrapText="1"/>
    </xf>
    <xf numFmtId="164" fontId="1" fillId="2" borderId="4" xfId="0" applyNumberFormat="1" applyFont="1" applyFill="1" applyBorder="1" applyAlignment="1">
      <alignment horizontal="right" vertical="center" wrapText="1"/>
    </xf>
    <xf numFmtId="164" fontId="1" fillId="2" borderId="8" xfId="0" applyNumberFormat="1" applyFont="1" applyFill="1" applyBorder="1" applyAlignment="1">
      <alignment horizontal="right" vertical="center" wrapText="1"/>
    </xf>
    <xf numFmtId="0" fontId="0" fillId="2" borderId="0" xfId="0" applyFill="1" applyAlignment="1">
      <alignment horizontal="center"/>
    </xf>
    <xf numFmtId="0" fontId="39" fillId="0" borderId="0" xfId="0" applyFont="1" applyAlignment="1">
      <alignment vertical="center" wrapText="1"/>
    </xf>
    <xf numFmtId="0" fontId="40" fillId="2" borderId="0" xfId="0" applyFont="1" applyFill="1" applyAlignment="1">
      <alignment horizontal="center" vertical="top"/>
    </xf>
    <xf numFmtId="0" fontId="1" fillId="0" borderId="0" xfId="0" applyFont="1" applyAlignment="1">
      <alignment horizontal="left" vertical="top" wrapText="1"/>
    </xf>
    <xf numFmtId="0" fontId="0" fillId="2" borderId="0" xfId="0" applyFill="1" applyAlignment="1">
      <alignment horizontal="left" vertical="top" wrapText="1"/>
    </xf>
    <xf numFmtId="0" fontId="15" fillId="2" borderId="1" xfId="0" applyFont="1" applyFill="1" applyBorder="1" applyAlignment="1">
      <alignment horizontal="center" vertical="center"/>
    </xf>
    <xf numFmtId="0" fontId="32" fillId="2" borderId="1" xfId="0" applyFont="1" applyFill="1" applyBorder="1" applyAlignment="1">
      <alignment horizontal="center" vertical="center" wrapText="1"/>
    </xf>
    <xf numFmtId="0" fontId="15" fillId="0" borderId="0" xfId="0" applyFont="1" applyAlignment="1">
      <alignment horizontal="left" vertical="center" wrapText="1"/>
    </xf>
    <xf numFmtId="0" fontId="12" fillId="0" borderId="0" xfId="0" applyFont="1" applyAlignment="1">
      <alignment vertical="center"/>
    </xf>
    <xf numFmtId="0" fontId="15" fillId="2" borderId="1" xfId="0" applyFont="1" applyFill="1" applyBorder="1" applyAlignment="1">
      <alignment horizontal="left" vertical="center" wrapText="1"/>
    </xf>
    <xf numFmtId="164" fontId="1" fillId="4" borderId="1" xfId="1" applyFont="1" applyFill="1" applyBorder="1" applyAlignment="1" applyProtection="1">
      <alignment horizontal="right" vertical="center" wrapText="1"/>
      <protection locked="0"/>
    </xf>
    <xf numFmtId="0" fontId="6" fillId="2" borderId="1" xfId="0" applyFont="1" applyFill="1" applyBorder="1" applyAlignment="1">
      <alignment horizontal="left" wrapText="1"/>
    </xf>
    <xf numFmtId="0" fontId="12" fillId="2" borderId="0" xfId="0" applyFont="1" applyFill="1" applyAlignment="1">
      <alignment horizontal="center" vertical="center"/>
    </xf>
    <xf numFmtId="0" fontId="8" fillId="3" borderId="0" xfId="0" applyFont="1" applyFill="1" applyAlignment="1">
      <alignment horizontal="center" vertical="center" wrapText="1"/>
    </xf>
    <xf numFmtId="0" fontId="41" fillId="2" borderId="0" xfId="0" applyFont="1" applyFill="1"/>
    <xf numFmtId="0" fontId="0" fillId="0" borderId="0" xfId="0" applyAlignment="1">
      <alignment horizontal="center"/>
    </xf>
    <xf numFmtId="0" fontId="43" fillId="2" borderId="0" xfId="0" applyFont="1" applyFill="1" applyAlignment="1">
      <alignment horizontal="center" vertical="top"/>
    </xf>
    <xf numFmtId="0" fontId="7" fillId="0" borderId="0" xfId="0" applyFont="1" applyAlignment="1">
      <alignment vertical="center" wrapText="1"/>
    </xf>
    <xf numFmtId="0" fontId="45" fillId="2" borderId="0" xfId="0" applyFont="1" applyFill="1" applyAlignment="1">
      <alignment horizontal="center" vertical="center"/>
    </xf>
    <xf numFmtId="0" fontId="45" fillId="2" borderId="0" xfId="0" applyFont="1" applyFill="1" applyAlignment="1">
      <alignment vertical="center"/>
    </xf>
    <xf numFmtId="0" fontId="12" fillId="2" borderId="11" xfId="0" applyFont="1" applyFill="1" applyBorder="1" applyAlignment="1">
      <alignment horizontal="center" vertical="center"/>
    </xf>
    <xf numFmtId="0" fontId="15" fillId="2" borderId="8" xfId="0" applyFont="1" applyFill="1" applyBorder="1" applyAlignment="1">
      <alignment horizontal="left" vertical="center"/>
    </xf>
    <xf numFmtId="0" fontId="12" fillId="2" borderId="8" xfId="0" applyFont="1" applyFill="1" applyBorder="1" applyAlignment="1">
      <alignment horizontal="left" vertical="center"/>
    </xf>
    <xf numFmtId="0" fontId="12" fillId="2" borderId="12" xfId="0" applyFont="1" applyFill="1" applyBorder="1" applyAlignment="1">
      <alignment horizontal="left" vertical="center"/>
    </xf>
    <xf numFmtId="0" fontId="12" fillId="2" borderId="13" xfId="0" applyFont="1" applyFill="1" applyBorder="1" applyAlignment="1">
      <alignment horizontal="center" vertical="center"/>
    </xf>
    <xf numFmtId="0" fontId="15" fillId="2" borderId="0" xfId="0" applyFont="1" applyFill="1" applyAlignment="1">
      <alignment horizontal="left" vertical="center"/>
    </xf>
    <xf numFmtId="0" fontId="12" fillId="2" borderId="0" xfId="0" applyFont="1" applyFill="1" applyAlignment="1">
      <alignment horizontal="left" vertical="center"/>
    </xf>
    <xf numFmtId="0" fontId="12" fillId="2" borderId="14" xfId="0" applyFont="1" applyFill="1" applyBorder="1" applyAlignment="1">
      <alignment horizontal="left" vertical="center"/>
    </xf>
    <xf numFmtId="0" fontId="16" fillId="2" borderId="0" xfId="0" applyFont="1" applyFill="1" applyAlignment="1">
      <alignment horizontal="left" vertical="center"/>
    </xf>
    <xf numFmtId="0" fontId="16" fillId="2" borderId="14" xfId="0" applyFont="1" applyFill="1" applyBorder="1" applyAlignment="1">
      <alignment horizontal="left" vertical="center"/>
    </xf>
    <xf numFmtId="0" fontId="0" fillId="2" borderId="0" xfId="0" applyFill="1" applyAlignment="1">
      <alignment horizontal="left" vertical="center"/>
    </xf>
    <xf numFmtId="0" fontId="0" fillId="2" borderId="14" xfId="0" applyFill="1" applyBorder="1" applyAlignment="1">
      <alignment horizontal="left" vertical="center"/>
    </xf>
    <xf numFmtId="0" fontId="12" fillId="2" borderId="14" xfId="0" applyFont="1" applyFill="1" applyBorder="1" applyAlignment="1">
      <alignment horizontal="left" vertical="center" wrapText="1"/>
    </xf>
    <xf numFmtId="0" fontId="0" fillId="2" borderId="0" xfId="0" applyFill="1" applyAlignment="1">
      <alignment horizontal="left" vertical="center" wrapText="1"/>
    </xf>
    <xf numFmtId="0" fontId="0" fillId="2" borderId="14" xfId="0" applyFill="1" applyBorder="1" applyAlignment="1">
      <alignment horizontal="left" vertical="center" wrapText="1"/>
    </xf>
    <xf numFmtId="0" fontId="12" fillId="2" borderId="6" xfId="0" applyFont="1" applyFill="1" applyBorder="1" applyAlignment="1">
      <alignment horizontal="center" vertical="center"/>
    </xf>
    <xf numFmtId="0" fontId="12" fillId="2" borderId="4" xfId="0" applyFont="1" applyFill="1" applyBorder="1" applyAlignment="1">
      <alignment horizontal="left" vertical="center" wrapText="1"/>
    </xf>
    <xf numFmtId="0" fontId="0" fillId="2" borderId="4" xfId="0" applyFill="1" applyBorder="1" applyAlignment="1">
      <alignment horizontal="left" vertical="center" wrapText="1"/>
    </xf>
    <xf numFmtId="0" fontId="0" fillId="2" borderId="5" xfId="0" applyFill="1" applyBorder="1" applyAlignment="1">
      <alignment horizontal="left" vertical="center" wrapText="1"/>
    </xf>
    <xf numFmtId="0" fontId="15" fillId="2" borderId="1" xfId="0" applyFont="1" applyFill="1" applyBorder="1" applyAlignment="1">
      <alignment horizontal="center" vertical="center" wrapText="1"/>
    </xf>
    <xf numFmtId="0" fontId="1" fillId="2" borderId="6" xfId="0" applyFont="1" applyFill="1" applyBorder="1" applyAlignment="1">
      <alignment horizontal="left" vertical="center" wrapText="1"/>
    </xf>
    <xf numFmtId="0" fontId="12" fillId="2" borderId="6" xfId="0" applyFont="1" applyFill="1" applyBorder="1" applyAlignment="1">
      <alignment horizontal="left" vertical="center" wrapText="1"/>
    </xf>
    <xf numFmtId="165" fontId="0" fillId="0" borderId="0" xfId="0" applyNumberFormat="1" applyAlignment="1">
      <alignment horizontal="center"/>
    </xf>
    <xf numFmtId="0" fontId="1" fillId="0" borderId="0" xfId="0" applyFont="1" applyAlignment="1">
      <alignment horizontal="center" vertical="top" wrapText="1"/>
    </xf>
    <xf numFmtId="165" fontId="1" fillId="2" borderId="1" xfId="0" applyNumberFormat="1" applyFont="1" applyFill="1" applyBorder="1" applyAlignment="1">
      <alignment horizontal="right" vertical="center"/>
    </xf>
    <xf numFmtId="0" fontId="1" fillId="2" borderId="0" xfId="0" applyFont="1" applyFill="1" applyAlignment="1">
      <alignment vertical="center" wrapText="1"/>
    </xf>
    <xf numFmtId="165" fontId="1" fillId="2" borderId="0" xfId="0" applyNumberFormat="1" applyFont="1" applyFill="1" applyAlignment="1">
      <alignment horizontal="right" vertical="center"/>
    </xf>
    <xf numFmtId="0" fontId="1" fillId="0" borderId="0" xfId="0" applyFont="1" applyAlignment="1">
      <alignment horizontal="left" vertical="center" wrapText="1"/>
    </xf>
    <xf numFmtId="0" fontId="0" fillId="0" borderId="0" xfId="0" applyAlignment="1">
      <alignment vertical="center"/>
    </xf>
    <xf numFmtId="0" fontId="15" fillId="2" borderId="8" xfId="0" applyFont="1" applyFill="1" applyBorder="1" applyAlignment="1">
      <alignment vertical="center" wrapText="1"/>
    </xf>
    <xf numFmtId="8" fontId="0" fillId="2" borderId="1" xfId="0" applyNumberFormat="1" applyFill="1" applyBorder="1" applyAlignment="1">
      <alignment horizontal="center" vertical="center"/>
    </xf>
    <xf numFmtId="0" fontId="0" fillId="2" borderId="8" xfId="0" applyFill="1" applyBorder="1" applyAlignment="1">
      <alignment horizontal="left" vertical="center"/>
    </xf>
    <xf numFmtId="0" fontId="2" fillId="2" borderId="0" xfId="0" applyFont="1" applyFill="1" applyAlignment="1">
      <alignment horizontal="left" wrapText="1"/>
    </xf>
    <xf numFmtId="0" fontId="0" fillId="2" borderId="0" xfId="0" applyFill="1" applyAlignment="1">
      <alignment wrapText="1"/>
    </xf>
    <xf numFmtId="0" fontId="18" fillId="2" borderId="1" xfId="0" applyFont="1" applyFill="1" applyBorder="1" applyAlignment="1">
      <alignment horizontal="left" vertical="center" wrapText="1"/>
    </xf>
    <xf numFmtId="0" fontId="18" fillId="3" borderId="1" xfId="0" applyFont="1" applyFill="1" applyBorder="1" applyAlignment="1">
      <alignment horizontal="left" vertical="center" wrapText="1"/>
    </xf>
    <xf numFmtId="8" fontId="0" fillId="0" borderId="0" xfId="0" applyNumberFormat="1" applyAlignment="1">
      <alignment horizontal="center"/>
    </xf>
    <xf numFmtId="164" fontId="1" fillId="2" borderId="1" xfId="1" applyFont="1" applyFill="1" applyBorder="1" applyAlignment="1" applyProtection="1">
      <alignment vertical="center"/>
    </xf>
    <xf numFmtId="0" fontId="17" fillId="3" borderId="1" xfId="0" applyFont="1" applyFill="1" applyBorder="1" applyAlignment="1">
      <alignment horizontal="left" vertical="center" wrapText="1"/>
    </xf>
    <xf numFmtId="164" fontId="1" fillId="2" borderId="1" xfId="1" applyFont="1" applyFill="1" applyBorder="1" applyAlignment="1" applyProtection="1">
      <alignment vertical="center" wrapText="1"/>
    </xf>
    <xf numFmtId="0" fontId="0" fillId="2" borderId="1" xfId="0" applyFill="1" applyBorder="1"/>
    <xf numFmtId="0" fontId="0" fillId="0" borderId="0" xfId="0" applyAlignment="1">
      <alignment horizontal="left" vertical="center"/>
    </xf>
    <xf numFmtId="0" fontId="15" fillId="0" borderId="0" xfId="0" applyFont="1" applyAlignment="1">
      <alignment horizontal="center" vertical="center" wrapText="1"/>
    </xf>
    <xf numFmtId="0" fontId="12" fillId="2" borderId="12" xfId="0" applyFont="1" applyFill="1" applyBorder="1" applyAlignment="1">
      <alignment vertical="center"/>
    </xf>
    <xf numFmtId="0" fontId="12" fillId="2" borderId="14" xfId="0" applyFont="1" applyFill="1" applyBorder="1" applyAlignment="1">
      <alignment vertical="center"/>
    </xf>
    <xf numFmtId="0" fontId="12" fillId="2" borderId="8" xfId="0" applyFont="1" applyFill="1" applyBorder="1" applyAlignment="1">
      <alignment horizontal="center" vertical="center"/>
    </xf>
    <xf numFmtId="165" fontId="1" fillId="2" borderId="3" xfId="0" applyNumberFormat="1" applyFont="1" applyFill="1" applyBorder="1" applyAlignment="1">
      <alignment horizontal="right" vertical="center" wrapText="1"/>
    </xf>
    <xf numFmtId="0" fontId="15" fillId="2" borderId="7" xfId="0" applyFont="1" applyFill="1" applyBorder="1" applyAlignment="1">
      <alignment horizontal="center" vertical="center"/>
    </xf>
    <xf numFmtId="0" fontId="32" fillId="2" borderId="7"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8" fillId="2" borderId="0" xfId="0" applyFont="1" applyFill="1" applyAlignment="1">
      <alignment vertical="center" wrapText="1"/>
    </xf>
    <xf numFmtId="0" fontId="15" fillId="2" borderId="0" xfId="0" applyFont="1" applyFill="1" applyAlignment="1">
      <alignment horizontal="left" vertical="center" wrapText="1"/>
    </xf>
    <xf numFmtId="165" fontId="1" fillId="2" borderId="1" xfId="0" applyNumberFormat="1" applyFont="1" applyFill="1" applyBorder="1" applyAlignment="1">
      <alignment horizontal="right" vertical="center" wrapText="1"/>
    </xf>
    <xf numFmtId="0" fontId="15" fillId="0" borderId="0" xfId="0" applyFont="1" applyAlignment="1">
      <alignment horizontal="left" vertical="top" wrapText="1"/>
    </xf>
    <xf numFmtId="165" fontId="1" fillId="2" borderId="8" xfId="0" applyNumberFormat="1" applyFont="1" applyFill="1" applyBorder="1" applyAlignment="1">
      <alignment horizontal="right" vertical="center" wrapText="1"/>
    </xf>
    <xf numFmtId="164" fontId="15" fillId="4" borderId="1" xfId="1" applyFont="1" applyFill="1" applyBorder="1" applyAlignment="1" applyProtection="1">
      <alignment horizontal="right" vertical="center" wrapText="1"/>
      <protection locked="0"/>
    </xf>
    <xf numFmtId="0" fontId="6" fillId="2" borderId="2" xfId="0" applyFont="1" applyFill="1" applyBorder="1" applyAlignment="1">
      <alignment vertical="center" wrapText="1"/>
    </xf>
    <xf numFmtId="0" fontId="12" fillId="2" borderId="3" xfId="0" applyFont="1" applyFill="1" applyBorder="1" applyAlignment="1">
      <alignment horizontal="center" vertical="center"/>
    </xf>
    <xf numFmtId="0" fontId="12" fillId="2" borderId="3" xfId="0" applyFont="1" applyFill="1" applyBorder="1" applyAlignment="1">
      <alignment vertical="center"/>
    </xf>
    <xf numFmtId="0" fontId="15" fillId="2" borderId="3" xfId="0" applyFont="1" applyFill="1" applyBorder="1" applyAlignment="1">
      <alignment horizontal="left" vertical="center" wrapText="1"/>
    </xf>
    <xf numFmtId="0" fontId="15" fillId="2" borderId="8" xfId="0" applyFont="1" applyFill="1" applyBorder="1" applyAlignment="1">
      <alignment horizontal="left" vertical="center" wrapText="1"/>
    </xf>
    <xf numFmtId="0" fontId="15" fillId="2" borderId="1" xfId="0" applyFont="1" applyFill="1" applyBorder="1" applyAlignment="1">
      <alignment horizontal="left" vertical="top" wrapText="1"/>
    </xf>
    <xf numFmtId="0" fontId="18" fillId="0" borderId="0" xfId="0" applyFont="1" applyAlignment="1" applyProtection="1">
      <alignment horizontal="left" wrapText="1"/>
      <protection locked="0"/>
    </xf>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165" fontId="1" fillId="2" borderId="2" xfId="0" applyNumberFormat="1" applyFont="1" applyFill="1" applyBorder="1" applyAlignment="1">
      <alignment horizontal="right" vertical="center" wrapText="1"/>
    </xf>
    <xf numFmtId="0" fontId="6" fillId="0" borderId="0" xfId="0" applyFont="1" applyAlignment="1" applyProtection="1">
      <alignment horizontal="left" wrapText="1"/>
      <protection locked="0"/>
    </xf>
    <xf numFmtId="164" fontId="1" fillId="2" borderId="2" xfId="0" applyNumberFormat="1" applyFont="1" applyFill="1" applyBorder="1" applyAlignment="1">
      <alignment horizontal="right" vertical="center" wrapText="1"/>
    </xf>
    <xf numFmtId="0" fontId="12" fillId="2" borderId="0" xfId="0" applyFont="1" applyFill="1" applyAlignment="1">
      <alignment horizontal="center"/>
    </xf>
    <xf numFmtId="0" fontId="45" fillId="2" borderId="0" xfId="0" applyFont="1" applyFill="1" applyAlignment="1">
      <alignment horizontal="left" vertical="center" wrapText="1"/>
    </xf>
    <xf numFmtId="0" fontId="12" fillId="2" borderId="4" xfId="0" applyFont="1" applyFill="1" applyBorder="1"/>
    <xf numFmtId="0" fontId="15" fillId="2" borderId="3" xfId="0" applyFont="1" applyFill="1" applyBorder="1" applyAlignment="1">
      <alignment vertical="center" wrapText="1"/>
    </xf>
    <xf numFmtId="0" fontId="15" fillId="2" borderId="3" xfId="0" applyFont="1" applyFill="1" applyBorder="1" applyAlignment="1">
      <alignment horizontal="center" vertical="center"/>
    </xf>
    <xf numFmtId="0" fontId="32" fillId="2" borderId="3" xfId="0" applyFont="1" applyFill="1" applyBorder="1" applyAlignment="1">
      <alignment vertical="center" wrapText="1"/>
    </xf>
    <xf numFmtId="0" fontId="15" fillId="2" borderId="3" xfId="0" applyFont="1" applyFill="1" applyBorder="1" applyAlignment="1">
      <alignment vertical="center"/>
    </xf>
    <xf numFmtId="0" fontId="0" fillId="0" borderId="0" xfId="0" applyAlignment="1">
      <alignment horizontal="left" wrapText="1"/>
    </xf>
    <xf numFmtId="0" fontId="6" fillId="2" borderId="1" xfId="0" applyFont="1" applyFill="1" applyBorder="1" applyAlignment="1">
      <alignment horizontal="left" vertical="center" wrapText="1"/>
    </xf>
    <xf numFmtId="0" fontId="18" fillId="2" borderId="8" xfId="0" applyFont="1" applyFill="1" applyBorder="1" applyAlignment="1">
      <alignment horizontal="center"/>
    </xf>
    <xf numFmtId="0" fontId="6" fillId="2" borderId="8" xfId="0" applyFont="1" applyFill="1" applyBorder="1" applyAlignment="1">
      <alignment horizontal="left" wrapText="1"/>
    </xf>
    <xf numFmtId="0" fontId="1" fillId="2" borderId="6" xfId="0" applyFont="1" applyFill="1" applyBorder="1" applyAlignment="1">
      <alignment horizontal="center" vertical="center" wrapText="1"/>
    </xf>
    <xf numFmtId="0" fontId="17" fillId="2" borderId="0" xfId="0" applyFont="1" applyFill="1" applyAlignment="1">
      <alignment vertical="center"/>
    </xf>
    <xf numFmtId="0" fontId="0" fillId="2" borderId="9" xfId="0" applyFill="1" applyBorder="1" applyAlignment="1">
      <alignment horizontal="center"/>
    </xf>
    <xf numFmtId="0" fontId="6" fillId="2" borderId="9" xfId="0" applyFont="1" applyFill="1" applyBorder="1" applyAlignment="1">
      <alignment horizontal="left" wrapText="1"/>
    </xf>
    <xf numFmtId="164" fontId="1" fillId="2" borderId="3" xfId="0" applyNumberFormat="1" applyFont="1" applyFill="1" applyBorder="1" applyAlignment="1">
      <alignment horizontal="left" vertical="center" wrapText="1"/>
    </xf>
    <xf numFmtId="164" fontId="1" fillId="2" borderId="1" xfId="0" applyNumberFormat="1" applyFont="1" applyFill="1" applyBorder="1" applyAlignment="1">
      <alignment horizontal="left" vertical="center" wrapText="1"/>
    </xf>
    <xf numFmtId="0" fontId="8" fillId="2" borderId="9" xfId="0" applyFont="1" applyFill="1" applyBorder="1" applyAlignment="1">
      <alignment horizontal="left" vertical="center" wrapText="1"/>
    </xf>
    <xf numFmtId="164" fontId="1" fillId="2" borderId="9" xfId="0" applyNumberFormat="1" applyFont="1" applyFill="1" applyBorder="1" applyAlignment="1">
      <alignment horizontal="left" vertical="center" wrapText="1"/>
    </xf>
    <xf numFmtId="0" fontId="15" fillId="2" borderId="1" xfId="0" applyFont="1" applyFill="1" applyBorder="1" applyAlignment="1">
      <alignment horizontal="center" vertical="top" wrapText="1"/>
    </xf>
    <xf numFmtId="0" fontId="17" fillId="2" borderId="9" xfId="0" applyFont="1" applyFill="1" applyBorder="1" applyAlignment="1">
      <alignment vertical="center"/>
    </xf>
    <xf numFmtId="0" fontId="19" fillId="0" borderId="0" xfId="0" applyFont="1" applyAlignment="1">
      <alignment horizontal="center" vertical="center" wrapText="1"/>
    </xf>
    <xf numFmtId="164" fontId="9" fillId="2" borderId="1" xfId="0" applyNumberFormat="1" applyFont="1" applyFill="1" applyBorder="1" applyAlignment="1">
      <alignment horizontal="left" vertical="center" wrapText="1"/>
    </xf>
    <xf numFmtId="0" fontId="55" fillId="2" borderId="0" xfId="0" applyFont="1" applyFill="1"/>
    <xf numFmtId="0" fontId="0" fillId="0" borderId="0" xfId="0" applyAlignment="1">
      <alignment horizontal="left"/>
    </xf>
    <xf numFmtId="0" fontId="12" fillId="2" borderId="1" xfId="0" applyFont="1" applyFill="1" applyBorder="1" applyAlignment="1">
      <alignment horizontal="left" vertical="center"/>
    </xf>
    <xf numFmtId="164" fontId="15" fillId="2" borderId="1" xfId="1" applyFont="1" applyFill="1" applyBorder="1" applyAlignment="1" applyProtection="1">
      <alignment horizontal="right" vertical="center" wrapText="1"/>
    </xf>
    <xf numFmtId="0" fontId="12" fillId="2" borderId="13" xfId="0" applyFont="1" applyFill="1" applyBorder="1" applyAlignment="1">
      <alignment horizontal="center"/>
    </xf>
    <xf numFmtId="0" fontId="17" fillId="2" borderId="0" xfId="0" applyFont="1" applyFill="1" applyAlignment="1">
      <alignment vertical="center" wrapText="1"/>
    </xf>
    <xf numFmtId="0" fontId="17" fillId="2" borderId="14" xfId="0" applyFont="1" applyFill="1" applyBorder="1" applyAlignment="1">
      <alignment vertical="center"/>
    </xf>
    <xf numFmtId="0" fontId="17" fillId="2" borderId="0" xfId="0" applyFont="1" applyFill="1" applyAlignment="1">
      <alignment horizontal="left" vertical="center"/>
    </xf>
    <xf numFmtId="0" fontId="17" fillId="2" borderId="14" xfId="0" applyFont="1" applyFill="1" applyBorder="1" applyAlignment="1">
      <alignment horizontal="left" vertical="center"/>
    </xf>
    <xf numFmtId="0" fontId="12" fillId="2" borderId="6" xfId="0" applyFont="1" applyFill="1" applyBorder="1" applyAlignment="1">
      <alignment horizontal="center"/>
    </xf>
    <xf numFmtId="0" fontId="17" fillId="2" borderId="4" xfId="0" applyFont="1" applyFill="1" applyBorder="1" applyAlignment="1">
      <alignment horizontal="left" vertical="center"/>
    </xf>
    <xf numFmtId="0" fontId="17" fillId="2" borderId="5" xfId="0" applyFont="1" applyFill="1" applyBorder="1" applyAlignment="1">
      <alignment horizontal="left" vertical="center"/>
    </xf>
    <xf numFmtId="0" fontId="17" fillId="2" borderId="8" xfId="0" applyFont="1" applyFill="1" applyBorder="1" applyAlignment="1">
      <alignment horizontal="left" vertical="center"/>
    </xf>
    <xf numFmtId="0" fontId="17" fillId="2" borderId="12" xfId="0" applyFont="1" applyFill="1" applyBorder="1" applyAlignment="1">
      <alignment horizontal="left" vertical="center"/>
    </xf>
    <xf numFmtId="0" fontId="17" fillId="2" borderId="14" xfId="0" applyFont="1" applyFill="1" applyBorder="1" applyAlignment="1">
      <alignment vertical="center" wrapText="1"/>
    </xf>
    <xf numFmtId="0" fontId="17" fillId="2" borderId="14" xfId="0" applyFont="1" applyFill="1" applyBorder="1" applyAlignment="1">
      <alignment horizontal="left" vertical="center" wrapText="1"/>
    </xf>
    <xf numFmtId="0" fontId="0" fillId="2" borderId="5" xfId="0" applyFill="1" applyBorder="1"/>
    <xf numFmtId="0" fontId="6" fillId="0" borderId="0" xfId="0" applyFont="1" applyAlignment="1">
      <alignment horizontal="left" wrapText="1"/>
    </xf>
    <xf numFmtId="0" fontId="12" fillId="2" borderId="1" xfId="0" applyFont="1" applyFill="1" applyBorder="1" applyAlignment="1">
      <alignment horizontal="center"/>
    </xf>
    <xf numFmtId="0" fontId="12" fillId="0" borderId="0" xfId="0" applyFont="1" applyAlignment="1">
      <alignment horizontal="center" vertical="center"/>
    </xf>
    <xf numFmtId="0" fontId="21" fillId="0" borderId="0" xfId="0" applyFont="1" applyAlignment="1">
      <alignment horizontal="left"/>
    </xf>
    <xf numFmtId="0" fontId="8" fillId="0" borderId="0" xfId="0" applyFont="1" applyAlignment="1">
      <alignment horizontal="left" wrapText="1"/>
    </xf>
    <xf numFmtId="0" fontId="8" fillId="5" borderId="0" xfId="0" applyFont="1" applyFill="1" applyAlignment="1">
      <alignment horizontal="center" vertical="center" wrapText="1"/>
    </xf>
    <xf numFmtId="0" fontId="8" fillId="5" borderId="0" xfId="0" applyFont="1" applyFill="1" applyAlignment="1">
      <alignment horizontal="left" vertical="center" wrapText="1"/>
    </xf>
    <xf numFmtId="0" fontId="6" fillId="0" borderId="0" xfId="0" applyFont="1"/>
    <xf numFmtId="0" fontId="41" fillId="0" borderId="0" xfId="0" applyFont="1"/>
    <xf numFmtId="0" fontId="32" fillId="0" borderId="0" xfId="0" applyFont="1"/>
    <xf numFmtId="0" fontId="18" fillId="0" borderId="0" xfId="0" applyFont="1"/>
    <xf numFmtId="0" fontId="36" fillId="0" borderId="0" xfId="0" applyFont="1"/>
    <xf numFmtId="164" fontId="1" fillId="4" borderId="1" xfId="772" applyFont="1" applyFill="1" applyBorder="1" applyAlignment="1" applyProtection="1">
      <alignment horizontal="right" vertical="center" wrapText="1"/>
      <protection locked="0"/>
    </xf>
    <xf numFmtId="164" fontId="1" fillId="4" borderId="3" xfId="772" applyFont="1" applyFill="1" applyBorder="1" applyAlignment="1" applyProtection="1">
      <alignment horizontal="right" vertical="center" wrapText="1"/>
      <protection locked="0"/>
    </xf>
    <xf numFmtId="0" fontId="8" fillId="2" borderId="1" xfId="0" applyFont="1" applyFill="1" applyBorder="1" applyAlignment="1">
      <alignment vertical="center" wrapText="1"/>
    </xf>
    <xf numFmtId="0" fontId="8" fillId="3" borderId="0" xfId="0" applyFont="1" applyFill="1" applyAlignment="1">
      <alignment horizontal="left" vertical="center" wrapText="1"/>
    </xf>
    <xf numFmtId="0" fontId="32" fillId="2" borderId="0" xfId="0" applyFont="1" applyFill="1"/>
    <xf numFmtId="0" fontId="18" fillId="2" borderId="0" xfId="0" applyFont="1" applyFill="1"/>
    <xf numFmtId="164" fontId="1" fillId="2" borderId="1" xfId="772" applyFont="1" applyFill="1" applyBorder="1" applyAlignment="1" applyProtection="1">
      <alignment horizontal="right" vertical="center" wrapText="1"/>
    </xf>
    <xf numFmtId="0" fontId="6" fillId="2" borderId="1" xfId="0" applyFont="1" applyFill="1" applyBorder="1" applyAlignment="1">
      <alignment vertical="center" wrapText="1"/>
    </xf>
    <xf numFmtId="0" fontId="2" fillId="2" borderId="1" xfId="0" applyFont="1" applyFill="1" applyBorder="1" applyAlignment="1">
      <alignment horizontal="left" vertical="center" wrapText="1"/>
    </xf>
    <xf numFmtId="0" fontId="6" fillId="2" borderId="8" xfId="0" applyFont="1" applyFill="1" applyBorder="1" applyAlignment="1">
      <alignment vertical="center" wrapText="1"/>
    </xf>
    <xf numFmtId="164" fontId="1" fillId="2" borderId="8" xfId="772" applyFont="1" applyFill="1" applyBorder="1" applyAlignment="1" applyProtection="1">
      <alignment horizontal="right" vertical="center" wrapText="1"/>
    </xf>
    <xf numFmtId="164" fontId="1" fillId="2" borderId="3" xfId="772" applyFont="1" applyFill="1" applyBorder="1" applyAlignment="1" applyProtection="1">
      <alignment horizontal="right" vertical="center" wrapText="1"/>
    </xf>
    <xf numFmtId="0" fontId="6" fillId="2" borderId="3" xfId="0" applyFont="1" applyFill="1" applyBorder="1" applyAlignment="1">
      <alignment vertical="center" wrapText="1"/>
    </xf>
    <xf numFmtId="0" fontId="15" fillId="2" borderId="3"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38" fillId="2" borderId="0" xfId="0" applyFont="1" applyFill="1" applyAlignment="1">
      <alignment horizontal="center" vertical="top"/>
    </xf>
    <xf numFmtId="0" fontId="0" fillId="0" borderId="0" xfId="0" applyAlignment="1">
      <alignment vertical="top" wrapText="1"/>
    </xf>
    <xf numFmtId="0" fontId="19" fillId="2" borderId="1" xfId="0" applyFont="1" applyFill="1" applyBorder="1" applyAlignment="1">
      <alignment horizontal="left" vertical="center" wrapText="1"/>
    </xf>
    <xf numFmtId="0" fontId="9" fillId="2" borderId="2" xfId="0" applyFont="1" applyFill="1" applyBorder="1" applyAlignment="1">
      <alignment vertical="center" wrapText="1"/>
    </xf>
    <xf numFmtId="0" fontId="9" fillId="2" borderId="9" xfId="0" applyFont="1" applyFill="1" applyBorder="1" applyAlignment="1">
      <alignment vertical="center" wrapText="1"/>
    </xf>
    <xf numFmtId="0" fontId="9" fillId="2" borderId="10" xfId="0" applyFont="1" applyFill="1" applyBorder="1" applyAlignment="1">
      <alignment vertical="center" wrapText="1"/>
    </xf>
    <xf numFmtId="0" fontId="7" fillId="2" borderId="0" xfId="0" applyFont="1" applyFill="1" applyAlignment="1">
      <alignment horizontal="left" vertical="top" wrapText="1"/>
    </xf>
    <xf numFmtId="0" fontId="34" fillId="2" borderId="0" xfId="0" applyFont="1" applyFill="1" applyAlignment="1">
      <alignment vertical="top" wrapText="1"/>
    </xf>
    <xf numFmtId="0" fontId="34" fillId="2" borderId="0" xfId="0" applyFont="1" applyFill="1" applyAlignment="1">
      <alignment horizontal="left" vertical="top" wrapText="1"/>
    </xf>
    <xf numFmtId="0" fontId="9" fillId="2" borderId="2" xfId="0" applyFont="1" applyFill="1" applyBorder="1" applyAlignment="1">
      <alignment horizontal="left" vertical="center" wrapText="1"/>
    </xf>
    <xf numFmtId="0" fontId="9" fillId="2" borderId="9" xfId="0" applyFont="1" applyFill="1" applyBorder="1" applyAlignment="1">
      <alignment horizontal="left" vertical="center" wrapText="1"/>
    </xf>
    <xf numFmtId="0" fontId="9" fillId="2" borderId="10" xfId="0" applyFont="1" applyFill="1" applyBorder="1" applyAlignment="1">
      <alignment horizontal="left" vertical="center" wrapText="1"/>
    </xf>
    <xf numFmtId="0" fontId="1" fillId="2" borderId="11" xfId="0" applyFont="1" applyFill="1" applyBorder="1" applyAlignment="1">
      <alignment horizontal="left" vertical="center" wrapText="1"/>
    </xf>
    <xf numFmtId="0" fontId="1" fillId="2" borderId="8" xfId="0" applyFont="1" applyFill="1" applyBorder="1" applyAlignment="1">
      <alignment horizontal="left" vertical="center" wrapText="1"/>
    </xf>
    <xf numFmtId="0" fontId="1" fillId="2" borderId="12" xfId="0" applyFont="1" applyFill="1" applyBorder="1" applyAlignment="1">
      <alignment horizontal="left" vertical="center" wrapText="1"/>
    </xf>
    <xf numFmtId="0" fontId="8" fillId="2" borderId="0" xfId="0" applyFont="1" applyFill="1" applyAlignment="1">
      <alignment horizontal="left" wrapText="1"/>
    </xf>
    <xf numFmtId="0" fontId="6" fillId="2" borderId="0" xfId="0" applyFont="1" applyFill="1" applyAlignment="1">
      <alignment horizontal="left" wrapText="1"/>
    </xf>
    <xf numFmtId="0" fontId="6" fillId="2" borderId="0" xfId="0" applyFont="1" applyFill="1" applyAlignment="1">
      <alignment horizontal="left"/>
    </xf>
    <xf numFmtId="0" fontId="0" fillId="2" borderId="0" xfId="0" applyFill="1"/>
    <xf numFmtId="0" fontId="1" fillId="2" borderId="6" xfId="0" applyFont="1" applyFill="1" applyBorder="1" applyAlignment="1">
      <alignment vertical="center" wrapText="1"/>
    </xf>
    <xf numFmtId="0" fontId="1" fillId="2" borderId="4" xfId="0" applyFont="1" applyFill="1" applyBorder="1" applyAlignment="1">
      <alignment vertical="center" wrapText="1"/>
    </xf>
    <xf numFmtId="164" fontId="1" fillId="2" borderId="4" xfId="0" applyNumberFormat="1" applyFont="1" applyFill="1" applyBorder="1" applyAlignment="1">
      <alignment horizontal="center" vertical="center" wrapText="1"/>
    </xf>
    <xf numFmtId="164" fontId="1" fillId="2" borderId="5" xfId="0" applyNumberFormat="1" applyFont="1" applyFill="1" applyBorder="1" applyAlignment="1">
      <alignment horizontal="center" vertical="center" wrapText="1"/>
    </xf>
    <xf numFmtId="0" fontId="1" fillId="2" borderId="2" xfId="0" applyFont="1" applyFill="1" applyBorder="1" applyAlignment="1">
      <alignment vertical="center" wrapText="1"/>
    </xf>
    <xf numFmtId="0" fontId="1" fillId="2" borderId="9" xfId="0" applyFont="1" applyFill="1" applyBorder="1" applyAlignment="1">
      <alignment vertical="center" wrapText="1"/>
    </xf>
    <xf numFmtId="0" fontId="1" fillId="2" borderId="2" xfId="0" applyFont="1" applyFill="1" applyBorder="1" applyAlignment="1">
      <alignment horizontal="left" vertical="center" wrapText="1"/>
    </xf>
    <xf numFmtId="0" fontId="1" fillId="2" borderId="9" xfId="0" applyFont="1" applyFill="1" applyBorder="1" applyAlignment="1">
      <alignment horizontal="left" vertical="center" wrapText="1"/>
    </xf>
    <xf numFmtId="0" fontId="1" fillId="2" borderId="10" xfId="0" applyFont="1" applyFill="1" applyBorder="1" applyAlignment="1">
      <alignment horizontal="left" vertical="center" wrapText="1"/>
    </xf>
    <xf numFmtId="164" fontId="1" fillId="2" borderId="9" xfId="0" applyNumberFormat="1" applyFont="1" applyFill="1" applyBorder="1" applyAlignment="1">
      <alignment horizontal="center" vertical="center" wrapText="1"/>
    </xf>
    <xf numFmtId="164" fontId="1" fillId="2" borderId="10" xfId="0" applyNumberFormat="1"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0" xfId="0" applyFont="1" applyFill="1" applyAlignment="1">
      <alignment horizontal="center" vertical="center" wrapText="1"/>
    </xf>
    <xf numFmtId="0" fontId="17" fillId="2" borderId="0" xfId="0" applyFont="1" applyFill="1" applyAlignment="1">
      <alignment horizontal="left" vertical="center" wrapText="1"/>
    </xf>
    <xf numFmtId="0" fontId="16" fillId="2" borderId="0" xfId="0" applyFont="1" applyFill="1" applyAlignment="1">
      <alignment horizontal="left" vertical="center"/>
    </xf>
    <xf numFmtId="0" fontId="16" fillId="2" borderId="14" xfId="0" applyFont="1" applyFill="1" applyBorder="1" applyAlignment="1">
      <alignment horizontal="left" vertical="center"/>
    </xf>
    <xf numFmtId="0" fontId="12" fillId="2" borderId="0" xfId="0" applyFont="1" applyFill="1" applyAlignment="1">
      <alignment horizontal="left" vertical="center"/>
    </xf>
    <xf numFmtId="0" fontId="0" fillId="2" borderId="0" xfId="0" applyFill="1" applyAlignment="1">
      <alignment horizontal="left" vertical="center"/>
    </xf>
    <xf numFmtId="0" fontId="0" fillId="2" borderId="14" xfId="0" applyFill="1" applyBorder="1" applyAlignment="1">
      <alignment horizontal="left" vertical="center"/>
    </xf>
    <xf numFmtId="0" fontId="12" fillId="2" borderId="0" xfId="0" applyFont="1" applyFill="1" applyAlignment="1">
      <alignment horizontal="left" vertical="center" wrapText="1"/>
    </xf>
    <xf numFmtId="0" fontId="12" fillId="2" borderId="14" xfId="0" applyFont="1" applyFill="1" applyBorder="1" applyAlignment="1">
      <alignment horizontal="left" vertical="center" wrapText="1"/>
    </xf>
    <xf numFmtId="0" fontId="0" fillId="2" borderId="0" xfId="0" applyFill="1" applyAlignment="1">
      <alignment horizontal="left" vertical="center" wrapText="1"/>
    </xf>
    <xf numFmtId="0" fontId="0" fillId="2" borderId="14" xfId="0" applyFill="1" applyBorder="1" applyAlignment="1">
      <alignment horizontal="left" vertical="center" wrapText="1"/>
    </xf>
    <xf numFmtId="0" fontId="37" fillId="2" borderId="0" xfId="0" applyFont="1" applyFill="1" applyAlignment="1">
      <alignment vertical="center"/>
    </xf>
    <xf numFmtId="0" fontId="42" fillId="2" borderId="0" xfId="0" applyFont="1" applyFill="1" applyAlignment="1">
      <alignment vertical="center"/>
    </xf>
    <xf numFmtId="0" fontId="7" fillId="2" borderId="0" xfId="0" applyFont="1" applyFill="1" applyAlignment="1">
      <alignment vertical="center" wrapText="1"/>
    </xf>
    <xf numFmtId="0" fontId="12" fillId="2" borderId="8" xfId="0" applyFont="1" applyFill="1" applyBorder="1" applyAlignment="1">
      <alignment horizontal="left" vertical="center" wrapText="1"/>
    </xf>
    <xf numFmtId="0" fontId="12" fillId="2" borderId="12" xfId="0" applyFont="1" applyFill="1" applyBorder="1" applyAlignment="1">
      <alignment horizontal="left" vertical="center" wrapText="1"/>
    </xf>
    <xf numFmtId="0" fontId="12" fillId="2" borderId="0" xfId="0" applyFont="1" applyFill="1" applyAlignment="1">
      <alignment vertical="center"/>
    </xf>
    <xf numFmtId="0" fontId="0" fillId="2" borderId="0" xfId="0" applyFill="1" applyAlignment="1">
      <alignment vertical="center"/>
    </xf>
    <xf numFmtId="0" fontId="0" fillId="2" borderId="14" xfId="0" applyFill="1" applyBorder="1" applyAlignment="1">
      <alignment vertical="center"/>
    </xf>
    <xf numFmtId="0" fontId="12" fillId="2" borderId="0" xfId="0" applyFont="1" applyFill="1" applyAlignment="1">
      <alignment vertical="center" wrapText="1"/>
    </xf>
    <xf numFmtId="0" fontId="12" fillId="2" borderId="14" xfId="0" applyFont="1" applyFill="1" applyBorder="1" applyAlignment="1">
      <alignment vertical="center" wrapText="1"/>
    </xf>
    <xf numFmtId="0" fontId="12" fillId="2" borderId="4" xfId="0" applyFont="1" applyFill="1" applyBorder="1" applyAlignment="1">
      <alignment vertical="center"/>
    </xf>
    <xf numFmtId="0" fontId="0" fillId="2" borderId="4" xfId="0" applyFill="1" applyBorder="1" applyAlignment="1">
      <alignment vertical="center"/>
    </xf>
    <xf numFmtId="0" fontId="0" fillId="2" borderId="5" xfId="0" applyFill="1" applyBorder="1" applyAlignment="1">
      <alignment vertical="center"/>
    </xf>
    <xf numFmtId="0" fontId="0" fillId="2" borderId="8" xfId="0" applyFill="1" applyBorder="1" applyAlignment="1">
      <alignment horizontal="left" vertical="center"/>
    </xf>
    <xf numFmtId="0" fontId="0" fillId="2" borderId="12" xfId="0" applyFill="1" applyBorder="1" applyAlignment="1">
      <alignment horizontal="left" vertical="center"/>
    </xf>
    <xf numFmtId="0" fontId="12" fillId="2" borderId="4" xfId="0" applyFont="1" applyFill="1" applyBorder="1" applyAlignment="1">
      <alignment horizontal="left" vertical="center" wrapText="1"/>
    </xf>
    <xf numFmtId="0" fontId="12" fillId="2" borderId="5" xfId="0" applyFont="1" applyFill="1" applyBorder="1" applyAlignment="1">
      <alignment horizontal="left" vertical="center" wrapText="1"/>
    </xf>
    <xf numFmtId="0" fontId="12" fillId="2" borderId="8" xfId="0" applyFont="1" applyFill="1" applyBorder="1" applyAlignment="1">
      <alignment horizontal="left" vertical="center"/>
    </xf>
    <xf numFmtId="0" fontId="12" fillId="2" borderId="12" xfId="0" applyFont="1" applyFill="1" applyBorder="1" applyAlignment="1">
      <alignment horizontal="left" vertical="center"/>
    </xf>
    <xf numFmtId="0" fontId="12" fillId="2" borderId="12" xfId="0" applyFont="1" applyFill="1" applyBorder="1" applyAlignment="1">
      <alignment vertical="center"/>
    </xf>
    <xf numFmtId="0" fontId="12" fillId="2" borderId="14" xfId="0" applyFont="1" applyFill="1" applyBorder="1" applyAlignment="1">
      <alignment vertical="center"/>
    </xf>
    <xf numFmtId="0" fontId="12" fillId="2" borderId="2" xfId="0" applyFont="1" applyFill="1" applyBorder="1" applyAlignment="1">
      <alignment horizontal="center"/>
    </xf>
    <xf numFmtId="0" fontId="12" fillId="2" borderId="9" xfId="0" applyFont="1" applyFill="1" applyBorder="1" applyAlignment="1">
      <alignment horizontal="center"/>
    </xf>
    <xf numFmtId="0" fontId="9" fillId="2" borderId="11" xfId="0" applyFont="1" applyFill="1" applyBorder="1" applyAlignment="1">
      <alignment vertical="center" wrapText="1"/>
    </xf>
    <xf numFmtId="0" fontId="9" fillId="2" borderId="12" xfId="0" applyFont="1" applyFill="1" applyBorder="1" applyAlignment="1">
      <alignment vertical="center" wrapText="1"/>
    </xf>
    <xf numFmtId="0" fontId="12" fillId="2" borderId="4" xfId="0" applyFont="1" applyFill="1" applyBorder="1" applyAlignment="1">
      <alignment horizontal="left" vertical="center"/>
    </xf>
    <xf numFmtId="0" fontId="0" fillId="2" borderId="4" xfId="0" applyFill="1" applyBorder="1" applyAlignment="1">
      <alignment horizontal="left" vertical="center"/>
    </xf>
    <xf numFmtId="0" fontId="0" fillId="2" borderId="5" xfId="0" applyFill="1" applyBorder="1" applyAlignment="1">
      <alignment horizontal="left" vertical="center"/>
    </xf>
    <xf numFmtId="164" fontId="12" fillId="2" borderId="9" xfId="0" applyNumberFormat="1" applyFont="1" applyFill="1" applyBorder="1" applyAlignment="1">
      <alignment horizontal="center"/>
    </xf>
    <xf numFmtId="0" fontId="12" fillId="2" borderId="10" xfId="0" applyFont="1" applyFill="1" applyBorder="1" applyAlignment="1">
      <alignment horizontal="center"/>
    </xf>
    <xf numFmtId="0" fontId="0" fillId="2" borderId="4" xfId="0" applyFill="1" applyBorder="1" applyAlignment="1">
      <alignment horizontal="left" vertical="center" wrapText="1"/>
    </xf>
    <xf numFmtId="0" fontId="0" fillId="2" borderId="5" xfId="0" applyFill="1" applyBorder="1" applyAlignment="1">
      <alignment horizontal="left" vertical="center" wrapText="1"/>
    </xf>
    <xf numFmtId="0" fontId="12" fillId="2" borderId="2" xfId="0" applyFont="1" applyFill="1" applyBorder="1" applyAlignment="1">
      <alignment horizontal="center" vertical="center"/>
    </xf>
    <xf numFmtId="0" fontId="12" fillId="2" borderId="9" xfId="0" applyFont="1" applyFill="1" applyBorder="1" applyAlignment="1">
      <alignment horizontal="center" vertical="center"/>
    </xf>
    <xf numFmtId="0" fontId="1" fillId="2" borderId="1" xfId="0" applyFont="1" applyFill="1" applyBorder="1" applyAlignment="1">
      <alignment horizontal="left" vertical="center" wrapText="1"/>
    </xf>
    <xf numFmtId="0" fontId="18" fillId="2" borderId="0" xfId="0" applyFont="1" applyFill="1" applyAlignment="1">
      <alignment horizontal="left" vertical="center" wrapText="1"/>
    </xf>
    <xf numFmtId="0" fontId="18" fillId="2" borderId="14" xfId="0" applyFont="1" applyFill="1" applyBorder="1" applyAlignment="1">
      <alignment horizontal="left" vertical="center" wrapText="1"/>
    </xf>
    <xf numFmtId="0" fontId="9" fillId="2" borderId="1" xfId="0" applyFont="1" applyFill="1" applyBorder="1" applyAlignment="1">
      <alignment vertical="center" wrapText="1"/>
    </xf>
    <xf numFmtId="0" fontId="9" fillId="2" borderId="3" xfId="0" applyFont="1" applyFill="1" applyBorder="1" applyAlignment="1">
      <alignment vertical="center" wrapText="1"/>
    </xf>
    <xf numFmtId="0" fontId="12" fillId="2" borderId="4" xfId="0" applyFont="1" applyFill="1" applyBorder="1" applyAlignment="1">
      <alignment vertical="center" wrapText="1"/>
    </xf>
    <xf numFmtId="0" fontId="12" fillId="2" borderId="5" xfId="0" applyFont="1" applyFill="1" applyBorder="1" applyAlignment="1">
      <alignment vertical="center" wrapText="1"/>
    </xf>
    <xf numFmtId="0" fontId="12" fillId="2" borderId="8" xfId="0" applyFont="1" applyFill="1" applyBorder="1" applyAlignment="1">
      <alignment vertical="center" wrapText="1"/>
    </xf>
    <xf numFmtId="0" fontId="12" fillId="2" borderId="8" xfId="0" applyFont="1" applyFill="1" applyBorder="1" applyAlignment="1">
      <alignment vertical="center"/>
    </xf>
    <xf numFmtId="0" fontId="12" fillId="2" borderId="5" xfId="0" applyFont="1" applyFill="1" applyBorder="1" applyAlignment="1">
      <alignment vertical="center"/>
    </xf>
    <xf numFmtId="0" fontId="8" fillId="2" borderId="11" xfId="0" applyFont="1" applyFill="1" applyBorder="1" applyAlignment="1">
      <alignment horizontal="left" vertical="center" wrapText="1"/>
    </xf>
    <xf numFmtId="0" fontId="8" fillId="2" borderId="12" xfId="0" applyFont="1" applyFill="1" applyBorder="1" applyAlignment="1">
      <alignment horizontal="left" vertical="center" wrapText="1"/>
    </xf>
    <xf numFmtId="0" fontId="17" fillId="2" borderId="0" xfId="0" applyFont="1" applyFill="1" applyAlignment="1">
      <alignment horizontal="left" vertical="center"/>
    </xf>
    <xf numFmtId="0" fontId="17" fillId="2" borderId="14" xfId="0" applyFont="1" applyFill="1" applyBorder="1" applyAlignment="1">
      <alignment horizontal="left" vertical="center"/>
    </xf>
    <xf numFmtId="0" fontId="17" fillId="2" borderId="0" xfId="0" applyFont="1" applyFill="1" applyAlignment="1">
      <alignment vertical="center"/>
    </xf>
    <xf numFmtId="0" fontId="17" fillId="2" borderId="14" xfId="0" applyFont="1" applyFill="1" applyBorder="1" applyAlignment="1">
      <alignment vertical="center"/>
    </xf>
    <xf numFmtId="0" fontId="17" fillId="2" borderId="0" xfId="0" applyFont="1" applyFill="1" applyAlignment="1">
      <alignment vertical="center" wrapText="1"/>
    </xf>
    <xf numFmtId="0" fontId="17" fillId="2" borderId="14" xfId="0" applyFont="1" applyFill="1" applyBorder="1" applyAlignment="1">
      <alignment vertical="center" wrapText="1"/>
    </xf>
    <xf numFmtId="0" fontId="17" fillId="2" borderId="14" xfId="0" applyFont="1" applyFill="1" applyBorder="1" applyAlignment="1">
      <alignment horizontal="left" vertical="center" wrapText="1"/>
    </xf>
    <xf numFmtId="0" fontId="6" fillId="0" borderId="0" xfId="0" applyFont="1" applyAlignment="1">
      <alignment horizontal="left" wrapText="1"/>
    </xf>
    <xf numFmtId="0" fontId="0" fillId="0" borderId="0" xfId="0"/>
    <xf numFmtId="0" fontId="8" fillId="0" borderId="0" xfId="0" applyFont="1" applyAlignment="1">
      <alignment horizontal="left" wrapText="1"/>
    </xf>
    <xf numFmtId="0" fontId="8" fillId="5" borderId="0" xfId="0" applyFont="1" applyFill="1" applyAlignment="1">
      <alignment horizontal="left" wrapText="1"/>
    </xf>
    <xf numFmtId="0" fontId="17" fillId="2" borderId="4" xfId="0" applyFont="1" applyFill="1" applyBorder="1" applyAlignment="1">
      <alignment horizontal="left" vertical="center" wrapText="1"/>
    </xf>
    <xf numFmtId="165" fontId="1" fillId="2" borderId="2" xfId="0" applyNumberFormat="1" applyFont="1" applyFill="1" applyBorder="1" applyAlignment="1">
      <alignment horizontal="right" vertical="center" wrapText="1"/>
    </xf>
    <xf numFmtId="0" fontId="0" fillId="2" borderId="9" xfId="0" applyFill="1" applyBorder="1" applyAlignment="1">
      <alignment horizontal="right" vertical="center" wrapText="1"/>
    </xf>
    <xf numFmtId="0" fontId="0" fillId="2" borderId="10" xfId="0" applyFill="1" applyBorder="1" applyAlignment="1">
      <alignment horizontal="right" vertical="center" wrapText="1"/>
    </xf>
    <xf numFmtId="0" fontId="8" fillId="3" borderId="0" xfId="0" applyFont="1" applyFill="1" applyAlignment="1">
      <alignment horizontal="left" wrapText="1"/>
    </xf>
    <xf numFmtId="164" fontId="1" fillId="2" borderId="2" xfId="0" applyNumberFormat="1" applyFont="1" applyFill="1" applyBorder="1" applyAlignment="1">
      <alignment horizontal="center" vertical="center" wrapText="1"/>
    </xf>
    <xf numFmtId="0" fontId="7" fillId="2" borderId="0" xfId="0" applyFont="1" applyFill="1" applyAlignment="1">
      <alignment horizontal="left" vertical="center" wrapText="1"/>
    </xf>
    <xf numFmtId="0" fontId="1" fillId="2" borderId="0" xfId="0" applyFont="1" applyFill="1" applyAlignment="1">
      <alignment horizontal="left" vertical="top" wrapText="1"/>
    </xf>
    <xf numFmtId="0" fontId="0" fillId="2" borderId="0" xfId="0" applyFill="1" applyAlignment="1">
      <alignment horizontal="left" vertical="top" wrapText="1"/>
    </xf>
    <xf numFmtId="0" fontId="2" fillId="2" borderId="2" xfId="0" applyFont="1" applyFill="1" applyBorder="1" applyAlignment="1">
      <alignment horizontal="left" vertical="center" wrapText="1"/>
    </xf>
    <xf numFmtId="0" fontId="2" fillId="2" borderId="10" xfId="0" applyFont="1" applyFill="1" applyBorder="1" applyAlignment="1">
      <alignment horizontal="left" vertical="center" wrapText="1"/>
    </xf>
  </cellXfs>
  <cellStyles count="773">
    <cellStyle name="Currency" xfId="1" builtinId="4"/>
    <cellStyle name="Currency 2" xfId="772" xr:uid="{682F80DB-6527-4117-B81C-95BC7917F529}"/>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79" builtinId="9" hidden="1"/>
    <cellStyle name="Followed Hyperlink" xfId="181" builtinId="9" hidden="1"/>
    <cellStyle name="Followed Hyperlink" xfId="183" builtinId="9" hidden="1"/>
    <cellStyle name="Followed Hyperlink" xfId="185" builtinId="9" hidden="1"/>
    <cellStyle name="Followed Hyperlink" xfId="187" builtinId="9" hidden="1"/>
    <cellStyle name="Followed Hyperlink" xfId="189" builtinId="9" hidden="1"/>
    <cellStyle name="Followed Hyperlink" xfId="191" builtinId="9" hidden="1"/>
    <cellStyle name="Followed Hyperlink" xfId="193" builtinId="9" hidden="1"/>
    <cellStyle name="Followed Hyperlink" xfId="195" builtinId="9" hidden="1"/>
    <cellStyle name="Followed Hyperlink" xfId="197" builtinId="9" hidden="1"/>
    <cellStyle name="Followed Hyperlink" xfId="199" builtinId="9" hidden="1"/>
    <cellStyle name="Followed Hyperlink" xfId="201" builtinId="9" hidden="1"/>
    <cellStyle name="Followed Hyperlink" xfId="203" builtinId="9" hidden="1"/>
    <cellStyle name="Followed Hyperlink" xfId="205" builtinId="9" hidden="1"/>
    <cellStyle name="Followed Hyperlink" xfId="207" builtinId="9" hidden="1"/>
    <cellStyle name="Followed Hyperlink" xfId="209" builtinId="9" hidden="1"/>
    <cellStyle name="Followed Hyperlink" xfId="211" builtinId="9" hidden="1"/>
    <cellStyle name="Followed Hyperlink" xfId="213" builtinId="9" hidden="1"/>
    <cellStyle name="Followed Hyperlink" xfId="215" builtinId="9" hidden="1"/>
    <cellStyle name="Followed Hyperlink" xfId="217" builtinId="9" hidden="1"/>
    <cellStyle name="Followed Hyperlink" xfId="219" builtinId="9" hidden="1"/>
    <cellStyle name="Followed Hyperlink" xfId="221" builtinId="9" hidden="1"/>
    <cellStyle name="Followed Hyperlink" xfId="223" builtinId="9" hidden="1"/>
    <cellStyle name="Followed Hyperlink" xfId="225" builtinId="9" hidden="1"/>
    <cellStyle name="Followed Hyperlink" xfId="227" builtinId="9" hidden="1"/>
    <cellStyle name="Followed Hyperlink" xfId="229" builtinId="9" hidden="1"/>
    <cellStyle name="Followed Hyperlink" xfId="231" builtinId="9" hidden="1"/>
    <cellStyle name="Followed Hyperlink" xfId="233" builtinId="9" hidden="1"/>
    <cellStyle name="Followed Hyperlink" xfId="235" builtinId="9" hidden="1"/>
    <cellStyle name="Followed Hyperlink" xfId="237" builtinId="9" hidden="1"/>
    <cellStyle name="Followed Hyperlink" xfId="239" builtinId="9" hidden="1"/>
    <cellStyle name="Followed Hyperlink" xfId="241" builtinId="9" hidden="1"/>
    <cellStyle name="Followed Hyperlink" xfId="243" builtinId="9" hidden="1"/>
    <cellStyle name="Followed Hyperlink" xfId="245" builtinId="9" hidden="1"/>
    <cellStyle name="Followed Hyperlink" xfId="247" builtinId="9" hidden="1"/>
    <cellStyle name="Followed Hyperlink" xfId="249" builtinId="9" hidden="1"/>
    <cellStyle name="Followed Hyperlink" xfId="251" builtinId="9" hidden="1"/>
    <cellStyle name="Followed Hyperlink" xfId="253" builtinId="9" hidden="1"/>
    <cellStyle name="Followed Hyperlink" xfId="255" builtinId="9" hidden="1"/>
    <cellStyle name="Followed Hyperlink" xfId="257" builtinId="9" hidden="1"/>
    <cellStyle name="Followed Hyperlink" xfId="259" builtinId="9" hidden="1"/>
    <cellStyle name="Followed Hyperlink" xfId="261" builtinId="9" hidden="1"/>
    <cellStyle name="Followed Hyperlink" xfId="263"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3" builtinId="9" hidden="1"/>
    <cellStyle name="Followed Hyperlink" xfId="435" builtinId="9" hidden="1"/>
    <cellStyle name="Followed Hyperlink" xfId="437" builtinId="9" hidden="1"/>
    <cellStyle name="Followed Hyperlink" xfId="439" builtinId="9" hidden="1"/>
    <cellStyle name="Followed Hyperlink" xfId="441" builtinId="9" hidden="1"/>
    <cellStyle name="Followed Hyperlink" xfId="443" builtinId="9" hidden="1"/>
    <cellStyle name="Followed Hyperlink" xfId="445" builtinId="9" hidden="1"/>
    <cellStyle name="Followed Hyperlink" xfId="447" builtinId="9" hidden="1"/>
    <cellStyle name="Followed Hyperlink" xfId="449" builtinId="9" hidden="1"/>
    <cellStyle name="Followed Hyperlink" xfId="451" builtinId="9" hidden="1"/>
    <cellStyle name="Followed Hyperlink" xfId="453" builtinId="9" hidden="1"/>
    <cellStyle name="Followed Hyperlink" xfId="455" builtinId="9" hidden="1"/>
    <cellStyle name="Followed Hyperlink" xfId="457" builtinId="9" hidden="1"/>
    <cellStyle name="Followed Hyperlink" xfId="459" builtinId="9" hidden="1"/>
    <cellStyle name="Followed Hyperlink" xfId="461" builtinId="9" hidden="1"/>
    <cellStyle name="Followed Hyperlink" xfId="463" builtinId="9" hidden="1"/>
    <cellStyle name="Followed Hyperlink" xfId="465" builtinId="9" hidden="1"/>
    <cellStyle name="Followed Hyperlink" xfId="467" builtinId="9" hidden="1"/>
    <cellStyle name="Followed Hyperlink" xfId="469" builtinId="9" hidden="1"/>
    <cellStyle name="Followed Hyperlink" xfId="471" builtinId="9" hidden="1"/>
    <cellStyle name="Followed Hyperlink" xfId="473" builtinId="9" hidden="1"/>
    <cellStyle name="Followed Hyperlink" xfId="475" builtinId="9" hidden="1"/>
    <cellStyle name="Followed Hyperlink" xfId="477" builtinId="9" hidden="1"/>
    <cellStyle name="Followed Hyperlink" xfId="479" builtinId="9" hidden="1"/>
    <cellStyle name="Followed Hyperlink" xfId="481" builtinId="9" hidden="1"/>
    <cellStyle name="Followed Hyperlink" xfId="483" builtinId="9" hidden="1"/>
    <cellStyle name="Followed Hyperlink" xfId="485" builtinId="9" hidden="1"/>
    <cellStyle name="Followed Hyperlink" xfId="487" builtinId="9" hidden="1"/>
    <cellStyle name="Followed Hyperlink" xfId="489" builtinId="9" hidden="1"/>
    <cellStyle name="Followed Hyperlink" xfId="491" builtinId="9" hidden="1"/>
    <cellStyle name="Followed Hyperlink" xfId="493" builtinId="9" hidden="1"/>
    <cellStyle name="Followed Hyperlink" xfId="495" builtinId="9" hidden="1"/>
    <cellStyle name="Followed Hyperlink" xfId="497" builtinId="9" hidden="1"/>
    <cellStyle name="Followed Hyperlink" xfId="499" builtinId="9" hidden="1"/>
    <cellStyle name="Followed Hyperlink" xfId="501" builtinId="9" hidden="1"/>
    <cellStyle name="Followed Hyperlink" xfId="503" builtinId="9" hidden="1"/>
    <cellStyle name="Followed Hyperlink" xfId="505" builtinId="9" hidden="1"/>
    <cellStyle name="Followed Hyperlink" xfId="507" builtinId="9" hidden="1"/>
    <cellStyle name="Followed Hyperlink" xfId="509" builtinId="9" hidden="1"/>
    <cellStyle name="Followed Hyperlink" xfId="511" builtinId="9" hidden="1"/>
    <cellStyle name="Followed Hyperlink" xfId="513" builtinId="9" hidden="1"/>
    <cellStyle name="Followed Hyperlink" xfId="515" builtinId="9" hidden="1"/>
    <cellStyle name="Followed Hyperlink" xfId="517" builtinId="9" hidden="1"/>
    <cellStyle name="Followed Hyperlink" xfId="519" builtinId="9" hidden="1"/>
    <cellStyle name="Followed Hyperlink" xfId="521" builtinId="9" hidden="1"/>
    <cellStyle name="Followed Hyperlink" xfId="523" builtinId="9" hidden="1"/>
    <cellStyle name="Followed Hyperlink" xfId="525" builtinId="9" hidden="1"/>
    <cellStyle name="Followed Hyperlink" xfId="527" builtinId="9" hidden="1"/>
    <cellStyle name="Followed Hyperlink" xfId="529" builtinId="9" hidden="1"/>
    <cellStyle name="Followed Hyperlink" xfId="531" builtinId="9" hidden="1"/>
    <cellStyle name="Followed Hyperlink" xfId="533" builtinId="9" hidden="1"/>
    <cellStyle name="Followed Hyperlink" xfId="535" builtinId="9" hidden="1"/>
    <cellStyle name="Followed Hyperlink" xfId="537" builtinId="9" hidden="1"/>
    <cellStyle name="Followed Hyperlink" xfId="539" builtinId="9" hidden="1"/>
    <cellStyle name="Followed Hyperlink" xfId="541" builtinId="9" hidden="1"/>
    <cellStyle name="Followed Hyperlink" xfId="543" builtinId="9" hidden="1"/>
    <cellStyle name="Followed Hyperlink" xfId="545" builtinId="9" hidden="1"/>
    <cellStyle name="Followed Hyperlink" xfId="547" builtinId="9" hidden="1"/>
    <cellStyle name="Followed Hyperlink" xfId="549" builtinId="9" hidden="1"/>
    <cellStyle name="Followed Hyperlink" xfId="551" builtinId="9" hidden="1"/>
    <cellStyle name="Followed Hyperlink" xfId="553" builtinId="9" hidden="1"/>
    <cellStyle name="Followed Hyperlink" xfId="555" builtinId="9" hidden="1"/>
    <cellStyle name="Followed Hyperlink" xfId="557" builtinId="9" hidden="1"/>
    <cellStyle name="Followed Hyperlink" xfId="559" builtinId="9" hidden="1"/>
    <cellStyle name="Followed Hyperlink" xfId="561" builtinId="9" hidden="1"/>
    <cellStyle name="Followed Hyperlink" xfId="563" builtinId="9" hidden="1"/>
    <cellStyle name="Followed Hyperlink" xfId="565" builtinId="9" hidden="1"/>
    <cellStyle name="Followed Hyperlink" xfId="567" builtinId="9" hidden="1"/>
    <cellStyle name="Followed Hyperlink" xfId="569" builtinId="9" hidden="1"/>
    <cellStyle name="Followed Hyperlink" xfId="571" builtinId="9" hidden="1"/>
    <cellStyle name="Followed Hyperlink" xfId="573" builtinId="9" hidden="1"/>
    <cellStyle name="Followed Hyperlink" xfId="575" builtinId="9" hidden="1"/>
    <cellStyle name="Followed Hyperlink" xfId="577" builtinId="9" hidden="1"/>
    <cellStyle name="Followed Hyperlink" xfId="579" builtinId="9" hidden="1"/>
    <cellStyle name="Followed Hyperlink" xfId="581" builtinId="9" hidden="1"/>
    <cellStyle name="Followed Hyperlink" xfId="583" builtinId="9" hidden="1"/>
    <cellStyle name="Followed Hyperlink" xfId="585" builtinId="9" hidden="1"/>
    <cellStyle name="Followed Hyperlink" xfId="587" builtinId="9" hidden="1"/>
    <cellStyle name="Followed Hyperlink" xfId="589" builtinId="9" hidden="1"/>
    <cellStyle name="Followed Hyperlink" xfId="591" builtinId="9" hidden="1"/>
    <cellStyle name="Followed Hyperlink" xfId="593" builtinId="9" hidden="1"/>
    <cellStyle name="Followed Hyperlink" xfId="595" builtinId="9" hidden="1"/>
    <cellStyle name="Followed Hyperlink" xfId="597" builtinId="9" hidden="1"/>
    <cellStyle name="Followed Hyperlink" xfId="599" builtinId="9" hidden="1"/>
    <cellStyle name="Followed Hyperlink" xfId="601"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8" builtinId="8" hidden="1"/>
    <cellStyle name="Hyperlink" xfId="180" builtinId="8" hidden="1"/>
    <cellStyle name="Hyperlink" xfId="182" builtinId="8" hidden="1"/>
    <cellStyle name="Hyperlink" xfId="184" builtinId="8" hidden="1"/>
    <cellStyle name="Hyperlink" xfId="186" builtinId="8" hidden="1"/>
    <cellStyle name="Hyperlink" xfId="188" builtinId="8" hidden="1"/>
    <cellStyle name="Hyperlink" xfId="190" builtinId="8" hidden="1"/>
    <cellStyle name="Hyperlink" xfId="192" builtinId="8" hidden="1"/>
    <cellStyle name="Hyperlink" xfId="194" builtinId="8" hidden="1"/>
    <cellStyle name="Hyperlink" xfId="196" builtinId="8" hidden="1"/>
    <cellStyle name="Hyperlink" xfId="198" builtinId="8" hidden="1"/>
    <cellStyle name="Hyperlink" xfId="200" builtinId="8" hidden="1"/>
    <cellStyle name="Hyperlink" xfId="202" builtinId="8" hidden="1"/>
    <cellStyle name="Hyperlink" xfId="204" builtinId="8" hidden="1"/>
    <cellStyle name="Hyperlink" xfId="206" builtinId="8" hidden="1"/>
    <cellStyle name="Hyperlink" xfId="208" builtinId="8" hidden="1"/>
    <cellStyle name="Hyperlink" xfId="210" builtinId="8" hidden="1"/>
    <cellStyle name="Hyperlink" xfId="212" builtinId="8" hidden="1"/>
    <cellStyle name="Hyperlink" xfId="214" builtinId="8" hidden="1"/>
    <cellStyle name="Hyperlink" xfId="216" builtinId="8" hidden="1"/>
    <cellStyle name="Hyperlink" xfId="218" builtinId="8" hidden="1"/>
    <cellStyle name="Hyperlink" xfId="220" builtinId="8" hidden="1"/>
    <cellStyle name="Hyperlink" xfId="222" builtinId="8" hidden="1"/>
    <cellStyle name="Hyperlink" xfId="224" builtinId="8" hidden="1"/>
    <cellStyle name="Hyperlink" xfId="226" builtinId="8" hidden="1"/>
    <cellStyle name="Hyperlink" xfId="228" builtinId="8" hidden="1"/>
    <cellStyle name="Hyperlink" xfId="230" builtinId="8" hidden="1"/>
    <cellStyle name="Hyperlink" xfId="232" builtinId="8" hidden="1"/>
    <cellStyle name="Hyperlink" xfId="234" builtinId="8" hidden="1"/>
    <cellStyle name="Hyperlink" xfId="236" builtinId="8" hidden="1"/>
    <cellStyle name="Hyperlink" xfId="238" builtinId="8" hidden="1"/>
    <cellStyle name="Hyperlink" xfId="240" builtinId="8" hidden="1"/>
    <cellStyle name="Hyperlink" xfId="242" builtinId="8" hidden="1"/>
    <cellStyle name="Hyperlink" xfId="244" builtinId="8" hidden="1"/>
    <cellStyle name="Hyperlink" xfId="246" builtinId="8" hidden="1"/>
    <cellStyle name="Hyperlink" xfId="248" builtinId="8" hidden="1"/>
    <cellStyle name="Hyperlink" xfId="250" builtinId="8" hidden="1"/>
    <cellStyle name="Hyperlink" xfId="252" builtinId="8" hidden="1"/>
    <cellStyle name="Hyperlink" xfId="254" builtinId="8" hidden="1"/>
    <cellStyle name="Hyperlink" xfId="256" builtinId="8" hidden="1"/>
    <cellStyle name="Hyperlink" xfId="258" builtinId="8" hidden="1"/>
    <cellStyle name="Hyperlink" xfId="260" builtinId="8" hidden="1"/>
    <cellStyle name="Hyperlink" xfId="262"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2" builtinId="8" hidden="1"/>
    <cellStyle name="Hyperlink" xfId="434" builtinId="8" hidden="1"/>
    <cellStyle name="Hyperlink" xfId="436" builtinId="8" hidden="1"/>
    <cellStyle name="Hyperlink" xfId="438" builtinId="8" hidden="1"/>
    <cellStyle name="Hyperlink" xfId="440" builtinId="8" hidden="1"/>
    <cellStyle name="Hyperlink" xfId="442" builtinId="8" hidden="1"/>
    <cellStyle name="Hyperlink" xfId="444" builtinId="8" hidden="1"/>
    <cellStyle name="Hyperlink" xfId="446" builtinId="8" hidden="1"/>
    <cellStyle name="Hyperlink" xfId="448" builtinId="8" hidden="1"/>
    <cellStyle name="Hyperlink" xfId="450" builtinId="8" hidden="1"/>
    <cellStyle name="Hyperlink" xfId="452" builtinId="8" hidden="1"/>
    <cellStyle name="Hyperlink" xfId="454" builtinId="8" hidden="1"/>
    <cellStyle name="Hyperlink" xfId="456" builtinId="8" hidden="1"/>
    <cellStyle name="Hyperlink" xfId="458" builtinId="8" hidden="1"/>
    <cellStyle name="Hyperlink" xfId="460" builtinId="8" hidden="1"/>
    <cellStyle name="Hyperlink" xfId="462" builtinId="8" hidden="1"/>
    <cellStyle name="Hyperlink" xfId="464" builtinId="8" hidden="1"/>
    <cellStyle name="Hyperlink" xfId="466" builtinId="8" hidden="1"/>
    <cellStyle name="Hyperlink" xfId="468" builtinId="8" hidden="1"/>
    <cellStyle name="Hyperlink" xfId="470" builtinId="8" hidden="1"/>
    <cellStyle name="Hyperlink" xfId="472" builtinId="8" hidden="1"/>
    <cellStyle name="Hyperlink" xfId="474" builtinId="8" hidden="1"/>
    <cellStyle name="Hyperlink" xfId="476" builtinId="8" hidden="1"/>
    <cellStyle name="Hyperlink" xfId="478" builtinId="8" hidden="1"/>
    <cellStyle name="Hyperlink" xfId="480" builtinId="8" hidden="1"/>
    <cellStyle name="Hyperlink" xfId="482" builtinId="8" hidden="1"/>
    <cellStyle name="Hyperlink" xfId="484" builtinId="8" hidden="1"/>
    <cellStyle name="Hyperlink" xfId="486" builtinId="8" hidden="1"/>
    <cellStyle name="Hyperlink" xfId="488" builtinId="8" hidden="1"/>
    <cellStyle name="Hyperlink" xfId="490" builtinId="8" hidden="1"/>
    <cellStyle name="Hyperlink" xfId="492" builtinId="8" hidden="1"/>
    <cellStyle name="Hyperlink" xfId="494" builtinId="8" hidden="1"/>
    <cellStyle name="Hyperlink" xfId="496" builtinId="8" hidden="1"/>
    <cellStyle name="Hyperlink" xfId="498" builtinId="8" hidden="1"/>
    <cellStyle name="Hyperlink" xfId="500" builtinId="8" hidden="1"/>
    <cellStyle name="Hyperlink" xfId="502" builtinId="8" hidden="1"/>
    <cellStyle name="Hyperlink" xfId="504" builtinId="8" hidden="1"/>
    <cellStyle name="Hyperlink" xfId="506" builtinId="8" hidden="1"/>
    <cellStyle name="Hyperlink" xfId="508" builtinId="8" hidden="1"/>
    <cellStyle name="Hyperlink" xfId="510" builtinId="8" hidden="1"/>
    <cellStyle name="Hyperlink" xfId="512" builtinId="8" hidden="1"/>
    <cellStyle name="Hyperlink" xfId="514" builtinId="8" hidden="1"/>
    <cellStyle name="Hyperlink" xfId="516" builtinId="8" hidden="1"/>
    <cellStyle name="Hyperlink" xfId="518" builtinId="8" hidden="1"/>
    <cellStyle name="Hyperlink" xfId="520" builtinId="8" hidden="1"/>
    <cellStyle name="Hyperlink" xfId="522" builtinId="8" hidden="1"/>
    <cellStyle name="Hyperlink" xfId="524" builtinId="8" hidden="1"/>
    <cellStyle name="Hyperlink" xfId="526" builtinId="8" hidden="1"/>
    <cellStyle name="Hyperlink" xfId="528" builtinId="8" hidden="1"/>
    <cellStyle name="Hyperlink" xfId="530" builtinId="8" hidden="1"/>
    <cellStyle name="Hyperlink" xfId="532" builtinId="8" hidden="1"/>
    <cellStyle name="Hyperlink" xfId="534" builtinId="8" hidden="1"/>
    <cellStyle name="Hyperlink" xfId="536" builtinId="8" hidden="1"/>
    <cellStyle name="Hyperlink" xfId="538" builtinId="8" hidden="1"/>
    <cellStyle name="Hyperlink" xfId="540" builtinId="8" hidden="1"/>
    <cellStyle name="Hyperlink" xfId="542" builtinId="8" hidden="1"/>
    <cellStyle name="Hyperlink" xfId="544" builtinId="8" hidden="1"/>
    <cellStyle name="Hyperlink" xfId="546" builtinId="8" hidden="1"/>
    <cellStyle name="Hyperlink" xfId="548" builtinId="8" hidden="1"/>
    <cellStyle name="Hyperlink" xfId="550" builtinId="8" hidden="1"/>
    <cellStyle name="Hyperlink" xfId="552" builtinId="8" hidden="1"/>
    <cellStyle name="Hyperlink" xfId="554" builtinId="8" hidden="1"/>
    <cellStyle name="Hyperlink" xfId="556" builtinId="8" hidden="1"/>
    <cellStyle name="Hyperlink" xfId="558" builtinId="8" hidden="1"/>
    <cellStyle name="Hyperlink" xfId="560" builtinId="8" hidden="1"/>
    <cellStyle name="Hyperlink" xfId="562" builtinId="8" hidden="1"/>
    <cellStyle name="Hyperlink" xfId="564" builtinId="8" hidden="1"/>
    <cellStyle name="Hyperlink" xfId="566" builtinId="8" hidden="1"/>
    <cellStyle name="Hyperlink" xfId="568" builtinId="8" hidden="1"/>
    <cellStyle name="Hyperlink" xfId="570" builtinId="8" hidden="1"/>
    <cellStyle name="Hyperlink" xfId="572" builtinId="8" hidden="1"/>
    <cellStyle name="Hyperlink" xfId="574" builtinId="8" hidden="1"/>
    <cellStyle name="Hyperlink" xfId="576" builtinId="8" hidden="1"/>
    <cellStyle name="Hyperlink" xfId="578" builtinId="8" hidden="1"/>
    <cellStyle name="Hyperlink" xfId="580" builtinId="8" hidden="1"/>
    <cellStyle name="Hyperlink" xfId="582" builtinId="8" hidden="1"/>
    <cellStyle name="Hyperlink" xfId="584" builtinId="8" hidden="1"/>
    <cellStyle name="Hyperlink" xfId="586" builtinId="8" hidden="1"/>
    <cellStyle name="Hyperlink" xfId="588" builtinId="8" hidden="1"/>
    <cellStyle name="Hyperlink" xfId="590" builtinId="8" hidden="1"/>
    <cellStyle name="Hyperlink" xfId="592" builtinId="8" hidden="1"/>
    <cellStyle name="Hyperlink" xfId="594" builtinId="8" hidden="1"/>
    <cellStyle name="Hyperlink" xfId="596" builtinId="8" hidden="1"/>
    <cellStyle name="Hyperlink" xfId="598" builtinId="8" hidden="1"/>
    <cellStyle name="Hyperlink" xfId="600"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7E772-2BDE-4C1E-A34E-02676E59A0F3}">
  <dimension ref="A1:E1346"/>
  <sheetViews>
    <sheetView view="pageLayout" zoomScale="115" zoomScaleNormal="130" zoomScaleSheetLayoutView="100" zoomScalePageLayoutView="115" workbookViewId="0">
      <selection activeCell="D1301" sqref="D1301"/>
    </sheetView>
  </sheetViews>
  <sheetFormatPr defaultColWidth="8.90625" defaultRowHeight="15.5" x14ac:dyDescent="0.35"/>
  <cols>
    <col min="1" max="1" width="6" style="8" customWidth="1"/>
    <col min="2" max="2" width="65.6328125" style="2" customWidth="1"/>
    <col min="3" max="3" width="13.453125" style="2" customWidth="1"/>
    <col min="4" max="5" width="20.6328125" style="2" customWidth="1"/>
    <col min="6" max="16384" width="8.90625" style="2"/>
  </cols>
  <sheetData>
    <row r="1" spans="1:5" ht="27.9" customHeight="1" x14ac:dyDescent="0.35">
      <c r="A1" s="16" t="s">
        <v>10</v>
      </c>
      <c r="B1" s="17" t="s">
        <v>956</v>
      </c>
      <c r="C1" s="17"/>
      <c r="D1" s="17"/>
      <c r="E1" s="13"/>
    </row>
    <row r="2" spans="1:5" ht="77.150000000000006" customHeight="1" x14ac:dyDescent="0.35">
      <c r="A2" s="111" t="s">
        <v>9</v>
      </c>
      <c r="B2" s="301" t="s">
        <v>913</v>
      </c>
      <c r="C2" s="301"/>
      <c r="D2" s="301"/>
      <c r="E2" s="302"/>
    </row>
    <row r="3" spans="1:5" ht="52.5" customHeight="1" x14ac:dyDescent="0.35">
      <c r="A3" s="111" t="s">
        <v>9</v>
      </c>
      <c r="B3" s="301" t="s">
        <v>52</v>
      </c>
      <c r="C3" s="301"/>
      <c r="D3" s="301"/>
      <c r="E3" s="301"/>
    </row>
    <row r="4" spans="1:5" ht="46.5" customHeight="1" x14ac:dyDescent="0.35">
      <c r="A4" s="111" t="s">
        <v>9</v>
      </c>
      <c r="B4" s="301" t="s">
        <v>6</v>
      </c>
      <c r="C4" s="301"/>
      <c r="D4" s="301"/>
      <c r="E4" s="303"/>
    </row>
    <row r="5" spans="1:5" ht="46.5" customHeight="1" x14ac:dyDescent="0.35">
      <c r="A5" s="111" t="s">
        <v>9</v>
      </c>
      <c r="B5" s="301" t="s">
        <v>912</v>
      </c>
      <c r="C5" s="301"/>
      <c r="D5" s="301"/>
      <c r="E5" s="303"/>
    </row>
    <row r="6" spans="1:5" ht="36.75" customHeight="1" x14ac:dyDescent="0.35">
      <c r="A6" s="19"/>
      <c r="B6" s="10"/>
      <c r="C6" s="10"/>
      <c r="D6" s="10"/>
      <c r="E6" s="20"/>
    </row>
    <row r="7" spans="1:5" ht="22.5" customHeight="1" x14ac:dyDescent="0.35">
      <c r="A7" s="83" t="s">
        <v>43</v>
      </c>
      <c r="B7" s="84" t="s">
        <v>12</v>
      </c>
      <c r="C7" s="84"/>
      <c r="D7" s="84"/>
      <c r="E7" s="85"/>
    </row>
    <row r="8" spans="1:5" ht="17.149999999999999" customHeight="1" x14ac:dyDescent="0.35">
      <c r="A8" s="36">
        <v>1</v>
      </c>
      <c r="B8" s="22" t="s">
        <v>14</v>
      </c>
      <c r="C8" s="22"/>
      <c r="D8" s="22"/>
      <c r="E8" s="37"/>
    </row>
    <row r="9" spans="1:5" ht="17.149999999999999" customHeight="1" x14ac:dyDescent="0.35">
      <c r="A9" s="38">
        <v>2</v>
      </c>
      <c r="B9" s="39" t="s">
        <v>22</v>
      </c>
      <c r="C9" s="39"/>
      <c r="D9" s="39"/>
      <c r="E9" s="41"/>
    </row>
    <row r="10" spans="1:5" ht="17.149999999999999" customHeight="1" x14ac:dyDescent="0.35">
      <c r="A10" s="14"/>
      <c r="B10" s="15"/>
      <c r="C10" s="15"/>
      <c r="D10" s="15"/>
      <c r="E10" s="18"/>
    </row>
    <row r="11" spans="1:5" s="6" customFormat="1" ht="54.5" x14ac:dyDescent="0.35">
      <c r="A11" s="3" t="s">
        <v>43</v>
      </c>
      <c r="B11" s="4" t="s">
        <v>68</v>
      </c>
      <c r="C11" s="5" t="s">
        <v>8</v>
      </c>
      <c r="D11" s="5" t="s">
        <v>57</v>
      </c>
      <c r="E11" s="5" t="s">
        <v>58</v>
      </c>
    </row>
    <row r="12" spans="1:5" ht="62" x14ac:dyDescent="0.35">
      <c r="A12" s="9">
        <v>1</v>
      </c>
      <c r="B12" s="82" t="s">
        <v>40</v>
      </c>
      <c r="C12" s="63">
        <v>1</v>
      </c>
      <c r="D12" s="107"/>
      <c r="E12" s="1">
        <f>C12*D12</f>
        <v>0</v>
      </c>
    </row>
    <row r="13" spans="1:5" ht="28" x14ac:dyDescent="0.35">
      <c r="A13" s="9">
        <v>2</v>
      </c>
      <c r="B13" s="53" t="s">
        <v>131</v>
      </c>
      <c r="C13" s="63">
        <v>2</v>
      </c>
      <c r="D13" s="107"/>
      <c r="E13" s="1">
        <f t="shared" ref="E13:E80" si="0">C13*D13</f>
        <v>0</v>
      </c>
    </row>
    <row r="14" spans="1:5" s="6" customFormat="1" ht="54.5" x14ac:dyDescent="0.35">
      <c r="A14" s="3" t="s">
        <v>43</v>
      </c>
      <c r="B14" s="4" t="s">
        <v>68</v>
      </c>
      <c r="C14" s="5" t="s">
        <v>8</v>
      </c>
      <c r="D14" s="5" t="s">
        <v>57</v>
      </c>
      <c r="E14" s="5" t="s">
        <v>58</v>
      </c>
    </row>
    <row r="15" spans="1:5" ht="28" x14ac:dyDescent="0.35">
      <c r="A15" s="9">
        <v>3</v>
      </c>
      <c r="B15" s="53" t="s">
        <v>132</v>
      </c>
      <c r="C15" s="63">
        <v>5</v>
      </c>
      <c r="D15" s="107"/>
      <c r="E15" s="1">
        <f t="shared" si="0"/>
        <v>0</v>
      </c>
    </row>
    <row r="16" spans="1:5" ht="28" x14ac:dyDescent="0.35">
      <c r="A16" s="9">
        <v>4</v>
      </c>
      <c r="B16" s="53" t="s">
        <v>133</v>
      </c>
      <c r="C16" s="63">
        <v>1</v>
      </c>
      <c r="D16" s="107"/>
      <c r="E16" s="1">
        <f t="shared" si="0"/>
        <v>0</v>
      </c>
    </row>
    <row r="17" spans="1:5" x14ac:dyDescent="0.35">
      <c r="A17" s="9">
        <v>5</v>
      </c>
      <c r="B17" s="53" t="s">
        <v>134</v>
      </c>
      <c r="C17" s="64">
        <v>5</v>
      </c>
      <c r="D17" s="107"/>
      <c r="E17" s="1">
        <f t="shared" si="0"/>
        <v>0</v>
      </c>
    </row>
    <row r="18" spans="1:5" ht="28" x14ac:dyDescent="0.35">
      <c r="A18" s="9">
        <v>6</v>
      </c>
      <c r="B18" s="21" t="s">
        <v>135</v>
      </c>
      <c r="C18" s="65">
        <v>2</v>
      </c>
      <c r="D18" s="107"/>
      <c r="E18" s="1">
        <f t="shared" si="0"/>
        <v>0</v>
      </c>
    </row>
    <row r="19" spans="1:5" ht="28" x14ac:dyDescent="0.35">
      <c r="A19" s="9">
        <v>7</v>
      </c>
      <c r="B19" s="53" t="s">
        <v>136</v>
      </c>
      <c r="C19" s="65">
        <v>2</v>
      </c>
      <c r="D19" s="107"/>
      <c r="E19" s="1">
        <f t="shared" si="0"/>
        <v>0</v>
      </c>
    </row>
    <row r="20" spans="1:5" ht="28" x14ac:dyDescent="0.35">
      <c r="A20" s="9">
        <v>8</v>
      </c>
      <c r="B20" s="21" t="s">
        <v>137</v>
      </c>
      <c r="C20" s="65">
        <v>2</v>
      </c>
      <c r="D20" s="107"/>
      <c r="E20" s="1">
        <f t="shared" si="0"/>
        <v>0</v>
      </c>
    </row>
    <row r="21" spans="1:5" ht="23.15" customHeight="1" x14ac:dyDescent="0.35">
      <c r="A21" s="9">
        <v>9</v>
      </c>
      <c r="B21" s="53" t="s">
        <v>138</v>
      </c>
      <c r="C21" s="65">
        <v>5</v>
      </c>
      <c r="D21" s="107"/>
      <c r="E21" s="1">
        <f t="shared" si="0"/>
        <v>0</v>
      </c>
    </row>
    <row r="22" spans="1:5" ht="42" x14ac:dyDescent="0.35">
      <c r="A22" s="9">
        <v>10</v>
      </c>
      <c r="B22" s="53" t="s">
        <v>139</v>
      </c>
      <c r="C22" s="63">
        <v>1</v>
      </c>
      <c r="D22" s="107"/>
      <c r="E22" s="1">
        <f t="shared" si="0"/>
        <v>0</v>
      </c>
    </row>
    <row r="23" spans="1:5" ht="28" x14ac:dyDescent="0.35">
      <c r="A23" s="9">
        <v>11</v>
      </c>
      <c r="B23" s="53" t="s">
        <v>140</v>
      </c>
      <c r="C23" s="65">
        <v>10</v>
      </c>
      <c r="D23" s="107"/>
      <c r="E23" s="1">
        <f t="shared" si="0"/>
        <v>0</v>
      </c>
    </row>
    <row r="24" spans="1:5" ht="28" x14ac:dyDescent="0.35">
      <c r="A24" s="9">
        <v>12</v>
      </c>
      <c r="B24" s="53" t="s">
        <v>141</v>
      </c>
      <c r="C24" s="63">
        <v>10</v>
      </c>
      <c r="D24" s="107"/>
      <c r="E24" s="1">
        <f t="shared" si="0"/>
        <v>0</v>
      </c>
    </row>
    <row r="25" spans="1:5" ht="23.15" customHeight="1" x14ac:dyDescent="0.35">
      <c r="A25" s="9">
        <v>13</v>
      </c>
      <c r="B25" s="21" t="s">
        <v>142</v>
      </c>
      <c r="C25" s="63">
        <v>3</v>
      </c>
      <c r="D25" s="107"/>
      <c r="E25" s="1">
        <f t="shared" si="0"/>
        <v>0</v>
      </c>
    </row>
    <row r="26" spans="1:5" ht="23.15" customHeight="1" x14ac:dyDescent="0.35">
      <c r="A26" s="9">
        <v>14</v>
      </c>
      <c r="B26" s="21" t="s">
        <v>143</v>
      </c>
      <c r="C26" s="63">
        <v>3</v>
      </c>
      <c r="D26" s="107"/>
      <c r="E26" s="1">
        <f t="shared" si="0"/>
        <v>0</v>
      </c>
    </row>
    <row r="27" spans="1:5" ht="23.15" customHeight="1" x14ac:dyDescent="0.35">
      <c r="A27" s="9">
        <v>15</v>
      </c>
      <c r="B27" s="21" t="s">
        <v>144</v>
      </c>
      <c r="C27" s="63">
        <v>20</v>
      </c>
      <c r="D27" s="107"/>
      <c r="E27" s="1">
        <f t="shared" si="0"/>
        <v>0</v>
      </c>
    </row>
    <row r="28" spans="1:5" ht="23.15" customHeight="1" x14ac:dyDescent="0.35">
      <c r="A28" s="9">
        <v>16</v>
      </c>
      <c r="B28" s="21" t="s">
        <v>145</v>
      </c>
      <c r="C28" s="63">
        <v>1</v>
      </c>
      <c r="D28" s="107"/>
      <c r="E28" s="1">
        <f t="shared" si="0"/>
        <v>0</v>
      </c>
    </row>
    <row r="29" spans="1:5" ht="28" x14ac:dyDescent="0.35">
      <c r="A29" s="9">
        <v>17</v>
      </c>
      <c r="B29" s="21" t="s">
        <v>146</v>
      </c>
      <c r="C29" s="63">
        <v>1</v>
      </c>
      <c r="D29" s="107"/>
      <c r="E29" s="1">
        <f>C29*D29</f>
        <v>0</v>
      </c>
    </row>
    <row r="30" spans="1:5" s="6" customFormat="1" ht="54.5" x14ac:dyDescent="0.35">
      <c r="A30" s="3" t="s">
        <v>43</v>
      </c>
      <c r="B30" s="4" t="s">
        <v>68</v>
      </c>
      <c r="C30" s="5" t="s">
        <v>8</v>
      </c>
      <c r="D30" s="5" t="s">
        <v>57</v>
      </c>
      <c r="E30" s="5" t="s">
        <v>58</v>
      </c>
    </row>
    <row r="31" spans="1:5" ht="23.15" customHeight="1" x14ac:dyDescent="0.35">
      <c r="A31" s="9">
        <v>18</v>
      </c>
      <c r="B31" s="21" t="s">
        <v>147</v>
      </c>
      <c r="C31" s="63">
        <v>1</v>
      </c>
      <c r="D31" s="107"/>
      <c r="E31" s="1">
        <f t="shared" si="0"/>
        <v>0</v>
      </c>
    </row>
    <row r="32" spans="1:5" ht="23.15" customHeight="1" x14ac:dyDescent="0.35">
      <c r="A32" s="9">
        <v>19</v>
      </c>
      <c r="B32" s="21" t="s">
        <v>148</v>
      </c>
      <c r="C32" s="63">
        <v>1</v>
      </c>
      <c r="D32" s="107"/>
      <c r="E32" s="1">
        <f t="shared" si="0"/>
        <v>0</v>
      </c>
    </row>
    <row r="33" spans="1:5" ht="28" x14ac:dyDescent="0.35">
      <c r="A33" s="9">
        <v>20</v>
      </c>
      <c r="B33" s="21" t="s">
        <v>149</v>
      </c>
      <c r="C33" s="63">
        <v>2</v>
      </c>
      <c r="D33" s="107"/>
      <c r="E33" s="1">
        <f t="shared" si="0"/>
        <v>0</v>
      </c>
    </row>
    <row r="34" spans="1:5" ht="23.15" customHeight="1" x14ac:dyDescent="0.35">
      <c r="A34" s="9">
        <v>21</v>
      </c>
      <c r="B34" s="21" t="s">
        <v>150</v>
      </c>
      <c r="C34" s="63">
        <v>1</v>
      </c>
      <c r="D34" s="107"/>
      <c r="E34" s="1">
        <f t="shared" si="0"/>
        <v>0</v>
      </c>
    </row>
    <row r="35" spans="1:5" ht="28" x14ac:dyDescent="0.35">
      <c r="A35" s="9">
        <v>22</v>
      </c>
      <c r="B35" s="21" t="s">
        <v>151</v>
      </c>
      <c r="C35" s="63">
        <v>1</v>
      </c>
      <c r="D35" s="107"/>
      <c r="E35" s="1">
        <f t="shared" si="0"/>
        <v>0</v>
      </c>
    </row>
    <row r="36" spans="1:5" ht="42" x14ac:dyDescent="0.35">
      <c r="A36" s="9">
        <v>23</v>
      </c>
      <c r="B36" s="21" t="s">
        <v>152</v>
      </c>
      <c r="C36" s="63">
        <v>1</v>
      </c>
      <c r="D36" s="107"/>
      <c r="E36" s="1">
        <f t="shared" si="0"/>
        <v>0</v>
      </c>
    </row>
    <row r="37" spans="1:5" ht="28" x14ac:dyDescent="0.35">
      <c r="A37" s="9">
        <v>24</v>
      </c>
      <c r="B37" s="21" t="s">
        <v>153</v>
      </c>
      <c r="C37" s="63">
        <v>2</v>
      </c>
      <c r="D37" s="107"/>
      <c r="E37" s="1">
        <f t="shared" si="0"/>
        <v>0</v>
      </c>
    </row>
    <row r="38" spans="1:5" ht="23.15" customHeight="1" x14ac:dyDescent="0.35">
      <c r="A38" s="9">
        <v>25</v>
      </c>
      <c r="B38" s="21" t="s">
        <v>154</v>
      </c>
      <c r="C38" s="63">
        <v>2</v>
      </c>
      <c r="D38" s="107"/>
      <c r="E38" s="1">
        <f t="shared" si="0"/>
        <v>0</v>
      </c>
    </row>
    <row r="39" spans="1:5" ht="23.15" customHeight="1" x14ac:dyDescent="0.35">
      <c r="A39" s="9">
        <v>26</v>
      </c>
      <c r="B39" s="21" t="s">
        <v>155</v>
      </c>
      <c r="C39" s="63">
        <v>2</v>
      </c>
      <c r="D39" s="107"/>
      <c r="E39" s="1">
        <f t="shared" si="0"/>
        <v>0</v>
      </c>
    </row>
    <row r="40" spans="1:5" ht="28" x14ac:dyDescent="0.35">
      <c r="A40" s="9">
        <v>27</v>
      </c>
      <c r="B40" s="21" t="s">
        <v>156</v>
      </c>
      <c r="C40" s="63">
        <v>2</v>
      </c>
      <c r="D40" s="107"/>
      <c r="E40" s="1">
        <f t="shared" si="0"/>
        <v>0</v>
      </c>
    </row>
    <row r="41" spans="1:5" ht="28" x14ac:dyDescent="0.35">
      <c r="A41" s="9">
        <v>28</v>
      </c>
      <c r="B41" s="21" t="s">
        <v>157</v>
      </c>
      <c r="C41" s="63">
        <v>5</v>
      </c>
      <c r="D41" s="107"/>
      <c r="E41" s="1">
        <f t="shared" si="0"/>
        <v>0</v>
      </c>
    </row>
    <row r="42" spans="1:5" ht="28" x14ac:dyDescent="0.35">
      <c r="A42" s="9">
        <v>29</v>
      </c>
      <c r="B42" s="21" t="s">
        <v>158</v>
      </c>
      <c r="C42" s="63">
        <v>5</v>
      </c>
      <c r="D42" s="107"/>
      <c r="E42" s="1">
        <f t="shared" si="0"/>
        <v>0</v>
      </c>
    </row>
    <row r="43" spans="1:5" ht="28" x14ac:dyDescent="0.35">
      <c r="A43" s="9">
        <v>30</v>
      </c>
      <c r="B43" s="21" t="s">
        <v>159</v>
      </c>
      <c r="C43" s="63">
        <v>2</v>
      </c>
      <c r="D43" s="107"/>
      <c r="E43" s="1">
        <f t="shared" si="0"/>
        <v>0</v>
      </c>
    </row>
    <row r="44" spans="1:5" ht="23.15" customHeight="1" x14ac:dyDescent="0.35">
      <c r="A44" s="9">
        <v>31</v>
      </c>
      <c r="B44" s="21" t="s">
        <v>160</v>
      </c>
      <c r="C44" s="63">
        <v>30</v>
      </c>
      <c r="D44" s="107"/>
      <c r="E44" s="1">
        <f t="shared" si="0"/>
        <v>0</v>
      </c>
    </row>
    <row r="45" spans="1:5" ht="23.15" customHeight="1" x14ac:dyDescent="0.35">
      <c r="A45" s="9">
        <v>32</v>
      </c>
      <c r="B45" s="21" t="s">
        <v>161</v>
      </c>
      <c r="C45" s="63">
        <v>20</v>
      </c>
      <c r="D45" s="107"/>
      <c r="E45" s="1">
        <f t="shared" si="0"/>
        <v>0</v>
      </c>
    </row>
    <row r="46" spans="1:5" s="6" customFormat="1" ht="54.5" x14ac:dyDescent="0.35">
      <c r="A46" s="3" t="s">
        <v>43</v>
      </c>
      <c r="B46" s="4" t="s">
        <v>68</v>
      </c>
      <c r="C46" s="5" t="s">
        <v>8</v>
      </c>
      <c r="D46" s="5" t="s">
        <v>57</v>
      </c>
      <c r="E46" s="5" t="s">
        <v>58</v>
      </c>
    </row>
    <row r="47" spans="1:5" ht="23.15" customHeight="1" x14ac:dyDescent="0.35">
      <c r="A47" s="9">
        <v>33</v>
      </c>
      <c r="B47" s="21" t="s">
        <v>162</v>
      </c>
      <c r="C47" s="63">
        <v>20</v>
      </c>
      <c r="D47" s="107"/>
      <c r="E47" s="1">
        <f t="shared" si="0"/>
        <v>0</v>
      </c>
    </row>
    <row r="48" spans="1:5" ht="23.15" customHeight="1" x14ac:dyDescent="0.35">
      <c r="A48" s="9">
        <v>34</v>
      </c>
      <c r="B48" s="21" t="s">
        <v>163</v>
      </c>
      <c r="C48" s="63">
        <v>5</v>
      </c>
      <c r="D48" s="107"/>
      <c r="E48" s="1">
        <f t="shared" si="0"/>
        <v>0</v>
      </c>
    </row>
    <row r="49" spans="1:5" ht="28" x14ac:dyDescent="0.35">
      <c r="A49" s="9">
        <v>35</v>
      </c>
      <c r="B49" s="21" t="s">
        <v>164</v>
      </c>
      <c r="C49" s="63">
        <v>20</v>
      </c>
      <c r="D49" s="107"/>
      <c r="E49" s="1">
        <f t="shared" si="0"/>
        <v>0</v>
      </c>
    </row>
    <row r="50" spans="1:5" ht="28" x14ac:dyDescent="0.35">
      <c r="A50" s="9">
        <v>36</v>
      </c>
      <c r="B50" s="21" t="s">
        <v>165</v>
      </c>
      <c r="C50" s="63">
        <v>2</v>
      </c>
      <c r="D50" s="107"/>
      <c r="E50" s="1">
        <f t="shared" si="0"/>
        <v>0</v>
      </c>
    </row>
    <row r="51" spans="1:5" ht="22.5" customHeight="1" x14ac:dyDescent="0.35">
      <c r="A51" s="9">
        <v>37</v>
      </c>
      <c r="B51" s="21" t="s">
        <v>166</v>
      </c>
      <c r="C51" s="63">
        <v>5</v>
      </c>
      <c r="D51" s="107"/>
      <c r="E51" s="1">
        <f t="shared" si="0"/>
        <v>0</v>
      </c>
    </row>
    <row r="52" spans="1:5" ht="28" x14ac:dyDescent="0.35">
      <c r="A52" s="9">
        <v>38</v>
      </c>
      <c r="B52" s="21" t="s">
        <v>167</v>
      </c>
      <c r="C52" s="63">
        <v>5</v>
      </c>
      <c r="D52" s="107"/>
      <c r="E52" s="1">
        <f t="shared" si="0"/>
        <v>0</v>
      </c>
    </row>
    <row r="53" spans="1:5" ht="22.5" customHeight="1" x14ac:dyDescent="0.35">
      <c r="A53" s="9">
        <v>39</v>
      </c>
      <c r="B53" s="21" t="s">
        <v>168</v>
      </c>
      <c r="C53" s="63">
        <v>20</v>
      </c>
      <c r="D53" s="107"/>
      <c r="E53" s="1">
        <f t="shared" si="0"/>
        <v>0</v>
      </c>
    </row>
    <row r="54" spans="1:5" x14ac:dyDescent="0.35">
      <c r="A54" s="9">
        <v>40</v>
      </c>
      <c r="B54" s="21" t="s">
        <v>169</v>
      </c>
      <c r="C54" s="63">
        <v>5</v>
      </c>
      <c r="D54" s="107"/>
      <c r="E54" s="1">
        <f t="shared" si="0"/>
        <v>0</v>
      </c>
    </row>
    <row r="55" spans="1:5" ht="28" x14ac:dyDescent="0.35">
      <c r="A55" s="9">
        <v>41</v>
      </c>
      <c r="B55" s="21" t="s">
        <v>170</v>
      </c>
      <c r="C55" s="63">
        <v>5</v>
      </c>
      <c r="D55" s="107"/>
      <c r="E55" s="1">
        <f t="shared" si="0"/>
        <v>0</v>
      </c>
    </row>
    <row r="56" spans="1:5" ht="28" x14ac:dyDescent="0.35">
      <c r="A56" s="9">
        <v>42</v>
      </c>
      <c r="B56" s="21" t="s">
        <v>171</v>
      </c>
      <c r="C56" s="63">
        <v>5</v>
      </c>
      <c r="D56" s="107"/>
      <c r="E56" s="1">
        <f t="shared" si="0"/>
        <v>0</v>
      </c>
    </row>
    <row r="57" spans="1:5" ht="28" x14ac:dyDescent="0.35">
      <c r="A57" s="9">
        <v>43</v>
      </c>
      <c r="B57" s="21" t="s">
        <v>172</v>
      </c>
      <c r="C57" s="63">
        <v>5</v>
      </c>
      <c r="D57" s="107"/>
      <c r="E57" s="1">
        <f t="shared" si="0"/>
        <v>0</v>
      </c>
    </row>
    <row r="58" spans="1:5" ht="28" x14ac:dyDescent="0.35">
      <c r="A58" s="9">
        <v>44</v>
      </c>
      <c r="B58" s="21" t="s">
        <v>173</v>
      </c>
      <c r="C58" s="63">
        <v>5</v>
      </c>
      <c r="D58" s="107"/>
      <c r="E58" s="1">
        <f t="shared" si="0"/>
        <v>0</v>
      </c>
    </row>
    <row r="59" spans="1:5" ht="28" x14ac:dyDescent="0.35">
      <c r="A59" s="9">
        <v>45</v>
      </c>
      <c r="B59" s="21" t="s">
        <v>174</v>
      </c>
      <c r="C59" s="63">
        <v>5</v>
      </c>
      <c r="D59" s="107"/>
      <c r="E59" s="1">
        <f t="shared" si="0"/>
        <v>0</v>
      </c>
    </row>
    <row r="60" spans="1:5" ht="28" x14ac:dyDescent="0.35">
      <c r="A60" s="9">
        <v>46</v>
      </c>
      <c r="B60" s="21" t="s">
        <v>175</v>
      </c>
      <c r="C60" s="63">
        <v>5</v>
      </c>
      <c r="D60" s="107"/>
      <c r="E60" s="1">
        <f t="shared" si="0"/>
        <v>0</v>
      </c>
    </row>
    <row r="61" spans="1:5" ht="23.15" customHeight="1" x14ac:dyDescent="0.35">
      <c r="A61" s="9">
        <v>47</v>
      </c>
      <c r="B61" s="21" t="s">
        <v>176</v>
      </c>
      <c r="C61" s="63">
        <v>5</v>
      </c>
      <c r="D61" s="107"/>
      <c r="E61" s="1">
        <f t="shared" si="0"/>
        <v>0</v>
      </c>
    </row>
    <row r="62" spans="1:5" ht="23.15" customHeight="1" x14ac:dyDescent="0.35">
      <c r="A62" s="9">
        <v>48</v>
      </c>
      <c r="B62" s="21" t="s">
        <v>177</v>
      </c>
      <c r="C62" s="63">
        <v>5</v>
      </c>
      <c r="D62" s="107"/>
      <c r="E62" s="1">
        <f t="shared" si="0"/>
        <v>0</v>
      </c>
    </row>
    <row r="63" spans="1:5" s="6" customFormat="1" ht="54.5" x14ac:dyDescent="0.35">
      <c r="A63" s="3" t="s">
        <v>43</v>
      </c>
      <c r="B63" s="4" t="s">
        <v>68</v>
      </c>
      <c r="C63" s="5" t="s">
        <v>8</v>
      </c>
      <c r="D63" s="5" t="s">
        <v>57</v>
      </c>
      <c r="E63" s="5" t="s">
        <v>58</v>
      </c>
    </row>
    <row r="64" spans="1:5" ht="23.15" customHeight="1" x14ac:dyDescent="0.35">
      <c r="A64" s="9">
        <v>49</v>
      </c>
      <c r="B64" s="21" t="s">
        <v>178</v>
      </c>
      <c r="C64" s="63">
        <v>5</v>
      </c>
      <c r="D64" s="107"/>
      <c r="E64" s="1">
        <f t="shared" si="0"/>
        <v>0</v>
      </c>
    </row>
    <row r="65" spans="1:5" ht="28" x14ac:dyDescent="0.35">
      <c r="A65" s="9">
        <v>50</v>
      </c>
      <c r="B65" s="21" t="s">
        <v>179</v>
      </c>
      <c r="C65" s="63">
        <v>5</v>
      </c>
      <c r="D65" s="107"/>
      <c r="E65" s="1">
        <f t="shared" si="0"/>
        <v>0</v>
      </c>
    </row>
    <row r="66" spans="1:5" ht="28" x14ac:dyDescent="0.35">
      <c r="A66" s="9">
        <v>51</v>
      </c>
      <c r="B66" s="21" t="s">
        <v>180</v>
      </c>
      <c r="C66" s="63">
        <v>5</v>
      </c>
      <c r="D66" s="107"/>
      <c r="E66" s="1">
        <f t="shared" si="0"/>
        <v>0</v>
      </c>
    </row>
    <row r="67" spans="1:5" ht="28" x14ac:dyDescent="0.35">
      <c r="A67" s="9">
        <v>52</v>
      </c>
      <c r="B67" s="21" t="s">
        <v>181</v>
      </c>
      <c r="C67" s="63">
        <v>5</v>
      </c>
      <c r="D67" s="107"/>
      <c r="E67" s="1">
        <f t="shared" si="0"/>
        <v>0</v>
      </c>
    </row>
    <row r="68" spans="1:5" x14ac:dyDescent="0.35">
      <c r="A68" s="9">
        <v>53</v>
      </c>
      <c r="B68" s="21" t="s">
        <v>182</v>
      </c>
      <c r="C68" s="63">
        <v>10</v>
      </c>
      <c r="D68" s="107"/>
      <c r="E68" s="1">
        <f t="shared" si="0"/>
        <v>0</v>
      </c>
    </row>
    <row r="69" spans="1:5" ht="22.5" customHeight="1" x14ac:dyDescent="0.35">
      <c r="A69" s="9">
        <v>54</v>
      </c>
      <c r="B69" s="21" t="s">
        <v>183</v>
      </c>
      <c r="C69" s="63">
        <v>10</v>
      </c>
      <c r="D69" s="107"/>
      <c r="E69" s="1">
        <f t="shared" si="0"/>
        <v>0</v>
      </c>
    </row>
    <row r="70" spans="1:5" ht="23.15" customHeight="1" x14ac:dyDescent="0.35">
      <c r="A70" s="9">
        <v>55</v>
      </c>
      <c r="B70" s="21" t="s">
        <v>184</v>
      </c>
      <c r="C70" s="63">
        <v>5</v>
      </c>
      <c r="D70" s="107"/>
      <c r="E70" s="1">
        <f t="shared" si="0"/>
        <v>0</v>
      </c>
    </row>
    <row r="71" spans="1:5" ht="22.5" customHeight="1" x14ac:dyDescent="0.35">
      <c r="A71" s="9">
        <v>56</v>
      </c>
      <c r="B71" s="21" t="s">
        <v>185</v>
      </c>
      <c r="C71" s="63">
        <v>5</v>
      </c>
      <c r="D71" s="107"/>
      <c r="E71" s="1">
        <f t="shared" si="0"/>
        <v>0</v>
      </c>
    </row>
    <row r="72" spans="1:5" ht="23.15" customHeight="1" x14ac:dyDescent="0.35">
      <c r="A72" s="9">
        <v>57</v>
      </c>
      <c r="B72" s="21" t="s">
        <v>168</v>
      </c>
      <c r="C72" s="63">
        <v>5</v>
      </c>
      <c r="D72" s="107"/>
      <c r="E72" s="1">
        <f t="shared" si="0"/>
        <v>0</v>
      </c>
    </row>
    <row r="73" spans="1:5" ht="23.15" customHeight="1" x14ac:dyDescent="0.35">
      <c r="A73" s="9">
        <v>58</v>
      </c>
      <c r="B73" s="21" t="s">
        <v>186</v>
      </c>
      <c r="C73" s="63">
        <v>5</v>
      </c>
      <c r="D73" s="107"/>
      <c r="E73" s="1">
        <f t="shared" si="0"/>
        <v>0</v>
      </c>
    </row>
    <row r="74" spans="1:5" ht="23.15" customHeight="1" x14ac:dyDescent="0.35">
      <c r="A74" s="9">
        <v>59</v>
      </c>
      <c r="B74" s="21" t="s">
        <v>187</v>
      </c>
      <c r="C74" s="63">
        <v>5</v>
      </c>
      <c r="D74" s="107"/>
      <c r="E74" s="1">
        <f t="shared" si="0"/>
        <v>0</v>
      </c>
    </row>
    <row r="75" spans="1:5" ht="23.15" customHeight="1" x14ac:dyDescent="0.35">
      <c r="A75" s="9">
        <v>60</v>
      </c>
      <c r="B75" s="21" t="s">
        <v>188</v>
      </c>
      <c r="C75" s="66">
        <v>20</v>
      </c>
      <c r="D75" s="107"/>
      <c r="E75" s="1">
        <f t="shared" si="0"/>
        <v>0</v>
      </c>
    </row>
    <row r="76" spans="1:5" ht="28" x14ac:dyDescent="0.35">
      <c r="A76" s="9">
        <v>61</v>
      </c>
      <c r="B76" s="21" t="s">
        <v>189</v>
      </c>
      <c r="C76" s="63">
        <v>5</v>
      </c>
      <c r="D76" s="107"/>
      <c r="E76" s="1">
        <f t="shared" si="0"/>
        <v>0</v>
      </c>
    </row>
    <row r="77" spans="1:5" ht="23.15" customHeight="1" x14ac:dyDescent="0.35">
      <c r="A77" s="9">
        <v>62</v>
      </c>
      <c r="B77" s="21" t="s">
        <v>190</v>
      </c>
      <c r="C77" s="63">
        <v>10</v>
      </c>
      <c r="D77" s="107"/>
      <c r="E77" s="1">
        <f t="shared" si="0"/>
        <v>0</v>
      </c>
    </row>
    <row r="78" spans="1:5" ht="23.15" customHeight="1" x14ac:dyDescent="0.35">
      <c r="A78" s="9">
        <v>63</v>
      </c>
      <c r="B78" s="21" t="s">
        <v>191</v>
      </c>
      <c r="C78" s="63">
        <v>10</v>
      </c>
      <c r="D78" s="107"/>
      <c r="E78" s="1">
        <f t="shared" si="0"/>
        <v>0</v>
      </c>
    </row>
    <row r="79" spans="1:5" ht="23.15" customHeight="1" x14ac:dyDescent="0.35">
      <c r="A79" s="9">
        <v>64</v>
      </c>
      <c r="B79" s="21" t="s">
        <v>192</v>
      </c>
      <c r="C79" s="63">
        <v>5</v>
      </c>
      <c r="D79" s="107"/>
      <c r="E79" s="1">
        <f t="shared" si="0"/>
        <v>0</v>
      </c>
    </row>
    <row r="80" spans="1:5" ht="23.15" customHeight="1" x14ac:dyDescent="0.35">
      <c r="A80" s="9">
        <v>65</v>
      </c>
      <c r="B80" s="21" t="s">
        <v>193</v>
      </c>
      <c r="C80" s="63">
        <v>10</v>
      </c>
      <c r="D80" s="107"/>
      <c r="E80" s="1">
        <f t="shared" si="0"/>
        <v>0</v>
      </c>
    </row>
    <row r="81" spans="1:5" s="6" customFormat="1" ht="54.5" x14ac:dyDescent="0.35">
      <c r="A81" s="3" t="s">
        <v>43</v>
      </c>
      <c r="B81" s="4" t="s">
        <v>68</v>
      </c>
      <c r="C81" s="5" t="s">
        <v>8</v>
      </c>
      <c r="D81" s="5" t="s">
        <v>57</v>
      </c>
      <c r="E81" s="5" t="s">
        <v>58</v>
      </c>
    </row>
    <row r="82" spans="1:5" ht="23.15" customHeight="1" x14ac:dyDescent="0.35">
      <c r="A82" s="9">
        <v>66</v>
      </c>
      <c r="B82" s="21" t="s">
        <v>194</v>
      </c>
      <c r="C82" s="63">
        <v>5</v>
      </c>
      <c r="D82" s="107"/>
      <c r="E82" s="1">
        <f t="shared" ref="E82:E131" si="1">C82*D82</f>
        <v>0</v>
      </c>
    </row>
    <row r="83" spans="1:5" ht="23.15" customHeight="1" x14ac:dyDescent="0.35">
      <c r="A83" s="9">
        <v>67</v>
      </c>
      <c r="B83" s="21" t="s">
        <v>195</v>
      </c>
      <c r="C83" s="63">
        <v>10</v>
      </c>
      <c r="D83" s="107"/>
      <c r="E83" s="1">
        <f t="shared" si="1"/>
        <v>0</v>
      </c>
    </row>
    <row r="84" spans="1:5" ht="23.15" customHeight="1" x14ac:dyDescent="0.35">
      <c r="A84" s="9">
        <v>68</v>
      </c>
      <c r="B84" s="21" t="s">
        <v>196</v>
      </c>
      <c r="C84" s="63">
        <v>5</v>
      </c>
      <c r="D84" s="107"/>
      <c r="E84" s="1">
        <f t="shared" si="1"/>
        <v>0</v>
      </c>
    </row>
    <row r="85" spans="1:5" ht="23.15" customHeight="1" x14ac:dyDescent="0.35">
      <c r="A85" s="9">
        <v>69</v>
      </c>
      <c r="B85" s="21" t="s">
        <v>197</v>
      </c>
      <c r="C85" s="63">
        <v>5</v>
      </c>
      <c r="D85" s="107"/>
      <c r="E85" s="1">
        <f t="shared" si="1"/>
        <v>0</v>
      </c>
    </row>
    <row r="86" spans="1:5" ht="23.15" customHeight="1" x14ac:dyDescent="0.35">
      <c r="A86" s="9">
        <v>70</v>
      </c>
      <c r="B86" s="21" t="s">
        <v>198</v>
      </c>
      <c r="C86" s="63">
        <v>5</v>
      </c>
      <c r="D86" s="107"/>
      <c r="E86" s="1">
        <f t="shared" si="1"/>
        <v>0</v>
      </c>
    </row>
    <row r="87" spans="1:5" ht="23.15" customHeight="1" x14ac:dyDescent="0.35">
      <c r="A87" s="9">
        <v>71</v>
      </c>
      <c r="B87" s="21" t="s">
        <v>199</v>
      </c>
      <c r="C87" s="63">
        <v>5</v>
      </c>
      <c r="D87" s="107"/>
      <c r="E87" s="1">
        <f t="shared" si="1"/>
        <v>0</v>
      </c>
    </row>
    <row r="88" spans="1:5" ht="23.15" customHeight="1" x14ac:dyDescent="0.35">
      <c r="A88" s="9">
        <v>72</v>
      </c>
      <c r="B88" s="21" t="s">
        <v>200</v>
      </c>
      <c r="C88" s="63">
        <v>10</v>
      </c>
      <c r="D88" s="107"/>
      <c r="E88" s="1">
        <f t="shared" si="1"/>
        <v>0</v>
      </c>
    </row>
    <row r="89" spans="1:5" ht="23.15" customHeight="1" x14ac:dyDescent="0.35">
      <c r="A89" s="9">
        <v>73</v>
      </c>
      <c r="B89" s="21" t="s">
        <v>201</v>
      </c>
      <c r="C89" s="63">
        <v>10</v>
      </c>
      <c r="D89" s="107"/>
      <c r="E89" s="1">
        <f t="shared" si="1"/>
        <v>0</v>
      </c>
    </row>
    <row r="90" spans="1:5" ht="23.15" customHeight="1" x14ac:dyDescent="0.35">
      <c r="A90" s="9">
        <v>74</v>
      </c>
      <c r="B90" s="21" t="s">
        <v>202</v>
      </c>
      <c r="C90" s="63">
        <v>5</v>
      </c>
      <c r="D90" s="107"/>
      <c r="E90" s="1">
        <f t="shared" si="1"/>
        <v>0</v>
      </c>
    </row>
    <row r="91" spans="1:5" ht="23.15" customHeight="1" x14ac:dyDescent="0.35">
      <c r="A91" s="9">
        <v>75</v>
      </c>
      <c r="B91" s="21" t="s">
        <v>203</v>
      </c>
      <c r="C91" s="63">
        <v>5</v>
      </c>
      <c r="D91" s="107"/>
      <c r="E91" s="1">
        <f t="shared" si="1"/>
        <v>0</v>
      </c>
    </row>
    <row r="92" spans="1:5" ht="28" x14ac:dyDescent="0.35">
      <c r="A92" s="9">
        <v>76</v>
      </c>
      <c r="B92" s="21" t="s">
        <v>204</v>
      </c>
      <c r="C92" s="63">
        <v>5</v>
      </c>
      <c r="D92" s="107"/>
      <c r="E92" s="1">
        <f t="shared" si="1"/>
        <v>0</v>
      </c>
    </row>
    <row r="93" spans="1:5" ht="23.15" customHeight="1" x14ac:dyDescent="0.35">
      <c r="A93" s="9">
        <v>77</v>
      </c>
      <c r="B93" s="53" t="s">
        <v>205</v>
      </c>
      <c r="C93" s="63">
        <v>20</v>
      </c>
      <c r="D93" s="107"/>
      <c r="E93" s="1">
        <f t="shared" si="1"/>
        <v>0</v>
      </c>
    </row>
    <row r="94" spans="1:5" ht="23.15" customHeight="1" x14ac:dyDescent="0.35">
      <c r="A94" s="9">
        <v>78</v>
      </c>
      <c r="B94" s="53" t="s">
        <v>206</v>
      </c>
      <c r="C94" s="63">
        <v>10</v>
      </c>
      <c r="D94" s="107"/>
      <c r="E94" s="1">
        <f t="shared" si="1"/>
        <v>0</v>
      </c>
    </row>
    <row r="95" spans="1:5" ht="23.15" customHeight="1" x14ac:dyDescent="0.35">
      <c r="A95" s="9">
        <v>79</v>
      </c>
      <c r="B95" s="53" t="s">
        <v>207</v>
      </c>
      <c r="C95" s="63">
        <v>10</v>
      </c>
      <c r="D95" s="107"/>
      <c r="E95" s="1">
        <f t="shared" si="1"/>
        <v>0</v>
      </c>
    </row>
    <row r="96" spans="1:5" ht="23.15" customHeight="1" x14ac:dyDescent="0.35">
      <c r="A96" s="9">
        <v>80</v>
      </c>
      <c r="B96" s="53" t="s">
        <v>208</v>
      </c>
      <c r="C96" s="63">
        <v>10</v>
      </c>
      <c r="D96" s="107"/>
      <c r="E96" s="1">
        <f t="shared" si="1"/>
        <v>0</v>
      </c>
    </row>
    <row r="97" spans="1:5" ht="23.15" customHeight="1" x14ac:dyDescent="0.35">
      <c r="A97" s="9">
        <v>81</v>
      </c>
      <c r="B97" s="21" t="s">
        <v>209</v>
      </c>
      <c r="C97" s="63">
        <v>5</v>
      </c>
      <c r="D97" s="107"/>
      <c r="E97" s="1">
        <f t="shared" si="1"/>
        <v>0</v>
      </c>
    </row>
    <row r="98" spans="1:5" ht="23.15" customHeight="1" x14ac:dyDescent="0.35">
      <c r="A98" s="9">
        <v>82</v>
      </c>
      <c r="B98" s="21" t="s">
        <v>210</v>
      </c>
      <c r="C98" s="63">
        <v>10</v>
      </c>
      <c r="D98" s="107"/>
      <c r="E98" s="1">
        <f t="shared" si="1"/>
        <v>0</v>
      </c>
    </row>
    <row r="99" spans="1:5" ht="23.15" customHeight="1" x14ac:dyDescent="0.35">
      <c r="A99" s="9">
        <v>83</v>
      </c>
      <c r="B99" s="21" t="s">
        <v>211</v>
      </c>
      <c r="C99" s="63">
        <v>10</v>
      </c>
      <c r="D99" s="107"/>
      <c r="E99" s="1">
        <f t="shared" si="1"/>
        <v>0</v>
      </c>
    </row>
    <row r="100" spans="1:5" ht="23.15" customHeight="1" x14ac:dyDescent="0.35">
      <c r="A100" s="9">
        <v>84</v>
      </c>
      <c r="B100" s="21" t="s">
        <v>212</v>
      </c>
      <c r="C100" s="63">
        <v>5</v>
      </c>
      <c r="D100" s="107"/>
      <c r="E100" s="1">
        <f t="shared" si="1"/>
        <v>0</v>
      </c>
    </row>
    <row r="101" spans="1:5" s="6" customFormat="1" ht="54.5" x14ac:dyDescent="0.35">
      <c r="A101" s="3" t="s">
        <v>43</v>
      </c>
      <c r="B101" s="4" t="s">
        <v>68</v>
      </c>
      <c r="C101" s="5" t="s">
        <v>8</v>
      </c>
      <c r="D101" s="5" t="s">
        <v>57</v>
      </c>
      <c r="E101" s="5" t="s">
        <v>58</v>
      </c>
    </row>
    <row r="102" spans="1:5" ht="23.15" customHeight="1" x14ac:dyDescent="0.35">
      <c r="A102" s="9">
        <v>85</v>
      </c>
      <c r="B102" s="21" t="s">
        <v>213</v>
      </c>
      <c r="C102" s="63">
        <v>10</v>
      </c>
      <c r="D102" s="107"/>
      <c r="E102" s="1">
        <f t="shared" si="1"/>
        <v>0</v>
      </c>
    </row>
    <row r="103" spans="1:5" ht="23.15" customHeight="1" x14ac:dyDescent="0.35">
      <c r="A103" s="9">
        <v>86</v>
      </c>
      <c r="B103" s="21" t="s">
        <v>214</v>
      </c>
      <c r="C103" s="63">
        <v>5</v>
      </c>
      <c r="D103" s="107"/>
      <c r="E103" s="1">
        <f t="shared" si="1"/>
        <v>0</v>
      </c>
    </row>
    <row r="104" spans="1:5" ht="23.15" customHeight="1" x14ac:dyDescent="0.35">
      <c r="A104" s="9">
        <v>87</v>
      </c>
      <c r="B104" s="21" t="s">
        <v>215</v>
      </c>
      <c r="C104" s="63">
        <v>10</v>
      </c>
      <c r="D104" s="107"/>
      <c r="E104" s="1">
        <f t="shared" si="1"/>
        <v>0</v>
      </c>
    </row>
    <row r="105" spans="1:5" ht="23.15" customHeight="1" x14ac:dyDescent="0.35">
      <c r="A105" s="9">
        <v>88</v>
      </c>
      <c r="B105" s="55" t="s">
        <v>216</v>
      </c>
      <c r="C105" s="63">
        <v>20</v>
      </c>
      <c r="D105" s="107"/>
      <c r="E105" s="1">
        <f t="shared" si="1"/>
        <v>0</v>
      </c>
    </row>
    <row r="106" spans="1:5" ht="23.15" customHeight="1" x14ac:dyDescent="0.35">
      <c r="A106" s="9">
        <v>89</v>
      </c>
      <c r="B106" s="21" t="s">
        <v>217</v>
      </c>
      <c r="C106" s="63">
        <v>10</v>
      </c>
      <c r="D106" s="107"/>
      <c r="E106" s="1">
        <f t="shared" si="1"/>
        <v>0</v>
      </c>
    </row>
    <row r="107" spans="1:5" ht="28" x14ac:dyDescent="0.35">
      <c r="A107" s="9">
        <v>90</v>
      </c>
      <c r="B107" s="48" t="s">
        <v>218</v>
      </c>
      <c r="C107" s="63">
        <v>5</v>
      </c>
      <c r="D107" s="107"/>
      <c r="E107" s="1">
        <f t="shared" si="1"/>
        <v>0</v>
      </c>
    </row>
    <row r="108" spans="1:5" ht="23.15" customHeight="1" x14ac:dyDescent="0.35">
      <c r="A108" s="9">
        <v>91</v>
      </c>
      <c r="B108" s="21" t="s">
        <v>219</v>
      </c>
      <c r="C108" s="63">
        <v>60</v>
      </c>
      <c r="D108" s="107"/>
      <c r="E108" s="1">
        <f t="shared" si="1"/>
        <v>0</v>
      </c>
    </row>
    <row r="109" spans="1:5" ht="23.15" customHeight="1" x14ac:dyDescent="0.35">
      <c r="A109" s="9">
        <v>92</v>
      </c>
      <c r="B109" s="21" t="s">
        <v>220</v>
      </c>
      <c r="C109" s="63">
        <v>60</v>
      </c>
      <c r="D109" s="107"/>
      <c r="E109" s="1">
        <f t="shared" si="1"/>
        <v>0</v>
      </c>
    </row>
    <row r="110" spans="1:5" ht="23.15" customHeight="1" x14ac:dyDescent="0.35">
      <c r="A110" s="9">
        <v>93</v>
      </c>
      <c r="B110" s="113" t="s">
        <v>221</v>
      </c>
      <c r="C110" s="63">
        <v>20</v>
      </c>
      <c r="D110" s="107"/>
      <c r="E110" s="1">
        <f t="shared" si="1"/>
        <v>0</v>
      </c>
    </row>
    <row r="111" spans="1:5" ht="23.15" customHeight="1" x14ac:dyDescent="0.35">
      <c r="A111" s="9">
        <v>94</v>
      </c>
      <c r="B111" s="53" t="s">
        <v>222</v>
      </c>
      <c r="C111" s="63">
        <v>20</v>
      </c>
      <c r="D111" s="107"/>
      <c r="E111" s="1">
        <f t="shared" si="1"/>
        <v>0</v>
      </c>
    </row>
    <row r="112" spans="1:5" ht="28" x14ac:dyDescent="0.35">
      <c r="A112" s="9">
        <v>95</v>
      </c>
      <c r="B112" s="21" t="s">
        <v>223</v>
      </c>
      <c r="C112" s="63">
        <v>60</v>
      </c>
      <c r="D112" s="107"/>
      <c r="E112" s="1">
        <f t="shared" si="1"/>
        <v>0</v>
      </c>
    </row>
    <row r="113" spans="1:5" ht="23.15" customHeight="1" x14ac:dyDescent="0.35">
      <c r="A113" s="9">
        <v>96</v>
      </c>
      <c r="B113" s="21" t="s">
        <v>224</v>
      </c>
      <c r="C113" s="65">
        <v>5</v>
      </c>
      <c r="D113" s="107"/>
      <c r="E113" s="1">
        <f t="shared" si="1"/>
        <v>0</v>
      </c>
    </row>
    <row r="114" spans="1:5" ht="23.15" customHeight="1" x14ac:dyDescent="0.35">
      <c r="A114" s="9">
        <v>97</v>
      </c>
      <c r="B114" s="21" t="s">
        <v>225</v>
      </c>
      <c r="C114" s="63">
        <v>5</v>
      </c>
      <c r="D114" s="107"/>
      <c r="E114" s="1">
        <f t="shared" si="1"/>
        <v>0</v>
      </c>
    </row>
    <row r="115" spans="1:5" ht="28" x14ac:dyDescent="0.35">
      <c r="A115" s="9">
        <v>98</v>
      </c>
      <c r="B115" s="21" t="s">
        <v>226</v>
      </c>
      <c r="C115" s="63">
        <v>2</v>
      </c>
      <c r="D115" s="107"/>
      <c r="E115" s="1">
        <f t="shared" si="1"/>
        <v>0</v>
      </c>
    </row>
    <row r="116" spans="1:5" ht="56" x14ac:dyDescent="0.35">
      <c r="A116" s="86">
        <v>99</v>
      </c>
      <c r="B116" s="21" t="s">
        <v>227</v>
      </c>
      <c r="C116" s="92">
        <v>1</v>
      </c>
      <c r="D116" s="108"/>
      <c r="E116" s="46">
        <f t="shared" si="1"/>
        <v>0</v>
      </c>
    </row>
    <row r="117" spans="1:5" x14ac:dyDescent="0.35">
      <c r="A117" s="50"/>
      <c r="B117" s="93"/>
      <c r="C117" s="94"/>
      <c r="D117" s="52"/>
      <c r="E117" s="52"/>
    </row>
    <row r="118" spans="1:5" s="6" customFormat="1" ht="54.5" x14ac:dyDescent="0.35">
      <c r="A118" s="3" t="s">
        <v>43</v>
      </c>
      <c r="B118" s="4" t="s">
        <v>68</v>
      </c>
      <c r="C118" s="5" t="s">
        <v>8</v>
      </c>
      <c r="D118" s="5" t="s">
        <v>57</v>
      </c>
      <c r="E118" s="5" t="s">
        <v>58</v>
      </c>
    </row>
    <row r="119" spans="1:5" ht="84" x14ac:dyDescent="0.35">
      <c r="A119" s="9">
        <v>100</v>
      </c>
      <c r="B119" s="21" t="s">
        <v>228</v>
      </c>
      <c r="C119" s="63">
        <v>1</v>
      </c>
      <c r="D119" s="107"/>
      <c r="E119" s="1">
        <f t="shared" si="1"/>
        <v>0</v>
      </c>
    </row>
    <row r="120" spans="1:5" ht="56" x14ac:dyDescent="0.35">
      <c r="A120" s="9">
        <v>101</v>
      </c>
      <c r="B120" s="21" t="s">
        <v>229</v>
      </c>
      <c r="C120" s="63">
        <v>2</v>
      </c>
      <c r="D120" s="107"/>
      <c r="E120" s="1">
        <f t="shared" si="1"/>
        <v>0</v>
      </c>
    </row>
    <row r="121" spans="1:5" ht="28" x14ac:dyDescent="0.35">
      <c r="A121" s="9">
        <v>102</v>
      </c>
      <c r="B121" s="21" t="s">
        <v>230</v>
      </c>
      <c r="C121" s="63">
        <v>2</v>
      </c>
      <c r="D121" s="107"/>
      <c r="E121" s="1">
        <f t="shared" si="1"/>
        <v>0</v>
      </c>
    </row>
    <row r="122" spans="1:5" ht="56" x14ac:dyDescent="0.35">
      <c r="A122" s="9">
        <v>103</v>
      </c>
      <c r="B122" s="21" t="s">
        <v>231</v>
      </c>
      <c r="C122" s="63">
        <v>2</v>
      </c>
      <c r="D122" s="107"/>
      <c r="E122" s="1">
        <f t="shared" si="1"/>
        <v>0</v>
      </c>
    </row>
    <row r="123" spans="1:5" ht="56" x14ac:dyDescent="0.35">
      <c r="A123" s="9">
        <v>104</v>
      </c>
      <c r="B123" s="21" t="s">
        <v>232</v>
      </c>
      <c r="C123" s="63">
        <v>2</v>
      </c>
      <c r="D123" s="107"/>
      <c r="E123" s="1">
        <f t="shared" si="1"/>
        <v>0</v>
      </c>
    </row>
    <row r="124" spans="1:5" ht="23.15" customHeight="1" x14ac:dyDescent="0.35">
      <c r="A124" s="9">
        <v>105</v>
      </c>
      <c r="B124" s="53" t="s">
        <v>233</v>
      </c>
      <c r="C124" s="63">
        <v>6</v>
      </c>
      <c r="D124" s="107"/>
      <c r="E124" s="1">
        <f t="shared" si="1"/>
        <v>0</v>
      </c>
    </row>
    <row r="125" spans="1:5" ht="23.15" customHeight="1" x14ac:dyDescent="0.35">
      <c r="A125" s="9">
        <v>106</v>
      </c>
      <c r="B125" s="53" t="s">
        <v>234</v>
      </c>
      <c r="C125" s="63">
        <v>6</v>
      </c>
      <c r="D125" s="107"/>
      <c r="E125" s="1">
        <f t="shared" si="1"/>
        <v>0</v>
      </c>
    </row>
    <row r="126" spans="1:5" x14ac:dyDescent="0.35">
      <c r="A126" s="9">
        <v>107</v>
      </c>
      <c r="B126" s="21" t="s">
        <v>235</v>
      </c>
      <c r="C126" s="63">
        <v>10</v>
      </c>
      <c r="D126" s="107"/>
      <c r="E126" s="1">
        <f t="shared" si="1"/>
        <v>0</v>
      </c>
    </row>
    <row r="127" spans="1:5" ht="23.15" customHeight="1" x14ac:dyDescent="0.35">
      <c r="A127" s="9">
        <v>108</v>
      </c>
      <c r="B127" s="21" t="s">
        <v>236</v>
      </c>
      <c r="C127" s="63">
        <v>2</v>
      </c>
      <c r="D127" s="107"/>
      <c r="E127" s="1">
        <f t="shared" si="1"/>
        <v>0</v>
      </c>
    </row>
    <row r="128" spans="1:5" ht="28" x14ac:dyDescent="0.35">
      <c r="A128" s="9">
        <v>109</v>
      </c>
      <c r="B128" s="21" t="s">
        <v>237</v>
      </c>
      <c r="C128" s="63">
        <v>1</v>
      </c>
      <c r="D128" s="107"/>
      <c r="E128" s="1">
        <f t="shared" si="1"/>
        <v>0</v>
      </c>
    </row>
    <row r="129" spans="1:5" s="6" customFormat="1" ht="54.5" x14ac:dyDescent="0.35">
      <c r="A129" s="3" t="s">
        <v>43</v>
      </c>
      <c r="B129" s="4" t="s">
        <v>68</v>
      </c>
      <c r="C129" s="5" t="s">
        <v>8</v>
      </c>
      <c r="D129" s="5" t="s">
        <v>57</v>
      </c>
      <c r="E129" s="5" t="s">
        <v>58</v>
      </c>
    </row>
    <row r="130" spans="1:5" ht="23.15" customHeight="1" x14ac:dyDescent="0.35">
      <c r="A130" s="9">
        <v>110</v>
      </c>
      <c r="B130" s="112" t="s">
        <v>238</v>
      </c>
      <c r="C130" s="63">
        <v>2</v>
      </c>
      <c r="D130" s="107"/>
      <c r="E130" s="1">
        <f t="shared" si="1"/>
        <v>0</v>
      </c>
    </row>
    <row r="131" spans="1:5" ht="84" x14ac:dyDescent="0.35">
      <c r="A131" s="9">
        <v>111</v>
      </c>
      <c r="B131" s="21" t="s">
        <v>239</v>
      </c>
      <c r="C131" s="63">
        <v>1</v>
      </c>
      <c r="D131" s="107"/>
      <c r="E131" s="1">
        <f t="shared" si="1"/>
        <v>0</v>
      </c>
    </row>
    <row r="132" spans="1:5" ht="42.9" customHeight="1" x14ac:dyDescent="0.35">
      <c r="A132" s="298" t="s">
        <v>44</v>
      </c>
      <c r="B132" s="299"/>
      <c r="C132" s="299"/>
      <c r="D132" s="300"/>
      <c r="E132" s="1">
        <f>SUM(E12:E131)</f>
        <v>0</v>
      </c>
    </row>
    <row r="133" spans="1:5" ht="33" customHeight="1" x14ac:dyDescent="0.35">
      <c r="A133" s="298" t="s">
        <v>55</v>
      </c>
      <c r="B133" s="299"/>
      <c r="C133" s="299"/>
      <c r="D133" s="300"/>
      <c r="E133" s="1">
        <f>E132*2</f>
        <v>0</v>
      </c>
    </row>
    <row r="134" spans="1:5" ht="22.5" customHeight="1" x14ac:dyDescent="0.35">
      <c r="A134" s="11"/>
      <c r="B134" s="12"/>
      <c r="C134" s="12"/>
      <c r="D134" s="12"/>
      <c r="E134" s="13"/>
    </row>
    <row r="135" spans="1:5" ht="33" customHeight="1" x14ac:dyDescent="0.35">
      <c r="A135" s="27"/>
      <c r="B135" s="27"/>
      <c r="C135" s="27"/>
      <c r="D135" s="27"/>
      <c r="E135" s="45"/>
    </row>
    <row r="136" spans="1:5" ht="22.5" customHeight="1" x14ac:dyDescent="0.35">
      <c r="A136" s="11" t="s">
        <v>87</v>
      </c>
      <c r="B136" s="12" t="s">
        <v>33</v>
      </c>
      <c r="C136" s="12"/>
      <c r="D136" s="12"/>
      <c r="E136" s="13"/>
    </row>
    <row r="137" spans="1:5" ht="17.149999999999999" customHeight="1" x14ac:dyDescent="0.35">
      <c r="A137" s="31">
        <v>1</v>
      </c>
      <c r="B137" s="34" t="s">
        <v>23</v>
      </c>
      <c r="C137" s="34"/>
      <c r="D137" s="34"/>
      <c r="E137" s="35"/>
    </row>
    <row r="138" spans="1:5" ht="17.149999999999999" customHeight="1" x14ac:dyDescent="0.35">
      <c r="A138" s="36">
        <v>2</v>
      </c>
      <c r="B138" s="22" t="s">
        <v>13</v>
      </c>
      <c r="C138" s="22"/>
      <c r="D138" s="22"/>
      <c r="E138" s="37"/>
    </row>
    <row r="139" spans="1:5" ht="17.149999999999999" customHeight="1" x14ac:dyDescent="0.35">
      <c r="A139" s="38">
        <v>3</v>
      </c>
      <c r="B139" s="39" t="s">
        <v>16</v>
      </c>
      <c r="C139" s="39"/>
      <c r="D139" s="39"/>
      <c r="E139" s="41"/>
    </row>
    <row r="140" spans="1:5" ht="17.149999999999999" customHeight="1" x14ac:dyDescent="0.35">
      <c r="A140" s="14"/>
      <c r="B140" s="22"/>
      <c r="C140" s="22"/>
      <c r="D140" s="22"/>
      <c r="E140" s="22"/>
    </row>
    <row r="141" spans="1:5" s="6" customFormat="1" ht="54.5" x14ac:dyDescent="0.35">
      <c r="A141" s="3" t="s">
        <v>87</v>
      </c>
      <c r="B141" s="4" t="s">
        <v>916</v>
      </c>
      <c r="C141" s="5" t="s">
        <v>8</v>
      </c>
      <c r="D141" s="5" t="s">
        <v>57</v>
      </c>
      <c r="E141" s="5" t="s">
        <v>58</v>
      </c>
    </row>
    <row r="142" spans="1:5" ht="28" x14ac:dyDescent="0.35">
      <c r="A142" s="9">
        <v>1</v>
      </c>
      <c r="B142" s="53" t="s">
        <v>285</v>
      </c>
      <c r="C142" s="67">
        <v>2</v>
      </c>
      <c r="D142" s="107"/>
      <c r="E142" s="1">
        <f>C142*D142</f>
        <v>0</v>
      </c>
    </row>
    <row r="143" spans="1:5" ht="28" x14ac:dyDescent="0.35">
      <c r="A143" s="9">
        <v>2</v>
      </c>
      <c r="B143" s="53" t="s">
        <v>286</v>
      </c>
      <c r="C143" s="67">
        <v>2</v>
      </c>
      <c r="D143" s="107"/>
      <c r="E143" s="1">
        <f t="shared" ref="E143:E210" si="2">C143*D143</f>
        <v>0</v>
      </c>
    </row>
    <row r="144" spans="1:5" s="6" customFormat="1" ht="54.5" x14ac:dyDescent="0.35">
      <c r="A144" s="3" t="s">
        <v>87</v>
      </c>
      <c r="B144" s="4" t="s">
        <v>916</v>
      </c>
      <c r="C144" s="5" t="s">
        <v>8</v>
      </c>
      <c r="D144" s="5" t="s">
        <v>57</v>
      </c>
      <c r="E144" s="5" t="s">
        <v>58</v>
      </c>
    </row>
    <row r="145" spans="1:5" ht="28" x14ac:dyDescent="0.35">
      <c r="A145" s="9">
        <v>3</v>
      </c>
      <c r="B145" s="53" t="s">
        <v>287</v>
      </c>
      <c r="C145" s="67">
        <v>2</v>
      </c>
      <c r="D145" s="107"/>
      <c r="E145" s="1">
        <f t="shared" si="2"/>
        <v>0</v>
      </c>
    </row>
    <row r="146" spans="1:5" ht="23.15" customHeight="1" x14ac:dyDescent="0.35">
      <c r="A146" s="9">
        <v>4</v>
      </c>
      <c r="B146" s="53" t="s">
        <v>288</v>
      </c>
      <c r="C146" s="67">
        <v>1</v>
      </c>
      <c r="D146" s="107"/>
      <c r="E146" s="1">
        <f t="shared" si="2"/>
        <v>0</v>
      </c>
    </row>
    <row r="147" spans="1:5" ht="28" x14ac:dyDescent="0.35">
      <c r="A147" s="9">
        <v>5</v>
      </c>
      <c r="B147" s="53" t="s">
        <v>289</v>
      </c>
      <c r="C147" s="67">
        <v>1</v>
      </c>
      <c r="D147" s="107"/>
      <c r="E147" s="1">
        <f t="shared" si="2"/>
        <v>0</v>
      </c>
    </row>
    <row r="148" spans="1:5" ht="28" x14ac:dyDescent="0.35">
      <c r="A148" s="9">
        <v>6</v>
      </c>
      <c r="B148" s="53" t="s">
        <v>290</v>
      </c>
      <c r="C148" s="67">
        <v>1</v>
      </c>
      <c r="D148" s="107"/>
      <c r="E148" s="1">
        <f t="shared" si="2"/>
        <v>0</v>
      </c>
    </row>
    <row r="149" spans="1:5" ht="28" x14ac:dyDescent="0.35">
      <c r="A149" s="9">
        <v>7</v>
      </c>
      <c r="B149" s="53" t="s">
        <v>291</v>
      </c>
      <c r="C149" s="67">
        <v>1</v>
      </c>
      <c r="D149" s="107"/>
      <c r="E149" s="1">
        <f t="shared" si="2"/>
        <v>0</v>
      </c>
    </row>
    <row r="150" spans="1:5" ht="70" x14ac:dyDescent="0.35">
      <c r="A150" s="9">
        <v>8</v>
      </c>
      <c r="B150" s="53" t="s">
        <v>292</v>
      </c>
      <c r="C150" s="67">
        <v>1</v>
      </c>
      <c r="D150" s="107"/>
      <c r="E150" s="1">
        <f t="shared" si="2"/>
        <v>0</v>
      </c>
    </row>
    <row r="151" spans="1:5" ht="28" x14ac:dyDescent="0.35">
      <c r="A151" s="9">
        <v>9</v>
      </c>
      <c r="B151" s="53" t="s">
        <v>293</v>
      </c>
      <c r="C151" s="67">
        <v>1</v>
      </c>
      <c r="D151" s="107"/>
      <c r="E151" s="1">
        <f t="shared" si="2"/>
        <v>0</v>
      </c>
    </row>
    <row r="152" spans="1:5" ht="28" x14ac:dyDescent="0.35">
      <c r="A152" s="9">
        <v>10</v>
      </c>
      <c r="B152" s="53" t="s">
        <v>294</v>
      </c>
      <c r="C152" s="67">
        <v>2</v>
      </c>
      <c r="D152" s="107"/>
      <c r="E152" s="1">
        <f t="shared" si="2"/>
        <v>0</v>
      </c>
    </row>
    <row r="153" spans="1:5" ht="22.5" customHeight="1" x14ac:dyDescent="0.35">
      <c r="A153" s="9">
        <v>11</v>
      </c>
      <c r="B153" s="53" t="s">
        <v>295</v>
      </c>
      <c r="C153" s="67">
        <v>2</v>
      </c>
      <c r="D153" s="107"/>
      <c r="E153" s="1">
        <f t="shared" si="2"/>
        <v>0</v>
      </c>
    </row>
    <row r="154" spans="1:5" ht="28" x14ac:dyDescent="0.35">
      <c r="A154" s="9">
        <v>12</v>
      </c>
      <c r="B154" s="53" t="s">
        <v>296</v>
      </c>
      <c r="C154" s="67">
        <v>2</v>
      </c>
      <c r="D154" s="107"/>
      <c r="E154" s="1">
        <f t="shared" si="2"/>
        <v>0</v>
      </c>
    </row>
    <row r="155" spans="1:5" ht="28" x14ac:dyDescent="0.35">
      <c r="A155" s="9">
        <v>13</v>
      </c>
      <c r="B155" s="53" t="s">
        <v>297</v>
      </c>
      <c r="C155" s="67">
        <v>1</v>
      </c>
      <c r="D155" s="107"/>
      <c r="E155" s="1">
        <f t="shared" si="2"/>
        <v>0</v>
      </c>
    </row>
    <row r="156" spans="1:5" ht="28" x14ac:dyDescent="0.35">
      <c r="A156" s="9">
        <v>14</v>
      </c>
      <c r="B156" s="53" t="s">
        <v>298</v>
      </c>
      <c r="C156" s="67">
        <v>1</v>
      </c>
      <c r="D156" s="107"/>
      <c r="E156" s="1">
        <f t="shared" si="2"/>
        <v>0</v>
      </c>
    </row>
    <row r="157" spans="1:5" ht="23.15" customHeight="1" x14ac:dyDescent="0.35">
      <c r="A157" s="9">
        <v>15</v>
      </c>
      <c r="B157" s="53" t="s">
        <v>299</v>
      </c>
      <c r="C157" s="67">
        <v>1</v>
      </c>
      <c r="D157" s="107"/>
      <c r="E157" s="1">
        <f t="shared" si="2"/>
        <v>0</v>
      </c>
    </row>
    <row r="158" spans="1:5" s="6" customFormat="1" ht="54.5" x14ac:dyDescent="0.35">
      <c r="A158" s="3" t="s">
        <v>87</v>
      </c>
      <c r="B158" s="4" t="s">
        <v>916</v>
      </c>
      <c r="C158" s="5" t="s">
        <v>8</v>
      </c>
      <c r="D158" s="5" t="s">
        <v>57</v>
      </c>
      <c r="E158" s="5" t="s">
        <v>58</v>
      </c>
    </row>
    <row r="159" spans="1:5" ht="56" x14ac:dyDescent="0.35">
      <c r="A159" s="9">
        <v>16</v>
      </c>
      <c r="B159" s="53" t="s">
        <v>300</v>
      </c>
      <c r="C159" s="67">
        <v>1</v>
      </c>
      <c r="D159" s="107"/>
      <c r="E159" s="1">
        <f t="shared" si="2"/>
        <v>0</v>
      </c>
    </row>
    <row r="160" spans="1:5" ht="23.15" customHeight="1" x14ac:dyDescent="0.35">
      <c r="A160" s="9">
        <v>17</v>
      </c>
      <c r="B160" s="53" t="s">
        <v>301</v>
      </c>
      <c r="C160" s="67">
        <v>1</v>
      </c>
      <c r="D160" s="107"/>
      <c r="E160" s="1">
        <f t="shared" si="2"/>
        <v>0</v>
      </c>
    </row>
    <row r="161" spans="1:5" x14ac:dyDescent="0.35">
      <c r="A161" s="9">
        <v>18</v>
      </c>
      <c r="B161" s="53" t="s">
        <v>302</v>
      </c>
      <c r="C161" s="67">
        <v>1</v>
      </c>
      <c r="D161" s="107"/>
      <c r="E161" s="1">
        <f t="shared" si="2"/>
        <v>0</v>
      </c>
    </row>
    <row r="162" spans="1:5" x14ac:dyDescent="0.35">
      <c r="A162" s="9">
        <v>19</v>
      </c>
      <c r="B162" s="53" t="s">
        <v>303</v>
      </c>
      <c r="C162" s="67">
        <v>1</v>
      </c>
      <c r="D162" s="107"/>
      <c r="E162" s="1">
        <f t="shared" si="2"/>
        <v>0</v>
      </c>
    </row>
    <row r="163" spans="1:5" ht="23.15" customHeight="1" x14ac:dyDescent="0.35">
      <c r="A163" s="9">
        <v>20</v>
      </c>
      <c r="B163" s="53" t="s">
        <v>304</v>
      </c>
      <c r="C163" s="67">
        <v>2</v>
      </c>
      <c r="D163" s="107"/>
      <c r="E163" s="1">
        <f t="shared" si="2"/>
        <v>0</v>
      </c>
    </row>
    <row r="164" spans="1:5" ht="23.15" customHeight="1" x14ac:dyDescent="0.35">
      <c r="A164" s="9">
        <v>21</v>
      </c>
      <c r="B164" s="53" t="s">
        <v>305</v>
      </c>
      <c r="C164" s="49">
        <v>1</v>
      </c>
      <c r="D164" s="107"/>
      <c r="E164" s="1">
        <f t="shared" si="2"/>
        <v>0</v>
      </c>
    </row>
    <row r="165" spans="1:5" ht="23.15" customHeight="1" x14ac:dyDescent="0.35">
      <c r="A165" s="9">
        <v>22</v>
      </c>
      <c r="B165" s="53" t="s">
        <v>306</v>
      </c>
      <c r="C165" s="49">
        <v>1</v>
      </c>
      <c r="D165" s="107"/>
      <c r="E165" s="1">
        <f t="shared" si="2"/>
        <v>0</v>
      </c>
    </row>
    <row r="166" spans="1:5" ht="23.15" customHeight="1" x14ac:dyDescent="0.35">
      <c r="A166" s="9">
        <v>23</v>
      </c>
      <c r="B166" s="53" t="s">
        <v>307</v>
      </c>
      <c r="C166" s="49">
        <v>1</v>
      </c>
      <c r="D166" s="107"/>
      <c r="E166" s="1">
        <f t="shared" si="2"/>
        <v>0</v>
      </c>
    </row>
    <row r="167" spans="1:5" ht="23.15" customHeight="1" x14ac:dyDescent="0.35">
      <c r="A167" s="9">
        <v>24</v>
      </c>
      <c r="B167" s="53" t="s">
        <v>308</v>
      </c>
      <c r="C167" s="49">
        <v>1</v>
      </c>
      <c r="D167" s="107"/>
      <c r="E167" s="1">
        <f t="shared" si="2"/>
        <v>0</v>
      </c>
    </row>
    <row r="168" spans="1:5" ht="22.5" customHeight="1" x14ac:dyDescent="0.35">
      <c r="A168" s="9">
        <v>25</v>
      </c>
      <c r="B168" s="53" t="s">
        <v>309</v>
      </c>
      <c r="C168" s="49">
        <v>1</v>
      </c>
      <c r="D168" s="107"/>
      <c r="E168" s="1">
        <f t="shared" si="2"/>
        <v>0</v>
      </c>
    </row>
    <row r="169" spans="1:5" ht="23.15" customHeight="1" x14ac:dyDescent="0.35">
      <c r="A169" s="9">
        <v>26</v>
      </c>
      <c r="B169" s="53" t="s">
        <v>310</v>
      </c>
      <c r="C169" s="49">
        <v>1</v>
      </c>
      <c r="D169" s="107"/>
      <c r="E169" s="1">
        <f t="shared" si="2"/>
        <v>0</v>
      </c>
    </row>
    <row r="170" spans="1:5" ht="23.15" customHeight="1" x14ac:dyDescent="0.35">
      <c r="A170" s="9">
        <v>27</v>
      </c>
      <c r="B170" s="53" t="s">
        <v>311</v>
      </c>
      <c r="C170" s="49">
        <v>1</v>
      </c>
      <c r="D170" s="107"/>
      <c r="E170" s="1">
        <f t="shared" si="2"/>
        <v>0</v>
      </c>
    </row>
    <row r="171" spans="1:5" ht="23.15" customHeight="1" x14ac:dyDescent="0.35">
      <c r="A171" s="9">
        <v>28</v>
      </c>
      <c r="B171" s="53" t="s">
        <v>312</v>
      </c>
      <c r="C171" s="49">
        <v>2</v>
      </c>
      <c r="D171" s="107"/>
      <c r="E171" s="1">
        <f t="shared" si="2"/>
        <v>0</v>
      </c>
    </row>
    <row r="172" spans="1:5" ht="23.15" customHeight="1" x14ac:dyDescent="0.35">
      <c r="A172" s="9">
        <v>29</v>
      </c>
      <c r="B172" s="53" t="s">
        <v>313</v>
      </c>
      <c r="C172" s="49">
        <v>5</v>
      </c>
      <c r="D172" s="107"/>
      <c r="E172" s="1">
        <f t="shared" si="2"/>
        <v>0</v>
      </c>
    </row>
    <row r="173" spans="1:5" ht="23.15" customHeight="1" x14ac:dyDescent="0.35">
      <c r="A173" s="9">
        <v>30</v>
      </c>
      <c r="B173" s="53" t="s">
        <v>314</v>
      </c>
      <c r="C173" s="49">
        <v>10</v>
      </c>
      <c r="D173" s="107"/>
      <c r="E173" s="1">
        <f t="shared" si="2"/>
        <v>0</v>
      </c>
    </row>
    <row r="174" spans="1:5" ht="23.15" customHeight="1" x14ac:dyDescent="0.35">
      <c r="A174" s="9">
        <v>31</v>
      </c>
      <c r="B174" s="53" t="s">
        <v>315</v>
      </c>
      <c r="C174" s="49">
        <v>2</v>
      </c>
      <c r="D174" s="107"/>
      <c r="E174" s="1">
        <f t="shared" si="2"/>
        <v>0</v>
      </c>
    </row>
    <row r="175" spans="1:5" ht="23.15" customHeight="1" x14ac:dyDescent="0.35">
      <c r="A175" s="9">
        <v>32</v>
      </c>
      <c r="B175" s="53" t="s">
        <v>316</v>
      </c>
      <c r="C175" s="49">
        <v>10</v>
      </c>
      <c r="D175" s="107"/>
      <c r="E175" s="1">
        <f t="shared" si="2"/>
        <v>0</v>
      </c>
    </row>
    <row r="176" spans="1:5" s="6" customFormat="1" ht="54.5" x14ac:dyDescent="0.35">
      <c r="A176" s="3" t="s">
        <v>87</v>
      </c>
      <c r="B176" s="4" t="s">
        <v>916</v>
      </c>
      <c r="C176" s="5" t="s">
        <v>8</v>
      </c>
      <c r="D176" s="5" t="s">
        <v>57</v>
      </c>
      <c r="E176" s="5" t="s">
        <v>58</v>
      </c>
    </row>
    <row r="177" spans="1:5" ht="23.15" customHeight="1" x14ac:dyDescent="0.35">
      <c r="A177" s="9">
        <v>33</v>
      </c>
      <c r="B177" s="53" t="s">
        <v>317</v>
      </c>
      <c r="C177" s="49">
        <v>10</v>
      </c>
      <c r="D177" s="107"/>
      <c r="E177" s="1">
        <f t="shared" si="2"/>
        <v>0</v>
      </c>
    </row>
    <row r="178" spans="1:5" ht="23.15" customHeight="1" x14ac:dyDescent="0.35">
      <c r="A178" s="9">
        <v>34</v>
      </c>
      <c r="B178" s="53" t="s">
        <v>318</v>
      </c>
      <c r="C178" s="49">
        <v>10</v>
      </c>
      <c r="D178" s="107"/>
      <c r="E178" s="1">
        <f t="shared" si="2"/>
        <v>0</v>
      </c>
    </row>
    <row r="179" spans="1:5" ht="23.15" customHeight="1" x14ac:dyDescent="0.35">
      <c r="A179" s="9">
        <v>35</v>
      </c>
      <c r="B179" s="53" t="s">
        <v>319</v>
      </c>
      <c r="C179" s="49">
        <v>10</v>
      </c>
      <c r="D179" s="107"/>
      <c r="E179" s="1">
        <f t="shared" si="2"/>
        <v>0</v>
      </c>
    </row>
    <row r="180" spans="1:5" ht="23.15" customHeight="1" x14ac:dyDescent="0.35">
      <c r="A180" s="9">
        <v>36</v>
      </c>
      <c r="B180" s="53" t="s">
        <v>320</v>
      </c>
      <c r="C180" s="49">
        <v>10</v>
      </c>
      <c r="D180" s="107"/>
      <c r="E180" s="1">
        <f t="shared" si="2"/>
        <v>0</v>
      </c>
    </row>
    <row r="181" spans="1:5" ht="23.15" customHeight="1" x14ac:dyDescent="0.35">
      <c r="A181" s="9">
        <v>37</v>
      </c>
      <c r="B181" s="53" t="s">
        <v>321</v>
      </c>
      <c r="C181" s="49">
        <v>2</v>
      </c>
      <c r="D181" s="107"/>
      <c r="E181" s="1">
        <f t="shared" si="2"/>
        <v>0</v>
      </c>
    </row>
    <row r="182" spans="1:5" ht="23.15" customHeight="1" x14ac:dyDescent="0.35">
      <c r="A182" s="9">
        <v>38</v>
      </c>
      <c r="B182" s="21" t="s">
        <v>154</v>
      </c>
      <c r="C182" s="49">
        <v>2</v>
      </c>
      <c r="D182" s="107"/>
      <c r="E182" s="1">
        <f t="shared" si="2"/>
        <v>0</v>
      </c>
    </row>
    <row r="183" spans="1:5" ht="23.15" customHeight="1" x14ac:dyDescent="0.35">
      <c r="A183" s="9">
        <v>39</v>
      </c>
      <c r="B183" s="53" t="s">
        <v>322</v>
      </c>
      <c r="C183" s="49">
        <v>2</v>
      </c>
      <c r="D183" s="107"/>
      <c r="E183" s="1">
        <f t="shared" si="2"/>
        <v>0</v>
      </c>
    </row>
    <row r="184" spans="1:5" ht="23.15" customHeight="1" x14ac:dyDescent="0.35">
      <c r="A184" s="9">
        <v>40</v>
      </c>
      <c r="B184" s="53" t="s">
        <v>323</v>
      </c>
      <c r="C184" s="49">
        <v>1</v>
      </c>
      <c r="D184" s="107"/>
      <c r="E184" s="1">
        <f t="shared" si="2"/>
        <v>0</v>
      </c>
    </row>
    <row r="185" spans="1:5" ht="23.15" customHeight="1" x14ac:dyDescent="0.35">
      <c r="A185" s="9">
        <v>41</v>
      </c>
      <c r="B185" s="53" t="s">
        <v>324</v>
      </c>
      <c r="C185" s="49">
        <v>2</v>
      </c>
      <c r="D185" s="107"/>
      <c r="E185" s="1">
        <f t="shared" si="2"/>
        <v>0</v>
      </c>
    </row>
    <row r="186" spans="1:5" ht="23.15" customHeight="1" x14ac:dyDescent="0.35">
      <c r="A186" s="9">
        <v>42</v>
      </c>
      <c r="B186" s="53" t="s">
        <v>325</v>
      </c>
      <c r="C186" s="49">
        <v>5</v>
      </c>
      <c r="D186" s="107"/>
      <c r="E186" s="1">
        <f t="shared" si="2"/>
        <v>0</v>
      </c>
    </row>
    <row r="187" spans="1:5" ht="23.15" customHeight="1" x14ac:dyDescent="0.35">
      <c r="A187" s="9">
        <v>43</v>
      </c>
      <c r="B187" s="53" t="s">
        <v>326</v>
      </c>
      <c r="C187" s="49">
        <v>5</v>
      </c>
      <c r="D187" s="107"/>
      <c r="E187" s="1">
        <f t="shared" si="2"/>
        <v>0</v>
      </c>
    </row>
    <row r="188" spans="1:5" ht="23.15" customHeight="1" x14ac:dyDescent="0.35">
      <c r="A188" s="9">
        <v>44</v>
      </c>
      <c r="B188" s="53" t="s">
        <v>327</v>
      </c>
      <c r="C188" s="49">
        <v>5</v>
      </c>
      <c r="D188" s="107"/>
      <c r="E188" s="1">
        <f t="shared" si="2"/>
        <v>0</v>
      </c>
    </row>
    <row r="189" spans="1:5" ht="23.15" customHeight="1" x14ac:dyDescent="0.35">
      <c r="A189" s="9">
        <v>45</v>
      </c>
      <c r="B189" s="53" t="s">
        <v>328</v>
      </c>
      <c r="C189" s="49">
        <v>5</v>
      </c>
      <c r="D189" s="107"/>
      <c r="E189" s="1">
        <f t="shared" si="2"/>
        <v>0</v>
      </c>
    </row>
    <row r="190" spans="1:5" ht="23.15" customHeight="1" x14ac:dyDescent="0.35">
      <c r="A190" s="9">
        <v>46</v>
      </c>
      <c r="B190" s="53" t="s">
        <v>329</v>
      </c>
      <c r="C190" s="49">
        <v>5</v>
      </c>
      <c r="D190" s="107"/>
      <c r="E190" s="1">
        <f t="shared" si="2"/>
        <v>0</v>
      </c>
    </row>
    <row r="191" spans="1:5" ht="23.15" customHeight="1" x14ac:dyDescent="0.35">
      <c r="A191" s="9">
        <v>47</v>
      </c>
      <c r="B191" s="53" t="s">
        <v>330</v>
      </c>
      <c r="C191" s="49">
        <v>5</v>
      </c>
      <c r="D191" s="107"/>
      <c r="E191" s="1">
        <f t="shared" si="2"/>
        <v>0</v>
      </c>
    </row>
    <row r="192" spans="1:5" ht="23.15" customHeight="1" x14ac:dyDescent="0.35">
      <c r="A192" s="9">
        <v>48</v>
      </c>
      <c r="B192" s="53" t="s">
        <v>331</v>
      </c>
      <c r="C192" s="49">
        <v>5</v>
      </c>
      <c r="D192" s="107"/>
      <c r="E192" s="1">
        <f t="shared" si="2"/>
        <v>0</v>
      </c>
    </row>
    <row r="193" spans="1:5" ht="23.15" customHeight="1" x14ac:dyDescent="0.35">
      <c r="A193" s="9">
        <v>49</v>
      </c>
      <c r="B193" s="53" t="s">
        <v>332</v>
      </c>
      <c r="C193" s="49">
        <v>2</v>
      </c>
      <c r="D193" s="107"/>
      <c r="E193" s="1">
        <f t="shared" si="2"/>
        <v>0</v>
      </c>
    </row>
    <row r="194" spans="1:5" ht="23.15" customHeight="1" x14ac:dyDescent="0.35">
      <c r="A194" s="9">
        <v>50</v>
      </c>
      <c r="B194" s="53" t="s">
        <v>333</v>
      </c>
      <c r="C194" s="49">
        <v>2</v>
      </c>
      <c r="D194" s="107"/>
      <c r="E194" s="1">
        <f t="shared" si="2"/>
        <v>0</v>
      </c>
    </row>
    <row r="195" spans="1:5" ht="23.15" customHeight="1" x14ac:dyDescent="0.35">
      <c r="A195" s="9">
        <v>51</v>
      </c>
      <c r="B195" s="53" t="s">
        <v>334</v>
      </c>
      <c r="C195" s="49">
        <v>1</v>
      </c>
      <c r="D195" s="107"/>
      <c r="E195" s="1">
        <f t="shared" si="2"/>
        <v>0</v>
      </c>
    </row>
    <row r="196" spans="1:5" s="6" customFormat="1" ht="54.5" x14ac:dyDescent="0.35">
      <c r="A196" s="3" t="s">
        <v>87</v>
      </c>
      <c r="B196" s="4" t="s">
        <v>916</v>
      </c>
      <c r="C196" s="5" t="s">
        <v>8</v>
      </c>
      <c r="D196" s="5" t="s">
        <v>57</v>
      </c>
      <c r="E196" s="5" t="s">
        <v>58</v>
      </c>
    </row>
    <row r="197" spans="1:5" ht="23.15" customHeight="1" x14ac:dyDescent="0.35">
      <c r="A197" s="9">
        <v>52</v>
      </c>
      <c r="B197" s="53" t="s">
        <v>335</v>
      </c>
      <c r="C197" s="49">
        <v>1</v>
      </c>
      <c r="D197" s="107"/>
      <c r="E197" s="1">
        <f t="shared" si="2"/>
        <v>0</v>
      </c>
    </row>
    <row r="198" spans="1:5" ht="28" x14ac:dyDescent="0.35">
      <c r="A198" s="9">
        <v>53</v>
      </c>
      <c r="B198" s="53" t="s">
        <v>336</v>
      </c>
      <c r="C198" s="49">
        <v>2</v>
      </c>
      <c r="D198" s="107"/>
      <c r="E198" s="1">
        <f t="shared" si="2"/>
        <v>0</v>
      </c>
    </row>
    <row r="199" spans="1:5" ht="23.15" customHeight="1" x14ac:dyDescent="0.35">
      <c r="A199" s="9">
        <v>54</v>
      </c>
      <c r="B199" s="21" t="s">
        <v>224</v>
      </c>
      <c r="C199" s="49">
        <v>2</v>
      </c>
      <c r="D199" s="107"/>
      <c r="E199" s="1">
        <f t="shared" si="2"/>
        <v>0</v>
      </c>
    </row>
    <row r="200" spans="1:5" ht="28" x14ac:dyDescent="0.35">
      <c r="A200" s="9">
        <v>55</v>
      </c>
      <c r="B200" s="21" t="s">
        <v>337</v>
      </c>
      <c r="C200" s="49">
        <v>2</v>
      </c>
      <c r="D200" s="107"/>
      <c r="E200" s="1">
        <f t="shared" si="2"/>
        <v>0</v>
      </c>
    </row>
    <row r="201" spans="1:5" ht="23.15" customHeight="1" x14ac:dyDescent="0.35">
      <c r="A201" s="9">
        <v>56</v>
      </c>
      <c r="B201" s="21" t="s">
        <v>338</v>
      </c>
      <c r="C201" s="49">
        <v>2</v>
      </c>
      <c r="D201" s="107"/>
      <c r="E201" s="1">
        <f t="shared" si="2"/>
        <v>0</v>
      </c>
    </row>
    <row r="202" spans="1:5" ht="23.15" customHeight="1" x14ac:dyDescent="0.35">
      <c r="A202" s="9">
        <v>57</v>
      </c>
      <c r="B202" s="21" t="s">
        <v>339</v>
      </c>
      <c r="C202" s="49">
        <v>2</v>
      </c>
      <c r="D202" s="107"/>
      <c r="E202" s="1">
        <f t="shared" si="2"/>
        <v>0</v>
      </c>
    </row>
    <row r="203" spans="1:5" ht="23.15" customHeight="1" x14ac:dyDescent="0.35">
      <c r="A203" s="9">
        <v>58</v>
      </c>
      <c r="B203" s="21" t="s">
        <v>340</v>
      </c>
      <c r="C203" s="49">
        <v>2</v>
      </c>
      <c r="D203" s="107"/>
      <c r="E203" s="1">
        <f t="shared" si="2"/>
        <v>0</v>
      </c>
    </row>
    <row r="204" spans="1:5" ht="23.15" customHeight="1" x14ac:dyDescent="0.35">
      <c r="A204" s="9">
        <v>59</v>
      </c>
      <c r="B204" s="21" t="s">
        <v>341</v>
      </c>
      <c r="C204" s="49">
        <v>15</v>
      </c>
      <c r="D204" s="107"/>
      <c r="E204" s="1">
        <f t="shared" si="2"/>
        <v>0</v>
      </c>
    </row>
    <row r="205" spans="1:5" ht="23.15" customHeight="1" x14ac:dyDescent="0.35">
      <c r="A205" s="9">
        <v>60</v>
      </c>
      <c r="B205" s="53" t="s">
        <v>342</v>
      </c>
      <c r="C205" s="49">
        <v>1</v>
      </c>
      <c r="D205" s="107"/>
      <c r="E205" s="1">
        <f t="shared" si="2"/>
        <v>0</v>
      </c>
    </row>
    <row r="206" spans="1:5" ht="23.15" customHeight="1" x14ac:dyDescent="0.35">
      <c r="A206" s="9">
        <v>61</v>
      </c>
      <c r="B206" s="21" t="s">
        <v>343</v>
      </c>
      <c r="C206" s="49">
        <v>15</v>
      </c>
      <c r="D206" s="107"/>
      <c r="E206" s="1">
        <f t="shared" si="2"/>
        <v>0</v>
      </c>
    </row>
    <row r="207" spans="1:5" ht="23.15" customHeight="1" x14ac:dyDescent="0.35">
      <c r="A207" s="9">
        <v>62</v>
      </c>
      <c r="B207" s="21" t="s">
        <v>344</v>
      </c>
      <c r="C207" s="49">
        <v>15</v>
      </c>
      <c r="D207" s="107"/>
      <c r="E207" s="1">
        <f t="shared" si="2"/>
        <v>0</v>
      </c>
    </row>
    <row r="208" spans="1:5" ht="23.15" customHeight="1" x14ac:dyDescent="0.35">
      <c r="A208" s="9">
        <v>63</v>
      </c>
      <c r="B208" s="21" t="s">
        <v>345</v>
      </c>
      <c r="C208" s="49">
        <v>15</v>
      </c>
      <c r="D208" s="107"/>
      <c r="E208" s="1">
        <f t="shared" si="2"/>
        <v>0</v>
      </c>
    </row>
    <row r="209" spans="1:5" ht="23.15" customHeight="1" x14ac:dyDescent="0.35">
      <c r="A209" s="9">
        <v>64</v>
      </c>
      <c r="B209" s="21" t="s">
        <v>346</v>
      </c>
      <c r="C209" s="49">
        <v>15</v>
      </c>
      <c r="D209" s="107"/>
      <c r="E209" s="1">
        <f t="shared" si="2"/>
        <v>0</v>
      </c>
    </row>
    <row r="210" spans="1:5" ht="23.15" customHeight="1" x14ac:dyDescent="0.35">
      <c r="A210" s="9">
        <v>65</v>
      </c>
      <c r="B210" s="21" t="s">
        <v>347</v>
      </c>
      <c r="C210" s="49">
        <v>15</v>
      </c>
      <c r="D210" s="107"/>
      <c r="E210" s="1">
        <f t="shared" si="2"/>
        <v>0</v>
      </c>
    </row>
    <row r="211" spans="1:5" ht="23.15" customHeight="1" x14ac:dyDescent="0.35">
      <c r="A211" s="9">
        <v>66</v>
      </c>
      <c r="B211" s="21" t="s">
        <v>194</v>
      </c>
      <c r="C211" s="49">
        <v>15</v>
      </c>
      <c r="D211" s="107"/>
      <c r="E211" s="1">
        <f t="shared" ref="E211:E278" si="3">C211*D211</f>
        <v>0</v>
      </c>
    </row>
    <row r="212" spans="1:5" ht="23.15" customHeight="1" x14ac:dyDescent="0.35">
      <c r="A212" s="9">
        <v>67</v>
      </c>
      <c r="B212" s="21" t="s">
        <v>192</v>
      </c>
      <c r="C212" s="49">
        <v>15</v>
      </c>
      <c r="D212" s="107"/>
      <c r="E212" s="1">
        <f t="shared" si="3"/>
        <v>0</v>
      </c>
    </row>
    <row r="213" spans="1:5" ht="23.15" customHeight="1" x14ac:dyDescent="0.35">
      <c r="A213" s="9">
        <v>68</v>
      </c>
      <c r="B213" s="21" t="s">
        <v>195</v>
      </c>
      <c r="C213" s="49">
        <v>15</v>
      </c>
      <c r="D213" s="107"/>
      <c r="E213" s="1">
        <f t="shared" si="3"/>
        <v>0</v>
      </c>
    </row>
    <row r="214" spans="1:5" ht="23.15" customHeight="1" x14ac:dyDescent="0.35">
      <c r="A214" s="9">
        <v>69</v>
      </c>
      <c r="B214" s="21" t="s">
        <v>348</v>
      </c>
      <c r="C214" s="49">
        <v>15</v>
      </c>
      <c r="D214" s="107"/>
      <c r="E214" s="1">
        <f t="shared" si="3"/>
        <v>0</v>
      </c>
    </row>
    <row r="215" spans="1:5" ht="23.15" customHeight="1" x14ac:dyDescent="0.35">
      <c r="A215" s="9">
        <v>70</v>
      </c>
      <c r="B215" s="21" t="s">
        <v>349</v>
      </c>
      <c r="C215" s="49">
        <v>10</v>
      </c>
      <c r="D215" s="107"/>
      <c r="E215" s="1">
        <f t="shared" si="3"/>
        <v>0</v>
      </c>
    </row>
    <row r="216" spans="1:5" s="6" customFormat="1" ht="54.5" x14ac:dyDescent="0.35">
      <c r="A216" s="3" t="s">
        <v>87</v>
      </c>
      <c r="B216" s="4" t="s">
        <v>916</v>
      </c>
      <c r="C216" s="5" t="s">
        <v>8</v>
      </c>
      <c r="D216" s="109" t="s">
        <v>57</v>
      </c>
      <c r="E216" s="5" t="s">
        <v>58</v>
      </c>
    </row>
    <row r="217" spans="1:5" ht="23.15" customHeight="1" x14ac:dyDescent="0.35">
      <c r="A217" s="9">
        <v>71</v>
      </c>
      <c r="B217" s="21" t="s">
        <v>350</v>
      </c>
      <c r="C217" s="49">
        <v>10</v>
      </c>
      <c r="D217" s="107"/>
      <c r="E217" s="1">
        <f t="shared" si="3"/>
        <v>0</v>
      </c>
    </row>
    <row r="218" spans="1:5" ht="23.15" customHeight="1" x14ac:dyDescent="0.35">
      <c r="A218" s="9">
        <v>72</v>
      </c>
      <c r="B218" s="21" t="s">
        <v>351</v>
      </c>
      <c r="C218" s="49">
        <v>15</v>
      </c>
      <c r="D218" s="107"/>
      <c r="E218" s="1">
        <f t="shared" si="3"/>
        <v>0</v>
      </c>
    </row>
    <row r="219" spans="1:5" ht="23.15" customHeight="1" x14ac:dyDescent="0.35">
      <c r="A219" s="9">
        <v>73</v>
      </c>
      <c r="B219" s="21" t="s">
        <v>352</v>
      </c>
      <c r="C219" s="49">
        <v>1</v>
      </c>
      <c r="D219" s="107"/>
      <c r="E219" s="1">
        <f t="shared" si="3"/>
        <v>0</v>
      </c>
    </row>
    <row r="220" spans="1:5" ht="23.15" customHeight="1" x14ac:dyDescent="0.35">
      <c r="A220" s="9">
        <v>74</v>
      </c>
      <c r="B220" s="21" t="s">
        <v>353</v>
      </c>
      <c r="C220" s="49">
        <v>15</v>
      </c>
      <c r="D220" s="107"/>
      <c r="E220" s="1">
        <f t="shared" si="3"/>
        <v>0</v>
      </c>
    </row>
    <row r="221" spans="1:5" ht="28" x14ac:dyDescent="0.35">
      <c r="A221" s="9">
        <v>75</v>
      </c>
      <c r="B221" s="21" t="s">
        <v>262</v>
      </c>
      <c r="C221" s="49">
        <v>4</v>
      </c>
      <c r="D221" s="107"/>
      <c r="E221" s="1">
        <f t="shared" si="3"/>
        <v>0</v>
      </c>
    </row>
    <row r="222" spans="1:5" ht="23.15" customHeight="1" x14ac:dyDescent="0.35">
      <c r="A222" s="9">
        <v>76</v>
      </c>
      <c r="B222" s="21" t="s">
        <v>354</v>
      </c>
      <c r="C222" s="49">
        <v>2</v>
      </c>
      <c r="D222" s="107"/>
      <c r="E222" s="1">
        <f t="shared" si="3"/>
        <v>0</v>
      </c>
    </row>
    <row r="223" spans="1:5" ht="23.15" customHeight="1" x14ac:dyDescent="0.35">
      <c r="A223" s="9">
        <v>77</v>
      </c>
      <c r="B223" s="21" t="s">
        <v>355</v>
      </c>
      <c r="C223" s="49">
        <v>15</v>
      </c>
      <c r="D223" s="107"/>
      <c r="E223" s="1">
        <f t="shared" si="3"/>
        <v>0</v>
      </c>
    </row>
    <row r="224" spans="1:5" ht="23.15" customHeight="1" x14ac:dyDescent="0.35">
      <c r="A224" s="9">
        <v>78</v>
      </c>
      <c r="B224" s="21" t="s">
        <v>356</v>
      </c>
      <c r="C224" s="49">
        <v>2</v>
      </c>
      <c r="D224" s="107"/>
      <c r="E224" s="1">
        <f t="shared" si="3"/>
        <v>0</v>
      </c>
    </row>
    <row r="225" spans="1:5" ht="23.15" customHeight="1" x14ac:dyDescent="0.35">
      <c r="A225" s="9">
        <v>79</v>
      </c>
      <c r="B225" s="21" t="s">
        <v>357</v>
      </c>
      <c r="C225" s="49">
        <v>2</v>
      </c>
      <c r="D225" s="107"/>
      <c r="E225" s="1">
        <f t="shared" si="3"/>
        <v>0</v>
      </c>
    </row>
    <row r="226" spans="1:5" ht="23.15" customHeight="1" x14ac:dyDescent="0.35">
      <c r="A226" s="9">
        <v>80</v>
      </c>
      <c r="B226" s="21" t="s">
        <v>358</v>
      </c>
      <c r="C226" s="49">
        <v>2</v>
      </c>
      <c r="D226" s="107"/>
      <c r="E226" s="1">
        <f t="shared" si="3"/>
        <v>0</v>
      </c>
    </row>
    <row r="227" spans="1:5" ht="23.15" customHeight="1" x14ac:dyDescent="0.35">
      <c r="A227" s="9">
        <v>81</v>
      </c>
      <c r="B227" s="21" t="s">
        <v>185</v>
      </c>
      <c r="C227" s="49">
        <v>2</v>
      </c>
      <c r="D227" s="107"/>
      <c r="E227" s="1">
        <f t="shared" si="3"/>
        <v>0</v>
      </c>
    </row>
    <row r="228" spans="1:5" ht="23.15" customHeight="1" x14ac:dyDescent="0.35">
      <c r="A228" s="9">
        <v>82</v>
      </c>
      <c r="B228" s="21" t="s">
        <v>168</v>
      </c>
      <c r="C228" s="49">
        <v>2</v>
      </c>
      <c r="D228" s="107"/>
      <c r="E228" s="1">
        <f t="shared" si="3"/>
        <v>0</v>
      </c>
    </row>
    <row r="229" spans="1:5" ht="23.15" customHeight="1" x14ac:dyDescent="0.35">
      <c r="A229" s="9">
        <v>83</v>
      </c>
      <c r="B229" s="21" t="s">
        <v>359</v>
      </c>
      <c r="C229" s="49">
        <v>2</v>
      </c>
      <c r="D229" s="107"/>
      <c r="E229" s="1">
        <f t="shared" si="3"/>
        <v>0</v>
      </c>
    </row>
    <row r="230" spans="1:5" ht="23.15" customHeight="1" x14ac:dyDescent="0.35">
      <c r="A230" s="9">
        <v>84</v>
      </c>
      <c r="B230" s="21" t="s">
        <v>183</v>
      </c>
      <c r="C230" s="49">
        <v>2</v>
      </c>
      <c r="D230" s="107"/>
      <c r="E230" s="1">
        <f t="shared" si="3"/>
        <v>0</v>
      </c>
    </row>
    <row r="231" spans="1:5" ht="23.15" customHeight="1" x14ac:dyDescent="0.35">
      <c r="A231" s="9">
        <v>85</v>
      </c>
      <c r="B231" s="21" t="s">
        <v>360</v>
      </c>
      <c r="C231" s="49">
        <v>2</v>
      </c>
      <c r="D231" s="107"/>
      <c r="E231" s="1">
        <f t="shared" si="3"/>
        <v>0</v>
      </c>
    </row>
    <row r="232" spans="1:5" ht="23.15" customHeight="1" x14ac:dyDescent="0.35">
      <c r="A232" s="9">
        <v>86</v>
      </c>
      <c r="B232" s="21" t="s">
        <v>361</v>
      </c>
      <c r="C232" s="49">
        <v>2</v>
      </c>
      <c r="D232" s="107"/>
      <c r="E232" s="1">
        <f t="shared" si="3"/>
        <v>0</v>
      </c>
    </row>
    <row r="233" spans="1:5" x14ac:dyDescent="0.35">
      <c r="A233" s="9">
        <v>87</v>
      </c>
      <c r="B233" s="21" t="s">
        <v>362</v>
      </c>
      <c r="C233" s="49">
        <v>2</v>
      </c>
      <c r="D233" s="107"/>
      <c r="E233" s="1">
        <f t="shared" si="3"/>
        <v>0</v>
      </c>
    </row>
    <row r="234" spans="1:5" ht="23.15" customHeight="1" x14ac:dyDescent="0.35">
      <c r="A234" s="9">
        <v>88</v>
      </c>
      <c r="B234" s="21" t="s">
        <v>363</v>
      </c>
      <c r="C234" s="49">
        <v>2</v>
      </c>
      <c r="D234" s="107"/>
      <c r="E234" s="1">
        <f t="shared" si="3"/>
        <v>0</v>
      </c>
    </row>
    <row r="235" spans="1:5" ht="23.15" customHeight="1" x14ac:dyDescent="0.35">
      <c r="A235" s="9">
        <v>89</v>
      </c>
      <c r="B235" s="21" t="s">
        <v>364</v>
      </c>
      <c r="C235" s="49">
        <v>2</v>
      </c>
      <c r="D235" s="107"/>
      <c r="E235" s="1">
        <f t="shared" si="3"/>
        <v>0</v>
      </c>
    </row>
    <row r="236" spans="1:5" s="6" customFormat="1" ht="54.5" x14ac:dyDescent="0.35">
      <c r="A236" s="3" t="s">
        <v>87</v>
      </c>
      <c r="B236" s="4" t="s">
        <v>916</v>
      </c>
      <c r="C236" s="5" t="s">
        <v>8</v>
      </c>
      <c r="D236" s="109" t="s">
        <v>57</v>
      </c>
      <c r="E236" s="5" t="s">
        <v>58</v>
      </c>
    </row>
    <row r="237" spans="1:5" ht="23.15" customHeight="1" x14ac:dyDescent="0.35">
      <c r="A237" s="9">
        <v>90</v>
      </c>
      <c r="B237" s="21" t="s">
        <v>365</v>
      </c>
      <c r="C237" s="49">
        <v>2</v>
      </c>
      <c r="D237" s="107"/>
      <c r="E237" s="1">
        <f t="shared" si="3"/>
        <v>0</v>
      </c>
    </row>
    <row r="238" spans="1:5" ht="28" x14ac:dyDescent="0.35">
      <c r="A238" s="9">
        <v>91</v>
      </c>
      <c r="B238" s="21" t="s">
        <v>265</v>
      </c>
      <c r="C238" s="49">
        <v>15</v>
      </c>
      <c r="D238" s="107"/>
      <c r="E238" s="1">
        <f t="shared" si="3"/>
        <v>0</v>
      </c>
    </row>
    <row r="239" spans="1:5" ht="23.15" customHeight="1" x14ac:dyDescent="0.35">
      <c r="A239" s="9">
        <v>92</v>
      </c>
      <c r="B239" s="113" t="s">
        <v>366</v>
      </c>
      <c r="C239" s="49">
        <v>15</v>
      </c>
      <c r="D239" s="107"/>
      <c r="E239" s="1">
        <f t="shared" si="3"/>
        <v>0</v>
      </c>
    </row>
    <row r="240" spans="1:5" ht="28" x14ac:dyDescent="0.35">
      <c r="A240" s="9">
        <v>93</v>
      </c>
      <c r="B240" s="21" t="s">
        <v>171</v>
      </c>
      <c r="C240" s="49">
        <v>2</v>
      </c>
      <c r="D240" s="107"/>
      <c r="E240" s="1">
        <f t="shared" si="3"/>
        <v>0</v>
      </c>
    </row>
    <row r="241" spans="1:5" ht="28" x14ac:dyDescent="0.35">
      <c r="A241" s="9">
        <v>94</v>
      </c>
      <c r="B241" s="21" t="s">
        <v>173</v>
      </c>
      <c r="C241" s="49">
        <v>2</v>
      </c>
      <c r="D241" s="107"/>
      <c r="E241" s="1">
        <f t="shared" si="3"/>
        <v>0</v>
      </c>
    </row>
    <row r="242" spans="1:5" ht="23.15" customHeight="1" x14ac:dyDescent="0.35">
      <c r="A242" s="9">
        <v>95</v>
      </c>
      <c r="B242" s="21" t="s">
        <v>367</v>
      </c>
      <c r="C242" s="49">
        <v>2</v>
      </c>
      <c r="D242" s="107"/>
      <c r="E242" s="1">
        <f t="shared" si="3"/>
        <v>0</v>
      </c>
    </row>
    <row r="243" spans="1:5" ht="28" x14ac:dyDescent="0.35">
      <c r="A243" s="9">
        <v>96</v>
      </c>
      <c r="B243" s="21" t="s">
        <v>368</v>
      </c>
      <c r="C243" s="49">
        <v>2</v>
      </c>
      <c r="D243" s="107"/>
      <c r="E243" s="1">
        <f t="shared" si="3"/>
        <v>0</v>
      </c>
    </row>
    <row r="244" spans="1:5" ht="42" x14ac:dyDescent="0.35">
      <c r="A244" s="9">
        <v>97</v>
      </c>
      <c r="B244" s="21" t="s">
        <v>252</v>
      </c>
      <c r="C244" s="49">
        <v>2</v>
      </c>
      <c r="D244" s="107"/>
      <c r="E244" s="1">
        <f t="shared" si="3"/>
        <v>0</v>
      </c>
    </row>
    <row r="245" spans="1:5" ht="28" x14ac:dyDescent="0.35">
      <c r="A245" s="9">
        <v>98</v>
      </c>
      <c r="B245" s="21" t="s">
        <v>369</v>
      </c>
      <c r="C245" s="49">
        <v>2</v>
      </c>
      <c r="D245" s="107"/>
      <c r="E245" s="1">
        <f t="shared" si="3"/>
        <v>0</v>
      </c>
    </row>
    <row r="246" spans="1:5" ht="28" x14ac:dyDescent="0.35">
      <c r="A246" s="9">
        <v>99</v>
      </c>
      <c r="B246" s="21" t="s">
        <v>370</v>
      </c>
      <c r="C246" s="49">
        <v>2</v>
      </c>
      <c r="D246" s="107"/>
      <c r="E246" s="1">
        <f t="shared" si="3"/>
        <v>0</v>
      </c>
    </row>
    <row r="247" spans="1:5" ht="28" x14ac:dyDescent="0.35">
      <c r="A247" s="9">
        <v>100</v>
      </c>
      <c r="B247" s="21" t="s">
        <v>371</v>
      </c>
      <c r="C247" s="49">
        <v>2</v>
      </c>
      <c r="D247" s="107"/>
      <c r="E247" s="1">
        <f t="shared" si="3"/>
        <v>0</v>
      </c>
    </row>
    <row r="248" spans="1:5" ht="22.5" customHeight="1" x14ac:dyDescent="0.35">
      <c r="A248" s="9">
        <v>101</v>
      </c>
      <c r="B248" s="21" t="s">
        <v>166</v>
      </c>
      <c r="C248" s="49">
        <v>4</v>
      </c>
      <c r="D248" s="107"/>
      <c r="E248" s="1">
        <f t="shared" si="3"/>
        <v>0</v>
      </c>
    </row>
    <row r="249" spans="1:5" ht="23.15" customHeight="1" x14ac:dyDescent="0.35">
      <c r="A249" s="9">
        <v>102</v>
      </c>
      <c r="B249" s="21" t="s">
        <v>161</v>
      </c>
      <c r="C249" s="49">
        <v>10</v>
      </c>
      <c r="D249" s="107"/>
      <c r="E249" s="1">
        <f t="shared" si="3"/>
        <v>0</v>
      </c>
    </row>
    <row r="250" spans="1:5" ht="23.15" customHeight="1" x14ac:dyDescent="0.35">
      <c r="A250" s="9">
        <v>103</v>
      </c>
      <c r="B250" s="21" t="s">
        <v>160</v>
      </c>
      <c r="C250" s="49">
        <v>10</v>
      </c>
      <c r="D250" s="107"/>
      <c r="E250" s="1">
        <f t="shared" si="3"/>
        <v>0</v>
      </c>
    </row>
    <row r="251" spans="1:5" ht="28" x14ac:dyDescent="0.35">
      <c r="A251" s="9">
        <v>104</v>
      </c>
      <c r="B251" s="21" t="s">
        <v>158</v>
      </c>
      <c r="C251" s="49">
        <v>3</v>
      </c>
      <c r="D251" s="107"/>
      <c r="E251" s="1">
        <f t="shared" si="3"/>
        <v>0</v>
      </c>
    </row>
    <row r="252" spans="1:5" ht="23.15" customHeight="1" x14ac:dyDescent="0.35">
      <c r="A252" s="9">
        <v>105</v>
      </c>
      <c r="B252" s="53" t="s">
        <v>372</v>
      </c>
      <c r="C252" s="49">
        <v>2</v>
      </c>
      <c r="D252" s="107"/>
      <c r="E252" s="1">
        <f t="shared" si="3"/>
        <v>0</v>
      </c>
    </row>
    <row r="253" spans="1:5" s="6" customFormat="1" ht="54.5" x14ac:dyDescent="0.35">
      <c r="A253" s="3" t="s">
        <v>87</v>
      </c>
      <c r="B253" s="4" t="s">
        <v>916</v>
      </c>
      <c r="C253" s="5" t="s">
        <v>8</v>
      </c>
      <c r="D253" s="5" t="s">
        <v>57</v>
      </c>
      <c r="E253" s="5" t="s">
        <v>58</v>
      </c>
    </row>
    <row r="254" spans="1:5" ht="23.15" customHeight="1" x14ac:dyDescent="0.35">
      <c r="A254" s="9">
        <v>106</v>
      </c>
      <c r="B254" s="21" t="s">
        <v>373</v>
      </c>
      <c r="C254" s="49">
        <v>2</v>
      </c>
      <c r="D254" s="107"/>
      <c r="E254" s="1">
        <f t="shared" si="3"/>
        <v>0</v>
      </c>
    </row>
    <row r="255" spans="1:5" ht="23.15" customHeight="1" x14ac:dyDescent="0.35">
      <c r="A255" s="9">
        <v>107</v>
      </c>
      <c r="B255" s="21" t="s">
        <v>212</v>
      </c>
      <c r="C255" s="49">
        <v>2</v>
      </c>
      <c r="D255" s="107"/>
      <c r="E255" s="1">
        <f t="shared" si="3"/>
        <v>0</v>
      </c>
    </row>
    <row r="256" spans="1:5" ht="23.15" customHeight="1" x14ac:dyDescent="0.35">
      <c r="A256" s="9">
        <v>108</v>
      </c>
      <c r="B256" s="21" t="s">
        <v>374</v>
      </c>
      <c r="C256" s="49">
        <v>2</v>
      </c>
      <c r="D256" s="107"/>
      <c r="E256" s="1">
        <f t="shared" si="3"/>
        <v>0</v>
      </c>
    </row>
    <row r="257" spans="1:5" ht="23.15" customHeight="1" x14ac:dyDescent="0.35">
      <c r="A257" s="9">
        <v>109</v>
      </c>
      <c r="B257" s="21" t="s">
        <v>375</v>
      </c>
      <c r="C257" s="49">
        <v>2</v>
      </c>
      <c r="D257" s="107"/>
      <c r="E257" s="1">
        <f t="shared" si="3"/>
        <v>0</v>
      </c>
    </row>
    <row r="258" spans="1:5" ht="23.15" customHeight="1" x14ac:dyDescent="0.35">
      <c r="A258" s="9">
        <v>110</v>
      </c>
      <c r="B258" s="53" t="s">
        <v>205</v>
      </c>
      <c r="C258" s="49">
        <v>2</v>
      </c>
      <c r="D258" s="107"/>
      <c r="E258" s="1">
        <f t="shared" si="3"/>
        <v>0</v>
      </c>
    </row>
    <row r="259" spans="1:5" ht="23.15" customHeight="1" x14ac:dyDescent="0.35">
      <c r="A259" s="9">
        <v>111</v>
      </c>
      <c r="B259" s="53" t="s">
        <v>206</v>
      </c>
      <c r="C259" s="49">
        <v>2</v>
      </c>
      <c r="D259" s="107"/>
      <c r="E259" s="1">
        <f t="shared" si="3"/>
        <v>0</v>
      </c>
    </row>
    <row r="260" spans="1:5" ht="23.15" customHeight="1" x14ac:dyDescent="0.35">
      <c r="A260" s="9">
        <v>112</v>
      </c>
      <c r="B260" s="53" t="s">
        <v>207</v>
      </c>
      <c r="C260" s="49">
        <v>2</v>
      </c>
      <c r="D260" s="107"/>
      <c r="E260" s="1">
        <f t="shared" si="3"/>
        <v>0</v>
      </c>
    </row>
    <row r="261" spans="1:5" ht="23.15" customHeight="1" x14ac:dyDescent="0.35">
      <c r="A261" s="9">
        <v>113</v>
      </c>
      <c r="B261" s="53" t="s">
        <v>208</v>
      </c>
      <c r="C261" s="49">
        <v>2</v>
      </c>
      <c r="D261" s="107"/>
      <c r="E261" s="1">
        <f t="shared" si="3"/>
        <v>0</v>
      </c>
    </row>
    <row r="262" spans="1:5" ht="23.15" customHeight="1" x14ac:dyDescent="0.35">
      <c r="A262" s="9">
        <v>114</v>
      </c>
      <c r="B262" s="21" t="s">
        <v>376</v>
      </c>
      <c r="C262" s="49">
        <v>2</v>
      </c>
      <c r="D262" s="107"/>
      <c r="E262" s="1">
        <f t="shared" si="3"/>
        <v>0</v>
      </c>
    </row>
    <row r="263" spans="1:5" ht="23.15" customHeight="1" x14ac:dyDescent="0.35">
      <c r="A263" s="9">
        <v>115</v>
      </c>
      <c r="B263" s="21" t="s">
        <v>377</v>
      </c>
      <c r="C263" s="49">
        <v>2</v>
      </c>
      <c r="D263" s="107"/>
      <c r="E263" s="1">
        <f t="shared" si="3"/>
        <v>0</v>
      </c>
    </row>
    <row r="264" spans="1:5" ht="23.15" customHeight="1" x14ac:dyDescent="0.35">
      <c r="A264" s="9">
        <v>116</v>
      </c>
      <c r="B264" s="21" t="s">
        <v>378</v>
      </c>
      <c r="C264" s="49">
        <v>2</v>
      </c>
      <c r="D264" s="107"/>
      <c r="E264" s="1">
        <f t="shared" si="3"/>
        <v>0</v>
      </c>
    </row>
    <row r="265" spans="1:5" ht="23.15" customHeight="1" x14ac:dyDescent="0.35">
      <c r="A265" s="9">
        <v>117</v>
      </c>
      <c r="B265" s="21" t="s">
        <v>379</v>
      </c>
      <c r="C265" s="49">
        <v>2</v>
      </c>
      <c r="D265" s="107"/>
      <c r="E265" s="1">
        <f t="shared" si="3"/>
        <v>0</v>
      </c>
    </row>
    <row r="266" spans="1:5" ht="28" x14ac:dyDescent="0.35">
      <c r="A266" s="9">
        <v>118</v>
      </c>
      <c r="B266" s="21" t="s">
        <v>380</v>
      </c>
      <c r="C266" s="49">
        <v>2</v>
      </c>
      <c r="D266" s="107"/>
      <c r="E266" s="1">
        <f t="shared" si="3"/>
        <v>0</v>
      </c>
    </row>
    <row r="267" spans="1:5" ht="23.15" customHeight="1" x14ac:dyDescent="0.35">
      <c r="A267" s="9">
        <v>119</v>
      </c>
      <c r="B267" s="21" t="s">
        <v>381</v>
      </c>
      <c r="C267" s="49">
        <v>2</v>
      </c>
      <c r="D267" s="107"/>
      <c r="E267" s="1">
        <f t="shared" si="3"/>
        <v>0</v>
      </c>
    </row>
    <row r="268" spans="1:5" ht="23.15" customHeight="1" x14ac:dyDescent="0.35">
      <c r="A268" s="9">
        <v>120</v>
      </c>
      <c r="B268" s="21" t="s">
        <v>202</v>
      </c>
      <c r="C268" s="49">
        <v>2</v>
      </c>
      <c r="D268" s="107"/>
      <c r="E268" s="1">
        <f t="shared" si="3"/>
        <v>0</v>
      </c>
    </row>
    <row r="269" spans="1:5" ht="28" x14ac:dyDescent="0.35">
      <c r="A269" s="9">
        <v>121</v>
      </c>
      <c r="B269" s="21" t="s">
        <v>382</v>
      </c>
      <c r="C269" s="49">
        <v>2</v>
      </c>
      <c r="D269" s="107"/>
      <c r="E269" s="1">
        <f t="shared" si="3"/>
        <v>0</v>
      </c>
    </row>
    <row r="270" spans="1:5" ht="23.15" customHeight="1" x14ac:dyDescent="0.35">
      <c r="A270" s="9">
        <v>122</v>
      </c>
      <c r="B270" s="21" t="s">
        <v>383</v>
      </c>
      <c r="C270" s="49">
        <v>2</v>
      </c>
      <c r="D270" s="107"/>
      <c r="E270" s="1">
        <f t="shared" si="3"/>
        <v>0</v>
      </c>
    </row>
    <row r="271" spans="1:5" ht="23.15" customHeight="1" x14ac:dyDescent="0.35">
      <c r="A271" s="9">
        <v>123</v>
      </c>
      <c r="B271" s="21" t="s">
        <v>384</v>
      </c>
      <c r="C271" s="49">
        <v>2</v>
      </c>
      <c r="D271" s="107"/>
      <c r="E271" s="1">
        <f t="shared" si="3"/>
        <v>0</v>
      </c>
    </row>
    <row r="272" spans="1:5" ht="23.15" customHeight="1" x14ac:dyDescent="0.35">
      <c r="A272" s="9">
        <v>124</v>
      </c>
      <c r="B272" s="55" t="s">
        <v>280</v>
      </c>
      <c r="C272" s="49">
        <v>2</v>
      </c>
      <c r="D272" s="107"/>
      <c r="E272" s="1">
        <f t="shared" si="3"/>
        <v>0</v>
      </c>
    </row>
    <row r="273" spans="1:5" s="6" customFormat="1" ht="54.5" x14ac:dyDescent="0.35">
      <c r="A273" s="3" t="s">
        <v>87</v>
      </c>
      <c r="B273" s="4" t="s">
        <v>916</v>
      </c>
      <c r="C273" s="5" t="s">
        <v>8</v>
      </c>
      <c r="D273" s="5" t="s">
        <v>57</v>
      </c>
      <c r="E273" s="5" t="s">
        <v>58</v>
      </c>
    </row>
    <row r="274" spans="1:5" ht="23.15" customHeight="1" x14ac:dyDescent="0.35">
      <c r="A274" s="9">
        <v>125</v>
      </c>
      <c r="B274" s="55" t="s">
        <v>385</v>
      </c>
      <c r="C274" s="49">
        <v>2</v>
      </c>
      <c r="D274" s="107"/>
      <c r="E274" s="1">
        <f t="shared" si="3"/>
        <v>0</v>
      </c>
    </row>
    <row r="275" spans="1:5" ht="23.15" customHeight="1" x14ac:dyDescent="0.35">
      <c r="A275" s="9">
        <v>126</v>
      </c>
      <c r="B275" s="55" t="s">
        <v>386</v>
      </c>
      <c r="C275" s="49">
        <v>15</v>
      </c>
      <c r="D275" s="107"/>
      <c r="E275" s="1">
        <f t="shared" si="3"/>
        <v>0</v>
      </c>
    </row>
    <row r="276" spans="1:5" ht="23.15" customHeight="1" x14ac:dyDescent="0.35">
      <c r="A276" s="9">
        <v>127</v>
      </c>
      <c r="B276" s="55" t="s">
        <v>387</v>
      </c>
      <c r="C276" s="49">
        <v>15</v>
      </c>
      <c r="D276" s="107"/>
      <c r="E276" s="1">
        <f t="shared" si="3"/>
        <v>0</v>
      </c>
    </row>
    <row r="277" spans="1:5" ht="23.15" customHeight="1" x14ac:dyDescent="0.35">
      <c r="A277" s="9">
        <v>128</v>
      </c>
      <c r="B277" s="21" t="s">
        <v>388</v>
      </c>
      <c r="C277" s="49">
        <v>10</v>
      </c>
      <c r="D277" s="107"/>
      <c r="E277" s="1">
        <f t="shared" si="3"/>
        <v>0</v>
      </c>
    </row>
    <row r="278" spans="1:5" ht="23.15" customHeight="1" x14ac:dyDescent="0.35">
      <c r="A278" s="9">
        <v>129</v>
      </c>
      <c r="B278" s="21" t="s">
        <v>389</v>
      </c>
      <c r="C278" s="49">
        <v>5</v>
      </c>
      <c r="D278" s="107"/>
      <c r="E278" s="1">
        <f t="shared" si="3"/>
        <v>0</v>
      </c>
    </row>
    <row r="279" spans="1:5" ht="23.15" customHeight="1" x14ac:dyDescent="0.35">
      <c r="A279" s="9">
        <v>130</v>
      </c>
      <c r="B279" s="21" t="s">
        <v>390</v>
      </c>
      <c r="C279" s="49">
        <v>10</v>
      </c>
      <c r="D279" s="107"/>
      <c r="E279" s="1">
        <f t="shared" ref="E279:E341" si="4">C279*D279</f>
        <v>0</v>
      </c>
    </row>
    <row r="280" spans="1:5" ht="23.15" customHeight="1" x14ac:dyDescent="0.35">
      <c r="A280" s="9">
        <v>131</v>
      </c>
      <c r="B280" s="21" t="s">
        <v>391</v>
      </c>
      <c r="C280" s="49">
        <v>10</v>
      </c>
      <c r="D280" s="107"/>
      <c r="E280" s="1">
        <f t="shared" si="4"/>
        <v>0</v>
      </c>
    </row>
    <row r="281" spans="1:5" ht="23.15" customHeight="1" x14ac:dyDescent="0.35">
      <c r="A281" s="9">
        <v>132</v>
      </c>
      <c r="B281" s="21" t="s">
        <v>392</v>
      </c>
      <c r="C281" s="49">
        <v>2</v>
      </c>
      <c r="D281" s="107"/>
      <c r="E281" s="1">
        <f t="shared" si="4"/>
        <v>0</v>
      </c>
    </row>
    <row r="282" spans="1:5" ht="23.15" customHeight="1" x14ac:dyDescent="0.35">
      <c r="A282" s="9">
        <v>133</v>
      </c>
      <c r="B282" s="21" t="s">
        <v>393</v>
      </c>
      <c r="C282" s="49">
        <v>2</v>
      </c>
      <c r="D282" s="107"/>
      <c r="E282" s="1">
        <f t="shared" si="4"/>
        <v>0</v>
      </c>
    </row>
    <row r="283" spans="1:5" ht="23.15" customHeight="1" x14ac:dyDescent="0.35">
      <c r="A283" s="9">
        <v>134</v>
      </c>
      <c r="B283" s="21" t="s">
        <v>394</v>
      </c>
      <c r="C283" s="49">
        <v>2</v>
      </c>
      <c r="D283" s="107"/>
      <c r="E283" s="1">
        <f t="shared" si="4"/>
        <v>0</v>
      </c>
    </row>
    <row r="284" spans="1:5" ht="23.15" customHeight="1" x14ac:dyDescent="0.35">
      <c r="A284" s="9">
        <v>135</v>
      </c>
      <c r="B284" s="21" t="s">
        <v>395</v>
      </c>
      <c r="C284" s="49">
        <v>2</v>
      </c>
      <c r="D284" s="107"/>
      <c r="E284" s="1">
        <f t="shared" si="4"/>
        <v>0</v>
      </c>
    </row>
    <row r="285" spans="1:5" ht="23.15" customHeight="1" x14ac:dyDescent="0.35">
      <c r="A285" s="9">
        <v>136</v>
      </c>
      <c r="B285" s="21" t="s">
        <v>396</v>
      </c>
      <c r="C285" s="49">
        <v>2</v>
      </c>
      <c r="D285" s="107"/>
      <c r="E285" s="1">
        <f t="shared" si="4"/>
        <v>0</v>
      </c>
    </row>
    <row r="286" spans="1:5" ht="23.15" customHeight="1" x14ac:dyDescent="0.35">
      <c r="A286" s="9">
        <v>137</v>
      </c>
      <c r="B286" s="21" t="s">
        <v>397</v>
      </c>
      <c r="C286" s="49">
        <v>2</v>
      </c>
      <c r="D286" s="107"/>
      <c r="E286" s="1">
        <f t="shared" si="4"/>
        <v>0</v>
      </c>
    </row>
    <row r="287" spans="1:5" ht="23.15" customHeight="1" x14ac:dyDescent="0.35">
      <c r="A287" s="9">
        <v>138</v>
      </c>
      <c r="B287" s="21" t="s">
        <v>198</v>
      </c>
      <c r="C287" s="49">
        <v>1</v>
      </c>
      <c r="D287" s="107"/>
      <c r="E287" s="1">
        <f t="shared" si="4"/>
        <v>0</v>
      </c>
    </row>
    <row r="288" spans="1:5" ht="23.15" customHeight="1" x14ac:dyDescent="0.35">
      <c r="A288" s="9">
        <v>139</v>
      </c>
      <c r="B288" s="21" t="s">
        <v>199</v>
      </c>
      <c r="C288" s="49">
        <v>1</v>
      </c>
      <c r="D288" s="107"/>
      <c r="E288" s="1">
        <f t="shared" si="4"/>
        <v>0</v>
      </c>
    </row>
    <row r="289" spans="1:5" ht="23.15" customHeight="1" x14ac:dyDescent="0.35">
      <c r="A289" s="9">
        <v>140</v>
      </c>
      <c r="B289" s="21" t="s">
        <v>398</v>
      </c>
      <c r="C289" s="49">
        <v>1</v>
      </c>
      <c r="D289" s="107"/>
      <c r="E289" s="1">
        <f t="shared" si="4"/>
        <v>0</v>
      </c>
    </row>
    <row r="290" spans="1:5" ht="23.15" customHeight="1" x14ac:dyDescent="0.35">
      <c r="A290" s="9">
        <v>141</v>
      </c>
      <c r="B290" s="21" t="s">
        <v>399</v>
      </c>
      <c r="C290" s="49">
        <v>15</v>
      </c>
      <c r="D290" s="107"/>
      <c r="E290" s="1">
        <f t="shared" si="4"/>
        <v>0</v>
      </c>
    </row>
    <row r="291" spans="1:5" ht="28" x14ac:dyDescent="0.35">
      <c r="A291" s="9">
        <v>142</v>
      </c>
      <c r="B291" s="21" t="s">
        <v>157</v>
      </c>
      <c r="C291" s="49">
        <v>5</v>
      </c>
      <c r="D291" s="107"/>
      <c r="E291" s="1">
        <f t="shared" si="4"/>
        <v>0</v>
      </c>
    </row>
    <row r="292" spans="1:5" ht="23.15" customHeight="1" x14ac:dyDescent="0.35">
      <c r="A292" s="9">
        <v>143</v>
      </c>
      <c r="B292" s="21" t="s">
        <v>155</v>
      </c>
      <c r="C292" s="49">
        <v>5</v>
      </c>
      <c r="D292" s="107"/>
      <c r="E292" s="1">
        <f t="shared" si="4"/>
        <v>0</v>
      </c>
    </row>
    <row r="293" spans="1:5" s="6" customFormat="1" ht="54.5" x14ac:dyDescent="0.35">
      <c r="A293" s="3" t="s">
        <v>87</v>
      </c>
      <c r="B293" s="4" t="s">
        <v>916</v>
      </c>
      <c r="C293" s="5" t="s">
        <v>8</v>
      </c>
      <c r="D293" s="5" t="s">
        <v>57</v>
      </c>
      <c r="E293" s="5" t="s">
        <v>58</v>
      </c>
    </row>
    <row r="294" spans="1:5" ht="28" x14ac:dyDescent="0.35">
      <c r="A294" s="9">
        <v>144</v>
      </c>
      <c r="B294" s="21" t="s">
        <v>156</v>
      </c>
      <c r="C294" s="49">
        <v>5</v>
      </c>
      <c r="D294" s="107"/>
      <c r="E294" s="1">
        <f t="shared" si="4"/>
        <v>0</v>
      </c>
    </row>
    <row r="295" spans="1:5" ht="23.15" customHeight="1" x14ac:dyDescent="0.35">
      <c r="A295" s="9">
        <v>145</v>
      </c>
      <c r="B295" s="21" t="s">
        <v>400</v>
      </c>
      <c r="C295" s="49">
        <v>2</v>
      </c>
      <c r="D295" s="107"/>
      <c r="E295" s="1">
        <f t="shared" si="4"/>
        <v>0</v>
      </c>
    </row>
    <row r="296" spans="1:5" ht="23.15" customHeight="1" x14ac:dyDescent="0.35">
      <c r="A296" s="9">
        <v>146</v>
      </c>
      <c r="B296" s="21" t="s">
        <v>401</v>
      </c>
      <c r="C296" s="49">
        <v>2</v>
      </c>
      <c r="D296" s="107"/>
      <c r="E296" s="1">
        <f t="shared" si="4"/>
        <v>0</v>
      </c>
    </row>
    <row r="297" spans="1:5" ht="23.15" customHeight="1" x14ac:dyDescent="0.35">
      <c r="A297" s="9">
        <v>147</v>
      </c>
      <c r="B297" s="21" t="s">
        <v>402</v>
      </c>
      <c r="C297" s="49">
        <v>2</v>
      </c>
      <c r="D297" s="107"/>
      <c r="E297" s="1">
        <f t="shared" si="4"/>
        <v>0</v>
      </c>
    </row>
    <row r="298" spans="1:5" ht="23.15" customHeight="1" x14ac:dyDescent="0.35">
      <c r="A298" s="9">
        <v>148</v>
      </c>
      <c r="B298" s="21" t="s">
        <v>403</v>
      </c>
      <c r="C298" s="49">
        <v>2</v>
      </c>
      <c r="D298" s="107"/>
      <c r="E298" s="1">
        <f t="shared" si="4"/>
        <v>0</v>
      </c>
    </row>
    <row r="299" spans="1:5" ht="23.15" customHeight="1" x14ac:dyDescent="0.35">
      <c r="A299" s="9">
        <v>149</v>
      </c>
      <c r="B299" s="53" t="s">
        <v>404</v>
      </c>
      <c r="C299" s="49">
        <v>2</v>
      </c>
      <c r="D299" s="107"/>
      <c r="E299" s="1">
        <f t="shared" si="4"/>
        <v>0</v>
      </c>
    </row>
    <row r="300" spans="1:5" ht="23.15" customHeight="1" x14ac:dyDescent="0.35">
      <c r="A300" s="9">
        <v>150</v>
      </c>
      <c r="B300" s="53" t="s">
        <v>405</v>
      </c>
      <c r="C300" s="49">
        <v>2</v>
      </c>
      <c r="D300" s="107"/>
      <c r="E300" s="1">
        <f t="shared" si="4"/>
        <v>0</v>
      </c>
    </row>
    <row r="301" spans="1:5" ht="23.15" customHeight="1" x14ac:dyDescent="0.35">
      <c r="A301" s="9">
        <v>151</v>
      </c>
      <c r="B301" s="53" t="s">
        <v>406</v>
      </c>
      <c r="C301" s="49">
        <v>2</v>
      </c>
      <c r="D301" s="107"/>
      <c r="E301" s="1">
        <f t="shared" si="4"/>
        <v>0</v>
      </c>
    </row>
    <row r="302" spans="1:5" ht="23.15" customHeight="1" x14ac:dyDescent="0.35">
      <c r="A302" s="9">
        <v>152</v>
      </c>
      <c r="B302" s="53" t="s">
        <v>233</v>
      </c>
      <c r="C302" s="49">
        <v>2</v>
      </c>
      <c r="D302" s="107"/>
      <c r="E302" s="1">
        <f t="shared" si="4"/>
        <v>0</v>
      </c>
    </row>
    <row r="303" spans="1:5" ht="23.15" customHeight="1" x14ac:dyDescent="0.35">
      <c r="A303" s="9">
        <v>153</v>
      </c>
      <c r="B303" s="53" t="s">
        <v>407</v>
      </c>
      <c r="C303" s="49">
        <v>2</v>
      </c>
      <c r="D303" s="107"/>
      <c r="E303" s="1">
        <f t="shared" si="4"/>
        <v>0</v>
      </c>
    </row>
    <row r="304" spans="1:5" ht="23.15" customHeight="1" x14ac:dyDescent="0.35">
      <c r="A304" s="9">
        <v>154</v>
      </c>
      <c r="B304" s="53" t="s">
        <v>234</v>
      </c>
      <c r="C304" s="49">
        <v>2</v>
      </c>
      <c r="D304" s="107"/>
      <c r="E304" s="1">
        <f t="shared" si="4"/>
        <v>0</v>
      </c>
    </row>
    <row r="305" spans="1:5" ht="23.15" customHeight="1" x14ac:dyDescent="0.35">
      <c r="A305" s="9">
        <v>155</v>
      </c>
      <c r="B305" s="53" t="s">
        <v>408</v>
      </c>
      <c r="C305" s="49">
        <v>2</v>
      </c>
      <c r="D305" s="107"/>
      <c r="E305" s="1">
        <f t="shared" si="4"/>
        <v>0</v>
      </c>
    </row>
    <row r="306" spans="1:5" ht="23.15" customHeight="1" x14ac:dyDescent="0.35">
      <c r="A306" s="9">
        <v>156</v>
      </c>
      <c r="B306" s="53" t="s">
        <v>409</v>
      </c>
      <c r="C306" s="49">
        <v>2</v>
      </c>
      <c r="D306" s="107"/>
      <c r="E306" s="1">
        <f t="shared" si="4"/>
        <v>0</v>
      </c>
    </row>
    <row r="307" spans="1:5" ht="23.15" customHeight="1" x14ac:dyDescent="0.35">
      <c r="A307" s="9">
        <v>157</v>
      </c>
      <c r="B307" s="21" t="s">
        <v>410</v>
      </c>
      <c r="C307" s="49">
        <v>5</v>
      </c>
      <c r="D307" s="107"/>
      <c r="E307" s="1">
        <f t="shared" si="4"/>
        <v>0</v>
      </c>
    </row>
    <row r="308" spans="1:5" ht="23.15" customHeight="1" x14ac:dyDescent="0.35">
      <c r="A308" s="9">
        <v>158</v>
      </c>
      <c r="B308" s="21" t="s">
        <v>411</v>
      </c>
      <c r="C308" s="49">
        <v>5</v>
      </c>
      <c r="D308" s="107"/>
      <c r="E308" s="1">
        <f t="shared" si="4"/>
        <v>0</v>
      </c>
    </row>
    <row r="309" spans="1:5" ht="23.15" customHeight="1" x14ac:dyDescent="0.35">
      <c r="A309" s="9">
        <v>159</v>
      </c>
      <c r="B309" s="21" t="s">
        <v>412</v>
      </c>
      <c r="C309" s="49">
        <v>5</v>
      </c>
      <c r="D309" s="107"/>
      <c r="E309" s="1">
        <f t="shared" si="4"/>
        <v>0</v>
      </c>
    </row>
    <row r="310" spans="1:5" ht="23.15" customHeight="1" x14ac:dyDescent="0.35">
      <c r="A310" s="9">
        <v>160</v>
      </c>
      <c r="B310" s="21" t="s">
        <v>413</v>
      </c>
      <c r="C310" s="49">
        <v>5</v>
      </c>
      <c r="D310" s="107"/>
      <c r="E310" s="1">
        <f t="shared" si="4"/>
        <v>0</v>
      </c>
    </row>
    <row r="311" spans="1:5" ht="23.15" customHeight="1" x14ac:dyDescent="0.35">
      <c r="A311" s="9">
        <v>161</v>
      </c>
      <c r="B311" s="21" t="s">
        <v>414</v>
      </c>
      <c r="C311" s="49">
        <v>5</v>
      </c>
      <c r="D311" s="107"/>
      <c r="E311" s="1">
        <f t="shared" si="4"/>
        <v>0</v>
      </c>
    </row>
    <row r="312" spans="1:5" ht="23.15" customHeight="1" x14ac:dyDescent="0.35">
      <c r="A312" s="9">
        <v>162</v>
      </c>
      <c r="B312" s="21" t="s">
        <v>415</v>
      </c>
      <c r="C312" s="49">
        <v>5</v>
      </c>
      <c r="D312" s="107"/>
      <c r="E312" s="1">
        <f t="shared" si="4"/>
        <v>0</v>
      </c>
    </row>
    <row r="313" spans="1:5" s="6" customFormat="1" ht="54.5" x14ac:dyDescent="0.35">
      <c r="A313" s="3" t="s">
        <v>87</v>
      </c>
      <c r="B313" s="4" t="s">
        <v>916</v>
      </c>
      <c r="C313" s="5" t="s">
        <v>8</v>
      </c>
      <c r="D313" s="5" t="s">
        <v>57</v>
      </c>
      <c r="E313" s="5" t="s">
        <v>58</v>
      </c>
    </row>
    <row r="314" spans="1:5" ht="23.15" customHeight="1" x14ac:dyDescent="0.35">
      <c r="A314" s="9">
        <v>163</v>
      </c>
      <c r="B314" s="21" t="s">
        <v>416</v>
      </c>
      <c r="C314" s="49">
        <v>5</v>
      </c>
      <c r="D314" s="107"/>
      <c r="E314" s="1">
        <f t="shared" si="4"/>
        <v>0</v>
      </c>
    </row>
    <row r="315" spans="1:5" ht="23.15" customHeight="1" x14ac:dyDescent="0.35">
      <c r="A315" s="9">
        <v>164</v>
      </c>
      <c r="B315" s="21" t="s">
        <v>417</v>
      </c>
      <c r="C315" s="49">
        <v>5</v>
      </c>
      <c r="D315" s="107"/>
      <c r="E315" s="1">
        <f t="shared" si="4"/>
        <v>0</v>
      </c>
    </row>
    <row r="316" spans="1:5" ht="23.15" customHeight="1" x14ac:dyDescent="0.35">
      <c r="A316" s="9">
        <v>165</v>
      </c>
      <c r="B316" s="21" t="s">
        <v>418</v>
      </c>
      <c r="C316" s="49">
        <v>5</v>
      </c>
      <c r="D316" s="107"/>
      <c r="E316" s="1">
        <f t="shared" si="4"/>
        <v>0</v>
      </c>
    </row>
    <row r="317" spans="1:5" ht="28" x14ac:dyDescent="0.35">
      <c r="A317" s="9">
        <v>166</v>
      </c>
      <c r="B317" s="53" t="s">
        <v>419</v>
      </c>
      <c r="C317" s="49">
        <v>1</v>
      </c>
      <c r="D317" s="107"/>
      <c r="E317" s="1">
        <f t="shared" si="4"/>
        <v>0</v>
      </c>
    </row>
    <row r="318" spans="1:5" ht="28" x14ac:dyDescent="0.35">
      <c r="A318" s="9">
        <v>167</v>
      </c>
      <c r="B318" s="21" t="s">
        <v>420</v>
      </c>
      <c r="C318" s="49">
        <v>0</v>
      </c>
      <c r="D318" s="107"/>
      <c r="E318" s="1">
        <f t="shared" si="4"/>
        <v>0</v>
      </c>
    </row>
    <row r="319" spans="1:5" ht="23.15" customHeight="1" x14ac:dyDescent="0.35">
      <c r="A319" s="9">
        <v>168</v>
      </c>
      <c r="B319" s="21" t="s">
        <v>421</v>
      </c>
      <c r="C319" s="49">
        <v>1</v>
      </c>
      <c r="D319" s="107"/>
      <c r="E319" s="1">
        <f t="shared" si="4"/>
        <v>0</v>
      </c>
    </row>
    <row r="320" spans="1:5" ht="23.15" customHeight="1" x14ac:dyDescent="0.35">
      <c r="A320" s="9">
        <v>169</v>
      </c>
      <c r="B320" s="21" t="s">
        <v>422</v>
      </c>
      <c r="C320" s="49">
        <v>1</v>
      </c>
      <c r="D320" s="107"/>
      <c r="E320" s="1">
        <f t="shared" si="4"/>
        <v>0</v>
      </c>
    </row>
    <row r="321" spans="1:5" ht="23.15" customHeight="1" x14ac:dyDescent="0.35">
      <c r="A321" s="9">
        <v>170</v>
      </c>
      <c r="B321" s="21" t="s">
        <v>423</v>
      </c>
      <c r="C321" s="49">
        <v>1</v>
      </c>
      <c r="D321" s="107"/>
      <c r="E321" s="1">
        <f t="shared" si="4"/>
        <v>0</v>
      </c>
    </row>
    <row r="322" spans="1:5" ht="23.15" customHeight="1" x14ac:dyDescent="0.35">
      <c r="A322" s="9">
        <v>171</v>
      </c>
      <c r="B322" s="53" t="s">
        <v>424</v>
      </c>
      <c r="C322" s="49">
        <v>2</v>
      </c>
      <c r="D322" s="107"/>
      <c r="E322" s="1">
        <f t="shared" si="4"/>
        <v>0</v>
      </c>
    </row>
    <row r="323" spans="1:5" ht="23.15" customHeight="1" x14ac:dyDescent="0.35">
      <c r="A323" s="9">
        <v>172</v>
      </c>
      <c r="B323" s="53" t="s">
        <v>425</v>
      </c>
      <c r="C323" s="49">
        <v>2</v>
      </c>
      <c r="D323" s="107"/>
      <c r="E323" s="1">
        <f t="shared" si="4"/>
        <v>0</v>
      </c>
    </row>
    <row r="324" spans="1:5" ht="23.15" customHeight="1" x14ac:dyDescent="0.35">
      <c r="A324" s="9">
        <v>173</v>
      </c>
      <c r="B324" s="68" t="s">
        <v>426</v>
      </c>
      <c r="C324" s="49">
        <v>2</v>
      </c>
      <c r="D324" s="107"/>
      <c r="E324" s="1">
        <f t="shared" si="4"/>
        <v>0</v>
      </c>
    </row>
    <row r="325" spans="1:5" ht="23.15" customHeight="1" x14ac:dyDescent="0.35">
      <c r="A325" s="9">
        <v>174</v>
      </c>
      <c r="B325" s="21" t="s">
        <v>427</v>
      </c>
      <c r="C325" s="49">
        <v>5</v>
      </c>
      <c r="D325" s="107"/>
      <c r="E325" s="1">
        <f t="shared" si="4"/>
        <v>0</v>
      </c>
    </row>
    <row r="326" spans="1:5" ht="23.15" customHeight="1" x14ac:dyDescent="0.35">
      <c r="A326" s="9">
        <v>175</v>
      </c>
      <c r="B326" s="21" t="s">
        <v>428</v>
      </c>
      <c r="C326" s="49">
        <v>5</v>
      </c>
      <c r="D326" s="107"/>
      <c r="E326" s="1">
        <f t="shared" si="4"/>
        <v>0</v>
      </c>
    </row>
    <row r="327" spans="1:5" ht="23.15" customHeight="1" x14ac:dyDescent="0.35">
      <c r="A327" s="9">
        <v>176</v>
      </c>
      <c r="B327" s="21" t="s">
        <v>429</v>
      </c>
      <c r="C327" s="49">
        <v>5</v>
      </c>
      <c r="D327" s="107"/>
      <c r="E327" s="1">
        <f t="shared" si="4"/>
        <v>0</v>
      </c>
    </row>
    <row r="328" spans="1:5" ht="23.15" customHeight="1" x14ac:dyDescent="0.35">
      <c r="A328" s="9">
        <v>177</v>
      </c>
      <c r="B328" s="21" t="s">
        <v>430</v>
      </c>
      <c r="C328" s="49">
        <v>5</v>
      </c>
      <c r="D328" s="107"/>
      <c r="E328" s="1">
        <f t="shared" si="4"/>
        <v>0</v>
      </c>
    </row>
    <row r="329" spans="1:5" ht="23.15" customHeight="1" x14ac:dyDescent="0.35">
      <c r="A329" s="9">
        <v>178</v>
      </c>
      <c r="B329" s="22" t="s">
        <v>431</v>
      </c>
      <c r="C329" s="49">
        <v>5</v>
      </c>
      <c r="D329" s="107"/>
      <c r="E329" s="1">
        <f t="shared" si="4"/>
        <v>0</v>
      </c>
    </row>
    <row r="330" spans="1:5" ht="28" x14ac:dyDescent="0.35">
      <c r="A330" s="9">
        <v>179</v>
      </c>
      <c r="B330" s="21" t="s">
        <v>181</v>
      </c>
      <c r="C330" s="49">
        <v>5</v>
      </c>
      <c r="D330" s="107"/>
      <c r="E330" s="1">
        <f t="shared" si="4"/>
        <v>0</v>
      </c>
    </row>
    <row r="331" spans="1:5" x14ac:dyDescent="0.35">
      <c r="A331" s="9">
        <v>180</v>
      </c>
      <c r="B331" s="21" t="s">
        <v>169</v>
      </c>
      <c r="C331" s="49">
        <v>5</v>
      </c>
      <c r="D331" s="107"/>
      <c r="E331" s="1">
        <f t="shared" si="4"/>
        <v>0</v>
      </c>
    </row>
    <row r="332" spans="1:5" s="6" customFormat="1" ht="54.5" x14ac:dyDescent="0.35">
      <c r="A332" s="3" t="s">
        <v>87</v>
      </c>
      <c r="B332" s="4" t="s">
        <v>916</v>
      </c>
      <c r="C332" s="5" t="s">
        <v>8</v>
      </c>
      <c r="D332" s="5" t="s">
        <v>57</v>
      </c>
      <c r="E332" s="5" t="s">
        <v>58</v>
      </c>
    </row>
    <row r="333" spans="1:5" x14ac:dyDescent="0.35">
      <c r="A333" s="9">
        <v>181</v>
      </c>
      <c r="B333" s="21" t="s">
        <v>268</v>
      </c>
      <c r="C333" s="49">
        <v>5</v>
      </c>
      <c r="D333" s="107"/>
      <c r="E333" s="1">
        <f t="shared" si="4"/>
        <v>0</v>
      </c>
    </row>
    <row r="334" spans="1:5" ht="23.15" customHeight="1" x14ac:dyDescent="0.35">
      <c r="A334" s="9">
        <v>182</v>
      </c>
      <c r="B334" s="21" t="s">
        <v>176</v>
      </c>
      <c r="C334" s="49">
        <v>5</v>
      </c>
      <c r="D334" s="107"/>
      <c r="E334" s="1">
        <f t="shared" si="4"/>
        <v>0</v>
      </c>
    </row>
    <row r="335" spans="1:5" ht="23.15" customHeight="1" x14ac:dyDescent="0.35">
      <c r="A335" s="9">
        <v>183</v>
      </c>
      <c r="B335" s="21" t="s">
        <v>432</v>
      </c>
      <c r="C335" s="49">
        <v>5</v>
      </c>
      <c r="D335" s="107"/>
      <c r="E335" s="1">
        <f t="shared" si="4"/>
        <v>0</v>
      </c>
    </row>
    <row r="336" spans="1:5" ht="23.15" customHeight="1" x14ac:dyDescent="0.35">
      <c r="A336" s="9">
        <v>184</v>
      </c>
      <c r="B336" s="23" t="s">
        <v>433</v>
      </c>
      <c r="C336" s="49">
        <v>5</v>
      </c>
      <c r="D336" s="107"/>
      <c r="E336" s="1">
        <f t="shared" si="4"/>
        <v>0</v>
      </c>
    </row>
    <row r="337" spans="1:5" ht="23.15" customHeight="1" x14ac:dyDescent="0.35">
      <c r="A337" s="9">
        <v>185</v>
      </c>
      <c r="B337" s="23" t="s">
        <v>434</v>
      </c>
      <c r="C337" s="49">
        <v>5</v>
      </c>
      <c r="D337" s="107"/>
      <c r="E337" s="1">
        <f t="shared" si="4"/>
        <v>0</v>
      </c>
    </row>
    <row r="338" spans="1:5" ht="23.15" customHeight="1" x14ac:dyDescent="0.35">
      <c r="A338" s="9">
        <v>186</v>
      </c>
      <c r="B338" s="24" t="s">
        <v>435</v>
      </c>
      <c r="C338" s="49">
        <v>5</v>
      </c>
      <c r="D338" s="107"/>
      <c r="E338" s="1">
        <f t="shared" si="4"/>
        <v>0</v>
      </c>
    </row>
    <row r="339" spans="1:5" ht="23.15" customHeight="1" x14ac:dyDescent="0.35">
      <c r="A339" s="9">
        <v>187</v>
      </c>
      <c r="B339" s="23" t="s">
        <v>436</v>
      </c>
      <c r="C339" s="49">
        <v>5</v>
      </c>
      <c r="D339" s="107"/>
      <c r="E339" s="1">
        <f t="shared" si="4"/>
        <v>0</v>
      </c>
    </row>
    <row r="340" spans="1:5" ht="23.15" customHeight="1" x14ac:dyDescent="0.35">
      <c r="A340" s="9">
        <v>188</v>
      </c>
      <c r="B340" s="21" t="s">
        <v>437</v>
      </c>
      <c r="C340" s="49">
        <v>5</v>
      </c>
      <c r="D340" s="107"/>
      <c r="E340" s="1">
        <f t="shared" si="4"/>
        <v>0</v>
      </c>
    </row>
    <row r="341" spans="1:5" ht="23.15" customHeight="1" x14ac:dyDescent="0.35">
      <c r="A341" s="9">
        <v>189</v>
      </c>
      <c r="B341" s="21" t="s">
        <v>225</v>
      </c>
      <c r="C341" s="49">
        <v>2</v>
      </c>
      <c r="D341" s="107"/>
      <c r="E341" s="1">
        <f t="shared" si="4"/>
        <v>0</v>
      </c>
    </row>
    <row r="342" spans="1:5" ht="42.9" customHeight="1" x14ac:dyDescent="0.35">
      <c r="A342" s="298" t="s">
        <v>86</v>
      </c>
      <c r="B342" s="299"/>
      <c r="C342" s="299"/>
      <c r="D342" s="300"/>
      <c r="E342" s="1">
        <f>SUM(E142:E149,E150:E163,E164:E184,E185:E204,E205:E224,E225:E243,E244:E260,E261:E280,E281:E300,E301:E320,E321:E339,E340:E341)</f>
        <v>0</v>
      </c>
    </row>
    <row r="343" spans="1:5" ht="33" customHeight="1" x14ac:dyDescent="0.35">
      <c r="A343" s="298" t="s">
        <v>917</v>
      </c>
      <c r="B343" s="299"/>
      <c r="C343" s="299"/>
      <c r="D343" s="300"/>
      <c r="E343" s="1">
        <f>E342*3</f>
        <v>0</v>
      </c>
    </row>
    <row r="344" spans="1:5" ht="33" customHeight="1" x14ac:dyDescent="0.35">
      <c r="A344" s="27"/>
      <c r="B344" s="27"/>
      <c r="C344" s="27"/>
      <c r="D344" s="27"/>
      <c r="E344" s="45"/>
    </row>
    <row r="345" spans="1:5" ht="33" customHeight="1" x14ac:dyDescent="0.35">
      <c r="A345" s="27"/>
      <c r="B345" s="27"/>
      <c r="C345" s="27"/>
      <c r="D345" s="27"/>
      <c r="E345" s="45"/>
    </row>
    <row r="346" spans="1:5" ht="33" customHeight="1" x14ac:dyDescent="0.35">
      <c r="A346" s="27"/>
      <c r="B346" s="27"/>
      <c r="C346" s="27"/>
      <c r="D346" s="27"/>
      <c r="E346" s="45"/>
    </row>
    <row r="347" spans="1:5" ht="33" customHeight="1" x14ac:dyDescent="0.35">
      <c r="A347" s="27"/>
      <c r="B347" s="27"/>
      <c r="C347" s="27"/>
      <c r="D347" s="27"/>
      <c r="E347" s="45"/>
    </row>
    <row r="348" spans="1:5" x14ac:dyDescent="0.35">
      <c r="A348" s="16"/>
      <c r="B348" s="27"/>
      <c r="C348" s="27"/>
      <c r="D348" s="28"/>
      <c r="E348" s="29"/>
    </row>
    <row r="349" spans="1:5" ht="22.5" customHeight="1" x14ac:dyDescent="0.35">
      <c r="A349" s="11" t="s">
        <v>85</v>
      </c>
      <c r="B349" s="12" t="s">
        <v>34</v>
      </c>
      <c r="C349" s="12"/>
      <c r="D349" s="12"/>
      <c r="E349" s="13"/>
    </row>
    <row r="350" spans="1:5" ht="17.149999999999999" customHeight="1" x14ac:dyDescent="0.35">
      <c r="A350" s="31">
        <v>1</v>
      </c>
      <c r="B350" s="34" t="s">
        <v>27</v>
      </c>
      <c r="C350" s="32"/>
      <c r="D350" s="34"/>
      <c r="E350" s="35"/>
    </row>
    <row r="351" spans="1:5" ht="17.149999999999999" customHeight="1" x14ac:dyDescent="0.35">
      <c r="A351" s="38">
        <v>2</v>
      </c>
      <c r="B351" s="39" t="s">
        <v>925</v>
      </c>
      <c r="C351" s="62"/>
      <c r="D351" s="39"/>
      <c r="E351" s="41"/>
    </row>
    <row r="352" spans="1:5" x14ac:dyDescent="0.35">
      <c r="A352" s="81"/>
      <c r="B352" s="325"/>
      <c r="C352" s="325"/>
      <c r="D352" s="325"/>
      <c r="E352" s="325"/>
    </row>
    <row r="353" spans="1:5" s="6" customFormat="1" ht="54.5" x14ac:dyDescent="0.35">
      <c r="A353" s="3" t="s">
        <v>85</v>
      </c>
      <c r="B353" s="4" t="s">
        <v>926</v>
      </c>
      <c r="C353" s="5" t="s">
        <v>8</v>
      </c>
      <c r="D353" s="5" t="s">
        <v>57</v>
      </c>
      <c r="E353" s="5" t="s">
        <v>58</v>
      </c>
    </row>
    <row r="354" spans="1:5" ht="28" x14ac:dyDescent="0.35">
      <c r="A354" s="9">
        <v>1</v>
      </c>
      <c r="B354" s="53" t="s">
        <v>285</v>
      </c>
      <c r="C354" s="67">
        <v>2</v>
      </c>
      <c r="D354" s="107"/>
      <c r="E354" s="1">
        <f>C354*D354</f>
        <v>0</v>
      </c>
    </row>
    <row r="355" spans="1:5" ht="28" x14ac:dyDescent="0.35">
      <c r="A355" s="9">
        <v>2</v>
      </c>
      <c r="B355" s="53" t="s">
        <v>286</v>
      </c>
      <c r="C355" s="67">
        <v>2</v>
      </c>
      <c r="D355" s="107"/>
      <c r="E355" s="1">
        <f t="shared" ref="E355:E422" si="5">C355*D355</f>
        <v>0</v>
      </c>
    </row>
    <row r="356" spans="1:5" x14ac:dyDescent="0.35">
      <c r="A356" s="9">
        <v>3</v>
      </c>
      <c r="B356" s="53" t="s">
        <v>438</v>
      </c>
      <c r="C356" s="67">
        <v>2</v>
      </c>
      <c r="D356" s="107"/>
      <c r="E356" s="1">
        <f t="shared" si="5"/>
        <v>0</v>
      </c>
    </row>
    <row r="357" spans="1:5" ht="23.15" customHeight="1" x14ac:dyDescent="0.35">
      <c r="A357" s="9">
        <v>4</v>
      </c>
      <c r="B357" s="53" t="s">
        <v>439</v>
      </c>
      <c r="C357" s="67">
        <v>1</v>
      </c>
      <c r="D357" s="107"/>
      <c r="E357" s="1">
        <f t="shared" si="5"/>
        <v>0</v>
      </c>
    </row>
    <row r="358" spans="1:5" ht="28" x14ac:dyDescent="0.35">
      <c r="A358" s="9">
        <v>5</v>
      </c>
      <c r="B358" s="53" t="s">
        <v>440</v>
      </c>
      <c r="C358" s="67">
        <v>1</v>
      </c>
      <c r="D358" s="107"/>
      <c r="E358" s="1">
        <f t="shared" si="5"/>
        <v>0</v>
      </c>
    </row>
    <row r="359" spans="1:5" x14ac:dyDescent="0.35">
      <c r="A359" s="9">
        <v>6</v>
      </c>
      <c r="B359" s="53" t="s">
        <v>441</v>
      </c>
      <c r="C359" s="67">
        <v>2</v>
      </c>
      <c r="D359" s="107"/>
      <c r="E359" s="1">
        <f t="shared" si="5"/>
        <v>0</v>
      </c>
    </row>
    <row r="360" spans="1:5" ht="22.5" customHeight="1" x14ac:dyDescent="0.35">
      <c r="A360" s="9">
        <v>7</v>
      </c>
      <c r="B360" s="53" t="s">
        <v>295</v>
      </c>
      <c r="C360" s="67">
        <v>5</v>
      </c>
      <c r="D360" s="107"/>
      <c r="E360" s="1">
        <f t="shared" si="5"/>
        <v>0</v>
      </c>
    </row>
    <row r="361" spans="1:5" x14ac:dyDescent="0.35">
      <c r="A361" s="9">
        <v>8</v>
      </c>
      <c r="B361" s="53" t="s">
        <v>442</v>
      </c>
      <c r="C361" s="67">
        <v>5</v>
      </c>
      <c r="D361" s="107"/>
      <c r="E361" s="1">
        <f t="shared" si="5"/>
        <v>0</v>
      </c>
    </row>
    <row r="362" spans="1:5" ht="28" x14ac:dyDescent="0.35">
      <c r="A362" s="9">
        <v>9</v>
      </c>
      <c r="B362" s="53" t="s">
        <v>443</v>
      </c>
      <c r="C362" s="67">
        <v>1</v>
      </c>
      <c r="D362" s="107"/>
      <c r="E362" s="1">
        <f t="shared" si="5"/>
        <v>0</v>
      </c>
    </row>
    <row r="363" spans="1:5" ht="28" x14ac:dyDescent="0.35">
      <c r="A363" s="9">
        <v>10</v>
      </c>
      <c r="B363" s="53" t="s">
        <v>444</v>
      </c>
      <c r="C363" s="67">
        <v>1</v>
      </c>
      <c r="D363" s="107"/>
      <c r="E363" s="1">
        <f t="shared" si="5"/>
        <v>0</v>
      </c>
    </row>
    <row r="364" spans="1:5" ht="42" x14ac:dyDescent="0.35">
      <c r="A364" s="9">
        <v>11</v>
      </c>
      <c r="B364" s="53" t="s">
        <v>445</v>
      </c>
      <c r="C364" s="67">
        <v>1</v>
      </c>
      <c r="D364" s="107"/>
      <c r="E364" s="1">
        <f t="shared" si="5"/>
        <v>0</v>
      </c>
    </row>
    <row r="365" spans="1:5" s="6" customFormat="1" ht="54.5" x14ac:dyDescent="0.35">
      <c r="A365" s="3" t="s">
        <v>85</v>
      </c>
      <c r="B365" s="4" t="s">
        <v>926</v>
      </c>
      <c r="C365" s="5" t="s">
        <v>8</v>
      </c>
      <c r="D365" s="5" t="s">
        <v>57</v>
      </c>
      <c r="E365" s="5" t="s">
        <v>58</v>
      </c>
    </row>
    <row r="366" spans="1:5" ht="70" x14ac:dyDescent="0.35">
      <c r="A366" s="9">
        <v>12</v>
      </c>
      <c r="B366" s="53" t="s">
        <v>446</v>
      </c>
      <c r="C366" s="67">
        <v>1</v>
      </c>
      <c r="D366" s="107"/>
      <c r="E366" s="1">
        <f t="shared" si="5"/>
        <v>0</v>
      </c>
    </row>
    <row r="367" spans="1:5" ht="56" x14ac:dyDescent="0.35">
      <c r="A367" s="9">
        <v>13</v>
      </c>
      <c r="B367" s="53" t="s">
        <v>447</v>
      </c>
      <c r="C367" s="67">
        <v>2</v>
      </c>
      <c r="D367" s="107"/>
      <c r="E367" s="1">
        <f t="shared" si="5"/>
        <v>0</v>
      </c>
    </row>
    <row r="368" spans="1:5" ht="23.15" customHeight="1" x14ac:dyDescent="0.35">
      <c r="A368" s="9">
        <v>14</v>
      </c>
      <c r="B368" s="53" t="s">
        <v>448</v>
      </c>
      <c r="C368" s="67">
        <v>2</v>
      </c>
      <c r="D368" s="107"/>
      <c r="E368" s="1">
        <f t="shared" si="5"/>
        <v>0</v>
      </c>
    </row>
    <row r="369" spans="1:5" ht="42" x14ac:dyDescent="0.35">
      <c r="A369" s="9">
        <v>15</v>
      </c>
      <c r="B369" s="53" t="s">
        <v>449</v>
      </c>
      <c r="C369" s="67">
        <v>2</v>
      </c>
      <c r="D369" s="107"/>
      <c r="E369" s="1">
        <f t="shared" si="5"/>
        <v>0</v>
      </c>
    </row>
    <row r="370" spans="1:5" ht="42" x14ac:dyDescent="0.35">
      <c r="A370" s="9">
        <v>16</v>
      </c>
      <c r="B370" s="53" t="s">
        <v>450</v>
      </c>
      <c r="C370" s="67">
        <v>1</v>
      </c>
      <c r="D370" s="107"/>
      <c r="E370" s="1">
        <f t="shared" si="5"/>
        <v>0</v>
      </c>
    </row>
    <row r="371" spans="1:5" ht="23.15" customHeight="1" x14ac:dyDescent="0.35">
      <c r="A371" s="9">
        <v>17</v>
      </c>
      <c r="B371" s="53" t="s">
        <v>451</v>
      </c>
      <c r="C371" s="67">
        <v>2</v>
      </c>
      <c r="D371" s="107"/>
      <c r="E371" s="1">
        <f t="shared" si="5"/>
        <v>0</v>
      </c>
    </row>
    <row r="372" spans="1:5" ht="23.15" customHeight="1" x14ac:dyDescent="0.35">
      <c r="A372" s="9">
        <v>18</v>
      </c>
      <c r="B372" s="53" t="s">
        <v>452</v>
      </c>
      <c r="C372" s="67">
        <v>1</v>
      </c>
      <c r="D372" s="107"/>
      <c r="E372" s="1">
        <f t="shared" si="5"/>
        <v>0</v>
      </c>
    </row>
    <row r="373" spans="1:5" ht="23.15" customHeight="1" x14ac:dyDescent="0.35">
      <c r="A373" s="9">
        <v>19</v>
      </c>
      <c r="B373" s="53" t="s">
        <v>453</v>
      </c>
      <c r="C373" s="67">
        <v>3</v>
      </c>
      <c r="D373" s="107"/>
      <c r="E373" s="1">
        <f t="shared" si="5"/>
        <v>0</v>
      </c>
    </row>
    <row r="374" spans="1:5" ht="42" x14ac:dyDescent="0.35">
      <c r="A374" s="9">
        <v>20</v>
      </c>
      <c r="B374" s="53" t="s">
        <v>454</v>
      </c>
      <c r="C374" s="67">
        <v>1</v>
      </c>
      <c r="D374" s="107"/>
      <c r="E374" s="1">
        <f t="shared" si="5"/>
        <v>0</v>
      </c>
    </row>
    <row r="375" spans="1:5" ht="23.15" customHeight="1" x14ac:dyDescent="0.35">
      <c r="A375" s="9">
        <v>21</v>
      </c>
      <c r="B375" s="53" t="s">
        <v>455</v>
      </c>
      <c r="C375" s="49">
        <v>1</v>
      </c>
      <c r="D375" s="107"/>
      <c r="E375" s="1">
        <f t="shared" si="5"/>
        <v>0</v>
      </c>
    </row>
    <row r="376" spans="1:5" ht="23.15" customHeight="1" x14ac:dyDescent="0.35">
      <c r="A376" s="9">
        <v>22</v>
      </c>
      <c r="B376" s="53" t="s">
        <v>456</v>
      </c>
      <c r="C376" s="49">
        <v>1</v>
      </c>
      <c r="D376" s="107"/>
      <c r="E376" s="1">
        <f t="shared" si="5"/>
        <v>0</v>
      </c>
    </row>
    <row r="377" spans="1:5" ht="23.15" customHeight="1" x14ac:dyDescent="0.35">
      <c r="A377" s="9">
        <v>23</v>
      </c>
      <c r="B377" s="53" t="s">
        <v>457</v>
      </c>
      <c r="C377" s="49">
        <v>1</v>
      </c>
      <c r="D377" s="107"/>
      <c r="E377" s="1">
        <f t="shared" si="5"/>
        <v>0</v>
      </c>
    </row>
    <row r="378" spans="1:5" ht="23.15" customHeight="1" x14ac:dyDescent="0.35">
      <c r="A378" s="9">
        <v>24</v>
      </c>
      <c r="B378" s="53" t="s">
        <v>458</v>
      </c>
      <c r="C378" s="49">
        <v>1</v>
      </c>
      <c r="D378" s="107"/>
      <c r="E378" s="1">
        <f t="shared" si="5"/>
        <v>0</v>
      </c>
    </row>
    <row r="379" spans="1:5" s="6" customFormat="1" ht="54.5" x14ac:dyDescent="0.35">
      <c r="A379" s="3" t="s">
        <v>85</v>
      </c>
      <c r="B379" s="4" t="s">
        <v>926</v>
      </c>
      <c r="C379" s="5" t="s">
        <v>8</v>
      </c>
      <c r="D379" s="5" t="s">
        <v>57</v>
      </c>
      <c r="E379" s="5" t="s">
        <v>58</v>
      </c>
    </row>
    <row r="380" spans="1:5" ht="22.5" customHeight="1" x14ac:dyDescent="0.35">
      <c r="A380" s="9">
        <v>25</v>
      </c>
      <c r="B380" s="53" t="s">
        <v>459</v>
      </c>
      <c r="C380" s="49">
        <v>1</v>
      </c>
      <c r="D380" s="107"/>
      <c r="E380" s="1">
        <f t="shared" si="5"/>
        <v>0</v>
      </c>
    </row>
    <row r="381" spans="1:5" ht="23.15" customHeight="1" x14ac:dyDescent="0.35">
      <c r="A381" s="9">
        <v>26</v>
      </c>
      <c r="B381" s="53" t="s">
        <v>460</v>
      </c>
      <c r="C381" s="49">
        <v>1</v>
      </c>
      <c r="D381" s="107"/>
      <c r="E381" s="1">
        <f t="shared" si="5"/>
        <v>0</v>
      </c>
    </row>
    <row r="382" spans="1:5" ht="23.15" customHeight="1" x14ac:dyDescent="0.35">
      <c r="A382" s="9">
        <v>27</v>
      </c>
      <c r="B382" s="53" t="s">
        <v>461</v>
      </c>
      <c r="C382" s="49">
        <v>1</v>
      </c>
      <c r="D382" s="107"/>
      <c r="E382" s="1">
        <f t="shared" si="5"/>
        <v>0</v>
      </c>
    </row>
    <row r="383" spans="1:5" ht="23.15" customHeight="1" x14ac:dyDescent="0.35">
      <c r="A383" s="9">
        <v>28</v>
      </c>
      <c r="B383" s="53" t="s">
        <v>312</v>
      </c>
      <c r="C383" s="49">
        <v>2</v>
      </c>
      <c r="D383" s="107"/>
      <c r="E383" s="1">
        <f t="shared" si="5"/>
        <v>0</v>
      </c>
    </row>
    <row r="384" spans="1:5" ht="23.15" customHeight="1" x14ac:dyDescent="0.35">
      <c r="A384" s="9">
        <v>29</v>
      </c>
      <c r="B384" s="53" t="s">
        <v>462</v>
      </c>
      <c r="C384" s="49">
        <v>10</v>
      </c>
      <c r="D384" s="107"/>
      <c r="E384" s="1">
        <f t="shared" si="5"/>
        <v>0</v>
      </c>
    </row>
    <row r="385" spans="1:5" ht="23.15" customHeight="1" x14ac:dyDescent="0.35">
      <c r="A385" s="9">
        <v>30</v>
      </c>
      <c r="B385" s="53" t="s">
        <v>463</v>
      </c>
      <c r="C385" s="49">
        <v>2</v>
      </c>
      <c r="D385" s="107"/>
      <c r="E385" s="1">
        <f t="shared" si="5"/>
        <v>0</v>
      </c>
    </row>
    <row r="386" spans="1:5" ht="23.15" customHeight="1" x14ac:dyDescent="0.35">
      <c r="A386" s="9">
        <v>31</v>
      </c>
      <c r="B386" s="53" t="s">
        <v>464</v>
      </c>
      <c r="C386" s="49">
        <v>10</v>
      </c>
      <c r="D386" s="107"/>
      <c r="E386" s="1">
        <f t="shared" si="5"/>
        <v>0</v>
      </c>
    </row>
    <row r="387" spans="1:5" ht="23.15" customHeight="1" x14ac:dyDescent="0.35">
      <c r="A387" s="9">
        <v>32</v>
      </c>
      <c r="B387" s="53" t="s">
        <v>465</v>
      </c>
      <c r="C387" s="49">
        <v>10</v>
      </c>
      <c r="D387" s="107"/>
      <c r="E387" s="1">
        <f t="shared" si="5"/>
        <v>0</v>
      </c>
    </row>
    <row r="388" spans="1:5" ht="23.15" customHeight="1" x14ac:dyDescent="0.35">
      <c r="A388" s="9">
        <v>33</v>
      </c>
      <c r="B388" s="53" t="s">
        <v>466</v>
      </c>
      <c r="C388" s="49">
        <v>10</v>
      </c>
      <c r="D388" s="107"/>
      <c r="E388" s="1">
        <f t="shared" si="5"/>
        <v>0</v>
      </c>
    </row>
    <row r="389" spans="1:5" ht="23.15" customHeight="1" x14ac:dyDescent="0.35">
      <c r="A389" s="9">
        <v>34</v>
      </c>
      <c r="B389" s="53" t="s">
        <v>467</v>
      </c>
      <c r="C389" s="49">
        <v>10</v>
      </c>
      <c r="D389" s="107"/>
      <c r="E389" s="1">
        <f t="shared" si="5"/>
        <v>0</v>
      </c>
    </row>
    <row r="390" spans="1:5" ht="23.15" customHeight="1" x14ac:dyDescent="0.35">
      <c r="A390" s="9">
        <v>35</v>
      </c>
      <c r="B390" s="53" t="s">
        <v>468</v>
      </c>
      <c r="C390" s="49">
        <v>10</v>
      </c>
      <c r="D390" s="107"/>
      <c r="E390" s="1">
        <f t="shared" si="5"/>
        <v>0</v>
      </c>
    </row>
    <row r="391" spans="1:5" ht="23.15" customHeight="1" x14ac:dyDescent="0.35">
      <c r="A391" s="9">
        <v>36</v>
      </c>
      <c r="B391" s="53" t="s">
        <v>469</v>
      </c>
      <c r="C391" s="49">
        <v>10</v>
      </c>
      <c r="D391" s="107"/>
      <c r="E391" s="1">
        <f t="shared" si="5"/>
        <v>0</v>
      </c>
    </row>
    <row r="392" spans="1:5" ht="23.15" customHeight="1" x14ac:dyDescent="0.35">
      <c r="A392" s="9">
        <v>37</v>
      </c>
      <c r="B392" s="53" t="s">
        <v>322</v>
      </c>
      <c r="C392" s="49">
        <v>2</v>
      </c>
      <c r="D392" s="107"/>
      <c r="E392" s="1">
        <f t="shared" si="5"/>
        <v>0</v>
      </c>
    </row>
    <row r="393" spans="1:5" ht="28" x14ac:dyDescent="0.35">
      <c r="A393" s="9">
        <v>38</v>
      </c>
      <c r="B393" s="53" t="s">
        <v>470</v>
      </c>
      <c r="C393" s="49">
        <v>10</v>
      </c>
      <c r="D393" s="107"/>
      <c r="E393" s="1">
        <f t="shared" si="5"/>
        <v>0</v>
      </c>
    </row>
    <row r="394" spans="1:5" ht="23.15" customHeight="1" x14ac:dyDescent="0.35">
      <c r="A394" s="9">
        <v>39</v>
      </c>
      <c r="B394" s="53" t="s">
        <v>471</v>
      </c>
      <c r="C394" s="49">
        <v>10</v>
      </c>
      <c r="D394" s="107"/>
      <c r="E394" s="1">
        <f t="shared" si="5"/>
        <v>0</v>
      </c>
    </row>
    <row r="395" spans="1:5" ht="23.15" customHeight="1" x14ac:dyDescent="0.35">
      <c r="A395" s="9">
        <v>40</v>
      </c>
      <c r="B395" s="53" t="s">
        <v>472</v>
      </c>
      <c r="C395" s="49">
        <v>10</v>
      </c>
      <c r="D395" s="107"/>
      <c r="E395" s="1">
        <f t="shared" si="5"/>
        <v>0</v>
      </c>
    </row>
    <row r="396" spans="1:5" ht="28" x14ac:dyDescent="0.35">
      <c r="A396" s="9">
        <v>41</v>
      </c>
      <c r="B396" s="53" t="s">
        <v>473</v>
      </c>
      <c r="C396" s="49">
        <v>10</v>
      </c>
      <c r="D396" s="107"/>
      <c r="E396" s="1">
        <f t="shared" si="5"/>
        <v>0</v>
      </c>
    </row>
    <row r="397" spans="1:5" ht="23.15" customHeight="1" x14ac:dyDescent="0.35">
      <c r="A397" s="9">
        <v>42</v>
      </c>
      <c r="B397" s="53" t="s">
        <v>474</v>
      </c>
      <c r="C397" s="49">
        <v>5</v>
      </c>
      <c r="D397" s="107"/>
      <c r="E397" s="1">
        <f t="shared" si="5"/>
        <v>0</v>
      </c>
    </row>
    <row r="398" spans="1:5" ht="23.15" customHeight="1" x14ac:dyDescent="0.35">
      <c r="A398" s="9">
        <v>43</v>
      </c>
      <c r="B398" s="53" t="s">
        <v>328</v>
      </c>
      <c r="C398" s="49">
        <v>5</v>
      </c>
      <c r="D398" s="107"/>
      <c r="E398" s="1">
        <f t="shared" si="5"/>
        <v>0</v>
      </c>
    </row>
    <row r="399" spans="1:5" s="6" customFormat="1" ht="54.5" x14ac:dyDescent="0.35">
      <c r="A399" s="3" t="s">
        <v>85</v>
      </c>
      <c r="B399" s="4" t="s">
        <v>926</v>
      </c>
      <c r="C399" s="5" t="s">
        <v>8</v>
      </c>
      <c r="D399" s="5" t="s">
        <v>57</v>
      </c>
      <c r="E399" s="5" t="s">
        <v>58</v>
      </c>
    </row>
    <row r="400" spans="1:5" ht="23.15" customHeight="1" x14ac:dyDescent="0.35">
      <c r="A400" s="9">
        <v>44</v>
      </c>
      <c r="B400" s="53" t="s">
        <v>329</v>
      </c>
      <c r="C400" s="49">
        <v>5</v>
      </c>
      <c r="D400" s="107"/>
      <c r="E400" s="1">
        <f t="shared" si="5"/>
        <v>0</v>
      </c>
    </row>
    <row r="401" spans="1:5" ht="23.15" customHeight="1" x14ac:dyDescent="0.35">
      <c r="A401" s="9">
        <v>45</v>
      </c>
      <c r="B401" s="53" t="s">
        <v>330</v>
      </c>
      <c r="C401" s="49">
        <v>5</v>
      </c>
      <c r="D401" s="107"/>
      <c r="E401" s="1">
        <f t="shared" si="5"/>
        <v>0</v>
      </c>
    </row>
    <row r="402" spans="1:5" ht="23.15" customHeight="1" x14ac:dyDescent="0.35">
      <c r="A402" s="9">
        <v>46</v>
      </c>
      <c r="B402" s="53" t="s">
        <v>331</v>
      </c>
      <c r="C402" s="49">
        <v>5</v>
      </c>
      <c r="D402" s="107"/>
      <c r="E402" s="1">
        <f t="shared" si="5"/>
        <v>0</v>
      </c>
    </row>
    <row r="403" spans="1:5" ht="23.15" customHeight="1" x14ac:dyDescent="0.35">
      <c r="A403" s="9">
        <v>47</v>
      </c>
      <c r="B403" s="53" t="s">
        <v>332</v>
      </c>
      <c r="C403" s="49">
        <v>5</v>
      </c>
      <c r="D403" s="107"/>
      <c r="E403" s="1">
        <f t="shared" si="5"/>
        <v>0</v>
      </c>
    </row>
    <row r="404" spans="1:5" ht="23.15" customHeight="1" x14ac:dyDescent="0.35">
      <c r="A404" s="9">
        <v>48</v>
      </c>
      <c r="B404" s="53" t="s">
        <v>475</v>
      </c>
      <c r="C404" s="49">
        <v>5</v>
      </c>
      <c r="D404" s="107"/>
      <c r="E404" s="1">
        <f t="shared" si="5"/>
        <v>0</v>
      </c>
    </row>
    <row r="405" spans="1:5" ht="23.15" customHeight="1" x14ac:dyDescent="0.35">
      <c r="A405" s="9">
        <v>49</v>
      </c>
      <c r="B405" s="53" t="s">
        <v>476</v>
      </c>
      <c r="C405" s="49">
        <v>5</v>
      </c>
      <c r="D405" s="107"/>
      <c r="E405" s="1">
        <f t="shared" si="5"/>
        <v>0</v>
      </c>
    </row>
    <row r="406" spans="1:5" ht="23.15" customHeight="1" x14ac:dyDescent="0.35">
      <c r="A406" s="9">
        <v>50</v>
      </c>
      <c r="B406" s="53" t="s">
        <v>477</v>
      </c>
      <c r="C406" s="49">
        <v>5</v>
      </c>
      <c r="D406" s="107"/>
      <c r="E406" s="1">
        <f t="shared" si="5"/>
        <v>0</v>
      </c>
    </row>
    <row r="407" spans="1:5" ht="23.15" customHeight="1" x14ac:dyDescent="0.35">
      <c r="A407" s="9">
        <v>51</v>
      </c>
      <c r="B407" s="53" t="s">
        <v>478</v>
      </c>
      <c r="C407" s="49">
        <v>5</v>
      </c>
      <c r="D407" s="107"/>
      <c r="E407" s="1">
        <f t="shared" si="5"/>
        <v>0</v>
      </c>
    </row>
    <row r="408" spans="1:5" ht="23.15" customHeight="1" x14ac:dyDescent="0.35">
      <c r="A408" s="9">
        <v>52</v>
      </c>
      <c r="B408" s="53" t="s">
        <v>479</v>
      </c>
      <c r="C408" s="49">
        <v>5</v>
      </c>
      <c r="D408" s="107"/>
      <c r="E408" s="1">
        <f t="shared" si="5"/>
        <v>0</v>
      </c>
    </row>
    <row r="409" spans="1:5" ht="23.15" customHeight="1" x14ac:dyDescent="0.35">
      <c r="A409" s="9">
        <v>53</v>
      </c>
      <c r="B409" s="53" t="s">
        <v>480</v>
      </c>
      <c r="C409" s="49">
        <v>5</v>
      </c>
      <c r="D409" s="107"/>
      <c r="E409" s="1">
        <f t="shared" si="5"/>
        <v>0</v>
      </c>
    </row>
    <row r="410" spans="1:5" ht="23.15" customHeight="1" x14ac:dyDescent="0.35">
      <c r="A410" s="9">
        <v>54</v>
      </c>
      <c r="B410" s="53" t="s">
        <v>481</v>
      </c>
      <c r="C410" s="49">
        <v>5</v>
      </c>
      <c r="D410" s="107"/>
      <c r="E410" s="1">
        <f t="shared" si="5"/>
        <v>0</v>
      </c>
    </row>
    <row r="411" spans="1:5" ht="23.15" customHeight="1" x14ac:dyDescent="0.35">
      <c r="A411" s="9">
        <v>55</v>
      </c>
      <c r="B411" s="53" t="s">
        <v>482</v>
      </c>
      <c r="C411" s="49">
        <v>5</v>
      </c>
      <c r="D411" s="107"/>
      <c r="E411" s="1">
        <f t="shared" si="5"/>
        <v>0</v>
      </c>
    </row>
    <row r="412" spans="1:5" ht="23.15" customHeight="1" x14ac:dyDescent="0.35">
      <c r="A412" s="9">
        <v>56</v>
      </c>
      <c r="B412" s="53" t="s">
        <v>483</v>
      </c>
      <c r="C412" s="49">
        <v>5</v>
      </c>
      <c r="D412" s="107"/>
      <c r="E412" s="1">
        <f t="shared" si="5"/>
        <v>0</v>
      </c>
    </row>
    <row r="413" spans="1:5" ht="23.15" customHeight="1" x14ac:dyDescent="0.35">
      <c r="A413" s="9">
        <v>57</v>
      </c>
      <c r="B413" s="53" t="s">
        <v>484</v>
      </c>
      <c r="C413" s="49">
        <v>5</v>
      </c>
      <c r="D413" s="107"/>
      <c r="E413" s="1">
        <f t="shared" si="5"/>
        <v>0</v>
      </c>
    </row>
    <row r="414" spans="1:5" ht="23.15" customHeight="1" x14ac:dyDescent="0.35">
      <c r="A414" s="9">
        <v>58</v>
      </c>
      <c r="B414" s="53" t="s">
        <v>485</v>
      </c>
      <c r="C414" s="49">
        <v>5</v>
      </c>
      <c r="D414" s="107"/>
      <c r="E414" s="1">
        <f t="shared" si="5"/>
        <v>0</v>
      </c>
    </row>
    <row r="415" spans="1:5" ht="23.15" customHeight="1" x14ac:dyDescent="0.35">
      <c r="A415" s="9">
        <v>59</v>
      </c>
      <c r="B415" s="53" t="s">
        <v>486</v>
      </c>
      <c r="C415" s="49">
        <v>5</v>
      </c>
      <c r="D415" s="107"/>
      <c r="E415" s="1">
        <f t="shared" si="5"/>
        <v>0</v>
      </c>
    </row>
    <row r="416" spans="1:5" ht="23.15" customHeight="1" x14ac:dyDescent="0.35">
      <c r="A416" s="9">
        <v>60</v>
      </c>
      <c r="B416" s="53" t="s">
        <v>487</v>
      </c>
      <c r="C416" s="49">
        <v>5</v>
      </c>
      <c r="D416" s="107"/>
      <c r="E416" s="1">
        <f t="shared" si="5"/>
        <v>0</v>
      </c>
    </row>
    <row r="417" spans="1:5" ht="23.15" customHeight="1" x14ac:dyDescent="0.35">
      <c r="A417" s="9">
        <v>61</v>
      </c>
      <c r="B417" s="53" t="s">
        <v>488</v>
      </c>
      <c r="C417" s="49">
        <v>5</v>
      </c>
      <c r="D417" s="107"/>
      <c r="E417" s="1">
        <f t="shared" si="5"/>
        <v>0</v>
      </c>
    </row>
    <row r="418" spans="1:5" ht="23.15" customHeight="1" x14ac:dyDescent="0.35">
      <c r="A418" s="9">
        <v>62</v>
      </c>
      <c r="B418" s="53" t="s">
        <v>489</v>
      </c>
      <c r="C418" s="49">
        <v>5</v>
      </c>
      <c r="D418" s="107"/>
      <c r="E418" s="1">
        <f t="shared" si="5"/>
        <v>0</v>
      </c>
    </row>
    <row r="419" spans="1:5" s="6" customFormat="1" ht="54.5" x14ac:dyDescent="0.35">
      <c r="A419" s="3" t="s">
        <v>85</v>
      </c>
      <c r="B419" s="4" t="s">
        <v>926</v>
      </c>
      <c r="C419" s="5" t="s">
        <v>8</v>
      </c>
      <c r="D419" s="5" t="s">
        <v>57</v>
      </c>
      <c r="E419" s="5" t="s">
        <v>58</v>
      </c>
    </row>
    <row r="420" spans="1:5" ht="23.15" customHeight="1" x14ac:dyDescent="0.35">
      <c r="A420" s="9">
        <v>63</v>
      </c>
      <c r="B420" s="53" t="s">
        <v>490</v>
      </c>
      <c r="C420" s="49">
        <v>1</v>
      </c>
      <c r="D420" s="107"/>
      <c r="E420" s="1">
        <f t="shared" si="5"/>
        <v>0</v>
      </c>
    </row>
    <row r="421" spans="1:5" ht="23.15" customHeight="1" x14ac:dyDescent="0.35">
      <c r="A421" s="9">
        <v>64</v>
      </c>
      <c r="B421" s="53" t="s">
        <v>491</v>
      </c>
      <c r="C421" s="49">
        <v>1</v>
      </c>
      <c r="D421" s="107"/>
      <c r="E421" s="1">
        <f t="shared" si="5"/>
        <v>0</v>
      </c>
    </row>
    <row r="422" spans="1:5" ht="23.15" customHeight="1" x14ac:dyDescent="0.35">
      <c r="A422" s="9">
        <v>65</v>
      </c>
      <c r="B422" s="53" t="s">
        <v>492</v>
      </c>
      <c r="C422" s="49">
        <v>1</v>
      </c>
      <c r="D422" s="107"/>
      <c r="E422" s="1">
        <f t="shared" si="5"/>
        <v>0</v>
      </c>
    </row>
    <row r="423" spans="1:5" ht="28" x14ac:dyDescent="0.35">
      <c r="A423" s="9">
        <v>66</v>
      </c>
      <c r="B423" s="53" t="s">
        <v>336</v>
      </c>
      <c r="C423" s="49">
        <v>2</v>
      </c>
      <c r="D423" s="107"/>
      <c r="E423" s="1">
        <f t="shared" ref="E423:E489" si="6">C423*D423</f>
        <v>0</v>
      </c>
    </row>
    <row r="424" spans="1:5" ht="23.15" customHeight="1" x14ac:dyDescent="0.35">
      <c r="A424" s="9">
        <v>67</v>
      </c>
      <c r="B424" s="21" t="s">
        <v>493</v>
      </c>
      <c r="C424" s="49">
        <v>2</v>
      </c>
      <c r="D424" s="107"/>
      <c r="E424" s="1">
        <f t="shared" si="6"/>
        <v>0</v>
      </c>
    </row>
    <row r="425" spans="1:5" ht="28" x14ac:dyDescent="0.35">
      <c r="A425" s="9">
        <v>68</v>
      </c>
      <c r="B425" s="21" t="s">
        <v>337</v>
      </c>
      <c r="C425" s="49">
        <v>2</v>
      </c>
      <c r="D425" s="107"/>
      <c r="E425" s="1">
        <f t="shared" si="6"/>
        <v>0</v>
      </c>
    </row>
    <row r="426" spans="1:5" ht="23.15" customHeight="1" x14ac:dyDescent="0.35">
      <c r="A426" s="9">
        <v>69</v>
      </c>
      <c r="B426" s="21" t="s">
        <v>338</v>
      </c>
      <c r="C426" s="49">
        <v>2</v>
      </c>
      <c r="D426" s="107"/>
      <c r="E426" s="1">
        <f t="shared" si="6"/>
        <v>0</v>
      </c>
    </row>
    <row r="427" spans="1:5" ht="23.15" customHeight="1" x14ac:dyDescent="0.35">
      <c r="A427" s="9">
        <v>70</v>
      </c>
      <c r="B427" s="21" t="s">
        <v>339</v>
      </c>
      <c r="C427" s="49">
        <v>2</v>
      </c>
      <c r="D427" s="107"/>
      <c r="E427" s="1">
        <f t="shared" si="6"/>
        <v>0</v>
      </c>
    </row>
    <row r="428" spans="1:5" ht="23.15" customHeight="1" x14ac:dyDescent="0.35">
      <c r="A428" s="9">
        <v>71</v>
      </c>
      <c r="B428" s="21" t="s">
        <v>494</v>
      </c>
      <c r="C428" s="49">
        <v>15</v>
      </c>
      <c r="D428" s="107"/>
      <c r="E428" s="1">
        <f t="shared" si="6"/>
        <v>0</v>
      </c>
    </row>
    <row r="429" spans="1:5" ht="23.15" customHeight="1" x14ac:dyDescent="0.35">
      <c r="A429" s="9">
        <v>72</v>
      </c>
      <c r="B429" s="53" t="s">
        <v>342</v>
      </c>
      <c r="C429" s="49">
        <v>15</v>
      </c>
      <c r="D429" s="107"/>
      <c r="E429" s="1">
        <f t="shared" si="6"/>
        <v>0</v>
      </c>
    </row>
    <row r="430" spans="1:5" ht="23.15" customHeight="1" x14ac:dyDescent="0.35">
      <c r="A430" s="9">
        <v>73</v>
      </c>
      <c r="B430" s="21" t="s">
        <v>495</v>
      </c>
      <c r="C430" s="49">
        <v>1</v>
      </c>
      <c r="D430" s="107"/>
      <c r="E430" s="1">
        <f t="shared" si="6"/>
        <v>0</v>
      </c>
    </row>
    <row r="431" spans="1:5" ht="23.15" customHeight="1" x14ac:dyDescent="0.35">
      <c r="A431" s="9">
        <v>74</v>
      </c>
      <c r="B431" s="21" t="s">
        <v>190</v>
      </c>
      <c r="C431" s="49">
        <v>5</v>
      </c>
      <c r="D431" s="107"/>
      <c r="E431" s="1">
        <f t="shared" si="6"/>
        <v>0</v>
      </c>
    </row>
    <row r="432" spans="1:5" ht="23.15" customHeight="1" x14ac:dyDescent="0.35">
      <c r="A432" s="9">
        <v>75</v>
      </c>
      <c r="B432" s="21" t="s">
        <v>193</v>
      </c>
      <c r="C432" s="49">
        <v>5</v>
      </c>
      <c r="D432" s="107"/>
      <c r="E432" s="1">
        <f t="shared" si="6"/>
        <v>0</v>
      </c>
    </row>
    <row r="433" spans="1:5" ht="23.15" customHeight="1" x14ac:dyDescent="0.35">
      <c r="A433" s="9">
        <v>76</v>
      </c>
      <c r="B433" s="21" t="s">
        <v>346</v>
      </c>
      <c r="C433" s="49">
        <v>5</v>
      </c>
      <c r="D433" s="107"/>
      <c r="E433" s="1">
        <f t="shared" si="6"/>
        <v>0</v>
      </c>
    </row>
    <row r="434" spans="1:5" ht="23.15" customHeight="1" x14ac:dyDescent="0.35">
      <c r="A434" s="9">
        <v>77</v>
      </c>
      <c r="B434" s="21" t="s">
        <v>347</v>
      </c>
      <c r="C434" s="49">
        <v>5</v>
      </c>
      <c r="D434" s="107"/>
      <c r="E434" s="1">
        <f t="shared" si="6"/>
        <v>0</v>
      </c>
    </row>
    <row r="435" spans="1:5" ht="23.15" customHeight="1" x14ac:dyDescent="0.35">
      <c r="A435" s="9">
        <v>78</v>
      </c>
      <c r="B435" s="21" t="s">
        <v>194</v>
      </c>
      <c r="C435" s="49">
        <v>5</v>
      </c>
      <c r="D435" s="107"/>
      <c r="E435" s="1">
        <f t="shared" si="6"/>
        <v>0</v>
      </c>
    </row>
    <row r="436" spans="1:5" ht="23.15" customHeight="1" x14ac:dyDescent="0.35">
      <c r="A436" s="9">
        <v>79</v>
      </c>
      <c r="B436" s="21" t="s">
        <v>192</v>
      </c>
      <c r="C436" s="49">
        <v>5</v>
      </c>
      <c r="D436" s="107"/>
      <c r="E436" s="1">
        <f t="shared" si="6"/>
        <v>0</v>
      </c>
    </row>
    <row r="437" spans="1:5" ht="23.15" customHeight="1" x14ac:dyDescent="0.35">
      <c r="A437" s="9">
        <v>80</v>
      </c>
      <c r="B437" s="21" t="s">
        <v>195</v>
      </c>
      <c r="C437" s="49">
        <v>5</v>
      </c>
      <c r="D437" s="107"/>
      <c r="E437" s="1">
        <f t="shared" si="6"/>
        <v>0</v>
      </c>
    </row>
    <row r="438" spans="1:5" ht="23.15" customHeight="1" x14ac:dyDescent="0.35">
      <c r="A438" s="9">
        <v>81</v>
      </c>
      <c r="B438" s="21" t="s">
        <v>348</v>
      </c>
      <c r="C438" s="49">
        <v>5</v>
      </c>
      <c r="D438" s="107"/>
      <c r="E438" s="1">
        <f t="shared" si="6"/>
        <v>0</v>
      </c>
    </row>
    <row r="439" spans="1:5" s="6" customFormat="1" ht="54.5" x14ac:dyDescent="0.35">
      <c r="A439" s="3" t="s">
        <v>85</v>
      </c>
      <c r="B439" s="4" t="s">
        <v>926</v>
      </c>
      <c r="C439" s="5" t="s">
        <v>8</v>
      </c>
      <c r="D439" s="5" t="s">
        <v>57</v>
      </c>
      <c r="E439" s="5" t="s">
        <v>58</v>
      </c>
    </row>
    <row r="440" spans="1:5" ht="23.15" customHeight="1" x14ac:dyDescent="0.35">
      <c r="A440" s="9">
        <v>82</v>
      </c>
      <c r="B440" s="21" t="s">
        <v>351</v>
      </c>
      <c r="C440" s="49">
        <v>5</v>
      </c>
      <c r="D440" s="107"/>
      <c r="E440" s="1">
        <f t="shared" si="6"/>
        <v>0</v>
      </c>
    </row>
    <row r="441" spans="1:5" ht="23.15" customHeight="1" x14ac:dyDescent="0.35">
      <c r="A441" s="9">
        <v>83</v>
      </c>
      <c r="B441" s="53" t="s">
        <v>496</v>
      </c>
      <c r="C441" s="49">
        <v>1</v>
      </c>
      <c r="D441" s="107"/>
      <c r="E441" s="1">
        <f t="shared" si="6"/>
        <v>0</v>
      </c>
    </row>
    <row r="442" spans="1:5" ht="23.15" customHeight="1" x14ac:dyDescent="0.35">
      <c r="A442" s="9">
        <v>84</v>
      </c>
      <c r="B442" s="21" t="s">
        <v>352</v>
      </c>
      <c r="C442" s="49">
        <v>1</v>
      </c>
      <c r="D442" s="107"/>
      <c r="E442" s="1">
        <f t="shared" si="6"/>
        <v>0</v>
      </c>
    </row>
    <row r="443" spans="1:5" ht="23.15" customHeight="1" x14ac:dyDescent="0.35">
      <c r="A443" s="9">
        <v>85</v>
      </c>
      <c r="B443" s="53" t="s">
        <v>497</v>
      </c>
      <c r="C443" s="49">
        <v>10</v>
      </c>
      <c r="D443" s="107"/>
      <c r="E443" s="1">
        <f t="shared" si="6"/>
        <v>0</v>
      </c>
    </row>
    <row r="444" spans="1:5" ht="23.15" customHeight="1" x14ac:dyDescent="0.35">
      <c r="A444" s="9">
        <v>86</v>
      </c>
      <c r="B444" s="21" t="s">
        <v>498</v>
      </c>
      <c r="C444" s="49">
        <v>15</v>
      </c>
      <c r="D444" s="107"/>
      <c r="E444" s="1">
        <f t="shared" si="6"/>
        <v>0</v>
      </c>
    </row>
    <row r="445" spans="1:5" ht="23.15" customHeight="1" x14ac:dyDescent="0.35">
      <c r="A445" s="9">
        <v>87</v>
      </c>
      <c r="B445" s="21" t="s">
        <v>499</v>
      </c>
      <c r="C445" s="49">
        <v>5</v>
      </c>
      <c r="D445" s="107"/>
      <c r="E445" s="1">
        <f t="shared" si="6"/>
        <v>0</v>
      </c>
    </row>
    <row r="446" spans="1:5" ht="23.15" customHeight="1" x14ac:dyDescent="0.35">
      <c r="A446" s="9">
        <v>88</v>
      </c>
      <c r="B446" s="21" t="s">
        <v>500</v>
      </c>
      <c r="C446" s="49">
        <v>5</v>
      </c>
      <c r="D446" s="107"/>
      <c r="E446" s="1">
        <f t="shared" si="6"/>
        <v>0</v>
      </c>
    </row>
    <row r="447" spans="1:5" ht="23.15" customHeight="1" x14ac:dyDescent="0.35">
      <c r="A447" s="9">
        <v>89</v>
      </c>
      <c r="B447" s="21" t="s">
        <v>359</v>
      </c>
      <c r="C447" s="49">
        <v>5</v>
      </c>
      <c r="D447" s="107"/>
      <c r="E447" s="1">
        <f t="shared" si="6"/>
        <v>0</v>
      </c>
    </row>
    <row r="448" spans="1:5" ht="23.15" customHeight="1" x14ac:dyDescent="0.35">
      <c r="A448" s="9">
        <v>90</v>
      </c>
      <c r="B448" s="21" t="s">
        <v>183</v>
      </c>
      <c r="C448" s="49">
        <v>5</v>
      </c>
      <c r="D448" s="107"/>
      <c r="E448" s="1">
        <f t="shared" si="6"/>
        <v>0</v>
      </c>
    </row>
    <row r="449" spans="1:5" ht="23.15" customHeight="1" x14ac:dyDescent="0.35">
      <c r="A449" s="9">
        <v>91</v>
      </c>
      <c r="B449" s="21" t="s">
        <v>360</v>
      </c>
      <c r="C449" s="49">
        <v>5</v>
      </c>
      <c r="D449" s="107"/>
      <c r="E449" s="1">
        <f t="shared" si="6"/>
        <v>0</v>
      </c>
    </row>
    <row r="450" spans="1:5" ht="23.15" customHeight="1" x14ac:dyDescent="0.35">
      <c r="A450" s="9">
        <v>92</v>
      </c>
      <c r="B450" s="53" t="s">
        <v>501</v>
      </c>
      <c r="C450" s="49">
        <v>5</v>
      </c>
      <c r="D450" s="107"/>
      <c r="E450" s="1">
        <f t="shared" si="6"/>
        <v>0</v>
      </c>
    </row>
    <row r="451" spans="1:5" ht="23.15" customHeight="1" x14ac:dyDescent="0.35">
      <c r="A451" s="9">
        <v>93</v>
      </c>
      <c r="B451" s="21" t="s">
        <v>361</v>
      </c>
      <c r="C451" s="49">
        <v>5</v>
      </c>
      <c r="D451" s="107"/>
      <c r="E451" s="1">
        <f t="shared" si="6"/>
        <v>0</v>
      </c>
    </row>
    <row r="452" spans="1:5" ht="23.15" customHeight="1" x14ac:dyDescent="0.35">
      <c r="A452" s="9">
        <v>94</v>
      </c>
      <c r="B452" s="21" t="s">
        <v>502</v>
      </c>
      <c r="C452" s="49">
        <v>5</v>
      </c>
      <c r="D452" s="107"/>
      <c r="E452" s="1">
        <f t="shared" si="6"/>
        <v>0</v>
      </c>
    </row>
    <row r="453" spans="1:5" ht="23.15" customHeight="1" x14ac:dyDescent="0.35">
      <c r="A453" s="9">
        <v>95</v>
      </c>
      <c r="B453" s="21" t="s">
        <v>503</v>
      </c>
      <c r="C453" s="49">
        <v>5</v>
      </c>
      <c r="D453" s="107"/>
      <c r="E453" s="1">
        <f t="shared" si="6"/>
        <v>0</v>
      </c>
    </row>
    <row r="454" spans="1:5" ht="23.15" customHeight="1" x14ac:dyDescent="0.35">
      <c r="A454" s="9">
        <v>96</v>
      </c>
      <c r="B454" s="21" t="s">
        <v>367</v>
      </c>
      <c r="C454" s="49">
        <v>5</v>
      </c>
      <c r="D454" s="107"/>
      <c r="E454" s="1">
        <f t="shared" si="6"/>
        <v>0</v>
      </c>
    </row>
    <row r="455" spans="1:5" ht="23.15" customHeight="1" x14ac:dyDescent="0.35">
      <c r="A455" s="9">
        <v>97</v>
      </c>
      <c r="B455" s="21" t="s">
        <v>504</v>
      </c>
      <c r="C455" s="49">
        <v>2</v>
      </c>
      <c r="D455" s="107"/>
      <c r="E455" s="1">
        <f t="shared" si="6"/>
        <v>0</v>
      </c>
    </row>
    <row r="456" spans="1:5" ht="28" x14ac:dyDescent="0.35">
      <c r="A456" s="9">
        <v>98</v>
      </c>
      <c r="B456" s="53" t="s">
        <v>505</v>
      </c>
      <c r="C456" s="49">
        <v>4</v>
      </c>
      <c r="D456" s="107"/>
      <c r="E456" s="1">
        <f t="shared" si="6"/>
        <v>0</v>
      </c>
    </row>
    <row r="457" spans="1:5" ht="23.15" customHeight="1" x14ac:dyDescent="0.35">
      <c r="A457" s="9">
        <v>99</v>
      </c>
      <c r="B457" s="53" t="s">
        <v>914</v>
      </c>
      <c r="C457" s="49">
        <v>5</v>
      </c>
      <c r="D457" s="107"/>
      <c r="E457" s="1">
        <f t="shared" si="6"/>
        <v>0</v>
      </c>
    </row>
    <row r="458" spans="1:5" ht="23.15" customHeight="1" x14ac:dyDescent="0.35">
      <c r="A458" s="9">
        <v>100</v>
      </c>
      <c r="B458" s="53" t="s">
        <v>915</v>
      </c>
      <c r="C458" s="49">
        <v>5</v>
      </c>
      <c r="D458" s="107"/>
      <c r="E458" s="1">
        <f t="shared" si="6"/>
        <v>0</v>
      </c>
    </row>
    <row r="459" spans="1:5" s="6" customFormat="1" ht="54.5" x14ac:dyDescent="0.35">
      <c r="A459" s="3" t="s">
        <v>85</v>
      </c>
      <c r="B459" s="4" t="s">
        <v>926</v>
      </c>
      <c r="C459" s="5" t="s">
        <v>8</v>
      </c>
      <c r="D459" s="5" t="s">
        <v>57</v>
      </c>
      <c r="E459" s="5" t="s">
        <v>58</v>
      </c>
    </row>
    <row r="460" spans="1:5" ht="23.15" customHeight="1" x14ac:dyDescent="0.35">
      <c r="A460" s="9">
        <v>101</v>
      </c>
      <c r="B460" s="53" t="s">
        <v>508</v>
      </c>
      <c r="C460" s="49">
        <v>5</v>
      </c>
      <c r="D460" s="107"/>
      <c r="E460" s="1">
        <f t="shared" si="6"/>
        <v>0</v>
      </c>
    </row>
    <row r="461" spans="1:5" ht="23.15" customHeight="1" x14ac:dyDescent="0.35">
      <c r="A461" s="9">
        <v>102</v>
      </c>
      <c r="B461" s="21" t="s">
        <v>509</v>
      </c>
      <c r="C461" s="49">
        <v>2</v>
      </c>
      <c r="D461" s="107"/>
      <c r="E461" s="1">
        <f t="shared" si="6"/>
        <v>0</v>
      </c>
    </row>
    <row r="462" spans="1:5" ht="23.15" customHeight="1" x14ac:dyDescent="0.35">
      <c r="A462" s="9">
        <v>103</v>
      </c>
      <c r="B462" s="21" t="s">
        <v>212</v>
      </c>
      <c r="C462" s="49">
        <v>2</v>
      </c>
      <c r="D462" s="107"/>
      <c r="E462" s="1">
        <f t="shared" si="6"/>
        <v>0</v>
      </c>
    </row>
    <row r="463" spans="1:5" ht="23.15" customHeight="1" x14ac:dyDescent="0.35">
      <c r="A463" s="9">
        <v>104</v>
      </c>
      <c r="B463" s="21" t="s">
        <v>510</v>
      </c>
      <c r="C463" s="49">
        <v>2</v>
      </c>
      <c r="D463" s="107"/>
      <c r="E463" s="1">
        <f t="shared" si="6"/>
        <v>0</v>
      </c>
    </row>
    <row r="464" spans="1:5" ht="23.15" customHeight="1" x14ac:dyDescent="0.35">
      <c r="A464" s="9">
        <v>105</v>
      </c>
      <c r="B464" s="21" t="s">
        <v>511</v>
      </c>
      <c r="C464" s="49">
        <v>2</v>
      </c>
      <c r="D464" s="107"/>
      <c r="E464" s="1">
        <f t="shared" si="6"/>
        <v>0</v>
      </c>
    </row>
    <row r="465" spans="1:5" ht="23.15" customHeight="1" x14ac:dyDescent="0.35">
      <c r="A465" s="9">
        <v>106</v>
      </c>
      <c r="B465" s="21" t="s">
        <v>512</v>
      </c>
      <c r="C465" s="49">
        <v>2</v>
      </c>
      <c r="D465" s="107"/>
      <c r="E465" s="1">
        <f t="shared" si="6"/>
        <v>0</v>
      </c>
    </row>
    <row r="466" spans="1:5" ht="23.15" customHeight="1" x14ac:dyDescent="0.35">
      <c r="A466" s="9">
        <v>107</v>
      </c>
      <c r="B466" s="21" t="s">
        <v>513</v>
      </c>
      <c r="C466" s="49">
        <v>2</v>
      </c>
      <c r="D466" s="107"/>
      <c r="E466" s="1">
        <f t="shared" si="6"/>
        <v>0</v>
      </c>
    </row>
    <row r="467" spans="1:5" ht="23.15" customHeight="1" x14ac:dyDescent="0.35">
      <c r="A467" s="9">
        <v>108</v>
      </c>
      <c r="B467" s="21" t="s">
        <v>514</v>
      </c>
      <c r="C467" s="49">
        <v>2</v>
      </c>
      <c r="D467" s="107"/>
      <c r="E467" s="1">
        <f t="shared" si="6"/>
        <v>0</v>
      </c>
    </row>
    <row r="468" spans="1:5" ht="23.15" customHeight="1" x14ac:dyDescent="0.35">
      <c r="A468" s="9">
        <v>109</v>
      </c>
      <c r="B468" s="21" t="s">
        <v>515</v>
      </c>
      <c r="C468" s="49">
        <v>2</v>
      </c>
      <c r="D468" s="107"/>
      <c r="E468" s="1">
        <f t="shared" si="6"/>
        <v>0</v>
      </c>
    </row>
    <row r="469" spans="1:5" ht="28" x14ac:dyDescent="0.35">
      <c r="A469" s="9">
        <v>110</v>
      </c>
      <c r="B469" s="21" t="s">
        <v>516</v>
      </c>
      <c r="C469" s="49">
        <v>2</v>
      </c>
      <c r="D469" s="107"/>
      <c r="E469" s="1">
        <f t="shared" si="6"/>
        <v>0</v>
      </c>
    </row>
    <row r="470" spans="1:5" ht="23.15" customHeight="1" x14ac:dyDescent="0.35">
      <c r="A470" s="9">
        <v>111</v>
      </c>
      <c r="B470" s="21" t="s">
        <v>381</v>
      </c>
      <c r="C470" s="49">
        <v>2</v>
      </c>
      <c r="D470" s="107"/>
      <c r="E470" s="1">
        <f t="shared" si="6"/>
        <v>0</v>
      </c>
    </row>
    <row r="471" spans="1:5" ht="23.15" customHeight="1" x14ac:dyDescent="0.35">
      <c r="A471" s="9">
        <v>112</v>
      </c>
      <c r="B471" s="21" t="s">
        <v>202</v>
      </c>
      <c r="C471" s="49">
        <v>2</v>
      </c>
      <c r="D471" s="107"/>
      <c r="E471" s="1">
        <f t="shared" si="6"/>
        <v>0</v>
      </c>
    </row>
    <row r="472" spans="1:5" ht="23.15" customHeight="1" x14ac:dyDescent="0.35">
      <c r="A472" s="9">
        <v>113</v>
      </c>
      <c r="B472" s="21" t="s">
        <v>247</v>
      </c>
      <c r="C472" s="49">
        <v>2</v>
      </c>
      <c r="D472" s="107"/>
      <c r="E472" s="1">
        <f t="shared" si="6"/>
        <v>0</v>
      </c>
    </row>
    <row r="473" spans="1:5" ht="23.15" customHeight="1" x14ac:dyDescent="0.35">
      <c r="A473" s="9">
        <v>114</v>
      </c>
      <c r="B473" s="21" t="s">
        <v>248</v>
      </c>
      <c r="C473" s="49">
        <v>2</v>
      </c>
      <c r="D473" s="107"/>
      <c r="E473" s="1">
        <f t="shared" si="6"/>
        <v>0</v>
      </c>
    </row>
    <row r="474" spans="1:5" ht="23.15" customHeight="1" x14ac:dyDescent="0.35">
      <c r="A474" s="9">
        <v>115</v>
      </c>
      <c r="B474" s="55" t="s">
        <v>386</v>
      </c>
      <c r="C474" s="49">
        <v>15</v>
      </c>
      <c r="D474" s="107"/>
      <c r="E474" s="1">
        <f t="shared" si="6"/>
        <v>0</v>
      </c>
    </row>
    <row r="475" spans="1:5" ht="23.15" customHeight="1" x14ac:dyDescent="0.35">
      <c r="A475" s="9">
        <v>116</v>
      </c>
      <c r="B475" s="55" t="s">
        <v>387</v>
      </c>
      <c r="C475" s="49">
        <v>15</v>
      </c>
      <c r="D475" s="107"/>
      <c r="E475" s="1">
        <f t="shared" si="6"/>
        <v>0</v>
      </c>
    </row>
    <row r="476" spans="1:5" ht="23.15" customHeight="1" x14ac:dyDescent="0.35">
      <c r="A476" s="9">
        <v>117</v>
      </c>
      <c r="B476" s="53" t="s">
        <v>517</v>
      </c>
      <c r="C476" s="49">
        <v>15</v>
      </c>
      <c r="D476" s="107"/>
      <c r="E476" s="1">
        <f t="shared" si="6"/>
        <v>0</v>
      </c>
    </row>
    <row r="477" spans="1:5" ht="23.15" customHeight="1" x14ac:dyDescent="0.35">
      <c r="A477" s="9">
        <v>118</v>
      </c>
      <c r="B477" s="21" t="s">
        <v>518</v>
      </c>
      <c r="C477" s="49">
        <v>15</v>
      </c>
      <c r="D477" s="107"/>
      <c r="E477" s="1">
        <f t="shared" si="6"/>
        <v>0</v>
      </c>
    </row>
    <row r="478" spans="1:5" ht="23.15" customHeight="1" x14ac:dyDescent="0.35">
      <c r="A478" s="9">
        <v>119</v>
      </c>
      <c r="B478" s="53" t="s">
        <v>519</v>
      </c>
      <c r="C478" s="49">
        <v>15</v>
      </c>
      <c r="D478" s="107"/>
      <c r="E478" s="1">
        <f t="shared" si="6"/>
        <v>0</v>
      </c>
    </row>
    <row r="479" spans="1:5" s="6" customFormat="1" ht="54.5" x14ac:dyDescent="0.35">
      <c r="A479" s="3" t="s">
        <v>85</v>
      </c>
      <c r="B479" s="4" t="s">
        <v>926</v>
      </c>
      <c r="C479" s="5" t="s">
        <v>8</v>
      </c>
      <c r="D479" s="5" t="s">
        <v>57</v>
      </c>
      <c r="E479" s="5" t="s">
        <v>58</v>
      </c>
    </row>
    <row r="480" spans="1:5" ht="23.15" customHeight="1" x14ac:dyDescent="0.35">
      <c r="A480" s="9">
        <v>120</v>
      </c>
      <c r="B480" s="21" t="s">
        <v>389</v>
      </c>
      <c r="C480" s="49">
        <v>5</v>
      </c>
      <c r="D480" s="107"/>
      <c r="E480" s="1">
        <f t="shared" si="6"/>
        <v>0</v>
      </c>
    </row>
    <row r="481" spans="1:5" ht="23.15" customHeight="1" x14ac:dyDescent="0.35">
      <c r="A481" s="9">
        <v>121</v>
      </c>
      <c r="B481" s="21" t="s">
        <v>520</v>
      </c>
      <c r="C481" s="49">
        <v>5</v>
      </c>
      <c r="D481" s="107"/>
      <c r="E481" s="1">
        <f t="shared" si="6"/>
        <v>0</v>
      </c>
    </row>
    <row r="482" spans="1:5" ht="23.15" customHeight="1" x14ac:dyDescent="0.35">
      <c r="A482" s="9">
        <v>122</v>
      </c>
      <c r="B482" s="21" t="s">
        <v>521</v>
      </c>
      <c r="C482" s="49">
        <v>10</v>
      </c>
      <c r="D482" s="107"/>
      <c r="E482" s="1">
        <f t="shared" si="6"/>
        <v>0</v>
      </c>
    </row>
    <row r="483" spans="1:5" ht="23.15" customHeight="1" x14ac:dyDescent="0.35">
      <c r="A483" s="9">
        <v>123</v>
      </c>
      <c r="B483" s="53" t="s">
        <v>522</v>
      </c>
      <c r="C483" s="49">
        <v>10</v>
      </c>
      <c r="D483" s="107"/>
      <c r="E483" s="1">
        <f t="shared" si="6"/>
        <v>0</v>
      </c>
    </row>
    <row r="484" spans="1:5" ht="23.15" customHeight="1" x14ac:dyDescent="0.35">
      <c r="A484" s="9">
        <v>124</v>
      </c>
      <c r="B484" s="21" t="s">
        <v>391</v>
      </c>
      <c r="C484" s="49">
        <v>10</v>
      </c>
      <c r="D484" s="107"/>
      <c r="E484" s="1">
        <f t="shared" si="6"/>
        <v>0</v>
      </c>
    </row>
    <row r="485" spans="1:5" ht="23.15" customHeight="1" x14ac:dyDescent="0.35">
      <c r="A485" s="9">
        <v>125</v>
      </c>
      <c r="B485" s="21" t="s">
        <v>523</v>
      </c>
      <c r="C485" s="49">
        <v>5</v>
      </c>
      <c r="D485" s="107"/>
      <c r="E485" s="1">
        <f t="shared" si="6"/>
        <v>0</v>
      </c>
    </row>
    <row r="486" spans="1:5" ht="23.15" customHeight="1" x14ac:dyDescent="0.35">
      <c r="A486" s="9">
        <v>126</v>
      </c>
      <c r="B486" s="21" t="s">
        <v>524</v>
      </c>
      <c r="C486" s="49">
        <v>5</v>
      </c>
      <c r="D486" s="107"/>
      <c r="E486" s="1">
        <f t="shared" si="6"/>
        <v>0</v>
      </c>
    </row>
    <row r="487" spans="1:5" ht="23.15" customHeight="1" x14ac:dyDescent="0.35">
      <c r="A487" s="9">
        <v>127</v>
      </c>
      <c r="B487" s="21" t="s">
        <v>525</v>
      </c>
      <c r="C487" s="49">
        <v>5</v>
      </c>
      <c r="D487" s="107"/>
      <c r="E487" s="1">
        <f t="shared" si="6"/>
        <v>0</v>
      </c>
    </row>
    <row r="488" spans="1:5" ht="23.15" customHeight="1" x14ac:dyDescent="0.35">
      <c r="A488" s="9">
        <v>128</v>
      </c>
      <c r="B488" s="21" t="s">
        <v>526</v>
      </c>
      <c r="C488" s="49">
        <v>5</v>
      </c>
      <c r="D488" s="107"/>
      <c r="E488" s="1">
        <f t="shared" si="6"/>
        <v>0</v>
      </c>
    </row>
    <row r="489" spans="1:5" ht="23.15" customHeight="1" x14ac:dyDescent="0.35">
      <c r="A489" s="9">
        <v>129</v>
      </c>
      <c r="B489" s="21" t="s">
        <v>396</v>
      </c>
      <c r="C489" s="49">
        <v>5</v>
      </c>
      <c r="D489" s="107"/>
      <c r="E489" s="1">
        <f t="shared" si="6"/>
        <v>0</v>
      </c>
    </row>
    <row r="490" spans="1:5" ht="23.15" customHeight="1" x14ac:dyDescent="0.35">
      <c r="A490" s="9">
        <v>130</v>
      </c>
      <c r="B490" s="21" t="s">
        <v>397</v>
      </c>
      <c r="C490" s="49">
        <v>5</v>
      </c>
      <c r="D490" s="107"/>
      <c r="E490" s="1">
        <f t="shared" ref="E490:E508" si="7">C490*D490</f>
        <v>0</v>
      </c>
    </row>
    <row r="491" spans="1:5" ht="23.15" customHeight="1" x14ac:dyDescent="0.35">
      <c r="A491" s="9">
        <v>131</v>
      </c>
      <c r="B491" s="21" t="s">
        <v>527</v>
      </c>
      <c r="C491" s="49">
        <v>5</v>
      </c>
      <c r="D491" s="107"/>
      <c r="E491" s="1">
        <f t="shared" si="7"/>
        <v>0</v>
      </c>
    </row>
    <row r="492" spans="1:5" ht="23.15" customHeight="1" x14ac:dyDescent="0.35">
      <c r="A492" s="9">
        <v>132</v>
      </c>
      <c r="B492" s="21" t="s">
        <v>528</v>
      </c>
      <c r="C492" s="49">
        <v>5</v>
      </c>
      <c r="D492" s="107"/>
      <c r="E492" s="1">
        <f t="shared" si="7"/>
        <v>0</v>
      </c>
    </row>
    <row r="493" spans="1:5" ht="23.15" customHeight="1" x14ac:dyDescent="0.35">
      <c r="A493" s="9">
        <v>133</v>
      </c>
      <c r="B493" s="21" t="s">
        <v>145</v>
      </c>
      <c r="C493" s="49">
        <v>5</v>
      </c>
      <c r="D493" s="107"/>
      <c r="E493" s="1">
        <f t="shared" si="7"/>
        <v>0</v>
      </c>
    </row>
    <row r="494" spans="1:5" ht="23.15" customHeight="1" x14ac:dyDescent="0.35">
      <c r="A494" s="9">
        <v>134</v>
      </c>
      <c r="B494" s="21" t="s">
        <v>400</v>
      </c>
      <c r="C494" s="49">
        <v>2</v>
      </c>
      <c r="D494" s="107"/>
      <c r="E494" s="1">
        <f t="shared" si="7"/>
        <v>0</v>
      </c>
    </row>
    <row r="495" spans="1:5" ht="23.15" customHeight="1" x14ac:dyDescent="0.35">
      <c r="A495" s="9">
        <v>135</v>
      </c>
      <c r="B495" s="21" t="s">
        <v>401</v>
      </c>
      <c r="C495" s="49">
        <v>2</v>
      </c>
      <c r="D495" s="107"/>
      <c r="E495" s="1">
        <f t="shared" si="7"/>
        <v>0</v>
      </c>
    </row>
    <row r="496" spans="1:5" ht="23.15" customHeight="1" x14ac:dyDescent="0.35">
      <c r="A496" s="9">
        <v>136</v>
      </c>
      <c r="B496" s="21" t="s">
        <v>402</v>
      </c>
      <c r="C496" s="49">
        <v>2</v>
      </c>
      <c r="D496" s="107"/>
      <c r="E496" s="1">
        <f t="shared" si="7"/>
        <v>0</v>
      </c>
    </row>
    <row r="497" spans="1:5" ht="23.15" customHeight="1" x14ac:dyDescent="0.35">
      <c r="A497" s="9">
        <v>137</v>
      </c>
      <c r="B497" s="21" t="s">
        <v>403</v>
      </c>
      <c r="C497" s="49">
        <v>2</v>
      </c>
      <c r="D497" s="107"/>
      <c r="E497" s="1">
        <f t="shared" si="7"/>
        <v>0</v>
      </c>
    </row>
    <row r="498" spans="1:5" ht="23.15" customHeight="1" x14ac:dyDescent="0.35">
      <c r="A498" s="9">
        <v>138</v>
      </c>
      <c r="B498" s="53" t="s">
        <v>404</v>
      </c>
      <c r="C498" s="49">
        <v>2</v>
      </c>
      <c r="D498" s="107"/>
      <c r="E498" s="1">
        <f t="shared" si="7"/>
        <v>0</v>
      </c>
    </row>
    <row r="499" spans="1:5" s="6" customFormat="1" ht="54.5" x14ac:dyDescent="0.35">
      <c r="A499" s="3" t="s">
        <v>85</v>
      </c>
      <c r="B499" s="4" t="s">
        <v>926</v>
      </c>
      <c r="C499" s="5" t="s">
        <v>8</v>
      </c>
      <c r="D499" s="5" t="s">
        <v>57</v>
      </c>
      <c r="E499" s="5" t="s">
        <v>58</v>
      </c>
    </row>
    <row r="500" spans="1:5" ht="23.15" customHeight="1" x14ac:dyDescent="0.35">
      <c r="A500" s="9">
        <v>139</v>
      </c>
      <c r="B500" s="53" t="s">
        <v>405</v>
      </c>
      <c r="C500" s="49">
        <v>2</v>
      </c>
      <c r="D500" s="107"/>
      <c r="E500" s="1">
        <f t="shared" si="7"/>
        <v>0</v>
      </c>
    </row>
    <row r="501" spans="1:5" ht="23.15" customHeight="1" x14ac:dyDescent="0.35">
      <c r="A501" s="9">
        <v>140</v>
      </c>
      <c r="B501" s="53" t="s">
        <v>406</v>
      </c>
      <c r="C501" s="49">
        <v>2</v>
      </c>
      <c r="D501" s="107"/>
      <c r="E501" s="1">
        <f t="shared" si="7"/>
        <v>0</v>
      </c>
    </row>
    <row r="502" spans="1:5" ht="23.15" customHeight="1" x14ac:dyDescent="0.35">
      <c r="A502" s="9">
        <v>141</v>
      </c>
      <c r="B502" s="21" t="s">
        <v>410</v>
      </c>
      <c r="C502" s="49">
        <v>10</v>
      </c>
      <c r="D502" s="107"/>
      <c r="E502" s="1">
        <f t="shared" si="7"/>
        <v>0</v>
      </c>
    </row>
    <row r="503" spans="1:5" ht="23.15" customHeight="1" x14ac:dyDescent="0.35">
      <c r="A503" s="9">
        <v>142</v>
      </c>
      <c r="B503" s="21" t="s">
        <v>411</v>
      </c>
      <c r="C503" s="49">
        <v>10</v>
      </c>
      <c r="D503" s="107"/>
      <c r="E503" s="1">
        <f t="shared" si="7"/>
        <v>0</v>
      </c>
    </row>
    <row r="504" spans="1:5" ht="23.15" customHeight="1" x14ac:dyDescent="0.35">
      <c r="A504" s="9">
        <v>143</v>
      </c>
      <c r="B504" s="21" t="s">
        <v>529</v>
      </c>
      <c r="C504" s="49">
        <v>10</v>
      </c>
      <c r="D504" s="107"/>
      <c r="E504" s="1">
        <f t="shared" si="7"/>
        <v>0</v>
      </c>
    </row>
    <row r="505" spans="1:5" ht="23.15" customHeight="1" x14ac:dyDescent="0.35">
      <c r="A505" s="9">
        <v>144</v>
      </c>
      <c r="B505" s="21" t="s">
        <v>413</v>
      </c>
      <c r="C505" s="49">
        <v>10</v>
      </c>
      <c r="D505" s="107"/>
      <c r="E505" s="1">
        <f t="shared" si="7"/>
        <v>0</v>
      </c>
    </row>
    <row r="506" spans="1:5" ht="23.15" customHeight="1" x14ac:dyDescent="0.35">
      <c r="A506" s="9">
        <v>145</v>
      </c>
      <c r="B506" s="21" t="s">
        <v>414</v>
      </c>
      <c r="C506" s="49">
        <v>10</v>
      </c>
      <c r="D506" s="107"/>
      <c r="E506" s="1">
        <f t="shared" si="7"/>
        <v>0</v>
      </c>
    </row>
    <row r="507" spans="1:5" ht="23.15" customHeight="1" x14ac:dyDescent="0.35">
      <c r="A507" s="9">
        <v>146</v>
      </c>
      <c r="B507" s="53" t="s">
        <v>424</v>
      </c>
      <c r="C507" s="49">
        <v>10</v>
      </c>
      <c r="D507" s="107"/>
      <c r="E507" s="1">
        <f t="shared" si="7"/>
        <v>0</v>
      </c>
    </row>
    <row r="508" spans="1:5" ht="22.5" customHeight="1" x14ac:dyDescent="0.35">
      <c r="A508" s="9">
        <v>147</v>
      </c>
      <c r="B508" s="53" t="s">
        <v>425</v>
      </c>
      <c r="C508" s="49">
        <v>10</v>
      </c>
      <c r="D508" s="107"/>
      <c r="E508" s="1">
        <f t="shared" si="7"/>
        <v>0</v>
      </c>
    </row>
    <row r="509" spans="1:5" ht="42.9" customHeight="1" x14ac:dyDescent="0.35">
      <c r="A509" s="298" t="s">
        <v>84</v>
      </c>
      <c r="B509" s="299"/>
      <c r="C509" s="299"/>
      <c r="D509" s="300"/>
      <c r="E509" s="1">
        <f>SUM(E354:E508)</f>
        <v>0</v>
      </c>
    </row>
    <row r="510" spans="1:5" ht="33" customHeight="1" x14ac:dyDescent="0.35">
      <c r="A510" s="298" t="s">
        <v>927</v>
      </c>
      <c r="B510" s="299"/>
      <c r="C510" s="299"/>
      <c r="D510" s="300"/>
      <c r="E510" s="1">
        <f>E509*2</f>
        <v>0</v>
      </c>
    </row>
    <row r="511" spans="1:5" ht="33" customHeight="1" x14ac:dyDescent="0.35">
      <c r="A511" s="27"/>
      <c r="B511" s="27"/>
      <c r="C511" s="27"/>
      <c r="D511" s="27"/>
      <c r="E511" s="45"/>
    </row>
    <row r="512" spans="1:5" ht="42.75" customHeight="1" x14ac:dyDescent="0.35">
      <c r="A512" s="25"/>
      <c r="B512" s="25"/>
      <c r="C512" s="25"/>
      <c r="D512" s="25"/>
      <c r="E512" s="25"/>
    </row>
    <row r="513" spans="1:5" ht="22.5" customHeight="1" x14ac:dyDescent="0.35">
      <c r="A513" s="11" t="s">
        <v>2</v>
      </c>
      <c r="B513" s="12" t="s">
        <v>35</v>
      </c>
      <c r="C513" s="12"/>
      <c r="D513" s="12"/>
      <c r="E513" s="13"/>
    </row>
    <row r="514" spans="1:5" ht="17.149999999999999" customHeight="1" x14ac:dyDescent="0.35">
      <c r="A514" s="31">
        <v>1</v>
      </c>
      <c r="B514" s="34" t="s">
        <v>24</v>
      </c>
      <c r="C514" s="32"/>
      <c r="D514" s="34"/>
      <c r="E514" s="35"/>
    </row>
    <row r="515" spans="1:5" ht="17.149999999999999" customHeight="1" x14ac:dyDescent="0.35">
      <c r="A515" s="38">
        <v>2</v>
      </c>
      <c r="B515" s="39" t="s">
        <v>22</v>
      </c>
      <c r="C515" s="62"/>
      <c r="D515" s="39"/>
      <c r="E515" s="41"/>
    </row>
    <row r="516" spans="1:5" ht="17.149999999999999" customHeight="1" x14ac:dyDescent="0.35">
      <c r="A516" s="14"/>
      <c r="B516" s="22"/>
      <c r="C516" s="24"/>
      <c r="D516" s="22"/>
      <c r="E516" s="22"/>
    </row>
    <row r="517" spans="1:5" s="6" customFormat="1" ht="54.5" x14ac:dyDescent="0.35">
      <c r="A517" s="3" t="s">
        <v>2</v>
      </c>
      <c r="B517" s="4" t="s">
        <v>70</v>
      </c>
      <c r="C517" s="5" t="s">
        <v>8</v>
      </c>
      <c r="D517" s="5" t="s">
        <v>57</v>
      </c>
      <c r="E517" s="5" t="s">
        <v>58</v>
      </c>
    </row>
    <row r="518" spans="1:5" ht="22.5" customHeight="1" x14ac:dyDescent="0.35">
      <c r="A518" s="9">
        <v>1</v>
      </c>
      <c r="B518" s="48" t="s">
        <v>530</v>
      </c>
      <c r="C518" s="49">
        <v>2</v>
      </c>
      <c r="D518" s="107"/>
      <c r="E518" s="1">
        <f>C518*D518</f>
        <v>0</v>
      </c>
    </row>
    <row r="519" spans="1:5" ht="22.5" customHeight="1" x14ac:dyDescent="0.35">
      <c r="A519" s="9">
        <v>2</v>
      </c>
      <c r="B519" s="48" t="s">
        <v>531</v>
      </c>
      <c r="C519" s="49">
        <v>2</v>
      </c>
      <c r="D519" s="107"/>
      <c r="E519" s="1">
        <f>C519*D519</f>
        <v>0</v>
      </c>
    </row>
    <row r="520" spans="1:5" ht="28" x14ac:dyDescent="0.35">
      <c r="A520" s="9">
        <v>3</v>
      </c>
      <c r="B520" s="48" t="s">
        <v>532</v>
      </c>
      <c r="C520" s="49">
        <v>5</v>
      </c>
      <c r="D520" s="107"/>
      <c r="E520" s="1">
        <f>C520*D520</f>
        <v>0</v>
      </c>
    </row>
    <row r="521" spans="1:5" ht="22.5" customHeight="1" x14ac:dyDescent="0.35">
      <c r="A521" s="86">
        <v>4</v>
      </c>
      <c r="B521" s="95" t="s">
        <v>533</v>
      </c>
      <c r="C521" s="59">
        <v>5</v>
      </c>
      <c r="D521" s="108"/>
      <c r="E521" s="46">
        <f>C521*D521</f>
        <v>0</v>
      </c>
    </row>
    <row r="522" spans="1:5" ht="253" x14ac:dyDescent="0.35">
      <c r="A522" s="9">
        <v>5</v>
      </c>
      <c r="B522" s="117" t="s">
        <v>616</v>
      </c>
      <c r="C522" s="49">
        <v>10</v>
      </c>
      <c r="D522" s="107"/>
      <c r="E522" s="1">
        <f t="shared" ref="E522:E542" si="8">C522*D522</f>
        <v>0</v>
      </c>
    </row>
    <row r="523" spans="1:5" ht="22.5" customHeight="1" x14ac:dyDescent="0.35">
      <c r="A523" s="9">
        <v>6</v>
      </c>
      <c r="B523" s="48" t="s">
        <v>534</v>
      </c>
      <c r="C523" s="49">
        <v>2</v>
      </c>
      <c r="D523" s="107"/>
      <c r="E523" s="1">
        <f t="shared" si="8"/>
        <v>0</v>
      </c>
    </row>
    <row r="524" spans="1:5" ht="56" x14ac:dyDescent="0.35">
      <c r="A524" s="9">
        <v>7</v>
      </c>
      <c r="B524" s="48" t="s">
        <v>535</v>
      </c>
      <c r="C524" s="49">
        <v>2</v>
      </c>
      <c r="D524" s="107"/>
      <c r="E524" s="1">
        <f t="shared" si="8"/>
        <v>0</v>
      </c>
    </row>
    <row r="525" spans="1:5" s="6" customFormat="1" ht="54.5" x14ac:dyDescent="0.35">
      <c r="A525" s="3" t="s">
        <v>2</v>
      </c>
      <c r="B525" s="4" t="s">
        <v>70</v>
      </c>
      <c r="C525" s="5" t="s">
        <v>8</v>
      </c>
      <c r="D525" s="5" t="s">
        <v>57</v>
      </c>
      <c r="E525" s="5" t="s">
        <v>58</v>
      </c>
    </row>
    <row r="526" spans="1:5" ht="22.5" customHeight="1" x14ac:dyDescent="0.35">
      <c r="A526" s="9">
        <v>8</v>
      </c>
      <c r="B526" s="53" t="s">
        <v>134</v>
      </c>
      <c r="C526" s="49">
        <v>2</v>
      </c>
      <c r="D526" s="107"/>
      <c r="E526" s="1">
        <f t="shared" si="8"/>
        <v>0</v>
      </c>
    </row>
    <row r="527" spans="1:5" ht="28" x14ac:dyDescent="0.35">
      <c r="A527" s="9">
        <v>9</v>
      </c>
      <c r="B527" s="53" t="s">
        <v>536</v>
      </c>
      <c r="C527" s="49">
        <v>2</v>
      </c>
      <c r="D527" s="107"/>
      <c r="E527" s="1">
        <f t="shared" si="8"/>
        <v>0</v>
      </c>
    </row>
    <row r="528" spans="1:5" ht="28" x14ac:dyDescent="0.35">
      <c r="A528" s="9">
        <v>10</v>
      </c>
      <c r="B528" s="53" t="s">
        <v>296</v>
      </c>
      <c r="C528" s="49">
        <v>2</v>
      </c>
      <c r="D528" s="107"/>
      <c r="E528" s="1">
        <f t="shared" si="8"/>
        <v>0</v>
      </c>
    </row>
    <row r="529" spans="1:5" ht="28" x14ac:dyDescent="0.35">
      <c r="A529" s="9">
        <v>11</v>
      </c>
      <c r="B529" s="53" t="s">
        <v>537</v>
      </c>
      <c r="C529" s="49">
        <v>1</v>
      </c>
      <c r="D529" s="107"/>
      <c r="E529" s="1">
        <f t="shared" si="8"/>
        <v>0</v>
      </c>
    </row>
    <row r="530" spans="1:5" ht="28" x14ac:dyDescent="0.35">
      <c r="A530" s="86">
        <v>12</v>
      </c>
      <c r="B530" s="48" t="s">
        <v>538</v>
      </c>
      <c r="C530" s="59">
        <v>15</v>
      </c>
      <c r="D530" s="108"/>
      <c r="E530" s="46">
        <f t="shared" si="8"/>
        <v>0</v>
      </c>
    </row>
    <row r="531" spans="1:5" ht="42" x14ac:dyDescent="0.35">
      <c r="A531" s="9">
        <v>13</v>
      </c>
      <c r="B531" s="48" t="s">
        <v>539</v>
      </c>
      <c r="C531" s="49">
        <v>4</v>
      </c>
      <c r="D531" s="107"/>
      <c r="E531" s="1">
        <f t="shared" si="8"/>
        <v>0</v>
      </c>
    </row>
    <row r="532" spans="1:5" ht="28" x14ac:dyDescent="0.35">
      <c r="A532" s="9">
        <v>14</v>
      </c>
      <c r="B532" s="53" t="s">
        <v>540</v>
      </c>
      <c r="C532" s="49">
        <v>1</v>
      </c>
      <c r="D532" s="107"/>
      <c r="E532" s="1">
        <f t="shared" si="8"/>
        <v>0</v>
      </c>
    </row>
    <row r="533" spans="1:5" x14ac:dyDescent="0.35">
      <c r="A533" s="9">
        <v>15</v>
      </c>
      <c r="B533" s="48" t="s">
        <v>541</v>
      </c>
      <c r="C533" s="49">
        <v>10</v>
      </c>
      <c r="D533" s="107"/>
      <c r="E533" s="1">
        <f t="shared" si="8"/>
        <v>0</v>
      </c>
    </row>
    <row r="534" spans="1:5" ht="22.5" customHeight="1" x14ac:dyDescent="0.35">
      <c r="A534" s="9">
        <v>16</v>
      </c>
      <c r="B534" s="48" t="s">
        <v>542</v>
      </c>
      <c r="C534" s="49">
        <v>10</v>
      </c>
      <c r="D534" s="107"/>
      <c r="E534" s="1">
        <f t="shared" si="8"/>
        <v>0</v>
      </c>
    </row>
    <row r="535" spans="1:5" ht="28" x14ac:dyDescent="0.35">
      <c r="A535" s="9">
        <v>17</v>
      </c>
      <c r="B535" s="48" t="s">
        <v>543</v>
      </c>
      <c r="C535" s="49">
        <v>10</v>
      </c>
      <c r="D535" s="107"/>
      <c r="E535" s="1">
        <f t="shared" si="8"/>
        <v>0</v>
      </c>
    </row>
    <row r="536" spans="1:5" ht="22.5" customHeight="1" x14ac:dyDescent="0.35">
      <c r="A536" s="9">
        <v>18</v>
      </c>
      <c r="B536" s="48" t="s">
        <v>544</v>
      </c>
      <c r="C536" s="49">
        <v>10</v>
      </c>
      <c r="D536" s="107"/>
      <c r="E536" s="1">
        <f t="shared" si="8"/>
        <v>0</v>
      </c>
    </row>
    <row r="537" spans="1:5" ht="28" x14ac:dyDescent="0.35">
      <c r="A537" s="9">
        <v>19</v>
      </c>
      <c r="B537" s="48" t="s">
        <v>545</v>
      </c>
      <c r="C537" s="49">
        <v>10</v>
      </c>
      <c r="D537" s="107"/>
      <c r="E537" s="1">
        <f t="shared" si="8"/>
        <v>0</v>
      </c>
    </row>
    <row r="538" spans="1:5" ht="22.5" customHeight="1" x14ac:dyDescent="0.35">
      <c r="A538" s="9">
        <v>20</v>
      </c>
      <c r="B538" s="48" t="s">
        <v>546</v>
      </c>
      <c r="C538" s="49">
        <v>10</v>
      </c>
      <c r="D538" s="107"/>
      <c r="E538" s="1">
        <f t="shared" si="8"/>
        <v>0</v>
      </c>
    </row>
    <row r="539" spans="1:5" ht="28" x14ac:dyDescent="0.35">
      <c r="A539" s="9">
        <v>21</v>
      </c>
      <c r="B539" s="48" t="s">
        <v>547</v>
      </c>
      <c r="C539" s="49">
        <v>10</v>
      </c>
      <c r="D539" s="107"/>
      <c r="E539" s="1">
        <f t="shared" si="8"/>
        <v>0</v>
      </c>
    </row>
    <row r="540" spans="1:5" s="6" customFormat="1" ht="54.5" x14ac:dyDescent="0.35">
      <c r="A540" s="3" t="s">
        <v>2</v>
      </c>
      <c r="B540" s="4" t="s">
        <v>70</v>
      </c>
      <c r="C540" s="5" t="s">
        <v>8</v>
      </c>
      <c r="D540" s="5" t="s">
        <v>57</v>
      </c>
      <c r="E540" s="5" t="s">
        <v>58</v>
      </c>
    </row>
    <row r="541" spans="1:5" ht="56" x14ac:dyDescent="0.35">
      <c r="A541" s="9">
        <v>22</v>
      </c>
      <c r="B541" s="48" t="s">
        <v>548</v>
      </c>
      <c r="C541" s="49">
        <v>5</v>
      </c>
      <c r="D541" s="107"/>
      <c r="E541" s="1">
        <f t="shared" si="8"/>
        <v>0</v>
      </c>
    </row>
    <row r="542" spans="1:5" ht="22.5" customHeight="1" x14ac:dyDescent="0.35">
      <c r="A542" s="9">
        <v>23</v>
      </c>
      <c r="B542" s="53" t="s">
        <v>573</v>
      </c>
      <c r="C542" s="49">
        <v>5</v>
      </c>
      <c r="D542" s="107"/>
      <c r="E542" s="1">
        <f t="shared" si="8"/>
        <v>0</v>
      </c>
    </row>
    <row r="543" spans="1:5" ht="22.5" customHeight="1" x14ac:dyDescent="0.35">
      <c r="A543" s="9">
        <v>24</v>
      </c>
      <c r="B543" s="48" t="s">
        <v>574</v>
      </c>
      <c r="C543" s="49">
        <v>5</v>
      </c>
      <c r="D543" s="107"/>
      <c r="E543" s="1">
        <f>C543*D543</f>
        <v>0</v>
      </c>
    </row>
    <row r="544" spans="1:5" ht="22.5" customHeight="1" x14ac:dyDescent="0.35">
      <c r="A544" s="9">
        <v>25</v>
      </c>
      <c r="B544" s="21" t="s">
        <v>549</v>
      </c>
      <c r="C544" s="49">
        <v>20</v>
      </c>
      <c r="D544" s="107"/>
      <c r="E544" s="1">
        <f t="shared" ref="E544:E563" si="9">C544*D544</f>
        <v>0</v>
      </c>
    </row>
    <row r="545" spans="1:5" ht="22.5" customHeight="1" x14ac:dyDescent="0.35">
      <c r="A545" s="9">
        <v>26</v>
      </c>
      <c r="B545" s="48" t="s">
        <v>550</v>
      </c>
      <c r="C545" s="49">
        <v>2</v>
      </c>
      <c r="D545" s="107"/>
      <c r="E545" s="1">
        <f t="shared" si="9"/>
        <v>0</v>
      </c>
    </row>
    <row r="546" spans="1:5" ht="22.5" customHeight="1" x14ac:dyDescent="0.35">
      <c r="A546" s="9">
        <v>27</v>
      </c>
      <c r="B546" s="53" t="s">
        <v>575</v>
      </c>
      <c r="C546" s="49">
        <v>2</v>
      </c>
      <c r="D546" s="107"/>
      <c r="E546" s="1">
        <f t="shared" si="9"/>
        <v>0</v>
      </c>
    </row>
    <row r="547" spans="1:5" ht="22.5" customHeight="1" x14ac:dyDescent="0.35">
      <c r="A547" s="9">
        <v>28</v>
      </c>
      <c r="B547" s="53" t="s">
        <v>576</v>
      </c>
      <c r="C547" s="49">
        <v>1</v>
      </c>
      <c r="D547" s="107"/>
      <c r="E547" s="1">
        <f t="shared" si="9"/>
        <v>0</v>
      </c>
    </row>
    <row r="548" spans="1:5" ht="22.5" customHeight="1" x14ac:dyDescent="0.35">
      <c r="A548" s="9">
        <v>29</v>
      </c>
      <c r="B548" s="21" t="s">
        <v>577</v>
      </c>
      <c r="C548" s="49">
        <v>15</v>
      </c>
      <c r="D548" s="107"/>
      <c r="E548" s="1">
        <f t="shared" si="9"/>
        <v>0</v>
      </c>
    </row>
    <row r="549" spans="1:5" ht="22.5" customHeight="1" x14ac:dyDescent="0.35">
      <c r="A549" s="9">
        <v>30</v>
      </c>
      <c r="B549" s="21" t="s">
        <v>224</v>
      </c>
      <c r="C549" s="49">
        <v>1</v>
      </c>
      <c r="D549" s="107"/>
      <c r="E549" s="1">
        <f t="shared" si="9"/>
        <v>0</v>
      </c>
    </row>
    <row r="550" spans="1:5" ht="28" x14ac:dyDescent="0.35">
      <c r="A550" s="9">
        <v>31</v>
      </c>
      <c r="B550" s="21" t="s">
        <v>578</v>
      </c>
      <c r="C550" s="49">
        <v>2</v>
      </c>
      <c r="D550" s="107"/>
      <c r="E550" s="1">
        <f t="shared" si="9"/>
        <v>0</v>
      </c>
    </row>
    <row r="551" spans="1:5" ht="22.5" customHeight="1" x14ac:dyDescent="0.35">
      <c r="A551" s="9">
        <v>32</v>
      </c>
      <c r="B551" s="53" t="s">
        <v>492</v>
      </c>
      <c r="C551" s="49">
        <v>1</v>
      </c>
      <c r="D551" s="107"/>
      <c r="E551" s="1">
        <f t="shared" si="9"/>
        <v>0</v>
      </c>
    </row>
    <row r="552" spans="1:5" ht="22.5" customHeight="1" x14ac:dyDescent="0.35">
      <c r="A552" s="9">
        <v>33</v>
      </c>
      <c r="B552" s="53" t="s">
        <v>551</v>
      </c>
      <c r="C552" s="49">
        <v>1</v>
      </c>
      <c r="D552" s="107"/>
      <c r="E552" s="1">
        <f t="shared" si="9"/>
        <v>0</v>
      </c>
    </row>
    <row r="553" spans="1:5" ht="22.5" customHeight="1" x14ac:dyDescent="0.35">
      <c r="A553" s="9">
        <v>34</v>
      </c>
      <c r="B553" s="53" t="s">
        <v>342</v>
      </c>
      <c r="C553" s="49">
        <v>1</v>
      </c>
      <c r="D553" s="107"/>
      <c r="E553" s="1">
        <f t="shared" si="9"/>
        <v>0</v>
      </c>
    </row>
    <row r="554" spans="1:5" ht="22.5" customHeight="1" x14ac:dyDescent="0.35">
      <c r="A554" s="9">
        <v>35</v>
      </c>
      <c r="B554" s="53" t="s">
        <v>465</v>
      </c>
      <c r="C554" s="49">
        <v>10</v>
      </c>
      <c r="D554" s="107"/>
      <c r="E554" s="1">
        <f t="shared" si="9"/>
        <v>0</v>
      </c>
    </row>
    <row r="555" spans="1:5" ht="22.5" customHeight="1" x14ac:dyDescent="0.35">
      <c r="A555" s="9">
        <v>36</v>
      </c>
      <c r="B555" s="53" t="s">
        <v>468</v>
      </c>
      <c r="C555" s="49">
        <v>10</v>
      </c>
      <c r="D555" s="107"/>
      <c r="E555" s="1">
        <f t="shared" si="9"/>
        <v>0</v>
      </c>
    </row>
    <row r="556" spans="1:5" ht="22.5" customHeight="1" x14ac:dyDescent="0.35">
      <c r="A556" s="9">
        <v>37</v>
      </c>
      <c r="B556" s="53" t="s">
        <v>331</v>
      </c>
      <c r="C556" s="49">
        <v>10</v>
      </c>
      <c r="D556" s="107"/>
      <c r="E556" s="1">
        <f t="shared" si="9"/>
        <v>0</v>
      </c>
    </row>
    <row r="557" spans="1:5" ht="22.5" customHeight="1" x14ac:dyDescent="0.35">
      <c r="A557" s="9">
        <v>38</v>
      </c>
      <c r="B557" s="53" t="s">
        <v>332</v>
      </c>
      <c r="C557" s="49">
        <v>2</v>
      </c>
      <c r="D557" s="107"/>
      <c r="E557" s="1">
        <f t="shared" si="9"/>
        <v>0</v>
      </c>
    </row>
    <row r="558" spans="1:5" ht="22.5" customHeight="1" x14ac:dyDescent="0.35">
      <c r="A558" s="9">
        <v>39</v>
      </c>
      <c r="B558" s="21" t="s">
        <v>495</v>
      </c>
      <c r="C558" s="49">
        <v>2</v>
      </c>
      <c r="D558" s="107"/>
      <c r="E558" s="1">
        <f t="shared" si="9"/>
        <v>0</v>
      </c>
    </row>
    <row r="559" spans="1:5" s="6" customFormat="1" ht="54.5" x14ac:dyDescent="0.35">
      <c r="A559" s="3" t="s">
        <v>2</v>
      </c>
      <c r="B559" s="4" t="s">
        <v>70</v>
      </c>
      <c r="C559" s="5" t="s">
        <v>8</v>
      </c>
      <c r="D559" s="5" t="s">
        <v>57</v>
      </c>
      <c r="E559" s="5" t="s">
        <v>58</v>
      </c>
    </row>
    <row r="560" spans="1:5" ht="22.5" customHeight="1" x14ac:dyDescent="0.35">
      <c r="A560" s="9">
        <v>40</v>
      </c>
      <c r="B560" s="21" t="s">
        <v>190</v>
      </c>
      <c r="C560" s="49">
        <v>2</v>
      </c>
      <c r="D560" s="107"/>
      <c r="E560" s="1">
        <f t="shared" si="9"/>
        <v>0</v>
      </c>
    </row>
    <row r="561" spans="1:5" ht="22.5" customHeight="1" x14ac:dyDescent="0.35">
      <c r="A561" s="9">
        <v>41</v>
      </c>
      <c r="B561" s="21" t="s">
        <v>193</v>
      </c>
      <c r="C561" s="49">
        <v>2</v>
      </c>
      <c r="D561" s="107"/>
      <c r="E561" s="1">
        <f>C561*D561</f>
        <v>0</v>
      </c>
    </row>
    <row r="562" spans="1:5" ht="22.5" customHeight="1" x14ac:dyDescent="0.35">
      <c r="A562" s="9">
        <v>42</v>
      </c>
      <c r="B562" s="21" t="s">
        <v>194</v>
      </c>
      <c r="C562" s="49">
        <v>2</v>
      </c>
      <c r="D562" s="107"/>
      <c r="E562" s="1">
        <f t="shared" si="9"/>
        <v>0</v>
      </c>
    </row>
    <row r="563" spans="1:5" ht="22.5" customHeight="1" x14ac:dyDescent="0.35">
      <c r="A563" s="9">
        <v>43</v>
      </c>
      <c r="B563" s="21" t="s">
        <v>192</v>
      </c>
      <c r="C563" s="49">
        <v>2</v>
      </c>
      <c r="D563" s="107"/>
      <c r="E563" s="1">
        <f t="shared" si="9"/>
        <v>0</v>
      </c>
    </row>
    <row r="564" spans="1:5" ht="22.5" customHeight="1" x14ac:dyDescent="0.35">
      <c r="A564" s="9">
        <v>44</v>
      </c>
      <c r="B564" s="21" t="s">
        <v>195</v>
      </c>
      <c r="C564" s="49">
        <v>2</v>
      </c>
      <c r="D564" s="107"/>
      <c r="E564" s="1">
        <f>C564*D564</f>
        <v>0</v>
      </c>
    </row>
    <row r="565" spans="1:5" ht="22.5" customHeight="1" x14ac:dyDescent="0.35">
      <c r="A565" s="9">
        <v>45</v>
      </c>
      <c r="B565" s="21" t="s">
        <v>348</v>
      </c>
      <c r="C565" s="49">
        <v>2</v>
      </c>
      <c r="D565" s="107"/>
      <c r="E565" s="1">
        <f t="shared" ref="E565:E584" si="10">C565*D565</f>
        <v>0</v>
      </c>
    </row>
    <row r="566" spans="1:5" ht="22.5" customHeight="1" x14ac:dyDescent="0.35">
      <c r="A566" s="9">
        <v>46</v>
      </c>
      <c r="B566" s="53" t="s">
        <v>496</v>
      </c>
      <c r="C566" s="49">
        <v>2</v>
      </c>
      <c r="D566" s="107"/>
      <c r="E566" s="1">
        <f t="shared" si="10"/>
        <v>0</v>
      </c>
    </row>
    <row r="567" spans="1:5" ht="22.5" customHeight="1" x14ac:dyDescent="0.35">
      <c r="A567" s="9">
        <v>47</v>
      </c>
      <c r="B567" s="21" t="s">
        <v>352</v>
      </c>
      <c r="C567" s="49">
        <v>1</v>
      </c>
      <c r="D567" s="107"/>
      <c r="E567" s="1">
        <f t="shared" si="10"/>
        <v>0</v>
      </c>
    </row>
    <row r="568" spans="1:5" ht="22.5" customHeight="1" x14ac:dyDescent="0.35">
      <c r="A568" s="9">
        <v>48</v>
      </c>
      <c r="B568" s="21" t="s">
        <v>219</v>
      </c>
      <c r="C568" s="49">
        <v>10</v>
      </c>
      <c r="D568" s="107"/>
      <c r="E568" s="1">
        <f t="shared" si="10"/>
        <v>0</v>
      </c>
    </row>
    <row r="569" spans="1:5" ht="22.5" customHeight="1" x14ac:dyDescent="0.35">
      <c r="A569" s="9">
        <v>49</v>
      </c>
      <c r="B569" s="61" t="s">
        <v>579</v>
      </c>
      <c r="C569" s="49">
        <v>2</v>
      </c>
      <c r="D569" s="107"/>
      <c r="E569" s="1">
        <f t="shared" si="10"/>
        <v>0</v>
      </c>
    </row>
    <row r="570" spans="1:5" x14ac:dyDescent="0.35">
      <c r="A570" s="9">
        <v>50</v>
      </c>
      <c r="B570" s="48" t="s">
        <v>552</v>
      </c>
      <c r="C570" s="49">
        <v>10</v>
      </c>
      <c r="D570" s="107"/>
      <c r="E570" s="1">
        <f t="shared" si="10"/>
        <v>0</v>
      </c>
    </row>
    <row r="571" spans="1:5" ht="22.5" customHeight="1" x14ac:dyDescent="0.35">
      <c r="A571" s="9">
        <v>51</v>
      </c>
      <c r="B571" s="21" t="s">
        <v>520</v>
      </c>
      <c r="C571" s="49">
        <v>10</v>
      </c>
      <c r="D571" s="107"/>
      <c r="E571" s="1">
        <f t="shared" si="10"/>
        <v>0</v>
      </c>
    </row>
    <row r="572" spans="1:5" ht="22.5" customHeight="1" x14ac:dyDescent="0.35">
      <c r="A572" s="9">
        <v>52</v>
      </c>
      <c r="B572" s="21" t="s">
        <v>389</v>
      </c>
      <c r="C572" s="49">
        <v>10</v>
      </c>
      <c r="D572" s="107"/>
      <c r="E572" s="1">
        <f t="shared" si="10"/>
        <v>0</v>
      </c>
    </row>
    <row r="573" spans="1:5" ht="22.5" customHeight="1" x14ac:dyDescent="0.35">
      <c r="A573" s="9">
        <v>53</v>
      </c>
      <c r="B573" s="21" t="s">
        <v>580</v>
      </c>
      <c r="C573" s="49">
        <v>2</v>
      </c>
      <c r="D573" s="107"/>
      <c r="E573" s="1">
        <f t="shared" si="10"/>
        <v>0</v>
      </c>
    </row>
    <row r="574" spans="1:5" ht="22.5" customHeight="1" x14ac:dyDescent="0.35">
      <c r="A574" s="9">
        <v>54</v>
      </c>
      <c r="B574" s="21" t="s">
        <v>581</v>
      </c>
      <c r="C574" s="49">
        <v>2</v>
      </c>
      <c r="D574" s="107"/>
      <c r="E574" s="1">
        <f t="shared" si="10"/>
        <v>0</v>
      </c>
    </row>
    <row r="575" spans="1:5" ht="22.5" customHeight="1" x14ac:dyDescent="0.35">
      <c r="A575" s="9">
        <v>55</v>
      </c>
      <c r="B575" s="21" t="s">
        <v>361</v>
      </c>
      <c r="C575" s="49">
        <v>2</v>
      </c>
      <c r="D575" s="107"/>
      <c r="E575" s="1">
        <f t="shared" si="10"/>
        <v>0</v>
      </c>
    </row>
    <row r="576" spans="1:5" ht="22.5" customHeight="1" x14ac:dyDescent="0.35">
      <c r="A576" s="9">
        <v>56</v>
      </c>
      <c r="B576" s="21" t="s">
        <v>502</v>
      </c>
      <c r="C576" s="49">
        <v>2</v>
      </c>
      <c r="D576" s="107"/>
      <c r="E576" s="1">
        <f t="shared" si="10"/>
        <v>0</v>
      </c>
    </row>
    <row r="577" spans="1:5" ht="22.5" customHeight="1" x14ac:dyDescent="0.35">
      <c r="A577" s="9">
        <v>57</v>
      </c>
      <c r="B577" s="21" t="s">
        <v>503</v>
      </c>
      <c r="C577" s="49">
        <v>2</v>
      </c>
      <c r="D577" s="107"/>
      <c r="E577" s="1">
        <f t="shared" si="10"/>
        <v>0</v>
      </c>
    </row>
    <row r="578" spans="1:5" ht="22.5" customHeight="1" x14ac:dyDescent="0.35">
      <c r="A578" s="9">
        <v>58</v>
      </c>
      <c r="B578" s="48" t="s">
        <v>553</v>
      </c>
      <c r="C578" s="49">
        <v>3</v>
      </c>
      <c r="D578" s="107"/>
      <c r="E578" s="1">
        <f t="shared" si="10"/>
        <v>0</v>
      </c>
    </row>
    <row r="579" spans="1:5" s="6" customFormat="1" ht="54.5" x14ac:dyDescent="0.35">
      <c r="A579" s="3" t="s">
        <v>2</v>
      </c>
      <c r="B579" s="4" t="s">
        <v>70</v>
      </c>
      <c r="C579" s="5" t="s">
        <v>8</v>
      </c>
      <c r="D579" s="5" t="s">
        <v>57</v>
      </c>
      <c r="E579" s="5" t="s">
        <v>58</v>
      </c>
    </row>
    <row r="580" spans="1:5" ht="28" x14ac:dyDescent="0.35">
      <c r="A580" s="9">
        <v>59</v>
      </c>
      <c r="B580" s="21" t="s">
        <v>369</v>
      </c>
      <c r="C580" s="49">
        <v>2</v>
      </c>
      <c r="D580" s="107"/>
      <c r="E580" s="1">
        <f t="shared" si="10"/>
        <v>0</v>
      </c>
    </row>
    <row r="581" spans="1:5" ht="28" x14ac:dyDescent="0.35">
      <c r="A581" s="9">
        <v>60</v>
      </c>
      <c r="B581" s="21" t="s">
        <v>371</v>
      </c>
      <c r="C581" s="49">
        <v>2</v>
      </c>
      <c r="D581" s="107"/>
      <c r="E581" s="1">
        <f t="shared" si="10"/>
        <v>0</v>
      </c>
    </row>
    <row r="582" spans="1:5" ht="22.5" customHeight="1" x14ac:dyDescent="0.35">
      <c r="A582" s="9">
        <v>61</v>
      </c>
      <c r="B582" s="21" t="s">
        <v>554</v>
      </c>
      <c r="C582" s="49">
        <v>2</v>
      </c>
      <c r="D582" s="107"/>
      <c r="E582" s="1">
        <f t="shared" si="10"/>
        <v>0</v>
      </c>
    </row>
    <row r="583" spans="1:5" ht="22.5" customHeight="1" x14ac:dyDescent="0.35">
      <c r="A583" s="9">
        <v>62</v>
      </c>
      <c r="B583" s="21" t="s">
        <v>211</v>
      </c>
      <c r="C583" s="49">
        <v>2</v>
      </c>
      <c r="D583" s="107"/>
      <c r="E583" s="1">
        <f t="shared" si="10"/>
        <v>0</v>
      </c>
    </row>
    <row r="584" spans="1:5" ht="22.5" customHeight="1" x14ac:dyDescent="0.35">
      <c r="A584" s="9">
        <v>63</v>
      </c>
      <c r="B584" s="21" t="s">
        <v>556</v>
      </c>
      <c r="C584" s="49">
        <v>2</v>
      </c>
      <c r="D584" s="107"/>
      <c r="E584" s="1">
        <f t="shared" si="10"/>
        <v>0</v>
      </c>
    </row>
    <row r="585" spans="1:5" ht="56" x14ac:dyDescent="0.35">
      <c r="A585" s="9">
        <v>64</v>
      </c>
      <c r="B585" s="53" t="s">
        <v>557</v>
      </c>
      <c r="C585" s="49">
        <v>5</v>
      </c>
      <c r="D585" s="107"/>
      <c r="E585" s="1">
        <f>C585*D585</f>
        <v>0</v>
      </c>
    </row>
    <row r="586" spans="1:5" ht="22.5" customHeight="1" x14ac:dyDescent="0.35">
      <c r="A586" s="9">
        <v>65</v>
      </c>
      <c r="B586" s="21" t="s">
        <v>558</v>
      </c>
      <c r="C586" s="49">
        <v>2</v>
      </c>
      <c r="D586" s="107"/>
      <c r="E586" s="1">
        <f t="shared" ref="E586:E603" si="11">C586*D586</f>
        <v>0</v>
      </c>
    </row>
    <row r="587" spans="1:5" ht="22.5" customHeight="1" x14ac:dyDescent="0.35">
      <c r="A587" s="9">
        <v>66</v>
      </c>
      <c r="B587" s="21" t="s">
        <v>212</v>
      </c>
      <c r="C587" s="49">
        <v>2</v>
      </c>
      <c r="D587" s="107"/>
      <c r="E587" s="1">
        <f t="shared" si="11"/>
        <v>0</v>
      </c>
    </row>
    <row r="588" spans="1:5" ht="22.5" customHeight="1" x14ac:dyDescent="0.35">
      <c r="A588" s="9">
        <v>67</v>
      </c>
      <c r="B588" s="21" t="s">
        <v>582</v>
      </c>
      <c r="C588" s="49">
        <v>2</v>
      </c>
      <c r="D588" s="107"/>
      <c r="E588" s="1">
        <f t="shared" si="11"/>
        <v>0</v>
      </c>
    </row>
    <row r="589" spans="1:5" ht="22.5" customHeight="1" x14ac:dyDescent="0.35">
      <c r="A589" s="9">
        <v>68</v>
      </c>
      <c r="B589" s="21" t="s">
        <v>560</v>
      </c>
      <c r="C589" s="49">
        <v>2</v>
      </c>
      <c r="D589" s="107"/>
      <c r="E589" s="1">
        <f t="shared" si="11"/>
        <v>0</v>
      </c>
    </row>
    <row r="590" spans="1:5" ht="22.5" customHeight="1" x14ac:dyDescent="0.35">
      <c r="A590" s="9">
        <v>69</v>
      </c>
      <c r="B590" s="21" t="s">
        <v>561</v>
      </c>
      <c r="C590" s="49">
        <v>2</v>
      </c>
      <c r="D590" s="107"/>
      <c r="E590" s="1">
        <f t="shared" si="11"/>
        <v>0</v>
      </c>
    </row>
    <row r="591" spans="1:5" ht="22.5" customHeight="1" x14ac:dyDescent="0.35">
      <c r="A591" s="9">
        <v>70</v>
      </c>
      <c r="B591" s="21" t="s">
        <v>562</v>
      </c>
      <c r="C591" s="49">
        <v>2</v>
      </c>
      <c r="D591" s="107"/>
      <c r="E591" s="1">
        <f t="shared" si="11"/>
        <v>0</v>
      </c>
    </row>
    <row r="592" spans="1:5" ht="22.5" customHeight="1" x14ac:dyDescent="0.35">
      <c r="A592" s="9">
        <v>71</v>
      </c>
      <c r="B592" s="53" t="s">
        <v>563</v>
      </c>
      <c r="C592" s="49">
        <v>2</v>
      </c>
      <c r="D592" s="107"/>
      <c r="E592" s="1">
        <f t="shared" si="11"/>
        <v>0</v>
      </c>
    </row>
    <row r="593" spans="1:5" ht="22.5" customHeight="1" x14ac:dyDescent="0.35">
      <c r="A593" s="9">
        <v>72</v>
      </c>
      <c r="B593" s="53" t="s">
        <v>564</v>
      </c>
      <c r="C593" s="49">
        <v>2</v>
      </c>
      <c r="D593" s="107"/>
      <c r="E593" s="1">
        <f t="shared" si="11"/>
        <v>0</v>
      </c>
    </row>
    <row r="594" spans="1:5" ht="22.5" customHeight="1" x14ac:dyDescent="0.35">
      <c r="A594" s="9">
        <v>73</v>
      </c>
      <c r="B594" s="53" t="s">
        <v>565</v>
      </c>
      <c r="C594" s="49">
        <v>2</v>
      </c>
      <c r="D594" s="107"/>
      <c r="E594" s="1">
        <f t="shared" si="11"/>
        <v>0</v>
      </c>
    </row>
    <row r="595" spans="1:5" ht="22.5" customHeight="1" x14ac:dyDescent="0.35">
      <c r="A595" s="9">
        <v>74</v>
      </c>
      <c r="B595" s="21" t="s">
        <v>583</v>
      </c>
      <c r="C595" s="49">
        <v>2</v>
      </c>
      <c r="D595" s="107"/>
      <c r="E595" s="1">
        <f t="shared" si="11"/>
        <v>0</v>
      </c>
    </row>
    <row r="596" spans="1:5" ht="22.5" customHeight="1" x14ac:dyDescent="0.35">
      <c r="A596" s="9">
        <v>75</v>
      </c>
      <c r="B596" s="21" t="s">
        <v>584</v>
      </c>
      <c r="C596" s="49">
        <v>2</v>
      </c>
      <c r="D596" s="107"/>
      <c r="E596" s="1">
        <f t="shared" si="11"/>
        <v>0</v>
      </c>
    </row>
    <row r="597" spans="1:5" ht="56" x14ac:dyDescent="0.35">
      <c r="A597" s="9">
        <v>76</v>
      </c>
      <c r="B597" s="61" t="s">
        <v>585</v>
      </c>
      <c r="C597" s="49">
        <v>5</v>
      </c>
      <c r="D597" s="107"/>
      <c r="E597" s="1">
        <f t="shared" si="11"/>
        <v>0</v>
      </c>
    </row>
    <row r="598" spans="1:5" ht="28" x14ac:dyDescent="0.35">
      <c r="A598" s="9">
        <v>77</v>
      </c>
      <c r="B598" s="21" t="s">
        <v>586</v>
      </c>
      <c r="C598" s="49">
        <v>2</v>
      </c>
      <c r="D598" s="107"/>
      <c r="E598" s="1">
        <f t="shared" si="11"/>
        <v>0</v>
      </c>
    </row>
    <row r="599" spans="1:5" ht="22.5" customHeight="1" x14ac:dyDescent="0.35">
      <c r="A599" s="9">
        <v>78</v>
      </c>
      <c r="B599" s="21" t="s">
        <v>381</v>
      </c>
      <c r="C599" s="49">
        <v>2</v>
      </c>
      <c r="D599" s="107"/>
      <c r="E599" s="1">
        <f t="shared" si="11"/>
        <v>0</v>
      </c>
    </row>
    <row r="600" spans="1:5" ht="22.5" customHeight="1" x14ac:dyDescent="0.35">
      <c r="A600" s="9">
        <v>79</v>
      </c>
      <c r="B600" s="21" t="s">
        <v>202</v>
      </c>
      <c r="C600" s="49">
        <v>2</v>
      </c>
      <c r="D600" s="107"/>
      <c r="E600" s="1">
        <f t="shared" si="11"/>
        <v>0</v>
      </c>
    </row>
    <row r="601" spans="1:5" ht="22.5" customHeight="1" x14ac:dyDescent="0.35">
      <c r="A601" s="9">
        <v>80</v>
      </c>
      <c r="B601" s="21" t="s">
        <v>147</v>
      </c>
      <c r="C601" s="49">
        <v>2</v>
      </c>
      <c r="D601" s="107"/>
      <c r="E601" s="1">
        <f>C601*D601</f>
        <v>0</v>
      </c>
    </row>
    <row r="602" spans="1:5" ht="22.5" customHeight="1" x14ac:dyDescent="0.35">
      <c r="A602" s="9">
        <v>81</v>
      </c>
      <c r="B602" s="21" t="s">
        <v>148</v>
      </c>
      <c r="C602" s="49">
        <v>2</v>
      </c>
      <c r="D602" s="107"/>
      <c r="E602" s="1">
        <f t="shared" si="11"/>
        <v>0</v>
      </c>
    </row>
    <row r="603" spans="1:5" ht="22.5" customHeight="1" x14ac:dyDescent="0.35">
      <c r="A603" s="9">
        <v>82</v>
      </c>
      <c r="B603" s="55" t="s">
        <v>587</v>
      </c>
      <c r="C603" s="49">
        <v>2</v>
      </c>
      <c r="D603" s="107"/>
      <c r="E603" s="1">
        <f t="shared" si="11"/>
        <v>0</v>
      </c>
    </row>
    <row r="604" spans="1:5" ht="22.5" customHeight="1" x14ac:dyDescent="0.35">
      <c r="A604" s="9">
        <v>83</v>
      </c>
      <c r="B604" s="55" t="s">
        <v>385</v>
      </c>
      <c r="C604" s="49">
        <v>2</v>
      </c>
      <c r="D604" s="107"/>
      <c r="E604" s="1">
        <f>C604*D604</f>
        <v>0</v>
      </c>
    </row>
    <row r="605" spans="1:5" ht="22.5" customHeight="1" x14ac:dyDescent="0.35">
      <c r="A605" s="9">
        <v>84</v>
      </c>
      <c r="B605" s="55" t="s">
        <v>567</v>
      </c>
      <c r="C605" s="49">
        <v>10</v>
      </c>
      <c r="D605" s="107"/>
      <c r="E605" s="1">
        <f t="shared" ref="E605:E624" si="12">C605*D605</f>
        <v>0</v>
      </c>
    </row>
    <row r="606" spans="1:5" ht="22.5" customHeight="1" x14ac:dyDescent="0.35">
      <c r="A606" s="9">
        <v>85</v>
      </c>
      <c r="B606" s="55" t="s">
        <v>386</v>
      </c>
      <c r="C606" s="49">
        <v>10</v>
      </c>
      <c r="D606" s="107"/>
      <c r="E606" s="1">
        <f t="shared" si="12"/>
        <v>0</v>
      </c>
    </row>
    <row r="607" spans="1:5" ht="42" x14ac:dyDescent="0.35">
      <c r="A607" s="9">
        <v>86</v>
      </c>
      <c r="B607" s="61" t="s">
        <v>568</v>
      </c>
      <c r="C607" s="49">
        <v>5</v>
      </c>
      <c r="D607" s="107"/>
      <c r="E607" s="1">
        <f t="shared" si="12"/>
        <v>0</v>
      </c>
    </row>
    <row r="608" spans="1:5" ht="22.5" customHeight="1" x14ac:dyDescent="0.35">
      <c r="A608" s="9">
        <v>87</v>
      </c>
      <c r="B608" s="21" t="s">
        <v>275</v>
      </c>
      <c r="C608" s="49">
        <v>5</v>
      </c>
      <c r="D608" s="107"/>
      <c r="E608" s="1">
        <f t="shared" si="12"/>
        <v>0</v>
      </c>
    </row>
    <row r="609" spans="1:5" ht="22.5" customHeight="1" x14ac:dyDescent="0.35">
      <c r="A609" s="9">
        <v>88</v>
      </c>
      <c r="B609" s="21" t="s">
        <v>276</v>
      </c>
      <c r="C609" s="49">
        <v>5</v>
      </c>
      <c r="D609" s="107"/>
      <c r="E609" s="1">
        <f t="shared" si="12"/>
        <v>0</v>
      </c>
    </row>
    <row r="610" spans="1:5" ht="22.5" customHeight="1" x14ac:dyDescent="0.35">
      <c r="A610" s="9">
        <v>89</v>
      </c>
      <c r="B610" s="21" t="s">
        <v>525</v>
      </c>
      <c r="C610" s="49">
        <v>5</v>
      </c>
      <c r="D610" s="107"/>
      <c r="E610" s="1">
        <f t="shared" si="12"/>
        <v>0</v>
      </c>
    </row>
    <row r="611" spans="1:5" ht="22.5" customHeight="1" x14ac:dyDescent="0.35">
      <c r="A611" s="9">
        <v>90</v>
      </c>
      <c r="B611" s="21" t="s">
        <v>526</v>
      </c>
      <c r="C611" s="49">
        <v>5</v>
      </c>
      <c r="D611" s="107"/>
      <c r="E611" s="1">
        <f t="shared" si="12"/>
        <v>0</v>
      </c>
    </row>
    <row r="612" spans="1:5" ht="22.5" customHeight="1" x14ac:dyDescent="0.35">
      <c r="A612" s="9">
        <v>91</v>
      </c>
      <c r="B612" s="21" t="s">
        <v>396</v>
      </c>
      <c r="C612" s="49">
        <v>5</v>
      </c>
      <c r="D612" s="107"/>
      <c r="E612" s="1">
        <f t="shared" si="12"/>
        <v>0</v>
      </c>
    </row>
    <row r="613" spans="1:5" ht="22.5" customHeight="1" x14ac:dyDescent="0.35">
      <c r="A613" s="9">
        <v>92</v>
      </c>
      <c r="B613" s="21" t="s">
        <v>397</v>
      </c>
      <c r="C613" s="49">
        <v>5</v>
      </c>
      <c r="D613" s="107"/>
      <c r="E613" s="1">
        <f t="shared" si="12"/>
        <v>0</v>
      </c>
    </row>
    <row r="614" spans="1:5" ht="22.5" customHeight="1" x14ac:dyDescent="0.35">
      <c r="A614" s="9">
        <v>93</v>
      </c>
      <c r="B614" s="21" t="s">
        <v>198</v>
      </c>
      <c r="C614" s="49">
        <v>5</v>
      </c>
      <c r="D614" s="107"/>
      <c r="E614" s="1">
        <f t="shared" si="12"/>
        <v>0</v>
      </c>
    </row>
    <row r="615" spans="1:5" ht="22.5" customHeight="1" x14ac:dyDescent="0.35">
      <c r="A615" s="9">
        <v>94</v>
      </c>
      <c r="B615" s="21" t="s">
        <v>199</v>
      </c>
      <c r="C615" s="49">
        <v>5</v>
      </c>
      <c r="D615" s="107"/>
      <c r="E615" s="1">
        <f t="shared" si="12"/>
        <v>0</v>
      </c>
    </row>
    <row r="616" spans="1:5" s="6" customFormat="1" ht="54.5" x14ac:dyDescent="0.35">
      <c r="A616" s="3" t="s">
        <v>2</v>
      </c>
      <c r="B616" s="4" t="s">
        <v>70</v>
      </c>
      <c r="C616" s="5" t="s">
        <v>8</v>
      </c>
      <c r="D616" s="5" t="s">
        <v>57</v>
      </c>
      <c r="E616" s="5" t="s">
        <v>58</v>
      </c>
    </row>
    <row r="617" spans="1:5" ht="22.5" customHeight="1" x14ac:dyDescent="0.35">
      <c r="A617" s="9">
        <v>95</v>
      </c>
      <c r="B617" s="21" t="s">
        <v>399</v>
      </c>
      <c r="C617" s="49">
        <v>10</v>
      </c>
      <c r="D617" s="107"/>
      <c r="E617" s="1">
        <f t="shared" si="12"/>
        <v>0</v>
      </c>
    </row>
    <row r="618" spans="1:5" ht="28" x14ac:dyDescent="0.35">
      <c r="A618" s="9">
        <v>96</v>
      </c>
      <c r="B618" s="21" t="s">
        <v>569</v>
      </c>
      <c r="C618" s="49">
        <v>10</v>
      </c>
      <c r="D618" s="107"/>
      <c r="E618" s="1">
        <f t="shared" si="12"/>
        <v>0</v>
      </c>
    </row>
    <row r="619" spans="1:5" ht="22.5" customHeight="1" x14ac:dyDescent="0.35">
      <c r="A619" s="9">
        <v>97</v>
      </c>
      <c r="B619" s="53" t="s">
        <v>570</v>
      </c>
      <c r="C619" s="49">
        <v>10</v>
      </c>
      <c r="D619" s="107"/>
      <c r="E619" s="1">
        <f t="shared" si="12"/>
        <v>0</v>
      </c>
    </row>
    <row r="620" spans="1:5" ht="22.5" customHeight="1" x14ac:dyDescent="0.35">
      <c r="A620" s="9">
        <v>98</v>
      </c>
      <c r="B620" s="61" t="s">
        <v>571</v>
      </c>
      <c r="C620" s="49">
        <v>10</v>
      </c>
      <c r="D620" s="107"/>
      <c r="E620" s="1">
        <f t="shared" si="12"/>
        <v>0</v>
      </c>
    </row>
    <row r="621" spans="1:5" ht="28" x14ac:dyDescent="0.35">
      <c r="A621" s="9">
        <v>99</v>
      </c>
      <c r="B621" s="61" t="s">
        <v>572</v>
      </c>
      <c r="C621" s="49">
        <v>15</v>
      </c>
      <c r="D621" s="107"/>
      <c r="E621" s="1">
        <f t="shared" si="12"/>
        <v>0</v>
      </c>
    </row>
    <row r="622" spans="1:5" ht="22.5" customHeight="1" x14ac:dyDescent="0.35">
      <c r="A622" s="9">
        <v>100</v>
      </c>
      <c r="B622" s="21" t="s">
        <v>400</v>
      </c>
      <c r="C622" s="49">
        <v>2</v>
      </c>
      <c r="D622" s="107"/>
      <c r="E622" s="1">
        <f t="shared" si="12"/>
        <v>0</v>
      </c>
    </row>
    <row r="623" spans="1:5" ht="22.5" customHeight="1" x14ac:dyDescent="0.35">
      <c r="A623" s="9">
        <v>101</v>
      </c>
      <c r="B623" s="21" t="s">
        <v>401</v>
      </c>
      <c r="C623" s="49">
        <v>2</v>
      </c>
      <c r="D623" s="107"/>
      <c r="E623" s="1">
        <f t="shared" si="12"/>
        <v>0</v>
      </c>
    </row>
    <row r="624" spans="1:5" ht="22.5" customHeight="1" x14ac:dyDescent="0.35">
      <c r="A624" s="9">
        <v>102</v>
      </c>
      <c r="B624" s="21" t="s">
        <v>402</v>
      </c>
      <c r="C624" s="49">
        <v>2</v>
      </c>
      <c r="D624" s="107"/>
      <c r="E624" s="1">
        <f t="shared" si="12"/>
        <v>0</v>
      </c>
    </row>
    <row r="625" spans="1:5" ht="22.5" customHeight="1" x14ac:dyDescent="0.35">
      <c r="A625" s="9">
        <v>103</v>
      </c>
      <c r="B625" s="21" t="s">
        <v>413</v>
      </c>
      <c r="C625" s="49">
        <v>2</v>
      </c>
      <c r="D625" s="107"/>
      <c r="E625" s="1">
        <f>C625*D625</f>
        <v>0</v>
      </c>
    </row>
    <row r="626" spans="1:5" ht="28" x14ac:dyDescent="0.35">
      <c r="A626" s="9">
        <v>104</v>
      </c>
      <c r="B626" s="21" t="s">
        <v>588</v>
      </c>
      <c r="C626" s="49">
        <v>2</v>
      </c>
      <c r="D626" s="107"/>
      <c r="E626" s="1">
        <f>C626*D626</f>
        <v>0</v>
      </c>
    </row>
    <row r="627" spans="1:5" ht="28" x14ac:dyDescent="0.35">
      <c r="A627" s="9">
        <v>105</v>
      </c>
      <c r="B627" s="21" t="s">
        <v>420</v>
      </c>
      <c r="C627" s="49">
        <v>1</v>
      </c>
      <c r="D627" s="107"/>
      <c r="E627" s="1">
        <f>C627*D627</f>
        <v>0</v>
      </c>
    </row>
    <row r="628" spans="1:5" ht="22.5" customHeight="1" x14ac:dyDescent="0.35">
      <c r="A628" s="9">
        <v>106</v>
      </c>
      <c r="B628" s="53" t="s">
        <v>589</v>
      </c>
      <c r="C628" s="49">
        <v>2</v>
      </c>
      <c r="D628" s="107"/>
      <c r="E628" s="1">
        <f>C628*D628</f>
        <v>0</v>
      </c>
    </row>
    <row r="629" spans="1:5" ht="28" x14ac:dyDescent="0.35">
      <c r="A629" s="9">
        <v>107</v>
      </c>
      <c r="B629" s="48" t="s">
        <v>218</v>
      </c>
      <c r="C629" s="49">
        <v>1</v>
      </c>
      <c r="D629" s="107"/>
      <c r="E629" s="1">
        <f>C629*D629</f>
        <v>0</v>
      </c>
    </row>
    <row r="630" spans="1:5" ht="33" customHeight="1" x14ac:dyDescent="0.35">
      <c r="A630" s="298" t="s">
        <v>45</v>
      </c>
      <c r="B630" s="299"/>
      <c r="C630" s="299"/>
      <c r="D630" s="300"/>
      <c r="E630" s="1">
        <f>SUM(E518:E629)</f>
        <v>0</v>
      </c>
    </row>
    <row r="631" spans="1:5" ht="33" customHeight="1" x14ac:dyDescent="0.35">
      <c r="A631" s="298" t="s">
        <v>71</v>
      </c>
      <c r="B631" s="299"/>
      <c r="C631" s="299"/>
      <c r="D631" s="300"/>
      <c r="E631" s="69">
        <f>E630*2</f>
        <v>0</v>
      </c>
    </row>
    <row r="632" spans="1:5" ht="26.25" customHeight="1" x14ac:dyDescent="0.35">
      <c r="A632" s="25"/>
      <c r="B632" s="25"/>
      <c r="C632" s="25"/>
      <c r="D632" s="25"/>
      <c r="E632" s="25"/>
    </row>
    <row r="633" spans="1:5" ht="26.25" customHeight="1" x14ac:dyDescent="0.35">
      <c r="A633" s="25"/>
      <c r="B633" s="25"/>
      <c r="C633" s="25"/>
      <c r="D633" s="25"/>
      <c r="E633" s="25"/>
    </row>
    <row r="634" spans="1:5" ht="22.5" customHeight="1" x14ac:dyDescent="0.35">
      <c r="A634" s="11" t="s">
        <v>100</v>
      </c>
      <c r="B634" s="12" t="s">
        <v>7</v>
      </c>
      <c r="C634" s="12"/>
      <c r="D634" s="12"/>
      <c r="E634" s="13"/>
    </row>
    <row r="635" spans="1:5" ht="17.149999999999999" customHeight="1" x14ac:dyDescent="0.35">
      <c r="A635" s="31">
        <v>1</v>
      </c>
      <c r="B635" s="34" t="s">
        <v>13</v>
      </c>
      <c r="C635" s="33"/>
      <c r="D635" s="34"/>
      <c r="E635" s="35"/>
    </row>
    <row r="636" spans="1:5" ht="17.149999999999999" customHeight="1" x14ac:dyDescent="0.35">
      <c r="A636" s="36">
        <v>2</v>
      </c>
      <c r="B636" s="24" t="s">
        <v>28</v>
      </c>
      <c r="C636" s="30"/>
      <c r="D636" s="22"/>
      <c r="E636" s="37"/>
    </row>
    <row r="637" spans="1:5" ht="17.149999999999999" customHeight="1" x14ac:dyDescent="0.35">
      <c r="A637" s="50"/>
      <c r="B637" s="127"/>
      <c r="C637" s="33"/>
      <c r="D637" s="34"/>
      <c r="E637" s="34"/>
    </row>
    <row r="638" spans="1:5" ht="25.5" customHeight="1" x14ac:dyDescent="0.35">
      <c r="A638" s="16"/>
      <c r="B638" s="27"/>
      <c r="C638" s="27"/>
      <c r="D638" s="28"/>
      <c r="E638" s="29"/>
    </row>
    <row r="639" spans="1:5" s="6" customFormat="1" ht="54.5" x14ac:dyDescent="0.35">
      <c r="A639" s="3" t="s">
        <v>100</v>
      </c>
      <c r="B639" s="4" t="s">
        <v>928</v>
      </c>
      <c r="C639" s="5" t="s">
        <v>8</v>
      </c>
      <c r="D639" s="5" t="s">
        <v>57</v>
      </c>
      <c r="E639" s="5" t="s">
        <v>58</v>
      </c>
    </row>
    <row r="640" spans="1:5" ht="23.15" customHeight="1" x14ac:dyDescent="0.35">
      <c r="A640" s="9">
        <v>1</v>
      </c>
      <c r="B640" s="53" t="s">
        <v>617</v>
      </c>
      <c r="C640" s="49">
        <v>2</v>
      </c>
      <c r="D640" s="107"/>
      <c r="E640" s="1">
        <f>C640*D640</f>
        <v>0</v>
      </c>
    </row>
    <row r="641" spans="1:5" ht="28" x14ac:dyDescent="0.35">
      <c r="A641" s="9">
        <v>2</v>
      </c>
      <c r="B641" s="53" t="s">
        <v>285</v>
      </c>
      <c r="C641" s="49">
        <v>2</v>
      </c>
      <c r="D641" s="107"/>
      <c r="E641" s="1">
        <f t="shared" ref="E641:E708" si="13">C641*D641</f>
        <v>0</v>
      </c>
    </row>
    <row r="642" spans="1:5" ht="28" x14ac:dyDescent="0.35">
      <c r="A642" s="9">
        <v>3</v>
      </c>
      <c r="B642" s="53" t="s">
        <v>286</v>
      </c>
      <c r="C642" s="49">
        <v>2</v>
      </c>
      <c r="D642" s="107"/>
      <c r="E642" s="1">
        <f t="shared" si="13"/>
        <v>0</v>
      </c>
    </row>
    <row r="643" spans="1:5" ht="42" x14ac:dyDescent="0.35">
      <c r="A643" s="9">
        <v>4</v>
      </c>
      <c r="B643" s="53" t="s">
        <v>618</v>
      </c>
      <c r="C643" s="49">
        <v>1</v>
      </c>
      <c r="D643" s="107"/>
      <c r="E643" s="1">
        <f t="shared" si="13"/>
        <v>0</v>
      </c>
    </row>
    <row r="644" spans="1:5" ht="28" x14ac:dyDescent="0.35">
      <c r="A644" s="9">
        <v>5</v>
      </c>
      <c r="B644" s="53" t="s">
        <v>619</v>
      </c>
      <c r="C644" s="49">
        <v>1</v>
      </c>
      <c r="D644" s="107"/>
      <c r="E644" s="1">
        <f t="shared" si="13"/>
        <v>0</v>
      </c>
    </row>
    <row r="645" spans="1:5" ht="23.15" customHeight="1" x14ac:dyDescent="0.35">
      <c r="A645" s="9">
        <v>6</v>
      </c>
      <c r="B645" s="53" t="s">
        <v>620</v>
      </c>
      <c r="C645" s="49">
        <v>1</v>
      </c>
      <c r="D645" s="107"/>
      <c r="E645" s="1">
        <f t="shared" si="13"/>
        <v>0</v>
      </c>
    </row>
    <row r="646" spans="1:5" ht="22.5" customHeight="1" x14ac:dyDescent="0.35">
      <c r="A646" s="9">
        <v>7</v>
      </c>
      <c r="B646" s="53" t="s">
        <v>134</v>
      </c>
      <c r="C646" s="49">
        <v>2</v>
      </c>
      <c r="D646" s="107"/>
      <c r="E646" s="1">
        <f t="shared" si="13"/>
        <v>0</v>
      </c>
    </row>
    <row r="647" spans="1:5" x14ac:dyDescent="0.35">
      <c r="A647" s="9">
        <v>8</v>
      </c>
      <c r="B647" s="53" t="s">
        <v>621</v>
      </c>
      <c r="C647" s="49">
        <v>2</v>
      </c>
      <c r="D647" s="107"/>
      <c r="E647" s="1">
        <f t="shared" si="13"/>
        <v>0</v>
      </c>
    </row>
    <row r="648" spans="1:5" ht="28" x14ac:dyDescent="0.35">
      <c r="A648" s="9">
        <v>9</v>
      </c>
      <c r="B648" s="53" t="s">
        <v>622</v>
      </c>
      <c r="C648" s="49">
        <v>1</v>
      </c>
      <c r="D648" s="107"/>
      <c r="E648" s="1">
        <f t="shared" si="13"/>
        <v>0</v>
      </c>
    </row>
    <row r="649" spans="1:5" ht="42" x14ac:dyDescent="0.35">
      <c r="A649" s="9">
        <v>10</v>
      </c>
      <c r="B649" s="53" t="s">
        <v>623</v>
      </c>
      <c r="C649" s="49">
        <v>2</v>
      </c>
      <c r="D649" s="107"/>
      <c r="E649" s="1">
        <f t="shared" si="13"/>
        <v>0</v>
      </c>
    </row>
    <row r="650" spans="1:5" s="6" customFormat="1" ht="54.5" x14ac:dyDescent="0.35">
      <c r="A650" s="3" t="s">
        <v>100</v>
      </c>
      <c r="B650" s="4" t="s">
        <v>928</v>
      </c>
      <c r="C650" s="5" t="s">
        <v>8</v>
      </c>
      <c r="D650" s="5" t="s">
        <v>57</v>
      </c>
      <c r="E650" s="5" t="s">
        <v>58</v>
      </c>
    </row>
    <row r="651" spans="1:5" ht="56" x14ac:dyDescent="0.35">
      <c r="A651" s="9">
        <v>11</v>
      </c>
      <c r="B651" s="55" t="s">
        <v>624</v>
      </c>
      <c r="C651" s="49">
        <v>2</v>
      </c>
      <c r="D651" s="107"/>
      <c r="E651" s="1">
        <f t="shared" si="13"/>
        <v>0</v>
      </c>
    </row>
    <row r="652" spans="1:5" ht="56" x14ac:dyDescent="0.35">
      <c r="A652" s="9">
        <v>12</v>
      </c>
      <c r="B652" s="55" t="s">
        <v>625</v>
      </c>
      <c r="C652" s="49">
        <v>2</v>
      </c>
      <c r="D652" s="107"/>
      <c r="E652" s="1">
        <f t="shared" si="13"/>
        <v>0</v>
      </c>
    </row>
    <row r="653" spans="1:5" ht="42" x14ac:dyDescent="0.35">
      <c r="A653" s="9">
        <v>13</v>
      </c>
      <c r="B653" s="53" t="s">
        <v>626</v>
      </c>
      <c r="C653" s="49">
        <v>2</v>
      </c>
      <c r="D653" s="107"/>
      <c r="E653" s="1">
        <f t="shared" si="13"/>
        <v>0</v>
      </c>
    </row>
    <row r="654" spans="1:5" ht="70" x14ac:dyDescent="0.35">
      <c r="A654" s="9">
        <v>14</v>
      </c>
      <c r="B654" s="53" t="s">
        <v>627</v>
      </c>
      <c r="C654" s="49">
        <v>2</v>
      </c>
      <c r="D654" s="107"/>
      <c r="E654" s="1">
        <f t="shared" si="13"/>
        <v>0</v>
      </c>
    </row>
    <row r="655" spans="1:5" ht="56" x14ac:dyDescent="0.35">
      <c r="A655" s="9">
        <v>15</v>
      </c>
      <c r="B655" s="53" t="s">
        <v>628</v>
      </c>
      <c r="C655" s="49">
        <v>2</v>
      </c>
      <c r="D655" s="107"/>
      <c r="E655" s="1">
        <f t="shared" si="13"/>
        <v>0</v>
      </c>
    </row>
    <row r="656" spans="1:5" ht="28" x14ac:dyDescent="0.35">
      <c r="A656" s="9">
        <v>16</v>
      </c>
      <c r="B656" s="53" t="s">
        <v>629</v>
      </c>
      <c r="C656" s="49">
        <v>2</v>
      </c>
      <c r="D656" s="107"/>
      <c r="E656" s="1">
        <f t="shared" si="13"/>
        <v>0</v>
      </c>
    </row>
    <row r="657" spans="1:5" ht="28" x14ac:dyDescent="0.35">
      <c r="A657" s="9">
        <v>17</v>
      </c>
      <c r="B657" s="53" t="s">
        <v>630</v>
      </c>
      <c r="C657" s="49">
        <v>2</v>
      </c>
      <c r="D657" s="107"/>
      <c r="E657" s="1">
        <f t="shared" si="13"/>
        <v>0</v>
      </c>
    </row>
    <row r="658" spans="1:5" ht="22.5" customHeight="1" x14ac:dyDescent="0.35">
      <c r="A658" s="9">
        <v>18</v>
      </c>
      <c r="B658" s="53" t="s">
        <v>631</v>
      </c>
      <c r="C658" s="49">
        <v>1</v>
      </c>
      <c r="D658" s="107"/>
      <c r="E658" s="1">
        <f t="shared" si="13"/>
        <v>0</v>
      </c>
    </row>
    <row r="659" spans="1:5" ht="22.5" customHeight="1" x14ac:dyDescent="0.35">
      <c r="A659" s="9">
        <v>19</v>
      </c>
      <c r="B659" s="53" t="s">
        <v>633</v>
      </c>
      <c r="C659" s="49">
        <v>1</v>
      </c>
      <c r="D659" s="107"/>
      <c r="E659" s="1">
        <f t="shared" si="13"/>
        <v>0</v>
      </c>
    </row>
    <row r="660" spans="1:5" s="6" customFormat="1" ht="54.5" x14ac:dyDescent="0.35">
      <c r="A660" s="3" t="s">
        <v>100</v>
      </c>
      <c r="B660" s="4" t="s">
        <v>928</v>
      </c>
      <c r="C660" s="5" t="s">
        <v>8</v>
      </c>
      <c r="D660" s="109" t="s">
        <v>57</v>
      </c>
      <c r="E660" s="5" t="s">
        <v>58</v>
      </c>
    </row>
    <row r="661" spans="1:5" ht="28" x14ac:dyDescent="0.35">
      <c r="A661" s="9">
        <v>20</v>
      </c>
      <c r="B661" s="53" t="s">
        <v>298</v>
      </c>
      <c r="C661" s="49">
        <v>1</v>
      </c>
      <c r="D661" s="107"/>
      <c r="E661" s="1">
        <f t="shared" si="13"/>
        <v>0</v>
      </c>
    </row>
    <row r="662" spans="1:5" ht="28" x14ac:dyDescent="0.35">
      <c r="A662" s="9">
        <v>21</v>
      </c>
      <c r="B662" s="53" t="s">
        <v>634</v>
      </c>
      <c r="C662" s="49">
        <v>1</v>
      </c>
      <c r="D662" s="107"/>
      <c r="E662" s="1">
        <f t="shared" si="13"/>
        <v>0</v>
      </c>
    </row>
    <row r="663" spans="1:5" ht="22.5" customHeight="1" x14ac:dyDescent="0.35">
      <c r="A663" s="9">
        <v>22</v>
      </c>
      <c r="B663" s="53" t="s">
        <v>635</v>
      </c>
      <c r="C663" s="49">
        <v>1</v>
      </c>
      <c r="D663" s="107"/>
      <c r="E663" s="1">
        <f t="shared" si="13"/>
        <v>0</v>
      </c>
    </row>
    <row r="664" spans="1:5" ht="28" x14ac:dyDescent="0.35">
      <c r="A664" s="9">
        <v>23</v>
      </c>
      <c r="B664" s="53" t="s">
        <v>636</v>
      </c>
      <c r="C664" s="49">
        <v>1</v>
      </c>
      <c r="D664" s="107"/>
      <c r="E664" s="1">
        <f t="shared" si="13"/>
        <v>0</v>
      </c>
    </row>
    <row r="665" spans="1:5" ht="22.5" customHeight="1" x14ac:dyDescent="0.35">
      <c r="A665" s="9">
        <v>24</v>
      </c>
      <c r="B665" s="53" t="s">
        <v>639</v>
      </c>
      <c r="C665" s="49">
        <v>1</v>
      </c>
      <c r="D665" s="107"/>
      <c r="E665" s="1">
        <f t="shared" si="13"/>
        <v>0</v>
      </c>
    </row>
    <row r="666" spans="1:5" ht="56" x14ac:dyDescent="0.35">
      <c r="A666" s="86">
        <v>25</v>
      </c>
      <c r="B666" s="53" t="s">
        <v>640</v>
      </c>
      <c r="C666" s="49">
        <v>1</v>
      </c>
      <c r="D666" s="108"/>
      <c r="E666" s="46">
        <f t="shared" si="13"/>
        <v>0</v>
      </c>
    </row>
    <row r="667" spans="1:5" ht="42" x14ac:dyDescent="0.35">
      <c r="A667" s="9">
        <v>26</v>
      </c>
      <c r="B667" s="53" t="s">
        <v>641</v>
      </c>
      <c r="C667" s="49">
        <v>1</v>
      </c>
      <c r="D667" s="107"/>
      <c r="E667" s="1">
        <f t="shared" si="13"/>
        <v>0</v>
      </c>
    </row>
    <row r="668" spans="1:5" ht="22.5" customHeight="1" x14ac:dyDescent="0.35">
      <c r="A668" s="9">
        <v>27</v>
      </c>
      <c r="B668" s="53" t="s">
        <v>455</v>
      </c>
      <c r="C668" s="49">
        <v>1</v>
      </c>
      <c r="D668" s="107"/>
      <c r="E668" s="1">
        <f t="shared" si="13"/>
        <v>0</v>
      </c>
    </row>
    <row r="669" spans="1:5" ht="22.5" customHeight="1" x14ac:dyDescent="0.35">
      <c r="A669" s="9">
        <v>28</v>
      </c>
      <c r="B669" s="53" t="s">
        <v>456</v>
      </c>
      <c r="C669" s="49">
        <v>1</v>
      </c>
      <c r="D669" s="107"/>
      <c r="E669" s="1">
        <f t="shared" si="13"/>
        <v>0</v>
      </c>
    </row>
    <row r="670" spans="1:5" ht="22.5" customHeight="1" x14ac:dyDescent="0.35">
      <c r="A670" s="9">
        <v>29</v>
      </c>
      <c r="B670" s="53" t="s">
        <v>457</v>
      </c>
      <c r="C670" s="49">
        <v>1</v>
      </c>
      <c r="D670" s="107"/>
      <c r="E670" s="1">
        <f t="shared" si="13"/>
        <v>0</v>
      </c>
    </row>
    <row r="671" spans="1:5" ht="22.5" customHeight="1" x14ac:dyDescent="0.35">
      <c r="A671" s="9">
        <v>30</v>
      </c>
      <c r="B671" s="53" t="s">
        <v>642</v>
      </c>
      <c r="C671" s="49">
        <v>1</v>
      </c>
      <c r="D671" s="107"/>
      <c r="E671" s="1">
        <f t="shared" si="13"/>
        <v>0</v>
      </c>
    </row>
    <row r="672" spans="1:5" ht="23.15" customHeight="1" x14ac:dyDescent="0.35">
      <c r="A672" s="9">
        <v>31</v>
      </c>
      <c r="B672" s="53" t="s">
        <v>459</v>
      </c>
      <c r="C672" s="49">
        <v>1</v>
      </c>
      <c r="D672" s="107"/>
      <c r="E672" s="1">
        <f t="shared" si="13"/>
        <v>0</v>
      </c>
    </row>
    <row r="673" spans="1:5" ht="23.15" customHeight="1" x14ac:dyDescent="0.35">
      <c r="A673" s="9">
        <v>32</v>
      </c>
      <c r="B673" s="53" t="s">
        <v>460</v>
      </c>
      <c r="C673" s="49">
        <v>1</v>
      </c>
      <c r="D673" s="107"/>
      <c r="E673" s="1">
        <f t="shared" si="13"/>
        <v>0</v>
      </c>
    </row>
    <row r="674" spans="1:5" ht="23.15" customHeight="1" x14ac:dyDescent="0.35">
      <c r="A674" s="9">
        <v>33</v>
      </c>
      <c r="B674" s="53" t="s">
        <v>461</v>
      </c>
      <c r="C674" s="49">
        <v>1</v>
      </c>
      <c r="D674" s="107"/>
      <c r="E674" s="1">
        <f t="shared" si="13"/>
        <v>0</v>
      </c>
    </row>
    <row r="675" spans="1:5" ht="22.5" customHeight="1" x14ac:dyDescent="0.35">
      <c r="A675" s="9">
        <v>34</v>
      </c>
      <c r="B675" s="53" t="s">
        <v>643</v>
      </c>
      <c r="C675" s="49">
        <v>1</v>
      </c>
      <c r="D675" s="107"/>
      <c r="E675" s="1">
        <f t="shared" si="13"/>
        <v>0</v>
      </c>
    </row>
    <row r="676" spans="1:5" s="6" customFormat="1" ht="54.5" x14ac:dyDescent="0.35">
      <c r="A676" s="3" t="s">
        <v>100</v>
      </c>
      <c r="B676" s="4" t="s">
        <v>928</v>
      </c>
      <c r="C676" s="5" t="s">
        <v>8</v>
      </c>
      <c r="D676" s="5" t="s">
        <v>57</v>
      </c>
      <c r="E676" s="5" t="s">
        <v>58</v>
      </c>
    </row>
    <row r="677" spans="1:5" ht="23.15" customHeight="1" x14ac:dyDescent="0.35">
      <c r="A677" s="9">
        <v>35</v>
      </c>
      <c r="B677" s="53" t="s">
        <v>312</v>
      </c>
      <c r="C677" s="49">
        <v>2</v>
      </c>
      <c r="D677" s="107"/>
      <c r="E677" s="1">
        <f t="shared" si="13"/>
        <v>0</v>
      </c>
    </row>
    <row r="678" spans="1:5" ht="23.15" customHeight="1" x14ac:dyDescent="0.35">
      <c r="A678" s="9">
        <v>36</v>
      </c>
      <c r="B678" s="53" t="s">
        <v>644</v>
      </c>
      <c r="C678" s="49">
        <v>1</v>
      </c>
      <c r="D678" s="107"/>
      <c r="E678" s="1">
        <f t="shared" si="13"/>
        <v>0</v>
      </c>
    </row>
    <row r="679" spans="1:5" ht="23.15" customHeight="1" x14ac:dyDescent="0.35">
      <c r="A679" s="9">
        <v>37</v>
      </c>
      <c r="B679" s="53" t="s">
        <v>645</v>
      </c>
      <c r="C679" s="49">
        <v>2</v>
      </c>
      <c r="D679" s="107"/>
      <c r="E679" s="1">
        <f t="shared" si="13"/>
        <v>0</v>
      </c>
    </row>
    <row r="680" spans="1:5" ht="23.15" customHeight="1" x14ac:dyDescent="0.35">
      <c r="A680" s="9">
        <v>38</v>
      </c>
      <c r="B680" s="53" t="s">
        <v>646</v>
      </c>
      <c r="C680" s="49">
        <v>2</v>
      </c>
      <c r="D680" s="107"/>
      <c r="E680" s="1">
        <f t="shared" si="13"/>
        <v>0</v>
      </c>
    </row>
    <row r="681" spans="1:5" ht="23.15" customHeight="1" x14ac:dyDescent="0.35">
      <c r="A681" s="9">
        <v>39</v>
      </c>
      <c r="B681" s="21" t="s">
        <v>549</v>
      </c>
      <c r="C681" s="49">
        <v>20</v>
      </c>
      <c r="D681" s="107"/>
      <c r="E681" s="1">
        <f t="shared" si="13"/>
        <v>0</v>
      </c>
    </row>
    <row r="682" spans="1:5" ht="23.15" customHeight="1" x14ac:dyDescent="0.35">
      <c r="A682" s="9">
        <v>40</v>
      </c>
      <c r="B682" s="21" t="s">
        <v>647</v>
      </c>
      <c r="C682" s="49">
        <v>20</v>
      </c>
      <c r="D682" s="107"/>
      <c r="E682" s="1">
        <f t="shared" si="13"/>
        <v>0</v>
      </c>
    </row>
    <row r="683" spans="1:5" ht="22.5" customHeight="1" x14ac:dyDescent="0.35">
      <c r="A683" s="9">
        <v>41</v>
      </c>
      <c r="B683" s="21" t="s">
        <v>648</v>
      </c>
      <c r="C683" s="49">
        <v>20</v>
      </c>
      <c r="D683" s="107"/>
      <c r="E683" s="1">
        <f t="shared" si="13"/>
        <v>0</v>
      </c>
    </row>
    <row r="684" spans="1:5" ht="23.15" customHeight="1" x14ac:dyDescent="0.35">
      <c r="A684" s="9">
        <v>42</v>
      </c>
      <c r="B684" s="53" t="s">
        <v>649</v>
      </c>
      <c r="C684" s="49">
        <v>1</v>
      </c>
      <c r="D684" s="107"/>
      <c r="E684" s="1">
        <f t="shared" si="13"/>
        <v>0</v>
      </c>
    </row>
    <row r="685" spans="1:5" ht="23.15" customHeight="1" x14ac:dyDescent="0.35">
      <c r="A685" s="9">
        <v>43</v>
      </c>
      <c r="B685" s="56" t="s">
        <v>650</v>
      </c>
      <c r="C685" s="59">
        <v>2</v>
      </c>
      <c r="D685" s="107"/>
      <c r="E685" s="1">
        <f t="shared" si="13"/>
        <v>0</v>
      </c>
    </row>
    <row r="686" spans="1:5" ht="23.15" customHeight="1" x14ac:dyDescent="0.35">
      <c r="A686" s="9">
        <v>44</v>
      </c>
      <c r="B686" s="53" t="s">
        <v>651</v>
      </c>
      <c r="C686" s="49">
        <v>1</v>
      </c>
      <c r="D686" s="107"/>
      <c r="E686" s="1">
        <f t="shared" si="13"/>
        <v>0</v>
      </c>
    </row>
    <row r="687" spans="1:5" ht="23.15" customHeight="1" x14ac:dyDescent="0.35">
      <c r="A687" s="9">
        <v>45</v>
      </c>
      <c r="B687" s="55" t="s">
        <v>652</v>
      </c>
      <c r="C687" s="49">
        <v>1</v>
      </c>
      <c r="D687" s="107"/>
      <c r="E687" s="1">
        <f t="shared" si="13"/>
        <v>0</v>
      </c>
    </row>
    <row r="688" spans="1:5" ht="23.15" customHeight="1" x14ac:dyDescent="0.35">
      <c r="A688" s="9">
        <v>46</v>
      </c>
      <c r="B688" s="55" t="s">
        <v>653</v>
      </c>
      <c r="C688" s="49">
        <v>1</v>
      </c>
      <c r="D688" s="107"/>
      <c r="E688" s="1">
        <f t="shared" si="13"/>
        <v>0</v>
      </c>
    </row>
    <row r="689" spans="1:5" ht="23.15" customHeight="1" x14ac:dyDescent="0.35">
      <c r="A689" s="9">
        <v>47</v>
      </c>
      <c r="B689" s="53" t="s">
        <v>654</v>
      </c>
      <c r="C689" s="49">
        <v>5</v>
      </c>
      <c r="D689" s="107"/>
      <c r="E689" s="1">
        <f t="shared" si="13"/>
        <v>0</v>
      </c>
    </row>
    <row r="690" spans="1:5" ht="23.15" customHeight="1" x14ac:dyDescent="0.35">
      <c r="A690" s="9">
        <v>48</v>
      </c>
      <c r="B690" s="53" t="s">
        <v>464</v>
      </c>
      <c r="C690" s="49">
        <v>15</v>
      </c>
      <c r="D690" s="107"/>
      <c r="E690" s="1">
        <f t="shared" si="13"/>
        <v>0</v>
      </c>
    </row>
    <row r="691" spans="1:5" ht="23.15" customHeight="1" x14ac:dyDescent="0.35">
      <c r="A691" s="9">
        <v>49</v>
      </c>
      <c r="B691" s="53" t="s">
        <v>465</v>
      </c>
      <c r="C691" s="49">
        <v>10</v>
      </c>
      <c r="D691" s="107"/>
      <c r="E691" s="1">
        <f t="shared" si="13"/>
        <v>0</v>
      </c>
    </row>
    <row r="692" spans="1:5" ht="28" x14ac:dyDescent="0.35">
      <c r="A692" s="9">
        <v>50</v>
      </c>
      <c r="B692" s="53" t="s">
        <v>655</v>
      </c>
      <c r="C692" s="49">
        <v>2</v>
      </c>
      <c r="D692" s="107"/>
      <c r="E692" s="1">
        <f t="shared" si="13"/>
        <v>0</v>
      </c>
    </row>
    <row r="693" spans="1:5" ht="22.5" customHeight="1" x14ac:dyDescent="0.35">
      <c r="A693" s="9">
        <v>51</v>
      </c>
      <c r="B693" s="53" t="s">
        <v>466</v>
      </c>
      <c r="C693" s="49">
        <v>10</v>
      </c>
      <c r="D693" s="107"/>
      <c r="E693" s="1">
        <f t="shared" si="13"/>
        <v>0</v>
      </c>
    </row>
    <row r="694" spans="1:5" ht="22.5" customHeight="1" x14ac:dyDescent="0.35">
      <c r="A694" s="9">
        <v>52</v>
      </c>
      <c r="B694" s="53" t="s">
        <v>467</v>
      </c>
      <c r="C694" s="49">
        <v>10</v>
      </c>
      <c r="D694" s="107"/>
      <c r="E694" s="1">
        <f t="shared" si="13"/>
        <v>0</v>
      </c>
    </row>
    <row r="695" spans="1:5" ht="22.5" customHeight="1" x14ac:dyDescent="0.35">
      <c r="A695" s="9">
        <v>53</v>
      </c>
      <c r="B695" s="53" t="s">
        <v>468</v>
      </c>
      <c r="C695" s="49">
        <v>10</v>
      </c>
      <c r="D695" s="107"/>
      <c r="E695" s="1">
        <f t="shared" si="13"/>
        <v>0</v>
      </c>
    </row>
    <row r="696" spans="1:5" s="6" customFormat="1" ht="54.5" x14ac:dyDescent="0.35">
      <c r="A696" s="3" t="s">
        <v>100</v>
      </c>
      <c r="B696" s="4" t="s">
        <v>928</v>
      </c>
      <c r="C696" s="5" t="s">
        <v>8</v>
      </c>
      <c r="D696" s="5" t="s">
        <v>57</v>
      </c>
      <c r="E696" s="5" t="s">
        <v>58</v>
      </c>
    </row>
    <row r="697" spans="1:5" ht="22.5" customHeight="1" x14ac:dyDescent="0.35">
      <c r="A697" s="9">
        <v>54</v>
      </c>
      <c r="B697" s="53" t="s">
        <v>469</v>
      </c>
      <c r="C697" s="49">
        <v>10</v>
      </c>
      <c r="D697" s="107"/>
      <c r="E697" s="1">
        <f t="shared" si="13"/>
        <v>0</v>
      </c>
    </row>
    <row r="698" spans="1:5" ht="22.5" customHeight="1" x14ac:dyDescent="0.35">
      <c r="A698" s="9">
        <v>55</v>
      </c>
      <c r="B698" s="53" t="s">
        <v>575</v>
      </c>
      <c r="C698" s="49">
        <v>2</v>
      </c>
      <c r="D698" s="107"/>
      <c r="E698" s="1">
        <f t="shared" si="13"/>
        <v>0</v>
      </c>
    </row>
    <row r="699" spans="1:5" ht="22.5" customHeight="1" x14ac:dyDescent="0.35">
      <c r="A699" s="9">
        <v>56</v>
      </c>
      <c r="B699" s="21" t="s">
        <v>656</v>
      </c>
      <c r="C699" s="49">
        <v>2</v>
      </c>
      <c r="D699" s="107"/>
      <c r="E699" s="1">
        <f t="shared" si="13"/>
        <v>0</v>
      </c>
    </row>
    <row r="700" spans="1:5" ht="22.5" customHeight="1" x14ac:dyDescent="0.35">
      <c r="A700" s="9">
        <v>57</v>
      </c>
      <c r="B700" s="21" t="s">
        <v>657</v>
      </c>
      <c r="C700" s="49">
        <v>2</v>
      </c>
      <c r="D700" s="107"/>
      <c r="E700" s="1">
        <f t="shared" si="13"/>
        <v>0</v>
      </c>
    </row>
    <row r="701" spans="1:5" ht="22.5" customHeight="1" x14ac:dyDescent="0.35">
      <c r="A701" s="9">
        <v>58</v>
      </c>
      <c r="B701" s="21" t="s">
        <v>658</v>
      </c>
      <c r="C701" s="49">
        <v>2</v>
      </c>
      <c r="D701" s="107"/>
      <c r="E701" s="1">
        <f t="shared" si="13"/>
        <v>0</v>
      </c>
    </row>
    <row r="702" spans="1:5" ht="22.5" customHeight="1" x14ac:dyDescent="0.35">
      <c r="A702" s="9">
        <v>59</v>
      </c>
      <c r="B702" s="21" t="s">
        <v>659</v>
      </c>
      <c r="C702" s="49">
        <v>2</v>
      </c>
      <c r="D702" s="107"/>
      <c r="E702" s="1">
        <f t="shared" si="13"/>
        <v>0</v>
      </c>
    </row>
    <row r="703" spans="1:5" ht="22.5" customHeight="1" x14ac:dyDescent="0.35">
      <c r="A703" s="9">
        <v>60</v>
      </c>
      <c r="B703" s="53" t="s">
        <v>322</v>
      </c>
      <c r="C703" s="49">
        <v>2</v>
      </c>
      <c r="D703" s="107"/>
      <c r="E703" s="1">
        <f t="shared" si="13"/>
        <v>0</v>
      </c>
    </row>
    <row r="704" spans="1:5" ht="22.5" customHeight="1" x14ac:dyDescent="0.35">
      <c r="A704" s="9">
        <v>61</v>
      </c>
      <c r="B704" s="53" t="s">
        <v>660</v>
      </c>
      <c r="C704" s="49">
        <v>1</v>
      </c>
      <c r="D704" s="107"/>
      <c r="E704" s="1">
        <f t="shared" si="13"/>
        <v>0</v>
      </c>
    </row>
    <row r="705" spans="1:5" ht="22.5" customHeight="1" x14ac:dyDescent="0.35">
      <c r="A705" s="9">
        <v>62</v>
      </c>
      <c r="B705" s="53" t="s">
        <v>576</v>
      </c>
      <c r="C705" s="49">
        <v>1</v>
      </c>
      <c r="D705" s="107"/>
      <c r="E705" s="1">
        <f t="shared" si="13"/>
        <v>0</v>
      </c>
    </row>
    <row r="706" spans="1:5" ht="22.5" customHeight="1" x14ac:dyDescent="0.35">
      <c r="A706" s="9">
        <v>63</v>
      </c>
      <c r="B706" s="53" t="s">
        <v>327</v>
      </c>
      <c r="C706" s="49">
        <v>2</v>
      </c>
      <c r="D706" s="107"/>
      <c r="E706" s="1">
        <f t="shared" si="13"/>
        <v>0</v>
      </c>
    </row>
    <row r="707" spans="1:5" ht="22.5" customHeight="1" x14ac:dyDescent="0.35">
      <c r="A707" s="9">
        <v>64</v>
      </c>
      <c r="B707" s="53" t="s">
        <v>328</v>
      </c>
      <c r="C707" s="49">
        <v>2</v>
      </c>
      <c r="D707" s="107"/>
      <c r="E707" s="1">
        <f t="shared" si="13"/>
        <v>0</v>
      </c>
    </row>
    <row r="708" spans="1:5" ht="22.5" customHeight="1" x14ac:dyDescent="0.35">
      <c r="A708" s="9">
        <v>65</v>
      </c>
      <c r="B708" s="53" t="s">
        <v>329</v>
      </c>
      <c r="C708" s="49">
        <v>2</v>
      </c>
      <c r="D708" s="107"/>
      <c r="E708" s="1">
        <f t="shared" si="13"/>
        <v>0</v>
      </c>
    </row>
    <row r="709" spans="1:5" ht="22.5" customHeight="1" x14ac:dyDescent="0.35">
      <c r="A709" s="9">
        <v>66</v>
      </c>
      <c r="B709" s="53" t="s">
        <v>330</v>
      </c>
      <c r="C709" s="49">
        <v>2</v>
      </c>
      <c r="D709" s="107"/>
      <c r="E709" s="1">
        <f t="shared" ref="E709:E776" si="14">C709*D709</f>
        <v>0</v>
      </c>
    </row>
    <row r="710" spans="1:5" ht="22.5" customHeight="1" x14ac:dyDescent="0.35">
      <c r="A710" s="9">
        <v>67</v>
      </c>
      <c r="B710" s="53" t="s">
        <v>331</v>
      </c>
      <c r="C710" s="49">
        <v>5</v>
      </c>
      <c r="D710" s="107"/>
      <c r="E710" s="1">
        <f t="shared" si="14"/>
        <v>0</v>
      </c>
    </row>
    <row r="711" spans="1:5" ht="71" x14ac:dyDescent="0.35">
      <c r="A711" s="9">
        <v>68</v>
      </c>
      <c r="B711" s="53" t="s">
        <v>661</v>
      </c>
      <c r="C711" s="49">
        <v>2</v>
      </c>
      <c r="D711" s="107"/>
      <c r="E711" s="1">
        <f t="shared" si="14"/>
        <v>0</v>
      </c>
    </row>
    <row r="712" spans="1:5" ht="22.5" customHeight="1" x14ac:dyDescent="0.35">
      <c r="A712" s="9">
        <v>69</v>
      </c>
      <c r="B712" s="53" t="s">
        <v>662</v>
      </c>
      <c r="C712" s="49">
        <v>2</v>
      </c>
      <c r="D712" s="107"/>
      <c r="E712" s="1">
        <f t="shared" si="14"/>
        <v>0</v>
      </c>
    </row>
    <row r="713" spans="1:5" s="6" customFormat="1" ht="54.5" x14ac:dyDescent="0.35">
      <c r="A713" s="3" t="s">
        <v>100</v>
      </c>
      <c r="B713" s="4" t="s">
        <v>928</v>
      </c>
      <c r="C713" s="5" t="s">
        <v>8</v>
      </c>
      <c r="D713" s="5" t="s">
        <v>57</v>
      </c>
      <c r="E713" s="5" t="s">
        <v>58</v>
      </c>
    </row>
    <row r="714" spans="1:5" ht="84" x14ac:dyDescent="0.35">
      <c r="A714" s="9">
        <v>70</v>
      </c>
      <c r="B714" s="53" t="s">
        <v>663</v>
      </c>
      <c r="C714" s="49">
        <v>2</v>
      </c>
      <c r="D714" s="107"/>
      <c r="E714" s="1">
        <f t="shared" si="14"/>
        <v>0</v>
      </c>
    </row>
    <row r="715" spans="1:5" ht="22.5" customHeight="1" x14ac:dyDescent="0.35">
      <c r="A715" s="9">
        <v>71</v>
      </c>
      <c r="B715" s="53" t="s">
        <v>664</v>
      </c>
      <c r="C715" s="49">
        <v>2</v>
      </c>
      <c r="D715" s="107"/>
      <c r="E715" s="1">
        <f t="shared" si="14"/>
        <v>0</v>
      </c>
    </row>
    <row r="716" spans="1:5" ht="22.5" customHeight="1" x14ac:dyDescent="0.35">
      <c r="A716" s="9">
        <v>72</v>
      </c>
      <c r="B716" s="55" t="s">
        <v>665</v>
      </c>
      <c r="C716" s="49">
        <v>1</v>
      </c>
      <c r="D716" s="107"/>
      <c r="E716" s="1">
        <f t="shared" si="14"/>
        <v>0</v>
      </c>
    </row>
    <row r="717" spans="1:5" ht="22.5" customHeight="1" x14ac:dyDescent="0.35">
      <c r="A717" s="9">
        <v>73</v>
      </c>
      <c r="B717" s="55" t="s">
        <v>666</v>
      </c>
      <c r="C717" s="49">
        <v>1</v>
      </c>
      <c r="D717" s="107"/>
      <c r="E717" s="1">
        <f t="shared" si="14"/>
        <v>0</v>
      </c>
    </row>
    <row r="718" spans="1:5" ht="22.5" customHeight="1" x14ac:dyDescent="0.35">
      <c r="A718" s="9">
        <v>74</v>
      </c>
      <c r="B718" s="53" t="s">
        <v>667</v>
      </c>
      <c r="C718" s="49">
        <v>20</v>
      </c>
      <c r="D718" s="107"/>
      <c r="E718" s="1">
        <f t="shared" si="14"/>
        <v>0</v>
      </c>
    </row>
    <row r="719" spans="1:5" ht="22.5" customHeight="1" x14ac:dyDescent="0.35">
      <c r="A719" s="9">
        <v>75</v>
      </c>
      <c r="B719" s="53" t="s">
        <v>668</v>
      </c>
      <c r="C719" s="49">
        <v>20</v>
      </c>
      <c r="D719" s="107"/>
      <c r="E719" s="1">
        <f t="shared" si="14"/>
        <v>0</v>
      </c>
    </row>
    <row r="720" spans="1:5" ht="22.5" customHeight="1" x14ac:dyDescent="0.35">
      <c r="A720" s="9">
        <v>76</v>
      </c>
      <c r="B720" s="53" t="s">
        <v>669</v>
      </c>
      <c r="C720" s="49">
        <v>10</v>
      </c>
      <c r="D720" s="107"/>
      <c r="E720" s="1">
        <f t="shared" si="14"/>
        <v>0</v>
      </c>
    </row>
    <row r="721" spans="1:5" ht="22.5" customHeight="1" x14ac:dyDescent="0.35">
      <c r="A721" s="9">
        <v>77</v>
      </c>
      <c r="B721" s="53" t="s">
        <v>670</v>
      </c>
      <c r="C721" s="49">
        <v>10</v>
      </c>
      <c r="D721" s="107"/>
      <c r="E721" s="1">
        <f t="shared" si="14"/>
        <v>0</v>
      </c>
    </row>
    <row r="722" spans="1:5" ht="22.5" customHeight="1" x14ac:dyDescent="0.35">
      <c r="A722" s="9">
        <v>78</v>
      </c>
      <c r="B722" s="21" t="s">
        <v>671</v>
      </c>
      <c r="C722" s="49">
        <v>10</v>
      </c>
      <c r="D722" s="107"/>
      <c r="E722" s="1">
        <f t="shared" si="14"/>
        <v>0</v>
      </c>
    </row>
    <row r="723" spans="1:5" ht="22.5" customHeight="1" x14ac:dyDescent="0.35">
      <c r="A723" s="9">
        <v>79</v>
      </c>
      <c r="B723" s="21" t="s">
        <v>672</v>
      </c>
      <c r="C723" s="49">
        <v>10</v>
      </c>
      <c r="D723" s="107"/>
      <c r="E723" s="1">
        <f t="shared" si="14"/>
        <v>0</v>
      </c>
    </row>
    <row r="724" spans="1:5" ht="22.5" customHeight="1" x14ac:dyDescent="0.35">
      <c r="A724" s="9">
        <v>80</v>
      </c>
      <c r="B724" s="53" t="s">
        <v>673</v>
      </c>
      <c r="C724" s="49">
        <v>2</v>
      </c>
      <c r="D724" s="107"/>
      <c r="E724" s="1">
        <f t="shared" si="14"/>
        <v>0</v>
      </c>
    </row>
    <row r="725" spans="1:5" ht="22.5" customHeight="1" x14ac:dyDescent="0.35">
      <c r="A725" s="9">
        <v>81</v>
      </c>
      <c r="B725" s="21" t="s">
        <v>224</v>
      </c>
      <c r="C725" s="49">
        <v>2</v>
      </c>
      <c r="D725" s="107"/>
      <c r="E725" s="1">
        <f t="shared" si="14"/>
        <v>0</v>
      </c>
    </row>
    <row r="726" spans="1:5" ht="28" x14ac:dyDescent="0.35">
      <c r="A726" s="9">
        <v>82</v>
      </c>
      <c r="B726" s="21" t="s">
        <v>337</v>
      </c>
      <c r="C726" s="49">
        <v>1</v>
      </c>
      <c r="D726" s="107"/>
      <c r="E726" s="1">
        <f t="shared" si="14"/>
        <v>0</v>
      </c>
    </row>
    <row r="727" spans="1:5" ht="22.5" customHeight="1" x14ac:dyDescent="0.35">
      <c r="A727" s="9">
        <v>83</v>
      </c>
      <c r="B727" s="53" t="s">
        <v>674</v>
      </c>
      <c r="C727" s="49">
        <v>5</v>
      </c>
      <c r="D727" s="107"/>
      <c r="E727" s="1">
        <f t="shared" si="14"/>
        <v>0</v>
      </c>
    </row>
    <row r="728" spans="1:5" ht="22.5" customHeight="1" x14ac:dyDescent="0.35">
      <c r="A728" s="9">
        <v>84</v>
      </c>
      <c r="B728" s="53" t="s">
        <v>675</v>
      </c>
      <c r="C728" s="49">
        <v>2</v>
      </c>
      <c r="D728" s="107"/>
      <c r="E728" s="1">
        <f t="shared" si="14"/>
        <v>0</v>
      </c>
    </row>
    <row r="729" spans="1:5" ht="22.5" customHeight="1" x14ac:dyDescent="0.35">
      <c r="A729" s="9">
        <v>85</v>
      </c>
      <c r="B729" s="55" t="s">
        <v>676</v>
      </c>
      <c r="C729" s="49">
        <v>1</v>
      </c>
      <c r="D729" s="107"/>
      <c r="E729" s="1">
        <f t="shared" si="14"/>
        <v>0</v>
      </c>
    </row>
    <row r="730" spans="1:5" s="6" customFormat="1" ht="54.5" x14ac:dyDescent="0.35">
      <c r="A730" s="3" t="s">
        <v>100</v>
      </c>
      <c r="B730" s="4" t="s">
        <v>928</v>
      </c>
      <c r="C730" s="5" t="s">
        <v>8</v>
      </c>
      <c r="D730" s="5" t="s">
        <v>57</v>
      </c>
      <c r="E730" s="5" t="s">
        <v>58</v>
      </c>
    </row>
    <row r="731" spans="1:5" ht="22.5" customHeight="1" x14ac:dyDescent="0.35">
      <c r="A731" s="9">
        <v>86</v>
      </c>
      <c r="B731" s="53" t="s">
        <v>551</v>
      </c>
      <c r="C731" s="49">
        <v>1</v>
      </c>
      <c r="D731" s="107"/>
      <c r="E731" s="1">
        <f t="shared" si="14"/>
        <v>0</v>
      </c>
    </row>
    <row r="732" spans="1:5" ht="22.5" customHeight="1" x14ac:dyDescent="0.35">
      <c r="A732" s="9">
        <v>87</v>
      </c>
      <c r="B732" s="53" t="s">
        <v>342</v>
      </c>
      <c r="C732" s="49">
        <v>1</v>
      </c>
      <c r="D732" s="107"/>
      <c r="E732" s="1">
        <f t="shared" si="14"/>
        <v>0</v>
      </c>
    </row>
    <row r="733" spans="1:5" ht="22.5" customHeight="1" x14ac:dyDescent="0.35">
      <c r="A733" s="9">
        <v>88</v>
      </c>
      <c r="B733" s="53" t="s">
        <v>677</v>
      </c>
      <c r="C733" s="49">
        <v>1</v>
      </c>
      <c r="D733" s="107"/>
      <c r="E733" s="1">
        <f t="shared" si="14"/>
        <v>0</v>
      </c>
    </row>
    <row r="734" spans="1:5" ht="28" x14ac:dyDescent="0.35">
      <c r="A734" s="9">
        <v>89</v>
      </c>
      <c r="B734" s="55" t="s">
        <v>678</v>
      </c>
      <c r="C734" s="49">
        <v>2</v>
      </c>
      <c r="D734" s="107"/>
      <c r="E734" s="1">
        <f t="shared" si="14"/>
        <v>0</v>
      </c>
    </row>
    <row r="735" spans="1:5" ht="22.5" customHeight="1" x14ac:dyDescent="0.35">
      <c r="A735" s="9">
        <v>90</v>
      </c>
      <c r="B735" s="21" t="s">
        <v>495</v>
      </c>
      <c r="C735" s="49">
        <v>2</v>
      </c>
      <c r="D735" s="107"/>
      <c r="E735" s="1">
        <f t="shared" si="14"/>
        <v>0</v>
      </c>
    </row>
    <row r="736" spans="1:5" ht="22.5" customHeight="1" x14ac:dyDescent="0.35">
      <c r="A736" s="9">
        <v>91</v>
      </c>
      <c r="B736" s="21" t="s">
        <v>190</v>
      </c>
      <c r="C736" s="49">
        <v>2</v>
      </c>
      <c r="D736" s="107"/>
      <c r="E736" s="1">
        <f t="shared" si="14"/>
        <v>0</v>
      </c>
    </row>
    <row r="737" spans="1:5" ht="22.5" customHeight="1" x14ac:dyDescent="0.35">
      <c r="A737" s="9">
        <v>92</v>
      </c>
      <c r="B737" s="21" t="s">
        <v>193</v>
      </c>
      <c r="C737" s="49">
        <v>2</v>
      </c>
      <c r="D737" s="107"/>
      <c r="E737" s="1">
        <f t="shared" si="14"/>
        <v>0</v>
      </c>
    </row>
    <row r="738" spans="1:5" ht="22.5" customHeight="1" x14ac:dyDescent="0.35">
      <c r="A738" s="9">
        <v>93</v>
      </c>
      <c r="B738" s="21" t="s">
        <v>194</v>
      </c>
      <c r="C738" s="49">
        <v>2</v>
      </c>
      <c r="D738" s="107"/>
      <c r="E738" s="1">
        <f t="shared" si="14"/>
        <v>0</v>
      </c>
    </row>
    <row r="739" spans="1:5" ht="22.5" customHeight="1" x14ac:dyDescent="0.35">
      <c r="A739" s="9">
        <v>94</v>
      </c>
      <c r="B739" s="21" t="s">
        <v>192</v>
      </c>
      <c r="C739" s="49">
        <v>2</v>
      </c>
      <c r="D739" s="107"/>
      <c r="E739" s="1">
        <f t="shared" si="14"/>
        <v>0</v>
      </c>
    </row>
    <row r="740" spans="1:5" ht="22.5" customHeight="1" x14ac:dyDescent="0.35">
      <c r="A740" s="9">
        <v>95</v>
      </c>
      <c r="B740" s="21" t="s">
        <v>195</v>
      </c>
      <c r="C740" s="49">
        <v>2</v>
      </c>
      <c r="D740" s="107"/>
      <c r="E740" s="1">
        <f t="shared" si="14"/>
        <v>0</v>
      </c>
    </row>
    <row r="741" spans="1:5" ht="22.5" customHeight="1" x14ac:dyDescent="0.35">
      <c r="A741" s="9">
        <v>96</v>
      </c>
      <c r="B741" s="21" t="s">
        <v>348</v>
      </c>
      <c r="C741" s="49">
        <v>2</v>
      </c>
      <c r="D741" s="107"/>
      <c r="E741" s="1">
        <f t="shared" si="14"/>
        <v>0</v>
      </c>
    </row>
    <row r="742" spans="1:5" ht="22.5" customHeight="1" x14ac:dyDescent="0.35">
      <c r="A742" s="9">
        <v>97</v>
      </c>
      <c r="B742" s="53" t="s">
        <v>679</v>
      </c>
      <c r="C742" s="49">
        <v>2</v>
      </c>
      <c r="D742" s="107"/>
      <c r="E742" s="1">
        <f t="shared" si="14"/>
        <v>0</v>
      </c>
    </row>
    <row r="743" spans="1:5" ht="22.5" customHeight="1" x14ac:dyDescent="0.35">
      <c r="A743" s="9">
        <v>98</v>
      </c>
      <c r="B743" s="53" t="s">
        <v>496</v>
      </c>
      <c r="C743" s="49">
        <v>2</v>
      </c>
      <c r="D743" s="107"/>
      <c r="E743" s="1">
        <f t="shared" si="14"/>
        <v>0</v>
      </c>
    </row>
    <row r="744" spans="1:5" ht="22.5" customHeight="1" x14ac:dyDescent="0.35">
      <c r="A744" s="9">
        <v>99</v>
      </c>
      <c r="B744" s="21" t="s">
        <v>352</v>
      </c>
      <c r="C744" s="49">
        <v>1</v>
      </c>
      <c r="D744" s="107"/>
      <c r="E744" s="1">
        <f t="shared" si="14"/>
        <v>0</v>
      </c>
    </row>
    <row r="745" spans="1:5" ht="22.5" customHeight="1" x14ac:dyDescent="0.35">
      <c r="A745" s="9">
        <v>100</v>
      </c>
      <c r="B745" s="53" t="s">
        <v>222</v>
      </c>
      <c r="C745" s="49">
        <v>15</v>
      </c>
      <c r="D745" s="107"/>
      <c r="E745" s="1">
        <f t="shared" si="14"/>
        <v>0</v>
      </c>
    </row>
    <row r="746" spans="1:5" ht="23.15" customHeight="1" x14ac:dyDescent="0.35">
      <c r="A746" s="9">
        <v>101</v>
      </c>
      <c r="B746" s="53" t="s">
        <v>680</v>
      </c>
      <c r="C746" s="49">
        <v>15</v>
      </c>
      <c r="D746" s="107"/>
      <c r="E746" s="1">
        <f t="shared" si="14"/>
        <v>0</v>
      </c>
    </row>
    <row r="747" spans="1:5" ht="23.15" customHeight="1" x14ac:dyDescent="0.35">
      <c r="A747" s="9">
        <v>102</v>
      </c>
      <c r="B747" s="21" t="s">
        <v>219</v>
      </c>
      <c r="C747" s="49">
        <v>15</v>
      </c>
      <c r="D747" s="107"/>
      <c r="E747" s="1">
        <f t="shared" si="14"/>
        <v>0</v>
      </c>
    </row>
    <row r="748" spans="1:5" ht="23.15" customHeight="1" x14ac:dyDescent="0.35">
      <c r="A748" s="9">
        <v>103</v>
      </c>
      <c r="B748" s="60" t="s">
        <v>681</v>
      </c>
      <c r="C748" s="49">
        <v>2</v>
      </c>
      <c r="D748" s="107"/>
      <c r="E748" s="1">
        <f t="shared" si="14"/>
        <v>0</v>
      </c>
    </row>
    <row r="749" spans="1:5" ht="23.15" customHeight="1" x14ac:dyDescent="0.35">
      <c r="A749" s="9">
        <v>104</v>
      </c>
      <c r="B749" s="21" t="s">
        <v>389</v>
      </c>
      <c r="C749" s="49">
        <v>15</v>
      </c>
      <c r="D749" s="107"/>
      <c r="E749" s="1">
        <f t="shared" si="14"/>
        <v>0</v>
      </c>
    </row>
    <row r="750" spans="1:5" s="6" customFormat="1" ht="54.5" x14ac:dyDescent="0.35">
      <c r="A750" s="3" t="s">
        <v>100</v>
      </c>
      <c r="B750" s="4" t="s">
        <v>928</v>
      </c>
      <c r="C750" s="5" t="s">
        <v>8</v>
      </c>
      <c r="D750" s="5" t="s">
        <v>57</v>
      </c>
      <c r="E750" s="5" t="s">
        <v>58</v>
      </c>
    </row>
    <row r="751" spans="1:5" ht="23.15" customHeight="1" x14ac:dyDescent="0.35">
      <c r="A751" s="9">
        <v>105</v>
      </c>
      <c r="B751" s="21" t="s">
        <v>356</v>
      </c>
      <c r="C751" s="49">
        <v>2</v>
      </c>
      <c r="D751" s="107"/>
      <c r="E751" s="1">
        <f t="shared" si="14"/>
        <v>0</v>
      </c>
    </row>
    <row r="752" spans="1:5" ht="23.15" customHeight="1" x14ac:dyDescent="0.35">
      <c r="A752" s="9">
        <v>106</v>
      </c>
      <c r="B752" s="21" t="s">
        <v>357</v>
      </c>
      <c r="C752" s="49">
        <v>2</v>
      </c>
      <c r="D752" s="107"/>
      <c r="E752" s="1">
        <f t="shared" si="14"/>
        <v>0</v>
      </c>
    </row>
    <row r="753" spans="1:5" ht="23.15" customHeight="1" x14ac:dyDescent="0.35">
      <c r="A753" s="9">
        <v>107</v>
      </c>
      <c r="B753" s="21" t="s">
        <v>682</v>
      </c>
      <c r="C753" s="49">
        <v>2</v>
      </c>
      <c r="D753" s="107"/>
      <c r="E753" s="1">
        <f t="shared" si="14"/>
        <v>0</v>
      </c>
    </row>
    <row r="754" spans="1:5" ht="23.15" customHeight="1" x14ac:dyDescent="0.35">
      <c r="A754" s="9">
        <v>108</v>
      </c>
      <c r="B754" s="21" t="s">
        <v>683</v>
      </c>
      <c r="C754" s="49">
        <v>2</v>
      </c>
      <c r="D754" s="107"/>
      <c r="E754" s="1">
        <f t="shared" si="14"/>
        <v>0</v>
      </c>
    </row>
    <row r="755" spans="1:5" ht="23.15" customHeight="1" x14ac:dyDescent="0.35">
      <c r="A755" s="9">
        <v>109</v>
      </c>
      <c r="B755" s="21" t="s">
        <v>185</v>
      </c>
      <c r="C755" s="49">
        <v>2</v>
      </c>
      <c r="D755" s="107"/>
      <c r="E755" s="1">
        <f t="shared" si="14"/>
        <v>0</v>
      </c>
    </row>
    <row r="756" spans="1:5" ht="23.15" customHeight="1" x14ac:dyDescent="0.35">
      <c r="A756" s="9">
        <v>110</v>
      </c>
      <c r="B756" s="21" t="s">
        <v>581</v>
      </c>
      <c r="C756" s="49">
        <v>2</v>
      </c>
      <c r="D756" s="107"/>
      <c r="E756" s="1">
        <f t="shared" si="14"/>
        <v>0</v>
      </c>
    </row>
    <row r="757" spans="1:5" ht="23.15" customHeight="1" x14ac:dyDescent="0.35">
      <c r="A757" s="9">
        <v>111</v>
      </c>
      <c r="B757" s="21" t="s">
        <v>360</v>
      </c>
      <c r="C757" s="49">
        <v>2</v>
      </c>
      <c r="D757" s="107"/>
      <c r="E757" s="1">
        <f t="shared" si="14"/>
        <v>0</v>
      </c>
    </row>
    <row r="758" spans="1:5" ht="23.15" customHeight="1" x14ac:dyDescent="0.35">
      <c r="A758" s="9">
        <v>112</v>
      </c>
      <c r="B758" s="21" t="s">
        <v>684</v>
      </c>
      <c r="C758" s="49">
        <v>2</v>
      </c>
      <c r="D758" s="107"/>
      <c r="E758" s="1">
        <f t="shared" si="14"/>
        <v>0</v>
      </c>
    </row>
    <row r="759" spans="1:5" ht="23.15" customHeight="1" x14ac:dyDescent="0.35">
      <c r="A759" s="9">
        <v>113</v>
      </c>
      <c r="B759" s="21" t="s">
        <v>361</v>
      </c>
      <c r="C759" s="49">
        <v>2</v>
      </c>
      <c r="D759" s="107"/>
      <c r="E759" s="1">
        <f t="shared" si="14"/>
        <v>0</v>
      </c>
    </row>
    <row r="760" spans="1:5" ht="23.15" customHeight="1" x14ac:dyDescent="0.35">
      <c r="A760" s="9">
        <v>114</v>
      </c>
      <c r="B760" s="123" t="s">
        <v>685</v>
      </c>
      <c r="C760" s="49">
        <v>2</v>
      </c>
      <c r="D760" s="107"/>
      <c r="E760" s="1">
        <f t="shared" si="14"/>
        <v>0</v>
      </c>
    </row>
    <row r="761" spans="1:5" ht="23.15" customHeight="1" x14ac:dyDescent="0.35">
      <c r="A761" s="9">
        <v>115</v>
      </c>
      <c r="B761" s="21" t="s">
        <v>502</v>
      </c>
      <c r="C761" s="49">
        <v>15</v>
      </c>
      <c r="D761" s="107"/>
      <c r="E761" s="1">
        <f t="shared" si="14"/>
        <v>0</v>
      </c>
    </row>
    <row r="762" spans="1:5" ht="22.5" customHeight="1" x14ac:dyDescent="0.35">
      <c r="A762" s="9">
        <v>116</v>
      </c>
      <c r="B762" s="21" t="s">
        <v>503</v>
      </c>
      <c r="C762" s="49">
        <v>15</v>
      </c>
      <c r="D762" s="107"/>
      <c r="E762" s="1">
        <f t="shared" si="14"/>
        <v>0</v>
      </c>
    </row>
    <row r="763" spans="1:5" ht="42" x14ac:dyDescent="0.35">
      <c r="A763" s="9">
        <v>117</v>
      </c>
      <c r="B763" s="53" t="s">
        <v>686</v>
      </c>
      <c r="C763" s="49">
        <v>1</v>
      </c>
      <c r="D763" s="107"/>
      <c r="E763" s="1">
        <f t="shared" si="14"/>
        <v>0</v>
      </c>
    </row>
    <row r="764" spans="1:5" ht="22.5" customHeight="1" x14ac:dyDescent="0.35">
      <c r="A764" s="9">
        <v>118</v>
      </c>
      <c r="B764" s="55" t="s">
        <v>687</v>
      </c>
      <c r="C764" s="49">
        <v>1</v>
      </c>
      <c r="D764" s="107"/>
      <c r="E764" s="1">
        <f t="shared" si="14"/>
        <v>0</v>
      </c>
    </row>
    <row r="765" spans="1:5" ht="22.5" customHeight="1" x14ac:dyDescent="0.35">
      <c r="A765" s="9">
        <v>119</v>
      </c>
      <c r="B765" s="53" t="s">
        <v>688</v>
      </c>
      <c r="C765" s="49">
        <v>5</v>
      </c>
      <c r="D765" s="107"/>
      <c r="E765" s="1">
        <f t="shared" si="14"/>
        <v>0</v>
      </c>
    </row>
    <row r="766" spans="1:5" ht="22.5" customHeight="1" x14ac:dyDescent="0.35">
      <c r="A766" s="9">
        <v>120</v>
      </c>
      <c r="B766" s="61" t="s">
        <v>689</v>
      </c>
      <c r="C766" s="49">
        <v>5</v>
      </c>
      <c r="D766" s="107"/>
      <c r="E766" s="1">
        <f t="shared" si="14"/>
        <v>0</v>
      </c>
    </row>
    <row r="767" spans="1:5" ht="22.5" customHeight="1" x14ac:dyDescent="0.35">
      <c r="A767" s="9">
        <v>121</v>
      </c>
      <c r="B767" s="55" t="s">
        <v>690</v>
      </c>
      <c r="C767" s="49">
        <v>1</v>
      </c>
      <c r="D767" s="107"/>
      <c r="E767" s="1">
        <f t="shared" si="14"/>
        <v>0</v>
      </c>
    </row>
    <row r="768" spans="1:5" ht="28" x14ac:dyDescent="0.35">
      <c r="A768" s="9">
        <v>122</v>
      </c>
      <c r="B768" s="53" t="s">
        <v>691</v>
      </c>
      <c r="C768" s="49">
        <v>1</v>
      </c>
      <c r="D768" s="107"/>
      <c r="E768" s="1">
        <f t="shared" si="14"/>
        <v>0</v>
      </c>
    </row>
    <row r="769" spans="1:5" s="6" customFormat="1" ht="54.5" x14ac:dyDescent="0.35">
      <c r="A769" s="3" t="s">
        <v>100</v>
      </c>
      <c r="B769" s="4" t="s">
        <v>928</v>
      </c>
      <c r="C769" s="5" t="s">
        <v>8</v>
      </c>
      <c r="D769" s="5" t="s">
        <v>57</v>
      </c>
      <c r="E769" s="5" t="s">
        <v>58</v>
      </c>
    </row>
    <row r="770" spans="1:5" ht="28" x14ac:dyDescent="0.35">
      <c r="A770" s="9">
        <v>123</v>
      </c>
      <c r="B770" s="53" t="s">
        <v>692</v>
      </c>
      <c r="C770" s="49">
        <v>1</v>
      </c>
      <c r="D770" s="107"/>
      <c r="E770" s="1">
        <f t="shared" si="14"/>
        <v>0</v>
      </c>
    </row>
    <row r="771" spans="1:5" ht="70" x14ac:dyDescent="0.35">
      <c r="A771" s="9">
        <v>124</v>
      </c>
      <c r="B771" s="53" t="s">
        <v>695</v>
      </c>
      <c r="C771" s="49">
        <v>2</v>
      </c>
      <c r="D771" s="107"/>
      <c r="E771" s="1">
        <f t="shared" si="14"/>
        <v>0</v>
      </c>
    </row>
    <row r="772" spans="1:5" ht="28" x14ac:dyDescent="0.35">
      <c r="A772" s="9">
        <v>125</v>
      </c>
      <c r="B772" s="53" t="s">
        <v>696</v>
      </c>
      <c r="C772" s="49">
        <v>1</v>
      </c>
      <c r="D772" s="107"/>
      <c r="E772" s="1">
        <f t="shared" si="14"/>
        <v>0</v>
      </c>
    </row>
    <row r="773" spans="1:5" ht="22.5" customHeight="1" x14ac:dyDescent="0.35">
      <c r="A773" s="9">
        <v>126</v>
      </c>
      <c r="B773" s="55" t="s">
        <v>697</v>
      </c>
      <c r="C773" s="49">
        <v>1</v>
      </c>
      <c r="D773" s="107"/>
      <c r="E773" s="1">
        <f t="shared" si="14"/>
        <v>0</v>
      </c>
    </row>
    <row r="774" spans="1:5" ht="22.5" customHeight="1" x14ac:dyDescent="0.35">
      <c r="A774" s="9">
        <v>127</v>
      </c>
      <c r="B774" s="55" t="s">
        <v>698</v>
      </c>
      <c r="C774" s="49">
        <v>1</v>
      </c>
      <c r="D774" s="107"/>
      <c r="E774" s="1">
        <f t="shared" si="14"/>
        <v>0</v>
      </c>
    </row>
    <row r="775" spans="1:5" ht="22.5" customHeight="1" x14ac:dyDescent="0.35">
      <c r="A775" s="9">
        <v>128</v>
      </c>
      <c r="B775" s="55" t="s">
        <v>699</v>
      </c>
      <c r="C775" s="49">
        <v>1</v>
      </c>
      <c r="D775" s="107"/>
      <c r="E775" s="1">
        <f t="shared" si="14"/>
        <v>0</v>
      </c>
    </row>
    <row r="776" spans="1:5" ht="22.5" customHeight="1" x14ac:dyDescent="0.35">
      <c r="A776" s="9">
        <v>129</v>
      </c>
      <c r="B776" s="55" t="s">
        <v>700</v>
      </c>
      <c r="C776" s="49">
        <v>1</v>
      </c>
      <c r="D776" s="107"/>
      <c r="E776" s="1">
        <f t="shared" si="14"/>
        <v>0</v>
      </c>
    </row>
    <row r="777" spans="1:5" ht="22.5" customHeight="1" x14ac:dyDescent="0.35">
      <c r="A777" s="9">
        <v>130</v>
      </c>
      <c r="B777" s="55" t="s">
        <v>701</v>
      </c>
      <c r="C777" s="49">
        <v>1</v>
      </c>
      <c r="D777" s="107"/>
      <c r="E777" s="1">
        <f t="shared" ref="E777:E844" si="15">C777*D777</f>
        <v>0</v>
      </c>
    </row>
    <row r="778" spans="1:5" ht="22.5" customHeight="1" x14ac:dyDescent="0.35">
      <c r="A778" s="9">
        <v>131</v>
      </c>
      <c r="B778" s="53" t="s">
        <v>702</v>
      </c>
      <c r="C778" s="49">
        <v>1</v>
      </c>
      <c r="D778" s="107"/>
      <c r="E778" s="1">
        <f t="shared" si="15"/>
        <v>0</v>
      </c>
    </row>
    <row r="779" spans="1:5" ht="42" x14ac:dyDescent="0.35">
      <c r="A779" s="9">
        <v>132</v>
      </c>
      <c r="B779" s="53" t="s">
        <v>703</v>
      </c>
      <c r="C779" s="49">
        <v>1</v>
      </c>
      <c r="D779" s="107"/>
      <c r="E779" s="1">
        <f t="shared" si="15"/>
        <v>0</v>
      </c>
    </row>
    <row r="780" spans="1:5" ht="22.5" customHeight="1" x14ac:dyDescent="0.35">
      <c r="A780" s="9">
        <v>133</v>
      </c>
      <c r="B780" s="53" t="s">
        <v>704</v>
      </c>
      <c r="C780" s="49">
        <v>1</v>
      </c>
      <c r="D780" s="107"/>
      <c r="E780" s="1">
        <f t="shared" si="15"/>
        <v>0</v>
      </c>
    </row>
    <row r="781" spans="1:5" ht="22.5" customHeight="1" x14ac:dyDescent="0.35">
      <c r="A781" s="9">
        <v>134</v>
      </c>
      <c r="B781" s="53" t="s">
        <v>705</v>
      </c>
      <c r="C781" s="49">
        <v>1</v>
      </c>
      <c r="D781" s="107"/>
      <c r="E781" s="1">
        <f t="shared" si="15"/>
        <v>0</v>
      </c>
    </row>
    <row r="782" spans="1:5" ht="22.5" customHeight="1" x14ac:dyDescent="0.35">
      <c r="A782" s="9">
        <v>135</v>
      </c>
      <c r="B782" s="53" t="s">
        <v>706</v>
      </c>
      <c r="C782" s="49">
        <v>1</v>
      </c>
      <c r="D782" s="107"/>
      <c r="E782" s="1">
        <f t="shared" si="15"/>
        <v>0</v>
      </c>
    </row>
    <row r="783" spans="1:5" ht="22.5" customHeight="1" x14ac:dyDescent="0.35">
      <c r="A783" s="9">
        <v>136</v>
      </c>
      <c r="B783" s="53" t="s">
        <v>707</v>
      </c>
      <c r="C783" s="49">
        <v>1</v>
      </c>
      <c r="D783" s="107"/>
      <c r="E783" s="1">
        <f t="shared" si="15"/>
        <v>0</v>
      </c>
    </row>
    <row r="784" spans="1:5" ht="22.5" customHeight="1" x14ac:dyDescent="0.35">
      <c r="A784" s="9">
        <v>137</v>
      </c>
      <c r="B784" s="53" t="s">
        <v>708</v>
      </c>
      <c r="C784" s="49">
        <v>1</v>
      </c>
      <c r="D784" s="107"/>
      <c r="E784" s="1">
        <f t="shared" si="15"/>
        <v>0</v>
      </c>
    </row>
    <row r="785" spans="1:5" ht="22.5" customHeight="1" x14ac:dyDescent="0.35">
      <c r="A785" s="9">
        <v>138</v>
      </c>
      <c r="B785" s="53" t="s">
        <v>709</v>
      </c>
      <c r="C785" s="49">
        <v>1</v>
      </c>
      <c r="D785" s="107"/>
      <c r="E785" s="1">
        <f t="shared" si="15"/>
        <v>0</v>
      </c>
    </row>
    <row r="786" spans="1:5" s="6" customFormat="1" ht="54.5" x14ac:dyDescent="0.35">
      <c r="A786" s="3" t="s">
        <v>100</v>
      </c>
      <c r="B786" s="4" t="s">
        <v>928</v>
      </c>
      <c r="C786" s="5" t="s">
        <v>8</v>
      </c>
      <c r="D786" s="5" t="s">
        <v>57</v>
      </c>
      <c r="E786" s="5" t="s">
        <v>58</v>
      </c>
    </row>
    <row r="787" spans="1:5" ht="22.5" customHeight="1" x14ac:dyDescent="0.35">
      <c r="A787" s="9">
        <v>139</v>
      </c>
      <c r="B787" s="21" t="s">
        <v>373</v>
      </c>
      <c r="C787" s="49">
        <v>2</v>
      </c>
      <c r="D787" s="107"/>
      <c r="E787" s="1">
        <f t="shared" si="15"/>
        <v>0</v>
      </c>
    </row>
    <row r="788" spans="1:5" ht="56" x14ac:dyDescent="0.35">
      <c r="A788" s="9">
        <v>140</v>
      </c>
      <c r="B788" s="53" t="s">
        <v>557</v>
      </c>
      <c r="C788" s="49">
        <v>1</v>
      </c>
      <c r="D788" s="107"/>
      <c r="E788" s="1">
        <f t="shared" si="15"/>
        <v>0</v>
      </c>
    </row>
    <row r="789" spans="1:5" ht="22.5" customHeight="1" x14ac:dyDescent="0.35">
      <c r="A789" s="9">
        <v>141</v>
      </c>
      <c r="B789" s="21" t="s">
        <v>212</v>
      </c>
      <c r="C789" s="49">
        <v>2</v>
      </c>
      <c r="D789" s="107"/>
      <c r="E789" s="1">
        <f t="shared" si="15"/>
        <v>0</v>
      </c>
    </row>
    <row r="790" spans="1:5" ht="22.5" customHeight="1" x14ac:dyDescent="0.35">
      <c r="A790" s="9">
        <v>142</v>
      </c>
      <c r="B790" s="21" t="s">
        <v>510</v>
      </c>
      <c r="C790" s="49">
        <v>2</v>
      </c>
      <c r="D790" s="107"/>
      <c r="E790" s="1">
        <f t="shared" si="15"/>
        <v>0</v>
      </c>
    </row>
    <row r="791" spans="1:5" ht="22.5" customHeight="1" x14ac:dyDescent="0.35">
      <c r="A791" s="9">
        <v>143</v>
      </c>
      <c r="B791" s="21" t="s">
        <v>511</v>
      </c>
      <c r="C791" s="49">
        <v>2</v>
      </c>
      <c r="D791" s="107"/>
      <c r="E791" s="1">
        <f t="shared" si="15"/>
        <v>0</v>
      </c>
    </row>
    <row r="792" spans="1:5" ht="22.5" customHeight="1" x14ac:dyDescent="0.35">
      <c r="A792" s="9">
        <v>144</v>
      </c>
      <c r="B792" s="53" t="s">
        <v>205</v>
      </c>
      <c r="C792" s="49">
        <v>2</v>
      </c>
      <c r="D792" s="107"/>
      <c r="E792" s="1">
        <f t="shared" si="15"/>
        <v>0</v>
      </c>
    </row>
    <row r="793" spans="1:5" ht="22.5" customHeight="1" x14ac:dyDescent="0.35">
      <c r="A793" s="9">
        <v>145</v>
      </c>
      <c r="B793" s="21" t="s">
        <v>710</v>
      </c>
      <c r="C793" s="49">
        <v>2</v>
      </c>
      <c r="D793" s="107"/>
      <c r="E793" s="1">
        <f t="shared" si="15"/>
        <v>0</v>
      </c>
    </row>
    <row r="794" spans="1:5" ht="22.5" customHeight="1" x14ac:dyDescent="0.35">
      <c r="A794" s="9">
        <v>146</v>
      </c>
      <c r="B794" s="21" t="s">
        <v>711</v>
      </c>
      <c r="C794" s="49">
        <v>2</v>
      </c>
      <c r="D794" s="107"/>
      <c r="E794" s="1">
        <f t="shared" si="15"/>
        <v>0</v>
      </c>
    </row>
    <row r="795" spans="1:5" ht="22.5" customHeight="1" x14ac:dyDescent="0.35">
      <c r="A795" s="9">
        <v>147</v>
      </c>
      <c r="B795" s="55" t="s">
        <v>712</v>
      </c>
      <c r="C795" s="49">
        <v>1</v>
      </c>
      <c r="D795" s="107"/>
      <c r="E795" s="1">
        <f t="shared" si="15"/>
        <v>0</v>
      </c>
    </row>
    <row r="796" spans="1:5" ht="22.5" customHeight="1" x14ac:dyDescent="0.35">
      <c r="A796" s="9">
        <v>148</v>
      </c>
      <c r="B796" s="55" t="s">
        <v>713</v>
      </c>
      <c r="C796" s="49">
        <v>1</v>
      </c>
      <c r="D796" s="107"/>
      <c r="E796" s="1">
        <f t="shared" si="15"/>
        <v>0</v>
      </c>
    </row>
    <row r="797" spans="1:5" ht="22.5" customHeight="1" x14ac:dyDescent="0.35">
      <c r="A797" s="9">
        <v>149</v>
      </c>
      <c r="B797" s="55" t="s">
        <v>714</v>
      </c>
      <c r="C797" s="49">
        <v>1</v>
      </c>
      <c r="D797" s="107"/>
      <c r="E797" s="1">
        <f t="shared" si="15"/>
        <v>0</v>
      </c>
    </row>
    <row r="798" spans="1:5" ht="22.5" customHeight="1" x14ac:dyDescent="0.35">
      <c r="A798" s="9">
        <v>150</v>
      </c>
      <c r="B798" s="55" t="s">
        <v>715</v>
      </c>
      <c r="C798" s="49">
        <v>1</v>
      </c>
      <c r="D798" s="107"/>
      <c r="E798" s="1">
        <f t="shared" si="15"/>
        <v>0</v>
      </c>
    </row>
    <row r="799" spans="1:5" ht="28" x14ac:dyDescent="0.35">
      <c r="A799" s="9">
        <v>151</v>
      </c>
      <c r="B799" s="21" t="s">
        <v>716</v>
      </c>
      <c r="C799" s="49">
        <v>1</v>
      </c>
      <c r="D799" s="107"/>
      <c r="E799" s="1">
        <f t="shared" si="15"/>
        <v>0</v>
      </c>
    </row>
    <row r="800" spans="1:5" ht="23.15" customHeight="1" x14ac:dyDescent="0.35">
      <c r="A800" s="9">
        <v>152</v>
      </c>
      <c r="B800" s="21" t="s">
        <v>381</v>
      </c>
      <c r="C800" s="49">
        <v>1</v>
      </c>
      <c r="D800" s="107"/>
      <c r="E800" s="1">
        <f t="shared" si="15"/>
        <v>0</v>
      </c>
    </row>
    <row r="801" spans="1:5" ht="23.15" customHeight="1" x14ac:dyDescent="0.35">
      <c r="A801" s="9">
        <v>153</v>
      </c>
      <c r="B801" s="21" t="s">
        <v>202</v>
      </c>
      <c r="C801" s="49">
        <v>2</v>
      </c>
      <c r="D801" s="107"/>
      <c r="E801" s="1">
        <f t="shared" si="15"/>
        <v>0</v>
      </c>
    </row>
    <row r="802" spans="1:5" ht="28" x14ac:dyDescent="0.35">
      <c r="A802" s="9">
        <v>154</v>
      </c>
      <c r="B802" s="21" t="s">
        <v>717</v>
      </c>
      <c r="C802" s="49">
        <v>1</v>
      </c>
      <c r="D802" s="107"/>
      <c r="E802" s="1">
        <f t="shared" si="15"/>
        <v>0</v>
      </c>
    </row>
    <row r="803" spans="1:5" s="6" customFormat="1" ht="54.5" x14ac:dyDescent="0.35">
      <c r="A803" s="3" t="s">
        <v>100</v>
      </c>
      <c r="B803" s="4" t="s">
        <v>928</v>
      </c>
      <c r="C803" s="5" t="s">
        <v>8</v>
      </c>
      <c r="D803" s="5" t="s">
        <v>57</v>
      </c>
      <c r="E803" s="5" t="s">
        <v>58</v>
      </c>
    </row>
    <row r="804" spans="1:5" ht="23.15" customHeight="1" x14ac:dyDescent="0.35">
      <c r="A804" s="9">
        <v>155</v>
      </c>
      <c r="B804" s="21" t="s">
        <v>147</v>
      </c>
      <c r="C804" s="49">
        <v>1</v>
      </c>
      <c r="D804" s="107"/>
      <c r="E804" s="1">
        <f t="shared" si="15"/>
        <v>0</v>
      </c>
    </row>
    <row r="805" spans="1:5" ht="23.15" customHeight="1" x14ac:dyDescent="0.35">
      <c r="A805" s="9">
        <v>156</v>
      </c>
      <c r="B805" s="21" t="s">
        <v>148</v>
      </c>
      <c r="C805" s="49">
        <v>1</v>
      </c>
      <c r="D805" s="107"/>
      <c r="E805" s="1">
        <f t="shared" si="15"/>
        <v>0</v>
      </c>
    </row>
    <row r="806" spans="1:5" ht="22.5" customHeight="1" x14ac:dyDescent="0.35">
      <c r="A806" s="9">
        <v>157</v>
      </c>
      <c r="B806" s="21" t="s">
        <v>718</v>
      </c>
      <c r="C806" s="49">
        <v>1</v>
      </c>
      <c r="D806" s="107"/>
      <c r="E806" s="1">
        <f t="shared" si="15"/>
        <v>0</v>
      </c>
    </row>
    <row r="807" spans="1:5" ht="23.15" customHeight="1" x14ac:dyDescent="0.35">
      <c r="A807" s="9">
        <v>158</v>
      </c>
      <c r="B807" s="55" t="s">
        <v>216</v>
      </c>
      <c r="C807" s="49">
        <v>2</v>
      </c>
      <c r="D807" s="107"/>
      <c r="E807" s="1">
        <f t="shared" si="15"/>
        <v>0</v>
      </c>
    </row>
    <row r="808" spans="1:5" ht="23.15" customHeight="1" x14ac:dyDescent="0.35">
      <c r="A808" s="9">
        <v>159</v>
      </c>
      <c r="B808" s="55" t="s">
        <v>385</v>
      </c>
      <c r="C808" s="49">
        <v>5</v>
      </c>
      <c r="D808" s="107"/>
      <c r="E808" s="1">
        <f t="shared" si="15"/>
        <v>0</v>
      </c>
    </row>
    <row r="809" spans="1:5" ht="22.5" customHeight="1" x14ac:dyDescent="0.35">
      <c r="A809" s="9">
        <v>160</v>
      </c>
      <c r="B809" s="53" t="s">
        <v>719</v>
      </c>
      <c r="C809" s="49">
        <v>5</v>
      </c>
      <c r="D809" s="107"/>
      <c r="E809" s="1">
        <f t="shared" si="15"/>
        <v>0</v>
      </c>
    </row>
    <row r="810" spans="1:5" ht="23.15" customHeight="1" x14ac:dyDescent="0.35">
      <c r="A810" s="9">
        <v>161</v>
      </c>
      <c r="B810" s="53" t="s">
        <v>720</v>
      </c>
      <c r="C810" s="49">
        <v>5</v>
      </c>
      <c r="D810" s="107"/>
      <c r="E810" s="1">
        <f t="shared" si="15"/>
        <v>0</v>
      </c>
    </row>
    <row r="811" spans="1:5" ht="23.15" customHeight="1" x14ac:dyDescent="0.35">
      <c r="A811" s="9">
        <v>162</v>
      </c>
      <c r="B811" s="55" t="s">
        <v>567</v>
      </c>
      <c r="C811" s="49">
        <v>15</v>
      </c>
      <c r="D811" s="107"/>
      <c r="E811" s="1">
        <f t="shared" si="15"/>
        <v>0</v>
      </c>
    </row>
    <row r="812" spans="1:5" ht="23.15" customHeight="1" x14ac:dyDescent="0.35">
      <c r="A812" s="9">
        <v>163</v>
      </c>
      <c r="B812" s="55" t="s">
        <v>386</v>
      </c>
      <c r="C812" s="49">
        <v>15</v>
      </c>
      <c r="D812" s="107"/>
      <c r="E812" s="1">
        <f t="shared" si="15"/>
        <v>0</v>
      </c>
    </row>
    <row r="813" spans="1:5" ht="23.15" customHeight="1" x14ac:dyDescent="0.35">
      <c r="A813" s="9">
        <v>164</v>
      </c>
      <c r="B813" s="21" t="s">
        <v>721</v>
      </c>
      <c r="C813" s="49">
        <v>2</v>
      </c>
      <c r="D813" s="107"/>
      <c r="E813" s="1">
        <f t="shared" si="15"/>
        <v>0</v>
      </c>
    </row>
    <row r="814" spans="1:5" ht="23.15" customHeight="1" x14ac:dyDescent="0.35">
      <c r="A814" s="9">
        <v>165</v>
      </c>
      <c r="B814" s="21" t="s">
        <v>722</v>
      </c>
      <c r="C814" s="49">
        <v>2</v>
      </c>
      <c r="D814" s="107"/>
      <c r="E814" s="1">
        <f t="shared" si="15"/>
        <v>0</v>
      </c>
    </row>
    <row r="815" spans="1:5" ht="23.15" customHeight="1" x14ac:dyDescent="0.35">
      <c r="A815" s="9">
        <v>166</v>
      </c>
      <c r="B815" s="21" t="s">
        <v>525</v>
      </c>
      <c r="C815" s="49">
        <v>2</v>
      </c>
      <c r="D815" s="107"/>
      <c r="E815" s="1">
        <f t="shared" si="15"/>
        <v>0</v>
      </c>
    </row>
    <row r="816" spans="1:5" ht="23.15" customHeight="1" x14ac:dyDescent="0.35">
      <c r="A816" s="9">
        <v>167</v>
      </c>
      <c r="B816" s="21" t="s">
        <v>526</v>
      </c>
      <c r="C816" s="49">
        <v>2</v>
      </c>
      <c r="D816" s="107"/>
      <c r="E816" s="1">
        <f t="shared" si="15"/>
        <v>0</v>
      </c>
    </row>
    <row r="817" spans="1:5" ht="23.15" customHeight="1" x14ac:dyDescent="0.35">
      <c r="A817" s="9">
        <v>168</v>
      </c>
      <c r="B817" s="21" t="s">
        <v>396</v>
      </c>
      <c r="C817" s="49">
        <v>2</v>
      </c>
      <c r="D817" s="107"/>
      <c r="E817" s="1">
        <f t="shared" si="15"/>
        <v>0</v>
      </c>
    </row>
    <row r="818" spans="1:5" ht="22.5" customHeight="1" x14ac:dyDescent="0.35">
      <c r="A818" s="9">
        <v>169</v>
      </c>
      <c r="B818" s="21" t="s">
        <v>397</v>
      </c>
      <c r="C818" s="49">
        <v>2</v>
      </c>
      <c r="D818" s="107"/>
      <c r="E818" s="1">
        <f t="shared" si="15"/>
        <v>0</v>
      </c>
    </row>
    <row r="819" spans="1:5" ht="22.5" customHeight="1" x14ac:dyDescent="0.35">
      <c r="A819" s="9">
        <v>170</v>
      </c>
      <c r="B819" s="21" t="s">
        <v>198</v>
      </c>
      <c r="C819" s="49">
        <v>1</v>
      </c>
      <c r="D819" s="107"/>
      <c r="E819" s="1">
        <f t="shared" si="15"/>
        <v>0</v>
      </c>
    </row>
    <row r="820" spans="1:5" ht="22.5" customHeight="1" x14ac:dyDescent="0.35">
      <c r="A820" s="9">
        <v>171</v>
      </c>
      <c r="B820" s="21" t="s">
        <v>199</v>
      </c>
      <c r="C820" s="49">
        <v>1</v>
      </c>
      <c r="D820" s="107"/>
      <c r="E820" s="1">
        <f t="shared" si="15"/>
        <v>0</v>
      </c>
    </row>
    <row r="821" spans="1:5" ht="22.5" customHeight="1" x14ac:dyDescent="0.35">
      <c r="A821" s="9">
        <v>172</v>
      </c>
      <c r="B821" s="21" t="s">
        <v>145</v>
      </c>
      <c r="C821" s="49">
        <v>2</v>
      </c>
      <c r="D821" s="107"/>
      <c r="E821" s="1">
        <f t="shared" si="15"/>
        <v>0</v>
      </c>
    </row>
    <row r="822" spans="1:5" ht="22.5" customHeight="1" x14ac:dyDescent="0.35">
      <c r="A822" s="9">
        <v>173</v>
      </c>
      <c r="B822" s="21" t="s">
        <v>399</v>
      </c>
      <c r="C822" s="49">
        <v>15</v>
      </c>
      <c r="D822" s="107"/>
      <c r="E822" s="1">
        <f t="shared" si="15"/>
        <v>0</v>
      </c>
    </row>
    <row r="823" spans="1:5" s="6" customFormat="1" ht="54.5" x14ac:dyDescent="0.35">
      <c r="A823" s="3" t="s">
        <v>100</v>
      </c>
      <c r="B823" s="4" t="s">
        <v>928</v>
      </c>
      <c r="C823" s="5" t="s">
        <v>8</v>
      </c>
      <c r="D823" s="5" t="s">
        <v>57</v>
      </c>
      <c r="E823" s="5" t="s">
        <v>58</v>
      </c>
    </row>
    <row r="824" spans="1:5" ht="42" x14ac:dyDescent="0.35">
      <c r="A824" s="9">
        <v>174</v>
      </c>
      <c r="B824" s="53" t="s">
        <v>723</v>
      </c>
      <c r="C824" s="49">
        <v>2</v>
      </c>
      <c r="D824" s="107"/>
      <c r="E824" s="1">
        <f t="shared" si="15"/>
        <v>0</v>
      </c>
    </row>
    <row r="825" spans="1:5" ht="42" x14ac:dyDescent="0.35">
      <c r="A825" s="9">
        <v>175</v>
      </c>
      <c r="B825" s="53" t="s">
        <v>724</v>
      </c>
      <c r="C825" s="49">
        <v>2</v>
      </c>
      <c r="D825" s="107"/>
      <c r="E825" s="1">
        <f t="shared" si="15"/>
        <v>0</v>
      </c>
    </row>
    <row r="826" spans="1:5" ht="70" x14ac:dyDescent="0.35">
      <c r="A826" s="9">
        <v>176</v>
      </c>
      <c r="B826" s="53" t="s">
        <v>725</v>
      </c>
      <c r="C826" s="49">
        <v>2</v>
      </c>
      <c r="D826" s="107"/>
      <c r="E826" s="1">
        <f t="shared" si="15"/>
        <v>0</v>
      </c>
    </row>
    <row r="827" spans="1:5" ht="22.5" customHeight="1" x14ac:dyDescent="0.35">
      <c r="A827" s="9">
        <v>177</v>
      </c>
      <c r="B827" s="53" t="s">
        <v>726</v>
      </c>
      <c r="C827" s="49">
        <v>2</v>
      </c>
      <c r="D827" s="107"/>
      <c r="E827" s="1">
        <f t="shared" si="15"/>
        <v>0</v>
      </c>
    </row>
    <row r="828" spans="1:5" ht="22.5" customHeight="1" x14ac:dyDescent="0.35">
      <c r="A828" s="9">
        <v>178</v>
      </c>
      <c r="B828" s="53" t="s">
        <v>727</v>
      </c>
      <c r="C828" s="49">
        <v>5</v>
      </c>
      <c r="D828" s="107"/>
      <c r="E828" s="1">
        <f t="shared" si="15"/>
        <v>0</v>
      </c>
    </row>
    <row r="829" spans="1:5" ht="22.5" customHeight="1" x14ac:dyDescent="0.35">
      <c r="A829" s="9">
        <v>179</v>
      </c>
      <c r="B829" s="53" t="s">
        <v>728</v>
      </c>
      <c r="C829" s="49">
        <v>5</v>
      </c>
      <c r="D829" s="107"/>
      <c r="E829" s="1">
        <f t="shared" si="15"/>
        <v>0</v>
      </c>
    </row>
    <row r="830" spans="1:5" ht="22.5" customHeight="1" x14ac:dyDescent="0.35">
      <c r="A830" s="9">
        <v>180</v>
      </c>
      <c r="B830" s="21" t="s">
        <v>400</v>
      </c>
      <c r="C830" s="49">
        <v>2</v>
      </c>
      <c r="D830" s="107"/>
      <c r="E830" s="1">
        <f t="shared" si="15"/>
        <v>0</v>
      </c>
    </row>
    <row r="831" spans="1:5" ht="22.5" customHeight="1" x14ac:dyDescent="0.35">
      <c r="A831" s="9">
        <v>181</v>
      </c>
      <c r="B831" s="21" t="s">
        <v>401</v>
      </c>
      <c r="C831" s="49">
        <v>2</v>
      </c>
      <c r="D831" s="107"/>
      <c r="E831" s="1">
        <f t="shared" si="15"/>
        <v>0</v>
      </c>
    </row>
    <row r="832" spans="1:5" ht="22.5" customHeight="1" x14ac:dyDescent="0.35">
      <c r="A832" s="9">
        <v>182</v>
      </c>
      <c r="B832" s="21" t="s">
        <v>402</v>
      </c>
      <c r="C832" s="49">
        <v>2</v>
      </c>
      <c r="D832" s="107"/>
      <c r="E832" s="1">
        <f t="shared" si="15"/>
        <v>0</v>
      </c>
    </row>
    <row r="833" spans="1:5" ht="22.5" customHeight="1" x14ac:dyDescent="0.35">
      <c r="A833" s="9">
        <v>183</v>
      </c>
      <c r="B833" s="21" t="s">
        <v>403</v>
      </c>
      <c r="C833" s="49">
        <v>2</v>
      </c>
      <c r="D833" s="107"/>
      <c r="E833" s="1">
        <f t="shared" si="15"/>
        <v>0</v>
      </c>
    </row>
    <row r="834" spans="1:5" ht="22.5" customHeight="1" x14ac:dyDescent="0.35">
      <c r="A834" s="9">
        <v>184</v>
      </c>
      <c r="B834" s="53" t="s">
        <v>404</v>
      </c>
      <c r="C834" s="49">
        <v>2</v>
      </c>
      <c r="D834" s="107"/>
      <c r="E834" s="1">
        <f t="shared" si="15"/>
        <v>0</v>
      </c>
    </row>
    <row r="835" spans="1:5" ht="22.5" customHeight="1" x14ac:dyDescent="0.35">
      <c r="A835" s="9">
        <v>185</v>
      </c>
      <c r="B835" s="53" t="s">
        <v>405</v>
      </c>
      <c r="C835" s="49">
        <v>2</v>
      </c>
      <c r="D835" s="107"/>
      <c r="E835" s="1">
        <f t="shared" si="15"/>
        <v>0</v>
      </c>
    </row>
    <row r="836" spans="1:5" ht="22.5" customHeight="1" x14ac:dyDescent="0.35">
      <c r="A836" s="9">
        <v>186</v>
      </c>
      <c r="B836" s="53" t="s">
        <v>729</v>
      </c>
      <c r="C836" s="49">
        <v>2</v>
      </c>
      <c r="D836" s="107"/>
      <c r="E836" s="1">
        <f t="shared" si="15"/>
        <v>0</v>
      </c>
    </row>
    <row r="837" spans="1:5" ht="22.5" customHeight="1" x14ac:dyDescent="0.35">
      <c r="A837" s="9">
        <v>187</v>
      </c>
      <c r="B837" s="53" t="s">
        <v>406</v>
      </c>
      <c r="C837" s="49">
        <v>2</v>
      </c>
      <c r="D837" s="107"/>
      <c r="E837" s="1">
        <f t="shared" si="15"/>
        <v>0</v>
      </c>
    </row>
    <row r="838" spans="1:5" ht="22.5" customHeight="1" x14ac:dyDescent="0.35">
      <c r="A838" s="9">
        <v>188</v>
      </c>
      <c r="B838" s="53" t="s">
        <v>730</v>
      </c>
      <c r="C838" s="49">
        <v>2</v>
      </c>
      <c r="D838" s="107"/>
      <c r="E838" s="1">
        <f t="shared" si="15"/>
        <v>0</v>
      </c>
    </row>
    <row r="839" spans="1:5" s="6" customFormat="1" ht="54.5" x14ac:dyDescent="0.35">
      <c r="A839" s="3" t="s">
        <v>100</v>
      </c>
      <c r="B839" s="4" t="s">
        <v>928</v>
      </c>
      <c r="C839" s="5" t="s">
        <v>8</v>
      </c>
      <c r="D839" s="5" t="s">
        <v>57</v>
      </c>
      <c r="E839" s="5" t="s">
        <v>58</v>
      </c>
    </row>
    <row r="840" spans="1:5" ht="22.5" customHeight="1" x14ac:dyDescent="0.35">
      <c r="A840" s="9">
        <v>189</v>
      </c>
      <c r="B840" s="21" t="s">
        <v>731</v>
      </c>
      <c r="C840" s="49">
        <v>5</v>
      </c>
      <c r="D840" s="107"/>
      <c r="E840" s="1">
        <f t="shared" si="15"/>
        <v>0</v>
      </c>
    </row>
    <row r="841" spans="1:5" ht="22.5" customHeight="1" x14ac:dyDescent="0.35">
      <c r="A841" s="9">
        <v>190</v>
      </c>
      <c r="B841" s="21" t="s">
        <v>732</v>
      </c>
      <c r="C841" s="49">
        <v>5</v>
      </c>
      <c r="D841" s="107"/>
      <c r="E841" s="1">
        <f t="shared" si="15"/>
        <v>0</v>
      </c>
    </row>
    <row r="842" spans="1:5" ht="22.5" customHeight="1" x14ac:dyDescent="0.35">
      <c r="A842" s="9">
        <v>191</v>
      </c>
      <c r="B842" s="21" t="s">
        <v>413</v>
      </c>
      <c r="C842" s="49">
        <v>5</v>
      </c>
      <c r="D842" s="107"/>
      <c r="E842" s="1">
        <f t="shared" si="15"/>
        <v>0</v>
      </c>
    </row>
    <row r="843" spans="1:5" ht="22.5" customHeight="1" x14ac:dyDescent="0.35">
      <c r="A843" s="9">
        <v>192</v>
      </c>
      <c r="B843" s="21" t="s">
        <v>733</v>
      </c>
      <c r="C843" s="49">
        <v>5</v>
      </c>
      <c r="D843" s="107"/>
      <c r="E843" s="1">
        <f t="shared" si="15"/>
        <v>0</v>
      </c>
    </row>
    <row r="844" spans="1:5" ht="22.5" customHeight="1" x14ac:dyDescent="0.35">
      <c r="A844" s="9">
        <v>193</v>
      </c>
      <c r="B844" s="21" t="s">
        <v>734</v>
      </c>
      <c r="C844" s="49">
        <v>2</v>
      </c>
      <c r="D844" s="107"/>
      <c r="E844" s="1">
        <f t="shared" si="15"/>
        <v>0</v>
      </c>
    </row>
    <row r="845" spans="1:5" ht="40.5" customHeight="1" x14ac:dyDescent="0.35">
      <c r="A845" s="9">
        <v>194</v>
      </c>
      <c r="B845" s="21" t="s">
        <v>735</v>
      </c>
      <c r="C845" s="49">
        <v>1</v>
      </c>
      <c r="D845" s="107"/>
      <c r="E845" s="1">
        <f t="shared" ref="E845:E875" si="16">C845*D845</f>
        <v>0</v>
      </c>
    </row>
    <row r="846" spans="1:5" ht="23.15" customHeight="1" x14ac:dyDescent="0.35">
      <c r="A846" s="9">
        <v>195</v>
      </c>
      <c r="B846" s="53" t="s">
        <v>589</v>
      </c>
      <c r="C846" s="49">
        <v>2</v>
      </c>
      <c r="D846" s="107"/>
      <c r="E846" s="1">
        <f t="shared" si="16"/>
        <v>0</v>
      </c>
    </row>
    <row r="847" spans="1:5" ht="23.15" customHeight="1" x14ac:dyDescent="0.35">
      <c r="A847" s="9">
        <v>196</v>
      </c>
      <c r="B847" s="53" t="s">
        <v>736</v>
      </c>
      <c r="C847" s="49">
        <v>2</v>
      </c>
      <c r="D847" s="107"/>
      <c r="E847" s="1">
        <f t="shared" si="16"/>
        <v>0</v>
      </c>
    </row>
    <row r="848" spans="1:5" ht="23.15" customHeight="1" x14ac:dyDescent="0.35">
      <c r="A848" s="9">
        <v>197</v>
      </c>
      <c r="B848" s="53" t="s">
        <v>737</v>
      </c>
      <c r="C848" s="49">
        <v>2</v>
      </c>
      <c r="D848" s="107"/>
      <c r="E848" s="1">
        <f t="shared" si="16"/>
        <v>0</v>
      </c>
    </row>
    <row r="849" spans="1:5" ht="23.15" customHeight="1" x14ac:dyDescent="0.35">
      <c r="A849" s="9">
        <v>198</v>
      </c>
      <c r="B849" s="53" t="s">
        <v>589</v>
      </c>
      <c r="C849" s="49">
        <v>2</v>
      </c>
      <c r="D849" s="107"/>
      <c r="E849" s="1">
        <f t="shared" si="16"/>
        <v>0</v>
      </c>
    </row>
    <row r="850" spans="1:5" ht="56" x14ac:dyDescent="0.35">
      <c r="A850" s="9">
        <v>199</v>
      </c>
      <c r="B850" s="53" t="s">
        <v>738</v>
      </c>
      <c r="C850" s="49">
        <v>2</v>
      </c>
      <c r="D850" s="107"/>
      <c r="E850" s="1">
        <f t="shared" si="16"/>
        <v>0</v>
      </c>
    </row>
    <row r="851" spans="1:5" ht="22.5" customHeight="1" x14ac:dyDescent="0.35">
      <c r="A851" s="9">
        <v>200</v>
      </c>
      <c r="B851" s="53" t="s">
        <v>739</v>
      </c>
      <c r="C851" s="49">
        <v>1</v>
      </c>
      <c r="D851" s="107"/>
      <c r="E851" s="1">
        <f t="shared" si="16"/>
        <v>0</v>
      </c>
    </row>
    <row r="852" spans="1:5" ht="22.5" customHeight="1" x14ac:dyDescent="0.35">
      <c r="A852" s="9">
        <v>201</v>
      </c>
      <c r="B852" s="53" t="s">
        <v>740</v>
      </c>
      <c r="C852" s="49">
        <v>1</v>
      </c>
      <c r="D852" s="107"/>
      <c r="E852" s="1">
        <f t="shared" si="16"/>
        <v>0</v>
      </c>
    </row>
    <row r="853" spans="1:5" ht="28" x14ac:dyDescent="0.35">
      <c r="A853" s="9">
        <v>202</v>
      </c>
      <c r="B853" s="53" t="s">
        <v>741</v>
      </c>
      <c r="C853" s="49">
        <v>1</v>
      </c>
      <c r="D853" s="107"/>
      <c r="E853" s="1">
        <f t="shared" si="16"/>
        <v>0</v>
      </c>
    </row>
    <row r="854" spans="1:5" ht="56" x14ac:dyDescent="0.35">
      <c r="A854" s="9">
        <v>203</v>
      </c>
      <c r="B854" s="53" t="s">
        <v>742</v>
      </c>
      <c r="C854" s="49">
        <v>1</v>
      </c>
      <c r="D854" s="107"/>
      <c r="E854" s="1">
        <f t="shared" si="16"/>
        <v>0</v>
      </c>
    </row>
    <row r="855" spans="1:5" s="6" customFormat="1" ht="54.5" x14ac:dyDescent="0.35">
      <c r="A855" s="3" t="s">
        <v>100</v>
      </c>
      <c r="B855" s="4" t="s">
        <v>928</v>
      </c>
      <c r="C855" s="5" t="s">
        <v>8</v>
      </c>
      <c r="D855" s="5" t="s">
        <v>57</v>
      </c>
      <c r="E855" s="5" t="s">
        <v>58</v>
      </c>
    </row>
    <row r="856" spans="1:5" ht="22.5" customHeight="1" x14ac:dyDescent="0.35">
      <c r="A856" s="9">
        <v>204</v>
      </c>
      <c r="B856" s="53" t="s">
        <v>743</v>
      </c>
      <c r="C856" s="49">
        <v>1</v>
      </c>
      <c r="D856" s="107"/>
      <c r="E856" s="1">
        <f t="shared" si="16"/>
        <v>0</v>
      </c>
    </row>
    <row r="857" spans="1:5" ht="28" x14ac:dyDescent="0.35">
      <c r="A857" s="9">
        <v>205</v>
      </c>
      <c r="B857" s="53" t="s">
        <v>744</v>
      </c>
      <c r="C857" s="49">
        <v>1</v>
      </c>
      <c r="D857" s="107"/>
      <c r="E857" s="1">
        <f t="shared" si="16"/>
        <v>0</v>
      </c>
    </row>
    <row r="858" spans="1:5" ht="28" x14ac:dyDescent="0.35">
      <c r="A858" s="9">
        <v>206</v>
      </c>
      <c r="B858" s="53" t="s">
        <v>745</v>
      </c>
      <c r="C858" s="49">
        <v>1</v>
      </c>
      <c r="D858" s="107"/>
      <c r="E858" s="1">
        <f t="shared" si="16"/>
        <v>0</v>
      </c>
    </row>
    <row r="859" spans="1:5" ht="56" x14ac:dyDescent="0.35">
      <c r="A859" s="9">
        <v>207</v>
      </c>
      <c r="B859" s="53" t="s">
        <v>746</v>
      </c>
      <c r="C859" s="49">
        <v>1</v>
      </c>
      <c r="D859" s="107"/>
      <c r="E859" s="1">
        <f t="shared" si="16"/>
        <v>0</v>
      </c>
    </row>
    <row r="860" spans="1:5" ht="42" x14ac:dyDescent="0.35">
      <c r="A860" s="9">
        <v>208</v>
      </c>
      <c r="B860" s="53" t="s">
        <v>747</v>
      </c>
      <c r="C860" s="49">
        <v>1</v>
      </c>
      <c r="D860" s="107"/>
      <c r="E860" s="1">
        <f t="shared" si="16"/>
        <v>0</v>
      </c>
    </row>
    <row r="861" spans="1:5" ht="56" x14ac:dyDescent="0.35">
      <c r="A861" s="9">
        <v>209</v>
      </c>
      <c r="B861" s="55" t="s">
        <v>748</v>
      </c>
      <c r="C861" s="49">
        <v>1</v>
      </c>
      <c r="D861" s="107"/>
      <c r="E861" s="1">
        <f t="shared" si="16"/>
        <v>0</v>
      </c>
    </row>
    <row r="862" spans="1:5" ht="22.5" customHeight="1" x14ac:dyDescent="0.35">
      <c r="A862" s="9">
        <v>210</v>
      </c>
      <c r="B862" s="53" t="s">
        <v>749</v>
      </c>
      <c r="C862" s="49">
        <v>2</v>
      </c>
      <c r="D862" s="107"/>
      <c r="E862" s="1">
        <f t="shared" si="16"/>
        <v>0</v>
      </c>
    </row>
    <row r="863" spans="1:5" ht="22.5" customHeight="1" x14ac:dyDescent="0.35">
      <c r="A863" s="9">
        <v>211</v>
      </c>
      <c r="B863" s="55" t="s">
        <v>750</v>
      </c>
      <c r="C863" s="49">
        <v>1</v>
      </c>
      <c r="D863" s="107"/>
      <c r="E863" s="1">
        <f t="shared" si="16"/>
        <v>0</v>
      </c>
    </row>
    <row r="864" spans="1:5" ht="22.5" customHeight="1" x14ac:dyDescent="0.35">
      <c r="A864" s="9">
        <v>212</v>
      </c>
      <c r="B864" s="55" t="s">
        <v>751</v>
      </c>
      <c r="C864" s="49">
        <v>1</v>
      </c>
      <c r="D864" s="107"/>
      <c r="E864" s="1">
        <f t="shared" si="16"/>
        <v>0</v>
      </c>
    </row>
    <row r="865" spans="1:5" ht="22.5" customHeight="1" x14ac:dyDescent="0.35">
      <c r="A865" s="9">
        <v>213</v>
      </c>
      <c r="B865" s="53" t="s">
        <v>752</v>
      </c>
      <c r="C865" s="49">
        <v>2</v>
      </c>
      <c r="D865" s="107"/>
      <c r="E865" s="1">
        <f t="shared" si="16"/>
        <v>0</v>
      </c>
    </row>
    <row r="866" spans="1:5" ht="22.5" customHeight="1" x14ac:dyDescent="0.35">
      <c r="A866" s="9">
        <v>214</v>
      </c>
      <c r="B866" s="55" t="s">
        <v>753</v>
      </c>
      <c r="C866" s="49">
        <v>1</v>
      </c>
      <c r="D866" s="107"/>
      <c r="E866" s="1">
        <f t="shared" si="16"/>
        <v>0</v>
      </c>
    </row>
    <row r="867" spans="1:5" ht="28" x14ac:dyDescent="0.35">
      <c r="A867" s="9">
        <v>215</v>
      </c>
      <c r="B867" s="55" t="s">
        <v>754</v>
      </c>
      <c r="C867" s="49">
        <v>1</v>
      </c>
      <c r="D867" s="107"/>
      <c r="E867" s="1">
        <f t="shared" si="16"/>
        <v>0</v>
      </c>
    </row>
    <row r="868" spans="1:5" ht="28" x14ac:dyDescent="0.35">
      <c r="A868" s="9">
        <v>216</v>
      </c>
      <c r="B868" s="55" t="s">
        <v>755</v>
      </c>
      <c r="C868" s="49">
        <v>1</v>
      </c>
      <c r="D868" s="107"/>
      <c r="E868" s="1">
        <f t="shared" si="16"/>
        <v>0</v>
      </c>
    </row>
    <row r="869" spans="1:5" ht="22.5" customHeight="1" x14ac:dyDescent="0.35">
      <c r="A869" s="9">
        <v>217</v>
      </c>
      <c r="B869" s="53" t="s">
        <v>756</v>
      </c>
      <c r="C869" s="49">
        <v>1</v>
      </c>
      <c r="D869" s="107"/>
      <c r="E869" s="1">
        <f t="shared" si="16"/>
        <v>0</v>
      </c>
    </row>
    <row r="870" spans="1:5" s="6" customFormat="1" ht="54.5" x14ac:dyDescent="0.35">
      <c r="A870" s="3" t="s">
        <v>100</v>
      </c>
      <c r="B870" s="4" t="s">
        <v>928</v>
      </c>
      <c r="C870" s="5" t="s">
        <v>8</v>
      </c>
      <c r="D870" s="5" t="s">
        <v>57</v>
      </c>
      <c r="E870" s="5" t="s">
        <v>58</v>
      </c>
    </row>
    <row r="871" spans="1:5" ht="22.5" customHeight="1" x14ac:dyDescent="0.35">
      <c r="A871" s="9">
        <v>218</v>
      </c>
      <c r="B871" s="53" t="s">
        <v>757</v>
      </c>
      <c r="C871" s="49">
        <v>1</v>
      </c>
      <c r="D871" s="107"/>
      <c r="E871" s="1">
        <f t="shared" si="16"/>
        <v>0</v>
      </c>
    </row>
    <row r="872" spans="1:5" ht="22.5" customHeight="1" x14ac:dyDescent="0.35">
      <c r="A872" s="9">
        <v>219</v>
      </c>
      <c r="B872" s="55" t="s">
        <v>758</v>
      </c>
      <c r="C872" s="49">
        <v>1</v>
      </c>
      <c r="D872" s="107"/>
      <c r="E872" s="1">
        <f t="shared" si="16"/>
        <v>0</v>
      </c>
    </row>
    <row r="873" spans="1:5" ht="22.5" customHeight="1" x14ac:dyDescent="0.35">
      <c r="A873" s="9">
        <v>220</v>
      </c>
      <c r="B873" s="53" t="s">
        <v>759</v>
      </c>
      <c r="C873" s="49">
        <v>1</v>
      </c>
      <c r="D873" s="107"/>
      <c r="E873" s="1">
        <f t="shared" si="16"/>
        <v>0</v>
      </c>
    </row>
    <row r="874" spans="1:5" ht="28" x14ac:dyDescent="0.35">
      <c r="A874" s="9">
        <v>221</v>
      </c>
      <c r="B874" s="48" t="s">
        <v>218</v>
      </c>
      <c r="C874" s="49">
        <v>1</v>
      </c>
      <c r="D874" s="107"/>
      <c r="E874" s="1">
        <f t="shared" si="16"/>
        <v>0</v>
      </c>
    </row>
    <row r="875" spans="1:5" ht="22.5" customHeight="1" x14ac:dyDescent="0.35">
      <c r="A875" s="9">
        <v>222</v>
      </c>
      <c r="B875" s="53" t="s">
        <v>760</v>
      </c>
      <c r="C875" s="49">
        <v>2</v>
      </c>
      <c r="D875" s="107"/>
      <c r="E875" s="1">
        <f t="shared" si="16"/>
        <v>0</v>
      </c>
    </row>
    <row r="876" spans="1:5" ht="42.75" customHeight="1" x14ac:dyDescent="0.35">
      <c r="A876" s="304" t="s">
        <v>101</v>
      </c>
      <c r="B876" s="305"/>
      <c r="C876" s="305"/>
      <c r="D876" s="306"/>
      <c r="E876" s="1">
        <f>SUM(E640:E875)</f>
        <v>0</v>
      </c>
    </row>
    <row r="877" spans="1:5" ht="33" customHeight="1" x14ac:dyDescent="0.35">
      <c r="A877" s="304" t="s">
        <v>929</v>
      </c>
      <c r="B877" s="305"/>
      <c r="C877" s="305"/>
      <c r="D877" s="306"/>
      <c r="E877" s="69">
        <f>E876*2</f>
        <v>0</v>
      </c>
    </row>
    <row r="878" spans="1:5" ht="27" customHeight="1" x14ac:dyDescent="0.35">
      <c r="A878" s="71"/>
      <c r="B878" s="71"/>
      <c r="C878" s="71"/>
      <c r="D878" s="71"/>
      <c r="E878" s="72"/>
    </row>
    <row r="879" spans="1:5" ht="22.5" customHeight="1" x14ac:dyDescent="0.35">
      <c r="A879" s="11" t="s">
        <v>106</v>
      </c>
      <c r="B879" s="12" t="s">
        <v>39</v>
      </c>
      <c r="C879" s="12"/>
      <c r="D879" s="12"/>
      <c r="E879" s="13"/>
    </row>
    <row r="880" spans="1:5" ht="17.149999999999999" customHeight="1" x14ac:dyDescent="0.35">
      <c r="A880" s="75">
        <v>1</v>
      </c>
      <c r="B880" s="76" t="s">
        <v>32</v>
      </c>
      <c r="C880" s="77"/>
      <c r="D880" s="78"/>
      <c r="E880" s="79"/>
    </row>
    <row r="881" spans="1:5" x14ac:dyDescent="0.35">
      <c r="A881" s="16"/>
      <c r="B881" s="27"/>
      <c r="C881" s="27"/>
      <c r="D881" s="28"/>
      <c r="E881" s="29"/>
    </row>
    <row r="882" spans="1:5" s="6" customFormat="1" ht="54.5" x14ac:dyDescent="0.35">
      <c r="A882" s="3" t="s">
        <v>106</v>
      </c>
      <c r="B882" s="4" t="s">
        <v>107</v>
      </c>
      <c r="C882" s="5" t="s">
        <v>8</v>
      </c>
      <c r="D882" s="5" t="s">
        <v>57</v>
      </c>
      <c r="E882" s="5" t="s">
        <v>58</v>
      </c>
    </row>
    <row r="883" spans="1:5" ht="28" x14ac:dyDescent="0.35">
      <c r="A883" s="9">
        <v>1</v>
      </c>
      <c r="B883" s="53" t="s">
        <v>761</v>
      </c>
      <c r="C883" s="49">
        <v>1</v>
      </c>
      <c r="D883" s="107"/>
      <c r="E883" s="1">
        <f>C883*D883</f>
        <v>0</v>
      </c>
    </row>
    <row r="884" spans="1:5" ht="28" x14ac:dyDescent="0.35">
      <c r="A884" s="9">
        <v>2</v>
      </c>
      <c r="B884" s="53" t="s">
        <v>762</v>
      </c>
      <c r="C884" s="49">
        <v>1</v>
      </c>
      <c r="D884" s="107"/>
      <c r="E884" s="1">
        <f t="shared" ref="E884:E953" si="17">C884*D884</f>
        <v>0</v>
      </c>
    </row>
    <row r="885" spans="1:5" ht="28" x14ac:dyDescent="0.35">
      <c r="A885" s="9">
        <v>3</v>
      </c>
      <c r="B885" s="53" t="s">
        <v>763</v>
      </c>
      <c r="C885" s="49">
        <v>1</v>
      </c>
      <c r="D885" s="107"/>
      <c r="E885" s="1">
        <f t="shared" si="17"/>
        <v>0</v>
      </c>
    </row>
    <row r="886" spans="1:5" s="6" customFormat="1" ht="54.5" x14ac:dyDescent="0.35">
      <c r="A886" s="3" t="s">
        <v>106</v>
      </c>
      <c r="B886" s="4" t="s">
        <v>107</v>
      </c>
      <c r="C886" s="5" t="s">
        <v>8</v>
      </c>
      <c r="D886" s="5" t="s">
        <v>57</v>
      </c>
      <c r="E886" s="5" t="s">
        <v>58</v>
      </c>
    </row>
    <row r="887" spans="1:5" ht="42" x14ac:dyDescent="0.35">
      <c r="A887" s="9">
        <v>4</v>
      </c>
      <c r="B887" s="53" t="s">
        <v>764</v>
      </c>
      <c r="C887" s="49">
        <v>1</v>
      </c>
      <c r="D887" s="107"/>
      <c r="E887" s="1">
        <f t="shared" si="17"/>
        <v>0</v>
      </c>
    </row>
    <row r="888" spans="1:5" ht="28" x14ac:dyDescent="0.35">
      <c r="A888" s="9">
        <v>5</v>
      </c>
      <c r="B888" s="53" t="s">
        <v>537</v>
      </c>
      <c r="C888" s="49">
        <v>1</v>
      </c>
      <c r="D888" s="107"/>
      <c r="E888" s="1">
        <f t="shared" si="17"/>
        <v>0</v>
      </c>
    </row>
    <row r="889" spans="1:5" ht="23.15" customHeight="1" x14ac:dyDescent="0.35">
      <c r="A889" s="9">
        <v>6</v>
      </c>
      <c r="B889" s="53" t="s">
        <v>765</v>
      </c>
      <c r="C889" s="49">
        <v>1</v>
      </c>
      <c r="D889" s="107"/>
      <c r="E889" s="1">
        <f t="shared" si="17"/>
        <v>0</v>
      </c>
    </row>
    <row r="890" spans="1:5" ht="22.5" customHeight="1" x14ac:dyDescent="0.35">
      <c r="A890" s="9">
        <v>7</v>
      </c>
      <c r="B890" s="53" t="s">
        <v>134</v>
      </c>
      <c r="C890" s="49">
        <v>1</v>
      </c>
      <c r="D890" s="107"/>
      <c r="E890" s="1">
        <f t="shared" si="17"/>
        <v>0</v>
      </c>
    </row>
    <row r="891" spans="1:5" ht="28" x14ac:dyDescent="0.35">
      <c r="A891" s="9">
        <v>8</v>
      </c>
      <c r="B891" s="53" t="s">
        <v>296</v>
      </c>
      <c r="C891" s="49">
        <v>1</v>
      </c>
      <c r="D891" s="107"/>
      <c r="E891" s="1">
        <f t="shared" si="17"/>
        <v>0</v>
      </c>
    </row>
    <row r="892" spans="1:5" ht="28" x14ac:dyDescent="0.35">
      <c r="A892" s="9">
        <v>9</v>
      </c>
      <c r="B892" s="53" t="s">
        <v>444</v>
      </c>
      <c r="C892" s="49">
        <v>1</v>
      </c>
      <c r="D892" s="107"/>
      <c r="E892" s="1">
        <f t="shared" si="17"/>
        <v>0</v>
      </c>
    </row>
    <row r="893" spans="1:5" ht="28" x14ac:dyDescent="0.35">
      <c r="A893" s="86">
        <v>10</v>
      </c>
      <c r="B893" s="53" t="s">
        <v>766</v>
      </c>
      <c r="C893" s="59">
        <v>1</v>
      </c>
      <c r="D893" s="108"/>
      <c r="E893" s="46">
        <f t="shared" si="17"/>
        <v>0</v>
      </c>
    </row>
    <row r="894" spans="1:5" ht="56" x14ac:dyDescent="0.35">
      <c r="A894" s="9">
        <v>11</v>
      </c>
      <c r="B894" s="53" t="s">
        <v>767</v>
      </c>
      <c r="C894" s="49">
        <v>1</v>
      </c>
      <c r="D894" s="107"/>
      <c r="E894" s="1">
        <f t="shared" si="17"/>
        <v>0</v>
      </c>
    </row>
    <row r="895" spans="1:5" ht="28" x14ac:dyDescent="0.35">
      <c r="A895" s="9">
        <v>12</v>
      </c>
      <c r="B895" s="53" t="s">
        <v>636</v>
      </c>
      <c r="C895" s="49">
        <v>1</v>
      </c>
      <c r="D895" s="107"/>
      <c r="E895" s="1">
        <f t="shared" si="17"/>
        <v>0</v>
      </c>
    </row>
    <row r="896" spans="1:5" ht="112" x14ac:dyDescent="0.35">
      <c r="A896" s="9">
        <v>13</v>
      </c>
      <c r="B896" s="55" t="s">
        <v>768</v>
      </c>
      <c r="C896" s="49">
        <v>1</v>
      </c>
      <c r="D896" s="107"/>
      <c r="E896" s="1">
        <f t="shared" si="17"/>
        <v>0</v>
      </c>
    </row>
    <row r="897" spans="1:5" s="6" customFormat="1" ht="54.5" x14ac:dyDescent="0.35">
      <c r="A897" s="3" t="s">
        <v>106</v>
      </c>
      <c r="B897" s="4" t="s">
        <v>107</v>
      </c>
      <c r="C897" s="5" t="s">
        <v>8</v>
      </c>
      <c r="D897" s="5" t="s">
        <v>57</v>
      </c>
      <c r="E897" s="5" t="s">
        <v>58</v>
      </c>
    </row>
    <row r="898" spans="1:5" ht="42" x14ac:dyDescent="0.35">
      <c r="A898" s="86">
        <v>14</v>
      </c>
      <c r="B898" s="90" t="s">
        <v>769</v>
      </c>
      <c r="C898" s="59">
        <v>1</v>
      </c>
      <c r="D898" s="108"/>
      <c r="E898" s="46">
        <f t="shared" si="17"/>
        <v>0</v>
      </c>
    </row>
    <row r="899" spans="1:5" ht="84" x14ac:dyDescent="0.35">
      <c r="A899" s="9">
        <v>15</v>
      </c>
      <c r="B899" s="53" t="s">
        <v>770</v>
      </c>
      <c r="C899" s="49">
        <v>1</v>
      </c>
      <c r="D899" s="107"/>
      <c r="E899" s="1">
        <f t="shared" si="17"/>
        <v>0</v>
      </c>
    </row>
    <row r="900" spans="1:5" ht="42" x14ac:dyDescent="0.35">
      <c r="A900" s="86">
        <v>16</v>
      </c>
      <c r="B900" s="53" t="s">
        <v>771</v>
      </c>
      <c r="C900" s="59">
        <v>1</v>
      </c>
      <c r="D900" s="108"/>
      <c r="E900" s="46">
        <f t="shared" si="17"/>
        <v>0</v>
      </c>
    </row>
    <row r="901" spans="1:5" ht="56" x14ac:dyDescent="0.35">
      <c r="A901" s="9">
        <v>17</v>
      </c>
      <c r="B901" s="53" t="s">
        <v>772</v>
      </c>
      <c r="C901" s="49">
        <v>1</v>
      </c>
      <c r="D901" s="107"/>
      <c r="E901" s="1">
        <f t="shared" si="17"/>
        <v>0</v>
      </c>
    </row>
    <row r="902" spans="1:5" ht="70" x14ac:dyDescent="0.35">
      <c r="A902" s="9">
        <v>18</v>
      </c>
      <c r="B902" s="53" t="s">
        <v>773</v>
      </c>
      <c r="C902" s="49">
        <v>1</v>
      </c>
      <c r="D902" s="107"/>
      <c r="E902" s="1">
        <f t="shared" si="17"/>
        <v>0</v>
      </c>
    </row>
    <row r="903" spans="1:5" ht="56" x14ac:dyDescent="0.35">
      <c r="A903" s="9">
        <v>19</v>
      </c>
      <c r="B903" s="53" t="s">
        <v>774</v>
      </c>
      <c r="C903" s="49">
        <v>1</v>
      </c>
      <c r="D903" s="107"/>
      <c r="E903" s="1">
        <f t="shared" si="17"/>
        <v>0</v>
      </c>
    </row>
    <row r="904" spans="1:5" ht="28" x14ac:dyDescent="0.35">
      <c r="A904" s="9">
        <v>20</v>
      </c>
      <c r="B904" s="21" t="s">
        <v>775</v>
      </c>
      <c r="C904" s="49">
        <v>1</v>
      </c>
      <c r="D904" s="107"/>
      <c r="E904" s="1">
        <f t="shared" si="17"/>
        <v>0</v>
      </c>
    </row>
    <row r="905" spans="1:5" ht="28" x14ac:dyDescent="0.35">
      <c r="A905" s="9">
        <v>21</v>
      </c>
      <c r="B905" s="21" t="s">
        <v>776</v>
      </c>
      <c r="C905" s="49">
        <v>1</v>
      </c>
      <c r="D905" s="107"/>
      <c r="E905" s="1">
        <f t="shared" si="17"/>
        <v>0</v>
      </c>
    </row>
    <row r="906" spans="1:5" s="6" customFormat="1" ht="54.5" x14ac:dyDescent="0.35">
      <c r="A906" s="3" t="s">
        <v>106</v>
      </c>
      <c r="B906" s="4" t="s">
        <v>107</v>
      </c>
      <c r="C906" s="5" t="s">
        <v>8</v>
      </c>
      <c r="D906" s="5" t="s">
        <v>57</v>
      </c>
      <c r="E906" s="5" t="s">
        <v>58</v>
      </c>
    </row>
    <row r="907" spans="1:5" ht="28" x14ac:dyDescent="0.35">
      <c r="A907" s="9">
        <v>22</v>
      </c>
      <c r="B907" s="53" t="s">
        <v>777</v>
      </c>
      <c r="C907" s="49">
        <v>1</v>
      </c>
      <c r="D907" s="107"/>
      <c r="E907" s="1">
        <f t="shared" si="17"/>
        <v>0</v>
      </c>
    </row>
    <row r="908" spans="1:5" ht="28" x14ac:dyDescent="0.35">
      <c r="A908" s="9">
        <v>23</v>
      </c>
      <c r="B908" s="53" t="s">
        <v>778</v>
      </c>
      <c r="C908" s="49">
        <v>1</v>
      </c>
      <c r="D908" s="107"/>
      <c r="E908" s="1">
        <f t="shared" si="17"/>
        <v>0</v>
      </c>
    </row>
    <row r="909" spans="1:5" ht="28" x14ac:dyDescent="0.35">
      <c r="A909" s="9">
        <v>24</v>
      </c>
      <c r="B909" s="53" t="s">
        <v>779</v>
      </c>
      <c r="C909" s="49">
        <v>1</v>
      </c>
      <c r="D909" s="107"/>
      <c r="E909" s="1">
        <f t="shared" si="17"/>
        <v>0</v>
      </c>
    </row>
    <row r="910" spans="1:5" ht="70" x14ac:dyDescent="0.35">
      <c r="A910" s="9">
        <v>25</v>
      </c>
      <c r="B910" s="53" t="s">
        <v>780</v>
      </c>
      <c r="C910" s="49">
        <v>1</v>
      </c>
      <c r="D910" s="107"/>
      <c r="E910" s="1">
        <f t="shared" si="17"/>
        <v>0</v>
      </c>
    </row>
    <row r="911" spans="1:5" x14ac:dyDescent="0.35">
      <c r="A911" s="9">
        <v>26</v>
      </c>
      <c r="B911" s="53" t="s">
        <v>781</v>
      </c>
      <c r="C911" s="49">
        <v>1</v>
      </c>
      <c r="D911" s="107"/>
      <c r="E911" s="1">
        <f t="shared" si="17"/>
        <v>0</v>
      </c>
    </row>
    <row r="912" spans="1:5" ht="23.15" customHeight="1" x14ac:dyDescent="0.35">
      <c r="A912" s="9">
        <v>27</v>
      </c>
      <c r="B912" s="53" t="s">
        <v>782</v>
      </c>
      <c r="C912" s="49">
        <v>1</v>
      </c>
      <c r="D912" s="107"/>
      <c r="E912" s="1">
        <f t="shared" si="17"/>
        <v>0</v>
      </c>
    </row>
    <row r="913" spans="1:5" ht="22.5" customHeight="1" x14ac:dyDescent="0.35">
      <c r="A913" s="9">
        <v>28</v>
      </c>
      <c r="B913" s="21" t="s">
        <v>783</v>
      </c>
      <c r="C913" s="49">
        <v>1</v>
      </c>
      <c r="D913" s="107"/>
      <c r="E913" s="1">
        <f t="shared" si="17"/>
        <v>0</v>
      </c>
    </row>
    <row r="914" spans="1:5" ht="28" x14ac:dyDescent="0.35">
      <c r="A914" s="9">
        <v>29</v>
      </c>
      <c r="B914" s="53" t="s">
        <v>784</v>
      </c>
      <c r="C914" s="49">
        <v>1</v>
      </c>
      <c r="D914" s="107"/>
      <c r="E914" s="1">
        <f t="shared" si="17"/>
        <v>0</v>
      </c>
    </row>
    <row r="915" spans="1:5" ht="22.5" customHeight="1" x14ac:dyDescent="0.35">
      <c r="A915" s="9">
        <v>30</v>
      </c>
      <c r="B915" s="53" t="s">
        <v>785</v>
      </c>
      <c r="C915" s="49">
        <v>1</v>
      </c>
      <c r="D915" s="107"/>
      <c r="E915" s="1">
        <f t="shared" si="17"/>
        <v>0</v>
      </c>
    </row>
    <row r="916" spans="1:5" ht="28" x14ac:dyDescent="0.35">
      <c r="A916" s="9">
        <v>31</v>
      </c>
      <c r="B916" s="53" t="s">
        <v>786</v>
      </c>
      <c r="C916" s="49">
        <v>1</v>
      </c>
      <c r="D916" s="107"/>
      <c r="E916" s="1">
        <f t="shared" si="17"/>
        <v>0</v>
      </c>
    </row>
    <row r="917" spans="1:5" ht="28" x14ac:dyDescent="0.35">
      <c r="A917" s="9">
        <v>32</v>
      </c>
      <c r="B917" s="53" t="s">
        <v>787</v>
      </c>
      <c r="C917" s="49">
        <v>1</v>
      </c>
      <c r="D917" s="107"/>
      <c r="E917" s="1">
        <f t="shared" si="17"/>
        <v>0</v>
      </c>
    </row>
    <row r="918" spans="1:5" ht="28" x14ac:dyDescent="0.35">
      <c r="A918" s="9">
        <v>33</v>
      </c>
      <c r="B918" s="53" t="s">
        <v>788</v>
      </c>
      <c r="C918" s="49">
        <v>1</v>
      </c>
      <c r="D918" s="107"/>
      <c r="E918" s="1">
        <f t="shared" si="17"/>
        <v>0</v>
      </c>
    </row>
    <row r="919" spans="1:5" ht="28" x14ac:dyDescent="0.35">
      <c r="A919" s="9">
        <v>34</v>
      </c>
      <c r="B919" s="53" t="s">
        <v>789</v>
      </c>
      <c r="C919" s="49">
        <v>1</v>
      </c>
      <c r="D919" s="107"/>
      <c r="E919" s="1">
        <f t="shared" si="17"/>
        <v>0</v>
      </c>
    </row>
    <row r="920" spans="1:5" ht="28" x14ac:dyDescent="0.35">
      <c r="A920" s="9">
        <v>35</v>
      </c>
      <c r="B920" s="53" t="s">
        <v>790</v>
      </c>
      <c r="C920" s="49">
        <v>1</v>
      </c>
      <c r="D920" s="107"/>
      <c r="E920" s="1">
        <f t="shared" si="17"/>
        <v>0</v>
      </c>
    </row>
    <row r="921" spans="1:5" s="6" customFormat="1" ht="54.5" x14ac:dyDescent="0.35">
      <c r="A921" s="3" t="s">
        <v>106</v>
      </c>
      <c r="B921" s="4" t="s">
        <v>107</v>
      </c>
      <c r="C921" s="5" t="s">
        <v>8</v>
      </c>
      <c r="D921" s="5" t="s">
        <v>57</v>
      </c>
      <c r="E921" s="5" t="s">
        <v>58</v>
      </c>
    </row>
    <row r="922" spans="1:5" ht="42" x14ac:dyDescent="0.35">
      <c r="A922" s="9">
        <v>36</v>
      </c>
      <c r="B922" s="53" t="s">
        <v>791</v>
      </c>
      <c r="C922" s="49">
        <v>1</v>
      </c>
      <c r="D922" s="107"/>
      <c r="E922" s="1">
        <f t="shared" si="17"/>
        <v>0</v>
      </c>
    </row>
    <row r="923" spans="1:5" ht="42" x14ac:dyDescent="0.35">
      <c r="A923" s="9">
        <v>37</v>
      </c>
      <c r="B923" s="53" t="s">
        <v>792</v>
      </c>
      <c r="C923" s="49">
        <v>1</v>
      </c>
      <c r="D923" s="107"/>
      <c r="E923" s="1">
        <f t="shared" si="17"/>
        <v>0</v>
      </c>
    </row>
    <row r="924" spans="1:5" ht="22.5" customHeight="1" x14ac:dyDescent="0.35">
      <c r="A924" s="9">
        <v>38</v>
      </c>
      <c r="B924" s="53" t="s">
        <v>793</v>
      </c>
      <c r="C924" s="49">
        <v>2</v>
      </c>
      <c r="D924" s="107"/>
      <c r="E924" s="1">
        <f t="shared" si="17"/>
        <v>0</v>
      </c>
    </row>
    <row r="925" spans="1:5" ht="23.15" customHeight="1" x14ac:dyDescent="0.35">
      <c r="A925" s="9">
        <v>39</v>
      </c>
      <c r="B925" s="53" t="s">
        <v>794</v>
      </c>
      <c r="C925" s="49">
        <v>2</v>
      </c>
      <c r="D925" s="107"/>
      <c r="E925" s="1">
        <f t="shared" si="17"/>
        <v>0</v>
      </c>
    </row>
    <row r="926" spans="1:5" ht="42" x14ac:dyDescent="0.35">
      <c r="A926" s="9">
        <v>40</v>
      </c>
      <c r="B926" s="53" t="s">
        <v>795</v>
      </c>
      <c r="C926" s="49">
        <v>1</v>
      </c>
      <c r="D926" s="107"/>
      <c r="E926" s="1">
        <f t="shared" si="17"/>
        <v>0</v>
      </c>
    </row>
    <row r="927" spans="1:5" ht="70" x14ac:dyDescent="0.35">
      <c r="A927" s="9">
        <v>41</v>
      </c>
      <c r="B927" s="53" t="s">
        <v>796</v>
      </c>
      <c r="C927" s="49">
        <v>1</v>
      </c>
      <c r="D927" s="107"/>
      <c r="E927" s="1">
        <f t="shared" si="17"/>
        <v>0</v>
      </c>
    </row>
    <row r="928" spans="1:5" ht="28" x14ac:dyDescent="0.35">
      <c r="A928" s="9">
        <v>42</v>
      </c>
      <c r="B928" s="53" t="s">
        <v>797</v>
      </c>
      <c r="C928" s="49">
        <v>1</v>
      </c>
      <c r="D928" s="107"/>
      <c r="E928" s="1">
        <f t="shared" si="17"/>
        <v>0</v>
      </c>
    </row>
    <row r="929" spans="1:5" ht="28" x14ac:dyDescent="0.35">
      <c r="A929" s="9">
        <v>43</v>
      </c>
      <c r="B929" s="53" t="s">
        <v>798</v>
      </c>
      <c r="C929" s="49">
        <v>1</v>
      </c>
      <c r="D929" s="107"/>
      <c r="E929" s="1">
        <f t="shared" si="17"/>
        <v>0</v>
      </c>
    </row>
    <row r="930" spans="1:5" ht="28" x14ac:dyDescent="0.35">
      <c r="A930" s="9">
        <v>44</v>
      </c>
      <c r="B930" s="53" t="s">
        <v>799</v>
      </c>
      <c r="C930" s="49">
        <v>1</v>
      </c>
      <c r="D930" s="107"/>
      <c r="E930" s="1">
        <f t="shared" si="17"/>
        <v>0</v>
      </c>
    </row>
    <row r="931" spans="1:5" ht="28" x14ac:dyDescent="0.35">
      <c r="A931" s="9">
        <v>45</v>
      </c>
      <c r="B931" s="53" t="s">
        <v>800</v>
      </c>
      <c r="C931" s="49">
        <v>1</v>
      </c>
      <c r="D931" s="107"/>
      <c r="E931" s="1">
        <f t="shared" si="17"/>
        <v>0</v>
      </c>
    </row>
    <row r="932" spans="1:5" ht="28" x14ac:dyDescent="0.35">
      <c r="A932" s="9">
        <v>46</v>
      </c>
      <c r="B932" s="53" t="s">
        <v>801</v>
      </c>
      <c r="C932" s="49">
        <v>1</v>
      </c>
      <c r="D932" s="107"/>
      <c r="E932" s="1">
        <f t="shared" si="17"/>
        <v>0</v>
      </c>
    </row>
    <row r="933" spans="1:5" s="6" customFormat="1" ht="54.5" x14ac:dyDescent="0.35">
      <c r="A933" s="3" t="s">
        <v>106</v>
      </c>
      <c r="B933" s="4" t="s">
        <v>107</v>
      </c>
      <c r="C933" s="5" t="s">
        <v>8</v>
      </c>
      <c r="D933" s="5" t="s">
        <v>57</v>
      </c>
      <c r="E933" s="5" t="s">
        <v>58</v>
      </c>
    </row>
    <row r="934" spans="1:5" ht="28" x14ac:dyDescent="0.35">
      <c r="A934" s="9">
        <v>47</v>
      </c>
      <c r="B934" s="53" t="s">
        <v>802</v>
      </c>
      <c r="C934" s="49">
        <v>1</v>
      </c>
      <c r="D934" s="107"/>
      <c r="E934" s="1">
        <f t="shared" si="17"/>
        <v>0</v>
      </c>
    </row>
    <row r="935" spans="1:5" ht="28" x14ac:dyDescent="0.35">
      <c r="A935" s="9">
        <v>48</v>
      </c>
      <c r="B935" s="53" t="s">
        <v>803</v>
      </c>
      <c r="C935" s="49">
        <v>1</v>
      </c>
      <c r="D935" s="107"/>
      <c r="E935" s="1">
        <f t="shared" si="17"/>
        <v>0</v>
      </c>
    </row>
    <row r="936" spans="1:5" ht="22.5" customHeight="1" x14ac:dyDescent="0.35">
      <c r="A936" s="9">
        <v>49</v>
      </c>
      <c r="B936" s="53" t="s">
        <v>804</v>
      </c>
      <c r="C936" s="49">
        <v>1</v>
      </c>
      <c r="D936" s="107"/>
      <c r="E936" s="1">
        <f t="shared" si="17"/>
        <v>0</v>
      </c>
    </row>
    <row r="937" spans="1:5" ht="70" x14ac:dyDescent="0.35">
      <c r="A937" s="9">
        <v>50</v>
      </c>
      <c r="B937" s="53" t="s">
        <v>805</v>
      </c>
      <c r="C937" s="49">
        <v>1</v>
      </c>
      <c r="D937" s="107"/>
      <c r="E937" s="1">
        <f t="shared" si="17"/>
        <v>0</v>
      </c>
    </row>
    <row r="938" spans="1:5" ht="23.15" customHeight="1" x14ac:dyDescent="0.35">
      <c r="A938" s="9">
        <v>51</v>
      </c>
      <c r="B938" s="53" t="s">
        <v>455</v>
      </c>
      <c r="C938" s="49">
        <v>1</v>
      </c>
      <c r="D938" s="107"/>
      <c r="E938" s="1">
        <f t="shared" si="17"/>
        <v>0</v>
      </c>
    </row>
    <row r="939" spans="1:5" ht="23.15" customHeight="1" x14ac:dyDescent="0.35">
      <c r="A939" s="9">
        <v>52</v>
      </c>
      <c r="B939" s="53" t="s">
        <v>456</v>
      </c>
      <c r="C939" s="49">
        <v>1</v>
      </c>
      <c r="D939" s="107"/>
      <c r="E939" s="1">
        <f t="shared" si="17"/>
        <v>0</v>
      </c>
    </row>
    <row r="940" spans="1:5" ht="23.15" customHeight="1" x14ac:dyDescent="0.35">
      <c r="A940" s="9">
        <v>53</v>
      </c>
      <c r="B940" s="53" t="s">
        <v>457</v>
      </c>
      <c r="C940" s="49">
        <v>1</v>
      </c>
      <c r="D940" s="107"/>
      <c r="E940" s="1">
        <f t="shared" si="17"/>
        <v>0</v>
      </c>
    </row>
    <row r="941" spans="1:5" ht="23.15" customHeight="1" x14ac:dyDescent="0.35">
      <c r="A941" s="9">
        <v>54</v>
      </c>
      <c r="B941" s="53" t="s">
        <v>458</v>
      </c>
      <c r="C941" s="49">
        <v>1</v>
      </c>
      <c r="D941" s="107"/>
      <c r="E941" s="1">
        <f t="shared" si="17"/>
        <v>0</v>
      </c>
    </row>
    <row r="942" spans="1:5" ht="22.5" customHeight="1" x14ac:dyDescent="0.35">
      <c r="A942" s="9">
        <v>55</v>
      </c>
      <c r="B942" s="53" t="s">
        <v>459</v>
      </c>
      <c r="C942" s="49">
        <v>1</v>
      </c>
      <c r="D942" s="107"/>
      <c r="E942" s="1">
        <f t="shared" si="17"/>
        <v>0</v>
      </c>
    </row>
    <row r="943" spans="1:5" ht="23.15" customHeight="1" x14ac:dyDescent="0.35">
      <c r="A943" s="9">
        <v>56</v>
      </c>
      <c r="B943" s="53" t="s">
        <v>460</v>
      </c>
      <c r="C943" s="49">
        <v>11</v>
      </c>
      <c r="D943" s="107"/>
      <c r="E943" s="1">
        <f t="shared" si="17"/>
        <v>0</v>
      </c>
    </row>
    <row r="944" spans="1:5" ht="23.15" customHeight="1" x14ac:dyDescent="0.35">
      <c r="A944" s="9">
        <v>57</v>
      </c>
      <c r="B944" s="53" t="s">
        <v>312</v>
      </c>
      <c r="C944" s="49">
        <v>1</v>
      </c>
      <c r="D944" s="107"/>
      <c r="E944" s="1">
        <f t="shared" si="17"/>
        <v>0</v>
      </c>
    </row>
    <row r="945" spans="1:5" ht="23.15" customHeight="1" x14ac:dyDescent="0.35">
      <c r="A945" s="9">
        <v>58</v>
      </c>
      <c r="B945" s="21" t="s">
        <v>549</v>
      </c>
      <c r="C945" s="49">
        <v>50</v>
      </c>
      <c r="D945" s="107"/>
      <c r="E945" s="1">
        <f t="shared" si="17"/>
        <v>0</v>
      </c>
    </row>
    <row r="946" spans="1:5" ht="23.15" customHeight="1" x14ac:dyDescent="0.35">
      <c r="A946" s="9">
        <v>59</v>
      </c>
      <c r="B946" s="21" t="s">
        <v>647</v>
      </c>
      <c r="C946" s="49">
        <v>50</v>
      </c>
      <c r="D946" s="107"/>
      <c r="E946" s="1">
        <f t="shared" si="17"/>
        <v>0</v>
      </c>
    </row>
    <row r="947" spans="1:5" ht="23.15" customHeight="1" x14ac:dyDescent="0.35">
      <c r="A947" s="9">
        <v>60</v>
      </c>
      <c r="B947" s="21" t="s">
        <v>648</v>
      </c>
      <c r="C947" s="49">
        <v>50</v>
      </c>
      <c r="D947" s="107"/>
      <c r="E947" s="1">
        <f t="shared" si="17"/>
        <v>0</v>
      </c>
    </row>
    <row r="948" spans="1:5" ht="23.15" customHeight="1" x14ac:dyDescent="0.35">
      <c r="A948" s="9">
        <v>61</v>
      </c>
      <c r="B948" s="56" t="s">
        <v>650</v>
      </c>
      <c r="C948" s="49">
        <v>4</v>
      </c>
      <c r="D948" s="107"/>
      <c r="E948" s="1">
        <f t="shared" si="17"/>
        <v>0</v>
      </c>
    </row>
    <row r="949" spans="1:5" ht="23.15" customHeight="1" x14ac:dyDescent="0.35">
      <c r="A949" s="9">
        <v>62</v>
      </c>
      <c r="B949" s="53" t="s">
        <v>651</v>
      </c>
      <c r="C949" s="49">
        <v>1</v>
      </c>
      <c r="D949" s="107"/>
      <c r="E949" s="1">
        <f t="shared" si="17"/>
        <v>0</v>
      </c>
    </row>
    <row r="950" spans="1:5" ht="23.15" customHeight="1" x14ac:dyDescent="0.35">
      <c r="A950" s="9">
        <v>63</v>
      </c>
      <c r="B950" s="53" t="s">
        <v>463</v>
      </c>
      <c r="C950" s="49">
        <v>2</v>
      </c>
      <c r="D950" s="107"/>
      <c r="E950" s="1">
        <f t="shared" si="17"/>
        <v>0</v>
      </c>
    </row>
    <row r="951" spans="1:5" s="6" customFormat="1" ht="54.5" x14ac:dyDescent="0.35">
      <c r="A951" s="3" t="s">
        <v>106</v>
      </c>
      <c r="B951" s="4" t="s">
        <v>107</v>
      </c>
      <c r="C951" s="5" t="s">
        <v>8</v>
      </c>
      <c r="D951" s="5" t="s">
        <v>57</v>
      </c>
      <c r="E951" s="5" t="s">
        <v>58</v>
      </c>
    </row>
    <row r="952" spans="1:5" ht="23.15" customHeight="1" x14ac:dyDescent="0.35">
      <c r="A952" s="9">
        <v>64</v>
      </c>
      <c r="B952" s="53" t="s">
        <v>464</v>
      </c>
      <c r="C952" s="49">
        <v>10</v>
      </c>
      <c r="D952" s="107"/>
      <c r="E952" s="1">
        <f t="shared" si="17"/>
        <v>0</v>
      </c>
    </row>
    <row r="953" spans="1:5" ht="23.15" customHeight="1" x14ac:dyDescent="0.35">
      <c r="A953" s="9">
        <v>65</v>
      </c>
      <c r="B953" s="53" t="s">
        <v>465</v>
      </c>
      <c r="C953" s="49">
        <v>10</v>
      </c>
      <c r="D953" s="107"/>
      <c r="E953" s="1">
        <f t="shared" si="17"/>
        <v>0</v>
      </c>
    </row>
    <row r="954" spans="1:5" ht="28" x14ac:dyDescent="0.35">
      <c r="A954" s="9">
        <v>66</v>
      </c>
      <c r="B954" s="53" t="s">
        <v>655</v>
      </c>
      <c r="C954" s="49">
        <v>5</v>
      </c>
      <c r="D954" s="107"/>
      <c r="E954" s="1">
        <f t="shared" ref="E954:E1020" si="18">C954*D954</f>
        <v>0</v>
      </c>
    </row>
    <row r="955" spans="1:5" ht="23.15" customHeight="1" x14ac:dyDescent="0.35">
      <c r="A955" s="9">
        <v>67</v>
      </c>
      <c r="B955" s="53" t="s">
        <v>575</v>
      </c>
      <c r="C955" s="49">
        <v>2</v>
      </c>
      <c r="D955" s="107"/>
      <c r="E955" s="1">
        <f t="shared" si="18"/>
        <v>0</v>
      </c>
    </row>
    <row r="956" spans="1:5" ht="23.15" customHeight="1" x14ac:dyDescent="0.35">
      <c r="A956" s="9">
        <v>68</v>
      </c>
      <c r="B956" s="21" t="s">
        <v>671</v>
      </c>
      <c r="C956" s="49">
        <v>5</v>
      </c>
      <c r="D956" s="107"/>
      <c r="E956" s="1">
        <f t="shared" si="18"/>
        <v>0</v>
      </c>
    </row>
    <row r="957" spans="1:5" ht="23.15" customHeight="1" x14ac:dyDescent="0.35">
      <c r="A957" s="9">
        <v>69</v>
      </c>
      <c r="B957" s="21" t="s">
        <v>672</v>
      </c>
      <c r="C957" s="49">
        <v>5</v>
      </c>
      <c r="D957" s="107"/>
      <c r="E957" s="1">
        <f t="shared" si="18"/>
        <v>0</v>
      </c>
    </row>
    <row r="958" spans="1:5" ht="23.15" customHeight="1" x14ac:dyDescent="0.35">
      <c r="A958" s="9">
        <v>70</v>
      </c>
      <c r="B958" s="21" t="s">
        <v>154</v>
      </c>
      <c r="C958" s="49">
        <v>5</v>
      </c>
      <c r="D958" s="107"/>
      <c r="E958" s="1">
        <f t="shared" si="18"/>
        <v>0</v>
      </c>
    </row>
    <row r="959" spans="1:5" ht="23.15" customHeight="1" x14ac:dyDescent="0.35">
      <c r="A959" s="9">
        <v>71</v>
      </c>
      <c r="B959" s="21" t="s">
        <v>656</v>
      </c>
      <c r="C959" s="49">
        <v>5</v>
      </c>
      <c r="D959" s="107"/>
      <c r="E959" s="1">
        <f t="shared" si="18"/>
        <v>0</v>
      </c>
    </row>
    <row r="960" spans="1:5" ht="23.15" customHeight="1" x14ac:dyDescent="0.35">
      <c r="A960" s="9">
        <v>72</v>
      </c>
      <c r="B960" s="21" t="s">
        <v>657</v>
      </c>
      <c r="C960" s="49">
        <v>5</v>
      </c>
      <c r="D960" s="107"/>
      <c r="E960" s="1">
        <f t="shared" si="18"/>
        <v>0</v>
      </c>
    </row>
    <row r="961" spans="1:5" ht="23.15" customHeight="1" x14ac:dyDescent="0.35">
      <c r="A961" s="9">
        <v>73</v>
      </c>
      <c r="B961" s="21" t="s">
        <v>658</v>
      </c>
      <c r="C961" s="49">
        <v>5</v>
      </c>
      <c r="D961" s="107"/>
      <c r="E961" s="1">
        <f t="shared" si="18"/>
        <v>0</v>
      </c>
    </row>
    <row r="962" spans="1:5" ht="23.15" customHeight="1" x14ac:dyDescent="0.35">
      <c r="A962" s="9">
        <v>74</v>
      </c>
      <c r="B962" s="21" t="s">
        <v>659</v>
      </c>
      <c r="C962" s="49">
        <v>5</v>
      </c>
      <c r="D962" s="107"/>
      <c r="E962" s="1">
        <f t="shared" si="18"/>
        <v>0</v>
      </c>
    </row>
    <row r="963" spans="1:5" ht="23.15" customHeight="1" x14ac:dyDescent="0.35">
      <c r="A963" s="9">
        <v>75</v>
      </c>
      <c r="B963" s="53" t="s">
        <v>322</v>
      </c>
      <c r="C963" s="49">
        <v>2</v>
      </c>
      <c r="D963" s="107"/>
      <c r="E963" s="1">
        <f t="shared" si="18"/>
        <v>0</v>
      </c>
    </row>
    <row r="964" spans="1:5" ht="23.15" customHeight="1" x14ac:dyDescent="0.35">
      <c r="A964" s="9">
        <v>76</v>
      </c>
      <c r="B964" s="53" t="s">
        <v>576</v>
      </c>
      <c r="C964" s="49">
        <v>2</v>
      </c>
      <c r="D964" s="107"/>
      <c r="E964" s="1">
        <f t="shared" si="18"/>
        <v>0</v>
      </c>
    </row>
    <row r="965" spans="1:5" ht="23.15" customHeight="1" x14ac:dyDescent="0.35">
      <c r="A965" s="9">
        <v>77</v>
      </c>
      <c r="B965" s="53" t="s">
        <v>327</v>
      </c>
      <c r="C965" s="49">
        <v>2</v>
      </c>
      <c r="D965" s="107"/>
      <c r="E965" s="1">
        <f t="shared" si="18"/>
        <v>0</v>
      </c>
    </row>
    <row r="966" spans="1:5" ht="23.15" customHeight="1" x14ac:dyDescent="0.35">
      <c r="A966" s="9">
        <v>78</v>
      </c>
      <c r="B966" s="53" t="s">
        <v>328</v>
      </c>
      <c r="C966" s="49">
        <v>2</v>
      </c>
      <c r="D966" s="107"/>
      <c r="E966" s="1">
        <f t="shared" si="18"/>
        <v>0</v>
      </c>
    </row>
    <row r="967" spans="1:5" ht="23.15" customHeight="1" x14ac:dyDescent="0.35">
      <c r="A967" s="9">
        <v>79</v>
      </c>
      <c r="B967" s="53" t="s">
        <v>329</v>
      </c>
      <c r="C967" s="49">
        <v>2</v>
      </c>
      <c r="D967" s="107"/>
      <c r="E967" s="1">
        <f t="shared" si="18"/>
        <v>0</v>
      </c>
    </row>
    <row r="968" spans="1:5" ht="23.15" customHeight="1" x14ac:dyDescent="0.35">
      <c r="A968" s="9">
        <v>80</v>
      </c>
      <c r="B968" s="53" t="s">
        <v>330</v>
      </c>
      <c r="C968" s="49">
        <v>2</v>
      </c>
      <c r="D968" s="107"/>
      <c r="E968" s="1">
        <f t="shared" si="18"/>
        <v>0</v>
      </c>
    </row>
    <row r="969" spans="1:5" ht="23.15" customHeight="1" x14ac:dyDescent="0.35">
      <c r="A969" s="9">
        <v>81</v>
      </c>
      <c r="B969" s="53" t="s">
        <v>331</v>
      </c>
      <c r="C969" s="49">
        <v>2</v>
      </c>
      <c r="D969" s="107"/>
      <c r="E969" s="1">
        <f t="shared" si="18"/>
        <v>0</v>
      </c>
    </row>
    <row r="970" spans="1:5" s="6" customFormat="1" ht="54.5" x14ac:dyDescent="0.35">
      <c r="A970" s="3" t="s">
        <v>106</v>
      </c>
      <c r="B970" s="4" t="s">
        <v>107</v>
      </c>
      <c r="C970" s="5" t="s">
        <v>8</v>
      </c>
      <c r="D970" s="5" t="s">
        <v>57</v>
      </c>
      <c r="E970" s="5" t="s">
        <v>58</v>
      </c>
    </row>
    <row r="971" spans="1:5" ht="71" x14ac:dyDescent="0.35">
      <c r="A971" s="9">
        <v>82</v>
      </c>
      <c r="B971" s="53" t="s">
        <v>661</v>
      </c>
      <c r="C971" s="49">
        <v>1</v>
      </c>
      <c r="D971" s="107"/>
      <c r="E971" s="1">
        <f t="shared" si="18"/>
        <v>0</v>
      </c>
    </row>
    <row r="972" spans="1:5" ht="23.15" customHeight="1" x14ac:dyDescent="0.35">
      <c r="A972" s="9">
        <v>83</v>
      </c>
      <c r="B972" s="53" t="s">
        <v>332</v>
      </c>
      <c r="C972" s="49">
        <v>1</v>
      </c>
      <c r="D972" s="107"/>
      <c r="E972" s="1">
        <f t="shared" si="18"/>
        <v>0</v>
      </c>
    </row>
    <row r="973" spans="1:5" ht="28" x14ac:dyDescent="0.35">
      <c r="A973" s="9">
        <v>84</v>
      </c>
      <c r="B973" s="21" t="s">
        <v>806</v>
      </c>
      <c r="C973" s="49">
        <v>2</v>
      </c>
      <c r="D973" s="107"/>
      <c r="E973" s="1">
        <f t="shared" si="18"/>
        <v>0</v>
      </c>
    </row>
    <row r="974" spans="1:5" ht="23.15" customHeight="1" x14ac:dyDescent="0.35">
      <c r="A974" s="9">
        <v>85</v>
      </c>
      <c r="B974" s="53" t="s">
        <v>807</v>
      </c>
      <c r="C974" s="49">
        <v>1</v>
      </c>
      <c r="D974" s="107"/>
      <c r="E974" s="1">
        <f t="shared" si="18"/>
        <v>0</v>
      </c>
    </row>
    <row r="975" spans="1:5" ht="23.15" customHeight="1" x14ac:dyDescent="0.35">
      <c r="A975" s="9">
        <v>86</v>
      </c>
      <c r="B975" s="53" t="s">
        <v>808</v>
      </c>
      <c r="C975" s="49">
        <v>2</v>
      </c>
      <c r="D975" s="107"/>
      <c r="E975" s="1">
        <f t="shared" si="18"/>
        <v>0</v>
      </c>
    </row>
    <row r="976" spans="1:5" ht="28" x14ac:dyDescent="0.35">
      <c r="A976" s="9">
        <v>87</v>
      </c>
      <c r="B976" s="21" t="s">
        <v>809</v>
      </c>
      <c r="C976" s="49">
        <v>1</v>
      </c>
      <c r="D976" s="107"/>
      <c r="E976" s="1">
        <f t="shared" si="18"/>
        <v>0</v>
      </c>
    </row>
    <row r="977" spans="1:5" ht="28.5" x14ac:dyDescent="0.35">
      <c r="A977" s="9">
        <v>88</v>
      </c>
      <c r="B977" s="55" t="s">
        <v>810</v>
      </c>
      <c r="C977" s="49">
        <v>1</v>
      </c>
      <c r="D977" s="107"/>
      <c r="E977" s="1">
        <f t="shared" si="18"/>
        <v>0</v>
      </c>
    </row>
    <row r="978" spans="1:5" ht="23.15" customHeight="1" x14ac:dyDescent="0.35">
      <c r="A978" s="9">
        <v>89</v>
      </c>
      <c r="B978" s="55" t="s">
        <v>811</v>
      </c>
      <c r="C978" s="49">
        <v>1</v>
      </c>
      <c r="D978" s="107"/>
      <c r="E978" s="1">
        <f t="shared" si="18"/>
        <v>0</v>
      </c>
    </row>
    <row r="979" spans="1:5" ht="23.15" customHeight="1" x14ac:dyDescent="0.35">
      <c r="A979" s="9">
        <v>90</v>
      </c>
      <c r="B979" s="55" t="s">
        <v>812</v>
      </c>
      <c r="C979" s="49">
        <v>1</v>
      </c>
      <c r="D979" s="107"/>
      <c r="E979" s="1">
        <f t="shared" si="18"/>
        <v>0</v>
      </c>
    </row>
    <row r="980" spans="1:5" ht="22.5" customHeight="1" x14ac:dyDescent="0.35">
      <c r="A980" s="9">
        <v>91</v>
      </c>
      <c r="B980" s="23" t="s">
        <v>813</v>
      </c>
      <c r="C980" s="49">
        <v>1</v>
      </c>
      <c r="D980" s="107"/>
      <c r="E980" s="1">
        <f t="shared" si="18"/>
        <v>0</v>
      </c>
    </row>
    <row r="981" spans="1:5" ht="22.5" customHeight="1" x14ac:dyDescent="0.35">
      <c r="A981" s="9">
        <v>92</v>
      </c>
      <c r="B981" s="21" t="s">
        <v>814</v>
      </c>
      <c r="C981" s="49">
        <v>1</v>
      </c>
      <c r="D981" s="107"/>
      <c r="E981" s="1">
        <f t="shared" si="18"/>
        <v>0</v>
      </c>
    </row>
    <row r="982" spans="1:5" ht="22.5" customHeight="1" x14ac:dyDescent="0.35">
      <c r="A982" s="9">
        <v>93</v>
      </c>
      <c r="B982" s="21" t="s">
        <v>815</v>
      </c>
      <c r="C982" s="49">
        <v>1</v>
      </c>
      <c r="D982" s="107"/>
      <c r="E982" s="1">
        <f t="shared" si="18"/>
        <v>0</v>
      </c>
    </row>
    <row r="983" spans="1:5" ht="22.5" customHeight="1" x14ac:dyDescent="0.35">
      <c r="A983" s="9">
        <v>94</v>
      </c>
      <c r="B983" s="21" t="s">
        <v>816</v>
      </c>
      <c r="C983" s="49">
        <v>1</v>
      </c>
      <c r="D983" s="107"/>
      <c r="E983" s="1">
        <f t="shared" si="18"/>
        <v>0</v>
      </c>
    </row>
    <row r="984" spans="1:5" ht="22.5" customHeight="1" x14ac:dyDescent="0.35">
      <c r="A984" s="9">
        <v>95</v>
      </c>
      <c r="B984" s="21" t="s">
        <v>817</v>
      </c>
      <c r="C984" s="49">
        <v>1</v>
      </c>
      <c r="D984" s="107"/>
      <c r="E984" s="1">
        <f t="shared" si="18"/>
        <v>0</v>
      </c>
    </row>
    <row r="985" spans="1:5" x14ac:dyDescent="0.35">
      <c r="A985" s="9">
        <v>96</v>
      </c>
      <c r="B985" s="21" t="s">
        <v>818</v>
      </c>
      <c r="C985" s="49">
        <v>1</v>
      </c>
      <c r="D985" s="107"/>
      <c r="E985" s="1">
        <f t="shared" si="18"/>
        <v>0</v>
      </c>
    </row>
    <row r="986" spans="1:5" s="6" customFormat="1" ht="54.5" x14ac:dyDescent="0.35">
      <c r="A986" s="3" t="s">
        <v>106</v>
      </c>
      <c r="B986" s="4" t="s">
        <v>107</v>
      </c>
      <c r="C986" s="5" t="s">
        <v>8</v>
      </c>
      <c r="D986" s="5" t="s">
        <v>57</v>
      </c>
      <c r="E986" s="5" t="s">
        <v>58</v>
      </c>
    </row>
    <row r="987" spans="1:5" x14ac:dyDescent="0.35">
      <c r="A987" s="9">
        <v>97</v>
      </c>
      <c r="B987" s="21" t="s">
        <v>819</v>
      </c>
      <c r="C987" s="49">
        <v>1</v>
      </c>
      <c r="D987" s="107"/>
      <c r="E987" s="1">
        <f t="shared" si="18"/>
        <v>0</v>
      </c>
    </row>
    <row r="988" spans="1:5" ht="23.15" customHeight="1" x14ac:dyDescent="0.35">
      <c r="A988" s="9">
        <v>98</v>
      </c>
      <c r="B988" s="53" t="s">
        <v>667</v>
      </c>
      <c r="C988" s="49">
        <v>10</v>
      </c>
      <c r="D988" s="107"/>
      <c r="E988" s="1">
        <f t="shared" si="18"/>
        <v>0</v>
      </c>
    </row>
    <row r="989" spans="1:5" ht="23.15" customHeight="1" x14ac:dyDescent="0.35">
      <c r="A989" s="9">
        <v>99</v>
      </c>
      <c r="B989" s="53" t="s">
        <v>668</v>
      </c>
      <c r="C989" s="49">
        <v>10</v>
      </c>
      <c r="D989" s="107"/>
      <c r="E989" s="1">
        <f t="shared" si="18"/>
        <v>0</v>
      </c>
    </row>
    <row r="990" spans="1:5" ht="23.15" customHeight="1" x14ac:dyDescent="0.35">
      <c r="A990" s="9">
        <v>100</v>
      </c>
      <c r="B990" s="53" t="s">
        <v>492</v>
      </c>
      <c r="C990" s="49">
        <v>2</v>
      </c>
      <c r="D990" s="107"/>
      <c r="E990" s="1">
        <f t="shared" si="18"/>
        <v>0</v>
      </c>
    </row>
    <row r="991" spans="1:5" ht="23.15" customHeight="1" x14ac:dyDescent="0.35">
      <c r="A991" s="9">
        <v>101</v>
      </c>
      <c r="B991" s="21" t="s">
        <v>493</v>
      </c>
      <c r="C991" s="49">
        <v>2</v>
      </c>
      <c r="D991" s="107"/>
      <c r="E991" s="1">
        <f t="shared" si="18"/>
        <v>0</v>
      </c>
    </row>
    <row r="992" spans="1:5" ht="28" x14ac:dyDescent="0.35">
      <c r="A992" s="9">
        <v>102</v>
      </c>
      <c r="B992" s="21" t="s">
        <v>337</v>
      </c>
      <c r="C992" s="49">
        <v>1</v>
      </c>
      <c r="D992" s="107"/>
      <c r="E992" s="1">
        <f t="shared" si="18"/>
        <v>0</v>
      </c>
    </row>
    <row r="993" spans="1:5" ht="23.15" customHeight="1" x14ac:dyDescent="0.35">
      <c r="A993" s="9">
        <v>103</v>
      </c>
      <c r="B993" s="23" t="s">
        <v>820</v>
      </c>
      <c r="C993" s="49">
        <v>2</v>
      </c>
      <c r="D993" s="107"/>
      <c r="E993" s="1">
        <f t="shared" si="18"/>
        <v>0</v>
      </c>
    </row>
    <row r="994" spans="1:5" ht="23.15" customHeight="1" x14ac:dyDescent="0.35">
      <c r="A994" s="9">
        <v>104</v>
      </c>
      <c r="B994" s="21" t="s">
        <v>494</v>
      </c>
      <c r="C994" s="49">
        <v>20</v>
      </c>
      <c r="D994" s="107"/>
      <c r="E994" s="1">
        <f t="shared" si="18"/>
        <v>0</v>
      </c>
    </row>
    <row r="995" spans="1:5" ht="23.15" customHeight="1" x14ac:dyDescent="0.35">
      <c r="A995" s="9">
        <v>105</v>
      </c>
      <c r="B995" s="54" t="s">
        <v>674</v>
      </c>
      <c r="C995" s="49">
        <v>10</v>
      </c>
      <c r="D995" s="107"/>
      <c r="E995" s="1">
        <f t="shared" si="18"/>
        <v>0</v>
      </c>
    </row>
    <row r="996" spans="1:5" ht="23.15" customHeight="1" x14ac:dyDescent="0.35">
      <c r="A996" s="9">
        <v>106</v>
      </c>
      <c r="B996" s="53" t="s">
        <v>551</v>
      </c>
      <c r="C996" s="49">
        <v>1</v>
      </c>
      <c r="D996" s="107"/>
      <c r="E996" s="1">
        <f t="shared" si="18"/>
        <v>0</v>
      </c>
    </row>
    <row r="997" spans="1:5" ht="23.15" customHeight="1" x14ac:dyDescent="0.35">
      <c r="A997" s="9">
        <v>107</v>
      </c>
      <c r="B997" s="53" t="s">
        <v>342</v>
      </c>
      <c r="C997" s="49">
        <v>1</v>
      </c>
      <c r="D997" s="107"/>
      <c r="E997" s="1">
        <f t="shared" si="18"/>
        <v>0</v>
      </c>
    </row>
    <row r="998" spans="1:5" ht="23.15" customHeight="1" x14ac:dyDescent="0.35">
      <c r="A998" s="9">
        <v>108</v>
      </c>
      <c r="B998" s="53" t="s">
        <v>677</v>
      </c>
      <c r="C998" s="49">
        <v>1</v>
      </c>
      <c r="D998" s="107"/>
      <c r="E998" s="1">
        <f t="shared" si="18"/>
        <v>0</v>
      </c>
    </row>
    <row r="999" spans="1:5" ht="23.15" customHeight="1" x14ac:dyDescent="0.35">
      <c r="A999" s="9">
        <v>109</v>
      </c>
      <c r="B999" s="55" t="s">
        <v>821</v>
      </c>
      <c r="C999" s="49">
        <v>2</v>
      </c>
      <c r="D999" s="107"/>
      <c r="E999" s="1">
        <f t="shared" si="18"/>
        <v>0</v>
      </c>
    </row>
    <row r="1000" spans="1:5" ht="23.15" customHeight="1" x14ac:dyDescent="0.35">
      <c r="A1000" s="9">
        <v>110</v>
      </c>
      <c r="B1000" s="21" t="s">
        <v>343</v>
      </c>
      <c r="C1000" s="49">
        <v>5</v>
      </c>
      <c r="D1000" s="107"/>
      <c r="E1000" s="1">
        <f t="shared" si="18"/>
        <v>0</v>
      </c>
    </row>
    <row r="1001" spans="1:5" ht="23.15" customHeight="1" x14ac:dyDescent="0.35">
      <c r="A1001" s="9">
        <v>111</v>
      </c>
      <c r="B1001" s="21" t="s">
        <v>344</v>
      </c>
      <c r="C1001" s="49">
        <v>5</v>
      </c>
      <c r="D1001" s="107"/>
      <c r="E1001" s="1">
        <f t="shared" si="18"/>
        <v>0</v>
      </c>
    </row>
    <row r="1002" spans="1:5" ht="23.15" customHeight="1" x14ac:dyDescent="0.35">
      <c r="A1002" s="9">
        <v>112</v>
      </c>
      <c r="B1002" s="21" t="s">
        <v>193</v>
      </c>
      <c r="C1002" s="49">
        <v>5</v>
      </c>
      <c r="D1002" s="107"/>
      <c r="E1002" s="1">
        <f t="shared" si="18"/>
        <v>0</v>
      </c>
    </row>
    <row r="1003" spans="1:5" ht="23.15" customHeight="1" x14ac:dyDescent="0.35">
      <c r="A1003" s="9">
        <v>113</v>
      </c>
      <c r="B1003" s="21" t="s">
        <v>194</v>
      </c>
      <c r="C1003" s="49">
        <v>5</v>
      </c>
      <c r="D1003" s="107"/>
      <c r="E1003" s="1">
        <f t="shared" si="18"/>
        <v>0</v>
      </c>
    </row>
    <row r="1004" spans="1:5" ht="23.15" customHeight="1" x14ac:dyDescent="0.35">
      <c r="A1004" s="9">
        <v>114</v>
      </c>
      <c r="B1004" s="21" t="s">
        <v>192</v>
      </c>
      <c r="C1004" s="49">
        <v>5</v>
      </c>
      <c r="D1004" s="107"/>
      <c r="E1004" s="1">
        <f t="shared" si="18"/>
        <v>0</v>
      </c>
    </row>
    <row r="1005" spans="1:5" ht="23.15" customHeight="1" x14ac:dyDescent="0.35">
      <c r="A1005" s="9">
        <v>115</v>
      </c>
      <c r="B1005" s="21" t="s">
        <v>195</v>
      </c>
      <c r="C1005" s="49">
        <v>5</v>
      </c>
      <c r="D1005" s="107"/>
      <c r="E1005" s="1">
        <f t="shared" si="18"/>
        <v>0</v>
      </c>
    </row>
    <row r="1006" spans="1:5" s="6" customFormat="1" ht="54.5" x14ac:dyDescent="0.35">
      <c r="A1006" s="3" t="s">
        <v>106</v>
      </c>
      <c r="B1006" s="4" t="s">
        <v>107</v>
      </c>
      <c r="C1006" s="5" t="s">
        <v>8</v>
      </c>
      <c r="D1006" s="5" t="s">
        <v>57</v>
      </c>
      <c r="E1006" s="5" t="s">
        <v>58</v>
      </c>
    </row>
    <row r="1007" spans="1:5" ht="23.15" customHeight="1" x14ac:dyDescent="0.35">
      <c r="A1007" s="9">
        <v>116</v>
      </c>
      <c r="B1007" s="21" t="s">
        <v>348</v>
      </c>
      <c r="C1007" s="49">
        <v>5</v>
      </c>
      <c r="D1007" s="107"/>
      <c r="E1007" s="1">
        <f t="shared" si="18"/>
        <v>0</v>
      </c>
    </row>
    <row r="1008" spans="1:5" ht="23.15" customHeight="1" x14ac:dyDescent="0.35">
      <c r="A1008" s="9">
        <v>117</v>
      </c>
      <c r="B1008" s="21" t="s">
        <v>349</v>
      </c>
      <c r="C1008" s="49">
        <v>5</v>
      </c>
      <c r="D1008" s="107"/>
      <c r="E1008" s="1">
        <f t="shared" si="18"/>
        <v>0</v>
      </c>
    </row>
    <row r="1009" spans="1:5" ht="23.15" customHeight="1" x14ac:dyDescent="0.35">
      <c r="A1009" s="9">
        <v>118</v>
      </c>
      <c r="B1009" s="21" t="s">
        <v>350</v>
      </c>
      <c r="C1009" s="49">
        <v>5</v>
      </c>
      <c r="D1009" s="107"/>
      <c r="E1009" s="1">
        <f t="shared" si="18"/>
        <v>0</v>
      </c>
    </row>
    <row r="1010" spans="1:5" ht="23.15" customHeight="1" x14ac:dyDescent="0.35">
      <c r="A1010" s="9">
        <v>119</v>
      </c>
      <c r="B1010" s="53" t="s">
        <v>749</v>
      </c>
      <c r="C1010" s="49">
        <v>5</v>
      </c>
      <c r="D1010" s="107"/>
      <c r="E1010" s="1">
        <f t="shared" si="18"/>
        <v>0</v>
      </c>
    </row>
    <row r="1011" spans="1:5" ht="23.15" customHeight="1" x14ac:dyDescent="0.35">
      <c r="A1011" s="9">
        <v>120</v>
      </c>
      <c r="B1011" s="53" t="s">
        <v>496</v>
      </c>
      <c r="C1011" s="49">
        <v>1</v>
      </c>
      <c r="D1011" s="107"/>
      <c r="E1011" s="1">
        <f t="shared" si="18"/>
        <v>0</v>
      </c>
    </row>
    <row r="1012" spans="1:5" ht="23.15" customHeight="1" x14ac:dyDescent="0.35">
      <c r="A1012" s="9">
        <v>121</v>
      </c>
      <c r="B1012" s="21" t="s">
        <v>352</v>
      </c>
      <c r="C1012" s="49">
        <v>1</v>
      </c>
      <c r="D1012" s="107"/>
      <c r="E1012" s="1">
        <f t="shared" si="18"/>
        <v>0</v>
      </c>
    </row>
    <row r="1013" spans="1:5" ht="56" x14ac:dyDescent="0.35">
      <c r="A1013" s="9">
        <v>122</v>
      </c>
      <c r="B1013" s="105" t="s">
        <v>822</v>
      </c>
      <c r="C1013" s="49">
        <v>1</v>
      </c>
      <c r="D1013" s="107"/>
      <c r="E1013" s="1">
        <f t="shared" si="18"/>
        <v>0</v>
      </c>
    </row>
    <row r="1014" spans="1:5" ht="23.15" customHeight="1" x14ac:dyDescent="0.35">
      <c r="A1014" s="9">
        <v>123</v>
      </c>
      <c r="B1014" s="53" t="s">
        <v>823</v>
      </c>
      <c r="C1014" s="49">
        <v>1</v>
      </c>
      <c r="D1014" s="107"/>
      <c r="E1014" s="1">
        <f t="shared" si="18"/>
        <v>0</v>
      </c>
    </row>
    <row r="1015" spans="1:5" ht="23.15" customHeight="1" x14ac:dyDescent="0.35">
      <c r="A1015" s="9">
        <v>124</v>
      </c>
      <c r="B1015" s="53" t="s">
        <v>739</v>
      </c>
      <c r="C1015" s="49">
        <v>1</v>
      </c>
      <c r="D1015" s="107"/>
      <c r="E1015" s="1">
        <f t="shared" si="18"/>
        <v>0</v>
      </c>
    </row>
    <row r="1016" spans="1:5" ht="23.15" customHeight="1" x14ac:dyDescent="0.35">
      <c r="A1016" s="9">
        <v>125</v>
      </c>
      <c r="B1016" s="54" t="s">
        <v>824</v>
      </c>
      <c r="C1016" s="49">
        <v>1</v>
      </c>
      <c r="D1016" s="107"/>
      <c r="E1016" s="1">
        <f t="shared" si="18"/>
        <v>0</v>
      </c>
    </row>
    <row r="1017" spans="1:5" ht="28" x14ac:dyDescent="0.35">
      <c r="A1017" s="9">
        <v>126</v>
      </c>
      <c r="B1017" s="105" t="s">
        <v>825</v>
      </c>
      <c r="C1017" s="49">
        <v>1</v>
      </c>
      <c r="D1017" s="107"/>
      <c r="E1017" s="1">
        <f t="shared" si="18"/>
        <v>0</v>
      </c>
    </row>
    <row r="1018" spans="1:5" ht="22.5" customHeight="1" x14ac:dyDescent="0.35">
      <c r="A1018" s="9">
        <v>127</v>
      </c>
      <c r="B1018" s="53" t="s">
        <v>749</v>
      </c>
      <c r="C1018" s="49">
        <v>2</v>
      </c>
      <c r="D1018" s="107"/>
      <c r="E1018" s="1">
        <f t="shared" si="18"/>
        <v>0</v>
      </c>
    </row>
    <row r="1019" spans="1:5" ht="22.5" customHeight="1" x14ac:dyDescent="0.35">
      <c r="A1019" s="9">
        <v>128</v>
      </c>
      <c r="B1019" s="53" t="s">
        <v>222</v>
      </c>
      <c r="C1019" s="49">
        <v>20</v>
      </c>
      <c r="D1019" s="107"/>
      <c r="E1019" s="1">
        <f t="shared" si="18"/>
        <v>0</v>
      </c>
    </row>
    <row r="1020" spans="1:5" ht="22.5" customHeight="1" x14ac:dyDescent="0.35">
      <c r="A1020" s="9">
        <v>129</v>
      </c>
      <c r="B1020" s="21" t="s">
        <v>219</v>
      </c>
      <c r="C1020" s="49">
        <v>20</v>
      </c>
      <c r="D1020" s="107"/>
      <c r="E1020" s="1">
        <f t="shared" si="18"/>
        <v>0</v>
      </c>
    </row>
    <row r="1021" spans="1:5" ht="22.5" customHeight="1" x14ac:dyDescent="0.35">
      <c r="A1021" s="9">
        <v>130</v>
      </c>
      <c r="B1021" s="60" t="s">
        <v>681</v>
      </c>
      <c r="C1021" s="49">
        <v>2</v>
      </c>
      <c r="D1021" s="107"/>
      <c r="E1021" s="1">
        <f t="shared" ref="E1021:E1088" si="19">C1021*D1021</f>
        <v>0</v>
      </c>
    </row>
    <row r="1022" spans="1:5" ht="23.15" customHeight="1" x14ac:dyDescent="0.35">
      <c r="A1022" s="9">
        <v>131</v>
      </c>
      <c r="B1022" s="21" t="s">
        <v>389</v>
      </c>
      <c r="C1022" s="49">
        <v>10</v>
      </c>
      <c r="D1022" s="107"/>
      <c r="E1022" s="1">
        <f t="shared" si="19"/>
        <v>0</v>
      </c>
    </row>
    <row r="1023" spans="1:5" s="6" customFormat="1" ht="54.5" x14ac:dyDescent="0.35">
      <c r="A1023" s="3" t="s">
        <v>106</v>
      </c>
      <c r="B1023" s="4" t="s">
        <v>107</v>
      </c>
      <c r="C1023" s="5" t="s">
        <v>8</v>
      </c>
      <c r="D1023" s="5" t="s">
        <v>57</v>
      </c>
      <c r="E1023" s="5" t="s">
        <v>58</v>
      </c>
    </row>
    <row r="1024" spans="1:5" ht="23.15" customHeight="1" x14ac:dyDescent="0.35">
      <c r="A1024" s="9">
        <v>132</v>
      </c>
      <c r="B1024" s="21" t="s">
        <v>357</v>
      </c>
      <c r="C1024" s="49">
        <v>5</v>
      </c>
      <c r="D1024" s="107"/>
      <c r="E1024" s="1">
        <f t="shared" si="19"/>
        <v>0</v>
      </c>
    </row>
    <row r="1025" spans="1:5" ht="23.15" customHeight="1" x14ac:dyDescent="0.35">
      <c r="A1025" s="9">
        <v>133</v>
      </c>
      <c r="B1025" s="21" t="s">
        <v>682</v>
      </c>
      <c r="C1025" s="49">
        <v>5</v>
      </c>
      <c r="D1025" s="107"/>
      <c r="E1025" s="1">
        <f t="shared" si="19"/>
        <v>0</v>
      </c>
    </row>
    <row r="1026" spans="1:5" ht="23.15" customHeight="1" x14ac:dyDescent="0.35">
      <c r="A1026" s="9">
        <v>134</v>
      </c>
      <c r="B1026" s="21" t="s">
        <v>683</v>
      </c>
      <c r="C1026" s="49">
        <v>5</v>
      </c>
      <c r="D1026" s="107"/>
      <c r="E1026" s="1">
        <f t="shared" si="19"/>
        <v>0</v>
      </c>
    </row>
    <row r="1027" spans="1:5" ht="23.15" customHeight="1" x14ac:dyDescent="0.35">
      <c r="A1027" s="9">
        <v>135</v>
      </c>
      <c r="B1027" s="21" t="s">
        <v>185</v>
      </c>
      <c r="C1027" s="49">
        <v>5</v>
      </c>
      <c r="D1027" s="107"/>
      <c r="E1027" s="1">
        <f t="shared" si="19"/>
        <v>0</v>
      </c>
    </row>
    <row r="1028" spans="1:5" ht="23.15" customHeight="1" x14ac:dyDescent="0.35">
      <c r="A1028" s="9">
        <v>136</v>
      </c>
      <c r="B1028" s="21" t="s">
        <v>581</v>
      </c>
      <c r="C1028" s="49">
        <v>5</v>
      </c>
      <c r="D1028" s="107"/>
      <c r="E1028" s="1">
        <f t="shared" si="19"/>
        <v>0</v>
      </c>
    </row>
    <row r="1029" spans="1:5" ht="23.15" customHeight="1" x14ac:dyDescent="0.35">
      <c r="A1029" s="9">
        <v>137</v>
      </c>
      <c r="B1029" s="21" t="s">
        <v>360</v>
      </c>
      <c r="C1029" s="49">
        <v>5</v>
      </c>
      <c r="D1029" s="107"/>
      <c r="E1029" s="1">
        <f t="shared" si="19"/>
        <v>0</v>
      </c>
    </row>
    <row r="1030" spans="1:5" ht="23.15" customHeight="1" x14ac:dyDescent="0.35">
      <c r="A1030" s="9">
        <v>138</v>
      </c>
      <c r="B1030" s="21" t="s">
        <v>684</v>
      </c>
      <c r="C1030" s="49">
        <v>5</v>
      </c>
      <c r="D1030" s="107"/>
      <c r="E1030" s="1">
        <f t="shared" si="19"/>
        <v>0</v>
      </c>
    </row>
    <row r="1031" spans="1:5" ht="23.15" customHeight="1" x14ac:dyDescent="0.35">
      <c r="A1031" s="9">
        <v>139</v>
      </c>
      <c r="B1031" s="55" t="s">
        <v>826</v>
      </c>
      <c r="C1031" s="49">
        <v>5</v>
      </c>
      <c r="D1031" s="107"/>
      <c r="E1031" s="1">
        <f t="shared" si="19"/>
        <v>0</v>
      </c>
    </row>
    <row r="1032" spans="1:5" ht="23.15" customHeight="1" x14ac:dyDescent="0.35">
      <c r="A1032" s="9">
        <v>140</v>
      </c>
      <c r="B1032" s="21" t="s">
        <v>361</v>
      </c>
      <c r="C1032" s="49">
        <v>5</v>
      </c>
      <c r="D1032" s="107"/>
      <c r="E1032" s="1">
        <f t="shared" si="19"/>
        <v>0</v>
      </c>
    </row>
    <row r="1033" spans="1:5" ht="23.15" customHeight="1" x14ac:dyDescent="0.35">
      <c r="A1033" s="9">
        <v>141</v>
      </c>
      <c r="B1033" s="21" t="s">
        <v>827</v>
      </c>
      <c r="C1033" s="49">
        <v>5</v>
      </c>
      <c r="D1033" s="107"/>
      <c r="E1033" s="1">
        <f t="shared" si="19"/>
        <v>0</v>
      </c>
    </row>
    <row r="1034" spans="1:5" ht="23.15" customHeight="1" x14ac:dyDescent="0.35">
      <c r="A1034" s="9">
        <v>142</v>
      </c>
      <c r="B1034" s="53" t="s">
        <v>828</v>
      </c>
      <c r="C1034" s="49">
        <v>2</v>
      </c>
      <c r="D1034" s="107"/>
      <c r="E1034" s="1">
        <f t="shared" si="19"/>
        <v>0</v>
      </c>
    </row>
    <row r="1035" spans="1:5" ht="23.15" customHeight="1" x14ac:dyDescent="0.35">
      <c r="A1035" s="9">
        <v>143</v>
      </c>
      <c r="B1035" s="53" t="s">
        <v>829</v>
      </c>
      <c r="C1035" s="49">
        <v>2</v>
      </c>
      <c r="D1035" s="107"/>
      <c r="E1035" s="1">
        <f t="shared" si="19"/>
        <v>0</v>
      </c>
    </row>
    <row r="1036" spans="1:5" ht="23.15" customHeight="1" x14ac:dyDescent="0.35">
      <c r="A1036" s="9">
        <v>144</v>
      </c>
      <c r="B1036" s="53" t="s">
        <v>830</v>
      </c>
      <c r="C1036" s="49">
        <v>2</v>
      </c>
      <c r="D1036" s="107"/>
      <c r="E1036" s="1">
        <f t="shared" si="19"/>
        <v>0</v>
      </c>
    </row>
    <row r="1037" spans="1:5" ht="23.15" customHeight="1" x14ac:dyDescent="0.35">
      <c r="A1037" s="9">
        <v>145</v>
      </c>
      <c r="B1037" s="53" t="s">
        <v>831</v>
      </c>
      <c r="C1037" s="49">
        <v>2</v>
      </c>
      <c r="D1037" s="107"/>
      <c r="E1037" s="1">
        <f t="shared" si="19"/>
        <v>0</v>
      </c>
    </row>
    <row r="1038" spans="1:5" ht="28" x14ac:dyDescent="0.35">
      <c r="A1038" s="9">
        <v>146</v>
      </c>
      <c r="B1038" s="53" t="s">
        <v>691</v>
      </c>
      <c r="C1038" s="49">
        <v>2</v>
      </c>
      <c r="D1038" s="107"/>
      <c r="E1038" s="1">
        <f t="shared" si="19"/>
        <v>0</v>
      </c>
    </row>
    <row r="1039" spans="1:5" ht="28" x14ac:dyDescent="0.35">
      <c r="A1039" s="9">
        <v>147</v>
      </c>
      <c r="B1039" s="53" t="s">
        <v>692</v>
      </c>
      <c r="C1039" s="49">
        <v>2</v>
      </c>
      <c r="D1039" s="107"/>
      <c r="E1039" s="1">
        <f t="shared" si="19"/>
        <v>0</v>
      </c>
    </row>
    <row r="1040" spans="1:5" ht="28" x14ac:dyDescent="0.35">
      <c r="A1040" s="9">
        <v>148</v>
      </c>
      <c r="B1040" s="21" t="s">
        <v>832</v>
      </c>
      <c r="C1040" s="49">
        <v>2</v>
      </c>
      <c r="D1040" s="107"/>
      <c r="E1040" s="1">
        <f t="shared" si="19"/>
        <v>0</v>
      </c>
    </row>
    <row r="1041" spans="1:5" s="6" customFormat="1" ht="54.5" x14ac:dyDescent="0.35">
      <c r="A1041" s="3" t="s">
        <v>106</v>
      </c>
      <c r="B1041" s="4" t="s">
        <v>107</v>
      </c>
      <c r="C1041" s="5" t="s">
        <v>8</v>
      </c>
      <c r="D1041" s="5" t="s">
        <v>57</v>
      </c>
      <c r="E1041" s="5" t="s">
        <v>58</v>
      </c>
    </row>
    <row r="1042" spans="1:5" ht="28" x14ac:dyDescent="0.35">
      <c r="A1042" s="9">
        <v>149</v>
      </c>
      <c r="B1042" s="21" t="s">
        <v>833</v>
      </c>
      <c r="C1042" s="49">
        <v>2</v>
      </c>
      <c r="D1042" s="107"/>
      <c r="E1042" s="1">
        <f t="shared" si="19"/>
        <v>0</v>
      </c>
    </row>
    <row r="1043" spans="1:5" ht="23.15" customHeight="1" x14ac:dyDescent="0.35">
      <c r="A1043" s="9">
        <v>150</v>
      </c>
      <c r="B1043" s="21" t="s">
        <v>834</v>
      </c>
      <c r="C1043" s="57">
        <v>2</v>
      </c>
      <c r="D1043" s="107"/>
      <c r="E1043" s="1">
        <f t="shared" si="19"/>
        <v>0</v>
      </c>
    </row>
    <row r="1044" spans="1:5" ht="28" x14ac:dyDescent="0.35">
      <c r="A1044" s="9">
        <v>151</v>
      </c>
      <c r="B1044" s="21" t="s">
        <v>835</v>
      </c>
      <c r="C1044" s="49">
        <v>2</v>
      </c>
      <c r="D1044" s="107"/>
      <c r="E1044" s="1">
        <f t="shared" si="19"/>
        <v>0</v>
      </c>
    </row>
    <row r="1045" spans="1:5" ht="28" x14ac:dyDescent="0.35">
      <c r="A1045" s="9">
        <v>152</v>
      </c>
      <c r="B1045" s="21" t="s">
        <v>836</v>
      </c>
      <c r="C1045" s="49">
        <v>2</v>
      </c>
      <c r="D1045" s="107"/>
      <c r="E1045" s="1">
        <f t="shared" si="19"/>
        <v>0</v>
      </c>
    </row>
    <row r="1046" spans="1:5" ht="23.15" customHeight="1" x14ac:dyDescent="0.35">
      <c r="A1046" s="9">
        <v>153</v>
      </c>
      <c r="B1046" s="21" t="s">
        <v>837</v>
      </c>
      <c r="C1046" s="49">
        <v>2</v>
      </c>
      <c r="D1046" s="107"/>
      <c r="E1046" s="1">
        <f t="shared" si="19"/>
        <v>0</v>
      </c>
    </row>
    <row r="1047" spans="1:5" ht="22.5" customHeight="1" x14ac:dyDescent="0.35">
      <c r="A1047" s="9">
        <v>154</v>
      </c>
      <c r="B1047" s="21" t="s">
        <v>838</v>
      </c>
      <c r="C1047" s="49">
        <v>2</v>
      </c>
      <c r="D1047" s="107"/>
      <c r="E1047" s="1">
        <f t="shared" si="19"/>
        <v>0</v>
      </c>
    </row>
    <row r="1048" spans="1:5" ht="28" x14ac:dyDescent="0.35">
      <c r="A1048" s="9">
        <v>155</v>
      </c>
      <c r="B1048" s="53" t="s">
        <v>839</v>
      </c>
      <c r="C1048" s="49">
        <v>2</v>
      </c>
      <c r="D1048" s="107"/>
      <c r="E1048" s="1">
        <f t="shared" si="19"/>
        <v>0</v>
      </c>
    </row>
    <row r="1049" spans="1:5" ht="23.15" customHeight="1" x14ac:dyDescent="0.35">
      <c r="A1049" s="9">
        <v>156</v>
      </c>
      <c r="B1049" s="53" t="s">
        <v>706</v>
      </c>
      <c r="C1049" s="49">
        <v>2</v>
      </c>
      <c r="D1049" s="107"/>
      <c r="E1049" s="1">
        <f t="shared" si="19"/>
        <v>0</v>
      </c>
    </row>
    <row r="1050" spans="1:5" ht="23.15" customHeight="1" x14ac:dyDescent="0.35">
      <c r="A1050" s="9">
        <v>157</v>
      </c>
      <c r="B1050" s="53" t="s">
        <v>707</v>
      </c>
      <c r="C1050" s="49">
        <v>2</v>
      </c>
      <c r="D1050" s="107"/>
      <c r="E1050" s="1">
        <f t="shared" si="19"/>
        <v>0</v>
      </c>
    </row>
    <row r="1051" spans="1:5" ht="23.15" customHeight="1" x14ac:dyDescent="0.35">
      <c r="A1051" s="9">
        <v>158</v>
      </c>
      <c r="B1051" s="53" t="s">
        <v>708</v>
      </c>
      <c r="C1051" s="49">
        <v>2</v>
      </c>
      <c r="D1051" s="107"/>
      <c r="E1051" s="1">
        <f t="shared" si="19"/>
        <v>0</v>
      </c>
    </row>
    <row r="1052" spans="1:5" ht="23.15" customHeight="1" x14ac:dyDescent="0.35">
      <c r="A1052" s="9">
        <v>159</v>
      </c>
      <c r="B1052" s="53" t="s">
        <v>709</v>
      </c>
      <c r="C1052" s="49">
        <v>2</v>
      </c>
      <c r="D1052" s="107"/>
      <c r="E1052" s="1">
        <f t="shared" si="19"/>
        <v>0</v>
      </c>
    </row>
    <row r="1053" spans="1:5" ht="23.15" customHeight="1" x14ac:dyDescent="0.35">
      <c r="A1053" s="9">
        <v>160</v>
      </c>
      <c r="B1053" s="21" t="s">
        <v>509</v>
      </c>
      <c r="C1053" s="49">
        <v>2</v>
      </c>
      <c r="D1053" s="107"/>
      <c r="E1053" s="1">
        <f t="shared" si="19"/>
        <v>0</v>
      </c>
    </row>
    <row r="1054" spans="1:5" ht="23.15" customHeight="1" x14ac:dyDescent="0.35">
      <c r="A1054" s="9">
        <v>161</v>
      </c>
      <c r="B1054" s="21" t="s">
        <v>212</v>
      </c>
      <c r="C1054" s="49">
        <v>2</v>
      </c>
      <c r="D1054" s="107"/>
      <c r="E1054" s="1">
        <f t="shared" si="19"/>
        <v>0</v>
      </c>
    </row>
    <row r="1055" spans="1:5" ht="23.15" customHeight="1" x14ac:dyDescent="0.35">
      <c r="A1055" s="9">
        <v>162</v>
      </c>
      <c r="B1055" s="21" t="s">
        <v>510</v>
      </c>
      <c r="C1055" s="49">
        <v>2</v>
      </c>
      <c r="D1055" s="107"/>
      <c r="E1055" s="1">
        <f t="shared" si="19"/>
        <v>0</v>
      </c>
    </row>
    <row r="1056" spans="1:5" ht="23.15" customHeight="1" x14ac:dyDescent="0.35">
      <c r="A1056" s="9">
        <v>163</v>
      </c>
      <c r="B1056" s="21" t="s">
        <v>511</v>
      </c>
      <c r="C1056" s="49">
        <v>2</v>
      </c>
      <c r="D1056" s="107"/>
      <c r="E1056" s="1">
        <f t="shared" si="19"/>
        <v>0</v>
      </c>
    </row>
    <row r="1057" spans="1:5" ht="23.15" customHeight="1" x14ac:dyDescent="0.35">
      <c r="A1057" s="9">
        <v>164</v>
      </c>
      <c r="B1057" s="21" t="s">
        <v>840</v>
      </c>
      <c r="C1057" s="49">
        <v>2</v>
      </c>
      <c r="D1057" s="107"/>
      <c r="E1057" s="1">
        <f t="shared" si="19"/>
        <v>0</v>
      </c>
    </row>
    <row r="1058" spans="1:5" ht="23.15" customHeight="1" x14ac:dyDescent="0.35">
      <c r="A1058" s="9">
        <v>165</v>
      </c>
      <c r="B1058" s="21" t="s">
        <v>841</v>
      </c>
      <c r="C1058" s="49">
        <v>2</v>
      </c>
      <c r="D1058" s="107"/>
      <c r="E1058" s="1">
        <f t="shared" si="19"/>
        <v>0</v>
      </c>
    </row>
    <row r="1059" spans="1:5" s="6" customFormat="1" ht="54.5" x14ac:dyDescent="0.35">
      <c r="A1059" s="3" t="s">
        <v>106</v>
      </c>
      <c r="B1059" s="4" t="s">
        <v>107</v>
      </c>
      <c r="C1059" s="5" t="s">
        <v>8</v>
      </c>
      <c r="D1059" s="5" t="s">
        <v>57</v>
      </c>
      <c r="E1059" s="5" t="s">
        <v>58</v>
      </c>
    </row>
    <row r="1060" spans="1:5" ht="28" x14ac:dyDescent="0.35">
      <c r="A1060" s="9">
        <v>166</v>
      </c>
      <c r="B1060" s="21" t="s">
        <v>842</v>
      </c>
      <c r="C1060" s="49">
        <v>2</v>
      </c>
      <c r="D1060" s="107"/>
      <c r="E1060" s="1">
        <f t="shared" si="19"/>
        <v>0</v>
      </c>
    </row>
    <row r="1061" spans="1:5" ht="23.15" customHeight="1" x14ac:dyDescent="0.35">
      <c r="A1061" s="9">
        <v>167</v>
      </c>
      <c r="B1061" s="21" t="s">
        <v>381</v>
      </c>
      <c r="C1061" s="49">
        <v>2</v>
      </c>
      <c r="D1061" s="107"/>
      <c r="E1061" s="1">
        <f t="shared" si="19"/>
        <v>0</v>
      </c>
    </row>
    <row r="1062" spans="1:5" ht="23.15" customHeight="1" x14ac:dyDescent="0.35">
      <c r="A1062" s="9">
        <v>168</v>
      </c>
      <c r="B1062" s="21" t="s">
        <v>202</v>
      </c>
      <c r="C1062" s="49">
        <v>2</v>
      </c>
      <c r="D1062" s="107"/>
      <c r="E1062" s="1">
        <f t="shared" si="19"/>
        <v>0</v>
      </c>
    </row>
    <row r="1063" spans="1:5" ht="23.15" customHeight="1" x14ac:dyDescent="0.35">
      <c r="A1063" s="9">
        <v>169</v>
      </c>
      <c r="B1063" s="21" t="s">
        <v>147</v>
      </c>
      <c r="C1063" s="49">
        <v>2</v>
      </c>
      <c r="D1063" s="107"/>
      <c r="E1063" s="1">
        <f t="shared" si="19"/>
        <v>0</v>
      </c>
    </row>
    <row r="1064" spans="1:5" ht="23.15" customHeight="1" x14ac:dyDescent="0.35">
      <c r="A1064" s="9">
        <v>170</v>
      </c>
      <c r="B1064" s="21" t="s">
        <v>148</v>
      </c>
      <c r="C1064" s="49">
        <v>2</v>
      </c>
      <c r="D1064" s="107"/>
      <c r="E1064" s="1">
        <f t="shared" si="19"/>
        <v>0</v>
      </c>
    </row>
    <row r="1065" spans="1:5" ht="23.15" customHeight="1" x14ac:dyDescent="0.35">
      <c r="A1065" s="9">
        <v>171</v>
      </c>
      <c r="B1065" s="53" t="s">
        <v>718</v>
      </c>
      <c r="C1065" s="49">
        <v>5</v>
      </c>
      <c r="D1065" s="107"/>
      <c r="E1065" s="1">
        <f t="shared" si="19"/>
        <v>0</v>
      </c>
    </row>
    <row r="1066" spans="1:5" ht="23.15" customHeight="1" x14ac:dyDescent="0.35">
      <c r="A1066" s="9">
        <v>172</v>
      </c>
      <c r="B1066" s="55" t="s">
        <v>216</v>
      </c>
      <c r="C1066" s="49">
        <v>2</v>
      </c>
      <c r="D1066" s="107"/>
      <c r="E1066" s="1">
        <f t="shared" si="19"/>
        <v>0</v>
      </c>
    </row>
    <row r="1067" spans="1:5" ht="23.15" customHeight="1" x14ac:dyDescent="0.35">
      <c r="A1067" s="9">
        <v>173</v>
      </c>
      <c r="B1067" s="55" t="s">
        <v>843</v>
      </c>
      <c r="C1067" s="49">
        <v>2</v>
      </c>
      <c r="D1067" s="107"/>
      <c r="E1067" s="1">
        <f t="shared" si="19"/>
        <v>0</v>
      </c>
    </row>
    <row r="1068" spans="1:5" ht="23.15" customHeight="1" x14ac:dyDescent="0.35">
      <c r="A1068" s="9">
        <v>174</v>
      </c>
      <c r="B1068" s="55" t="s">
        <v>844</v>
      </c>
      <c r="C1068" s="49">
        <v>2</v>
      </c>
      <c r="D1068" s="107"/>
      <c r="E1068" s="1">
        <f t="shared" si="19"/>
        <v>0</v>
      </c>
    </row>
    <row r="1069" spans="1:5" ht="23.15" customHeight="1" x14ac:dyDescent="0.35">
      <c r="A1069" s="9">
        <v>175</v>
      </c>
      <c r="B1069" s="53" t="s">
        <v>845</v>
      </c>
      <c r="C1069" s="49">
        <v>2</v>
      </c>
      <c r="D1069" s="107"/>
      <c r="E1069" s="1">
        <f t="shared" si="19"/>
        <v>0</v>
      </c>
    </row>
    <row r="1070" spans="1:5" ht="23.15" customHeight="1" x14ac:dyDescent="0.35">
      <c r="A1070" s="9">
        <v>176</v>
      </c>
      <c r="B1070" s="55" t="s">
        <v>386</v>
      </c>
      <c r="C1070" s="49">
        <v>2</v>
      </c>
      <c r="D1070" s="107"/>
      <c r="E1070" s="1">
        <f t="shared" si="19"/>
        <v>0</v>
      </c>
    </row>
    <row r="1071" spans="1:5" ht="23.15" customHeight="1" x14ac:dyDescent="0.35">
      <c r="A1071" s="9">
        <v>177</v>
      </c>
      <c r="B1071" s="21" t="s">
        <v>275</v>
      </c>
      <c r="C1071" s="49">
        <v>2</v>
      </c>
      <c r="D1071" s="107"/>
      <c r="E1071" s="1">
        <f t="shared" si="19"/>
        <v>0</v>
      </c>
    </row>
    <row r="1072" spans="1:5" ht="23.15" customHeight="1" x14ac:dyDescent="0.35">
      <c r="A1072" s="9">
        <v>178</v>
      </c>
      <c r="B1072" s="21" t="s">
        <v>276</v>
      </c>
      <c r="C1072" s="49">
        <v>2</v>
      </c>
      <c r="D1072" s="107"/>
      <c r="E1072" s="1">
        <f t="shared" si="19"/>
        <v>0</v>
      </c>
    </row>
    <row r="1073" spans="1:5" ht="23.15" customHeight="1" x14ac:dyDescent="0.35">
      <c r="A1073" s="9">
        <v>179</v>
      </c>
      <c r="B1073" s="21" t="s">
        <v>525</v>
      </c>
      <c r="C1073" s="49">
        <v>2</v>
      </c>
      <c r="D1073" s="107"/>
      <c r="E1073" s="1">
        <f t="shared" si="19"/>
        <v>0</v>
      </c>
    </row>
    <row r="1074" spans="1:5" ht="23.15" customHeight="1" x14ac:dyDescent="0.35">
      <c r="A1074" s="9">
        <v>180</v>
      </c>
      <c r="B1074" s="21" t="s">
        <v>526</v>
      </c>
      <c r="C1074" s="49">
        <v>2</v>
      </c>
      <c r="D1074" s="107"/>
      <c r="E1074" s="1">
        <f t="shared" si="19"/>
        <v>0</v>
      </c>
    </row>
    <row r="1075" spans="1:5" ht="23.15" customHeight="1" x14ac:dyDescent="0.35">
      <c r="A1075" s="9">
        <v>181</v>
      </c>
      <c r="B1075" s="21" t="s">
        <v>396</v>
      </c>
      <c r="C1075" s="49">
        <v>2</v>
      </c>
      <c r="D1075" s="107"/>
      <c r="E1075" s="1">
        <f t="shared" si="19"/>
        <v>0</v>
      </c>
    </row>
    <row r="1076" spans="1:5" ht="23.15" customHeight="1" x14ac:dyDescent="0.35">
      <c r="A1076" s="9">
        <v>182</v>
      </c>
      <c r="B1076" s="21" t="s">
        <v>397</v>
      </c>
      <c r="C1076" s="49">
        <v>2</v>
      </c>
      <c r="D1076" s="107"/>
      <c r="E1076" s="1">
        <f t="shared" si="19"/>
        <v>0</v>
      </c>
    </row>
    <row r="1077" spans="1:5" ht="23.15" customHeight="1" x14ac:dyDescent="0.35">
      <c r="A1077" s="9">
        <v>183</v>
      </c>
      <c r="B1077" s="21" t="s">
        <v>198</v>
      </c>
      <c r="C1077" s="49">
        <v>2</v>
      </c>
      <c r="D1077" s="107"/>
      <c r="E1077" s="1">
        <f t="shared" si="19"/>
        <v>0</v>
      </c>
    </row>
    <row r="1078" spans="1:5" ht="23.15" customHeight="1" x14ac:dyDescent="0.35">
      <c r="A1078" s="9">
        <v>184</v>
      </c>
      <c r="B1078" s="21" t="s">
        <v>199</v>
      </c>
      <c r="C1078" s="49">
        <v>2</v>
      </c>
      <c r="D1078" s="107"/>
      <c r="E1078" s="1">
        <f t="shared" si="19"/>
        <v>0</v>
      </c>
    </row>
    <row r="1079" spans="1:5" s="6" customFormat="1" ht="54.5" x14ac:dyDescent="0.35">
      <c r="A1079" s="3" t="s">
        <v>106</v>
      </c>
      <c r="B1079" s="4" t="s">
        <v>107</v>
      </c>
      <c r="C1079" s="5" t="s">
        <v>8</v>
      </c>
      <c r="D1079" s="5" t="s">
        <v>57</v>
      </c>
      <c r="E1079" s="5" t="s">
        <v>58</v>
      </c>
    </row>
    <row r="1080" spans="1:5" ht="23.15" customHeight="1" x14ac:dyDescent="0.35">
      <c r="A1080" s="9">
        <v>185</v>
      </c>
      <c r="B1080" s="21" t="s">
        <v>145</v>
      </c>
      <c r="C1080" s="49">
        <v>2</v>
      </c>
      <c r="D1080" s="107"/>
      <c r="E1080" s="1">
        <f t="shared" si="19"/>
        <v>0</v>
      </c>
    </row>
    <row r="1081" spans="1:5" ht="23.15" customHeight="1" x14ac:dyDescent="0.35">
      <c r="A1081" s="9">
        <v>186</v>
      </c>
      <c r="B1081" s="21" t="s">
        <v>399</v>
      </c>
      <c r="C1081" s="49">
        <v>10</v>
      </c>
      <c r="D1081" s="107"/>
      <c r="E1081" s="1">
        <f t="shared" si="19"/>
        <v>0</v>
      </c>
    </row>
    <row r="1082" spans="1:5" ht="42" x14ac:dyDescent="0.35">
      <c r="A1082" s="9">
        <v>187</v>
      </c>
      <c r="B1082" s="53" t="s">
        <v>846</v>
      </c>
      <c r="C1082" s="49">
        <v>2</v>
      </c>
      <c r="D1082" s="107"/>
      <c r="E1082" s="1">
        <f t="shared" si="19"/>
        <v>0</v>
      </c>
    </row>
    <row r="1083" spans="1:5" ht="42" x14ac:dyDescent="0.35">
      <c r="A1083" s="9">
        <v>188</v>
      </c>
      <c r="B1083" s="53" t="s">
        <v>723</v>
      </c>
      <c r="C1083" s="49">
        <v>2</v>
      </c>
      <c r="D1083" s="107"/>
      <c r="E1083" s="1">
        <f t="shared" si="19"/>
        <v>0</v>
      </c>
    </row>
    <row r="1084" spans="1:5" ht="70" x14ac:dyDescent="0.35">
      <c r="A1084" s="9">
        <v>189</v>
      </c>
      <c r="B1084" s="53" t="s">
        <v>847</v>
      </c>
      <c r="C1084" s="49">
        <v>2</v>
      </c>
      <c r="D1084" s="107"/>
      <c r="E1084" s="1">
        <f t="shared" si="19"/>
        <v>0</v>
      </c>
    </row>
    <row r="1085" spans="1:5" x14ac:dyDescent="0.35">
      <c r="A1085" s="9">
        <v>190</v>
      </c>
      <c r="B1085" s="53" t="s">
        <v>726</v>
      </c>
      <c r="C1085" s="49">
        <v>2</v>
      </c>
      <c r="D1085" s="107"/>
      <c r="E1085" s="1">
        <f t="shared" si="19"/>
        <v>0</v>
      </c>
    </row>
    <row r="1086" spans="1:5" ht="23.15" customHeight="1" x14ac:dyDescent="0.35">
      <c r="A1086" s="9">
        <v>191</v>
      </c>
      <c r="B1086" s="21" t="s">
        <v>400</v>
      </c>
      <c r="C1086" s="49">
        <v>2</v>
      </c>
      <c r="D1086" s="107"/>
      <c r="E1086" s="1">
        <f t="shared" si="19"/>
        <v>0</v>
      </c>
    </row>
    <row r="1087" spans="1:5" ht="23.15" customHeight="1" x14ac:dyDescent="0.35">
      <c r="A1087" s="9">
        <v>192</v>
      </c>
      <c r="B1087" s="21" t="s">
        <v>401</v>
      </c>
      <c r="C1087" s="49">
        <v>2</v>
      </c>
      <c r="D1087" s="107"/>
      <c r="E1087" s="1">
        <f t="shared" si="19"/>
        <v>0</v>
      </c>
    </row>
    <row r="1088" spans="1:5" ht="23.15" customHeight="1" x14ac:dyDescent="0.35">
      <c r="A1088" s="9">
        <v>193</v>
      </c>
      <c r="B1088" s="21" t="s">
        <v>402</v>
      </c>
      <c r="C1088" s="49">
        <v>2</v>
      </c>
      <c r="D1088" s="107"/>
      <c r="E1088" s="1">
        <f t="shared" si="19"/>
        <v>0</v>
      </c>
    </row>
    <row r="1089" spans="1:5" ht="23.15" customHeight="1" x14ac:dyDescent="0.35">
      <c r="A1089" s="9">
        <v>194</v>
      </c>
      <c r="B1089" s="53" t="s">
        <v>404</v>
      </c>
      <c r="C1089" s="49">
        <v>2</v>
      </c>
      <c r="D1089" s="107"/>
      <c r="E1089" s="1">
        <f t="shared" ref="E1089:E1118" si="20">C1089*D1089</f>
        <v>0</v>
      </c>
    </row>
    <row r="1090" spans="1:5" ht="23.15" customHeight="1" x14ac:dyDescent="0.35">
      <c r="A1090" s="9">
        <v>195</v>
      </c>
      <c r="B1090" s="53" t="s">
        <v>405</v>
      </c>
      <c r="C1090" s="49">
        <v>2</v>
      </c>
      <c r="D1090" s="107"/>
      <c r="E1090" s="1">
        <f t="shared" si="20"/>
        <v>0</v>
      </c>
    </row>
    <row r="1091" spans="1:5" ht="23.15" customHeight="1" x14ac:dyDescent="0.35">
      <c r="A1091" s="9">
        <v>196</v>
      </c>
      <c r="B1091" s="53" t="s">
        <v>729</v>
      </c>
      <c r="C1091" s="49">
        <v>2</v>
      </c>
      <c r="D1091" s="107"/>
      <c r="E1091" s="1">
        <f t="shared" si="20"/>
        <v>0</v>
      </c>
    </row>
    <row r="1092" spans="1:5" ht="23.15" customHeight="1" x14ac:dyDescent="0.35">
      <c r="A1092" s="9">
        <v>197</v>
      </c>
      <c r="B1092" s="53" t="s">
        <v>406</v>
      </c>
      <c r="C1092" s="49">
        <v>2</v>
      </c>
      <c r="D1092" s="107"/>
      <c r="E1092" s="1">
        <f t="shared" si="20"/>
        <v>0</v>
      </c>
    </row>
    <row r="1093" spans="1:5" s="6" customFormat="1" ht="54.5" x14ac:dyDescent="0.35">
      <c r="A1093" s="3" t="s">
        <v>106</v>
      </c>
      <c r="B1093" s="4" t="s">
        <v>107</v>
      </c>
      <c r="C1093" s="5" t="s">
        <v>8</v>
      </c>
      <c r="D1093" s="5" t="s">
        <v>57</v>
      </c>
      <c r="E1093" s="5" t="s">
        <v>58</v>
      </c>
    </row>
    <row r="1094" spans="1:5" ht="42" x14ac:dyDescent="0.35">
      <c r="A1094" s="9">
        <v>198</v>
      </c>
      <c r="B1094" s="21" t="s">
        <v>848</v>
      </c>
      <c r="C1094" s="49">
        <v>20</v>
      </c>
      <c r="D1094" s="107"/>
      <c r="E1094" s="1">
        <f t="shared" si="20"/>
        <v>0</v>
      </c>
    </row>
    <row r="1095" spans="1:5" ht="23.15" customHeight="1" x14ac:dyDescent="0.35">
      <c r="A1095" s="9">
        <v>199</v>
      </c>
      <c r="B1095" s="21" t="s">
        <v>731</v>
      </c>
      <c r="C1095" s="49">
        <v>10</v>
      </c>
      <c r="D1095" s="107"/>
      <c r="E1095" s="1">
        <f t="shared" si="20"/>
        <v>0</v>
      </c>
    </row>
    <row r="1096" spans="1:5" ht="23.15" customHeight="1" x14ac:dyDescent="0.35">
      <c r="A1096" s="9">
        <v>200</v>
      </c>
      <c r="B1096" s="21" t="s">
        <v>732</v>
      </c>
      <c r="C1096" s="49">
        <v>10</v>
      </c>
      <c r="D1096" s="107"/>
      <c r="E1096" s="1">
        <f t="shared" si="20"/>
        <v>0</v>
      </c>
    </row>
    <row r="1097" spans="1:5" ht="23.15" customHeight="1" x14ac:dyDescent="0.35">
      <c r="A1097" s="9">
        <v>201</v>
      </c>
      <c r="B1097" s="21" t="s">
        <v>413</v>
      </c>
      <c r="C1097" s="49">
        <v>10</v>
      </c>
      <c r="D1097" s="107"/>
      <c r="E1097" s="1">
        <f t="shared" si="20"/>
        <v>0</v>
      </c>
    </row>
    <row r="1098" spans="1:5" ht="23.15" customHeight="1" x14ac:dyDescent="0.35">
      <c r="A1098" s="9">
        <v>202</v>
      </c>
      <c r="B1098" s="21" t="s">
        <v>849</v>
      </c>
      <c r="C1098" s="49">
        <v>10</v>
      </c>
      <c r="D1098" s="107"/>
      <c r="E1098" s="1">
        <f t="shared" si="20"/>
        <v>0</v>
      </c>
    </row>
    <row r="1099" spans="1:5" ht="28" x14ac:dyDescent="0.35">
      <c r="A1099" s="9">
        <v>203</v>
      </c>
      <c r="B1099" s="21" t="s">
        <v>850</v>
      </c>
      <c r="C1099" s="49">
        <v>2</v>
      </c>
      <c r="D1099" s="107"/>
      <c r="E1099" s="1">
        <f t="shared" si="20"/>
        <v>0</v>
      </c>
    </row>
    <row r="1100" spans="1:5" ht="23.15" customHeight="1" x14ac:dyDescent="0.35">
      <c r="A1100" s="9">
        <v>204</v>
      </c>
      <c r="B1100" s="21" t="s">
        <v>851</v>
      </c>
      <c r="C1100" s="49">
        <v>2</v>
      </c>
      <c r="D1100" s="107"/>
      <c r="E1100" s="1">
        <f t="shared" si="20"/>
        <v>0</v>
      </c>
    </row>
    <row r="1101" spans="1:5" ht="28" x14ac:dyDescent="0.35">
      <c r="A1101" s="9">
        <v>205</v>
      </c>
      <c r="B1101" s="21" t="s">
        <v>735</v>
      </c>
      <c r="C1101" s="49">
        <v>1</v>
      </c>
      <c r="D1101" s="107"/>
      <c r="E1101" s="1">
        <f t="shared" si="20"/>
        <v>0</v>
      </c>
    </row>
    <row r="1102" spans="1:5" ht="28" x14ac:dyDescent="0.35">
      <c r="A1102" s="9">
        <v>206</v>
      </c>
      <c r="B1102" s="21" t="s">
        <v>420</v>
      </c>
      <c r="C1102" s="49">
        <v>1</v>
      </c>
      <c r="D1102" s="107"/>
      <c r="E1102" s="1">
        <f t="shared" si="20"/>
        <v>0</v>
      </c>
    </row>
    <row r="1103" spans="1:5" ht="23.15" customHeight="1" x14ac:dyDescent="0.35">
      <c r="A1103" s="9">
        <v>207</v>
      </c>
      <c r="B1103" s="53" t="s">
        <v>589</v>
      </c>
      <c r="C1103" s="49">
        <v>5</v>
      </c>
      <c r="D1103" s="107"/>
      <c r="E1103" s="1">
        <f t="shared" si="20"/>
        <v>0</v>
      </c>
    </row>
    <row r="1104" spans="1:5" ht="23.15" customHeight="1" x14ac:dyDescent="0.35">
      <c r="A1104" s="9">
        <v>208</v>
      </c>
      <c r="B1104" s="53" t="s">
        <v>852</v>
      </c>
      <c r="C1104" s="49">
        <v>5</v>
      </c>
      <c r="D1104" s="107"/>
      <c r="E1104" s="1">
        <f t="shared" si="20"/>
        <v>0</v>
      </c>
    </row>
    <row r="1105" spans="1:5" ht="56" x14ac:dyDescent="0.35">
      <c r="A1105" s="9">
        <v>209</v>
      </c>
      <c r="B1105" s="53" t="s">
        <v>853</v>
      </c>
      <c r="C1105" s="49">
        <v>1</v>
      </c>
      <c r="D1105" s="107"/>
      <c r="E1105" s="1">
        <f t="shared" si="20"/>
        <v>0</v>
      </c>
    </row>
    <row r="1106" spans="1:5" ht="23.15" customHeight="1" x14ac:dyDescent="0.35">
      <c r="A1106" s="9">
        <v>210</v>
      </c>
      <c r="B1106" s="23" t="s">
        <v>854</v>
      </c>
      <c r="C1106" s="49">
        <v>2</v>
      </c>
      <c r="D1106" s="107"/>
      <c r="E1106" s="1">
        <f t="shared" si="20"/>
        <v>0</v>
      </c>
    </row>
    <row r="1107" spans="1:5" ht="28" x14ac:dyDescent="0.35">
      <c r="A1107" s="9">
        <v>211</v>
      </c>
      <c r="B1107" s="21" t="s">
        <v>855</v>
      </c>
      <c r="C1107" s="49">
        <v>2</v>
      </c>
      <c r="D1107" s="107"/>
      <c r="E1107" s="1">
        <f t="shared" si="20"/>
        <v>0</v>
      </c>
    </row>
    <row r="1108" spans="1:5" s="6" customFormat="1" ht="54.5" x14ac:dyDescent="0.35">
      <c r="A1108" s="3" t="s">
        <v>106</v>
      </c>
      <c r="B1108" s="4" t="s">
        <v>107</v>
      </c>
      <c r="C1108" s="5" t="s">
        <v>8</v>
      </c>
      <c r="D1108" s="5" t="s">
        <v>57</v>
      </c>
      <c r="E1108" s="5" t="s">
        <v>58</v>
      </c>
    </row>
    <row r="1109" spans="1:5" ht="28" x14ac:dyDescent="0.35">
      <c r="A1109" s="9">
        <v>212</v>
      </c>
      <c r="B1109" s="21" t="s">
        <v>856</v>
      </c>
      <c r="C1109" s="49">
        <v>2</v>
      </c>
      <c r="D1109" s="107"/>
      <c r="E1109" s="1">
        <f t="shared" si="20"/>
        <v>0</v>
      </c>
    </row>
    <row r="1110" spans="1:5" ht="28" x14ac:dyDescent="0.35">
      <c r="A1110" s="9">
        <v>213</v>
      </c>
      <c r="B1110" s="21" t="s">
        <v>857</v>
      </c>
      <c r="C1110" s="49">
        <v>2</v>
      </c>
      <c r="D1110" s="107"/>
      <c r="E1110" s="1">
        <f t="shared" si="20"/>
        <v>0</v>
      </c>
    </row>
    <row r="1111" spans="1:5" ht="28" x14ac:dyDescent="0.35">
      <c r="A1111" s="9">
        <v>214</v>
      </c>
      <c r="B1111" s="21" t="s">
        <v>858</v>
      </c>
      <c r="C1111" s="49">
        <v>2</v>
      </c>
      <c r="D1111" s="107"/>
      <c r="E1111" s="1">
        <f t="shared" si="20"/>
        <v>0</v>
      </c>
    </row>
    <row r="1112" spans="1:5" ht="28" x14ac:dyDescent="0.35">
      <c r="A1112" s="9">
        <v>215</v>
      </c>
      <c r="B1112" s="21" t="s">
        <v>859</v>
      </c>
      <c r="C1112" s="49">
        <v>2</v>
      </c>
      <c r="D1112" s="107"/>
      <c r="E1112" s="1">
        <f t="shared" si="20"/>
        <v>0</v>
      </c>
    </row>
    <row r="1113" spans="1:5" ht="28" x14ac:dyDescent="0.35">
      <c r="A1113" s="9">
        <v>216</v>
      </c>
      <c r="B1113" s="21" t="s">
        <v>860</v>
      </c>
      <c r="C1113" s="49">
        <v>2</v>
      </c>
      <c r="D1113" s="107"/>
      <c r="E1113" s="1">
        <f t="shared" si="20"/>
        <v>0</v>
      </c>
    </row>
    <row r="1114" spans="1:5" ht="23.15" customHeight="1" x14ac:dyDescent="0.35">
      <c r="A1114" s="9">
        <v>217</v>
      </c>
      <c r="B1114" s="53" t="s">
        <v>861</v>
      </c>
      <c r="C1114" s="49">
        <v>2</v>
      </c>
      <c r="D1114" s="107"/>
      <c r="E1114" s="1">
        <f t="shared" si="20"/>
        <v>0</v>
      </c>
    </row>
    <row r="1115" spans="1:5" ht="22.5" customHeight="1" x14ac:dyDescent="0.35">
      <c r="A1115" s="9">
        <v>218</v>
      </c>
      <c r="B1115" s="53" t="s">
        <v>862</v>
      </c>
      <c r="C1115" s="49">
        <v>2</v>
      </c>
      <c r="D1115" s="107"/>
      <c r="E1115" s="1">
        <f t="shared" si="20"/>
        <v>0</v>
      </c>
    </row>
    <row r="1116" spans="1:5" ht="22.5" customHeight="1" x14ac:dyDescent="0.35">
      <c r="A1116" s="9">
        <v>219</v>
      </c>
      <c r="B1116" s="55" t="s">
        <v>758</v>
      </c>
      <c r="C1116" s="49">
        <v>2</v>
      </c>
      <c r="D1116" s="107"/>
      <c r="E1116" s="1">
        <f t="shared" si="20"/>
        <v>0</v>
      </c>
    </row>
    <row r="1117" spans="1:5" ht="22.5" customHeight="1" x14ac:dyDescent="0.35">
      <c r="A1117" s="9">
        <v>220</v>
      </c>
      <c r="B1117" s="53" t="s">
        <v>759</v>
      </c>
      <c r="C1117" s="49">
        <v>2</v>
      </c>
      <c r="D1117" s="107"/>
      <c r="E1117" s="1">
        <f t="shared" si="20"/>
        <v>0</v>
      </c>
    </row>
    <row r="1118" spans="1:5" ht="28" x14ac:dyDescent="0.35">
      <c r="A1118" s="9">
        <v>221</v>
      </c>
      <c r="B1118" s="48" t="s">
        <v>218</v>
      </c>
      <c r="C1118" s="49">
        <v>2</v>
      </c>
      <c r="D1118" s="107"/>
      <c r="E1118" s="1">
        <f t="shared" si="20"/>
        <v>0</v>
      </c>
    </row>
    <row r="1119" spans="1:5" ht="42.75" customHeight="1" x14ac:dyDescent="0.35">
      <c r="A1119" s="298" t="s">
        <v>108</v>
      </c>
      <c r="B1119" s="299"/>
      <c r="C1119" s="299"/>
      <c r="D1119" s="300"/>
      <c r="E1119" s="1">
        <f>SUM(E883:E1118)</f>
        <v>0</v>
      </c>
    </row>
    <row r="1120" spans="1:5" ht="33" customHeight="1" x14ac:dyDescent="0.35">
      <c r="A1120" s="298" t="s">
        <v>109</v>
      </c>
      <c r="B1120" s="299"/>
      <c r="C1120" s="299"/>
      <c r="D1120" s="300"/>
      <c r="E1120" s="69">
        <f>E1119</f>
        <v>0</v>
      </c>
    </row>
    <row r="1121" spans="1:5" ht="33" customHeight="1" x14ac:dyDescent="0.35">
      <c r="A1121" s="14"/>
      <c r="B1121" s="13"/>
      <c r="C1121" s="96"/>
      <c r="D1121" s="15"/>
      <c r="E1121" s="45"/>
    </row>
    <row r="1122" spans="1:5" ht="22.5" customHeight="1" x14ac:dyDescent="0.35">
      <c r="A1122" s="11" t="s">
        <v>116</v>
      </c>
      <c r="B1122" s="12" t="s">
        <v>50</v>
      </c>
      <c r="C1122" s="12"/>
      <c r="D1122" s="12"/>
      <c r="E1122" s="13"/>
    </row>
    <row r="1123" spans="1:5" ht="17.149999999999999" customHeight="1" x14ac:dyDescent="0.35">
      <c r="A1123" s="31">
        <v>1</v>
      </c>
      <c r="B1123" s="32" t="s">
        <v>22</v>
      </c>
      <c r="C1123" s="33"/>
      <c r="D1123" s="34"/>
      <c r="E1123" s="35"/>
    </row>
    <row r="1124" spans="1:5" ht="17.149999999999999" customHeight="1" x14ac:dyDescent="0.35">
      <c r="A1124" s="38">
        <v>2</v>
      </c>
      <c r="B1124" s="62" t="s">
        <v>19</v>
      </c>
      <c r="C1124" s="40"/>
      <c r="D1124" s="39"/>
      <c r="E1124" s="41"/>
    </row>
    <row r="1125" spans="1:5" x14ac:dyDescent="0.35">
      <c r="A1125" s="16"/>
      <c r="B1125" s="27"/>
      <c r="C1125" s="27"/>
      <c r="D1125" s="28"/>
      <c r="E1125" s="29"/>
    </row>
    <row r="1126" spans="1:5" s="6" customFormat="1" ht="54.5" x14ac:dyDescent="0.35">
      <c r="A1126" s="3" t="s">
        <v>116</v>
      </c>
      <c r="B1126" s="4" t="s">
        <v>117</v>
      </c>
      <c r="C1126" s="5" t="s">
        <v>8</v>
      </c>
      <c r="D1126" s="5" t="s">
        <v>57</v>
      </c>
      <c r="E1126" s="5" t="s">
        <v>58</v>
      </c>
    </row>
    <row r="1127" spans="1:5" ht="28" x14ac:dyDescent="0.35">
      <c r="A1127" s="9">
        <v>1</v>
      </c>
      <c r="B1127" s="53" t="s">
        <v>285</v>
      </c>
      <c r="C1127" s="49">
        <v>2</v>
      </c>
      <c r="D1127" s="107"/>
      <c r="E1127" s="1">
        <f>D1127*C1127</f>
        <v>0</v>
      </c>
    </row>
    <row r="1128" spans="1:5" ht="28" x14ac:dyDescent="0.35">
      <c r="A1128" s="9">
        <v>2</v>
      </c>
      <c r="B1128" s="53" t="s">
        <v>286</v>
      </c>
      <c r="C1128" s="49">
        <v>2</v>
      </c>
      <c r="D1128" s="107"/>
      <c r="E1128" s="1">
        <f t="shared" ref="E1128:E1195" si="21">D1128*C1128</f>
        <v>0</v>
      </c>
    </row>
    <row r="1129" spans="1:5" ht="42.5" x14ac:dyDescent="0.35">
      <c r="A1129" s="9">
        <v>3</v>
      </c>
      <c r="B1129" s="53" t="s">
        <v>863</v>
      </c>
      <c r="C1129" s="49">
        <v>1</v>
      </c>
      <c r="D1129" s="107"/>
      <c r="E1129" s="1">
        <f t="shared" si="21"/>
        <v>0</v>
      </c>
    </row>
    <row r="1130" spans="1:5" ht="28" x14ac:dyDescent="0.35">
      <c r="A1130" s="9">
        <v>4</v>
      </c>
      <c r="B1130" s="53" t="s">
        <v>864</v>
      </c>
      <c r="C1130" s="49">
        <v>1</v>
      </c>
      <c r="D1130" s="107"/>
      <c r="E1130" s="1">
        <f t="shared" si="21"/>
        <v>0</v>
      </c>
    </row>
    <row r="1131" spans="1:5" ht="22.5" customHeight="1" x14ac:dyDescent="0.35">
      <c r="A1131" s="9">
        <v>5</v>
      </c>
      <c r="B1131" s="53" t="s">
        <v>295</v>
      </c>
      <c r="C1131" s="49">
        <v>2</v>
      </c>
      <c r="D1131" s="107"/>
      <c r="E1131" s="1">
        <f t="shared" si="21"/>
        <v>0</v>
      </c>
    </row>
    <row r="1132" spans="1:5" x14ac:dyDescent="0.35">
      <c r="A1132" s="9">
        <v>6</v>
      </c>
      <c r="B1132" s="53" t="s">
        <v>865</v>
      </c>
      <c r="C1132" s="49">
        <v>2</v>
      </c>
      <c r="D1132" s="107"/>
      <c r="E1132" s="1">
        <f t="shared" si="21"/>
        <v>0</v>
      </c>
    </row>
    <row r="1133" spans="1:5" ht="28" x14ac:dyDescent="0.35">
      <c r="A1133" s="9">
        <v>7</v>
      </c>
      <c r="B1133" s="53" t="s">
        <v>607</v>
      </c>
      <c r="C1133" s="49">
        <v>1</v>
      </c>
      <c r="D1133" s="107"/>
      <c r="E1133" s="1">
        <f t="shared" si="21"/>
        <v>0</v>
      </c>
    </row>
    <row r="1134" spans="1:5" ht="28" x14ac:dyDescent="0.35">
      <c r="A1134" s="9">
        <v>8</v>
      </c>
      <c r="B1134" s="53" t="s">
        <v>608</v>
      </c>
      <c r="C1134" s="49">
        <v>1</v>
      </c>
      <c r="D1134" s="107"/>
      <c r="E1134" s="1">
        <f t="shared" si="21"/>
        <v>0</v>
      </c>
    </row>
    <row r="1135" spans="1:5" ht="42" x14ac:dyDescent="0.35">
      <c r="A1135" s="9">
        <v>9</v>
      </c>
      <c r="B1135" s="53" t="s">
        <v>764</v>
      </c>
      <c r="C1135" s="49">
        <v>1</v>
      </c>
      <c r="D1135" s="107"/>
      <c r="E1135" s="1">
        <f t="shared" si="21"/>
        <v>0</v>
      </c>
    </row>
    <row r="1136" spans="1:5" ht="23.15" customHeight="1" x14ac:dyDescent="0.35">
      <c r="A1136" s="9">
        <v>10</v>
      </c>
      <c r="B1136" s="53" t="s">
        <v>866</v>
      </c>
      <c r="C1136" s="49">
        <v>1</v>
      </c>
      <c r="D1136" s="107"/>
      <c r="E1136" s="1">
        <f t="shared" si="21"/>
        <v>0</v>
      </c>
    </row>
    <row r="1137" spans="1:5" ht="28" x14ac:dyDescent="0.35">
      <c r="A1137" s="9">
        <v>11</v>
      </c>
      <c r="B1137" s="53" t="s">
        <v>867</v>
      </c>
      <c r="C1137" s="49">
        <v>1</v>
      </c>
      <c r="D1137" s="107"/>
      <c r="E1137" s="1">
        <f t="shared" si="21"/>
        <v>0</v>
      </c>
    </row>
    <row r="1138" spans="1:5" ht="28" x14ac:dyDescent="0.35">
      <c r="A1138" s="9">
        <v>12</v>
      </c>
      <c r="B1138" s="53" t="s">
        <v>868</v>
      </c>
      <c r="C1138" s="49">
        <v>1</v>
      </c>
      <c r="D1138" s="107"/>
      <c r="E1138" s="1">
        <f t="shared" si="21"/>
        <v>0</v>
      </c>
    </row>
    <row r="1139" spans="1:5" ht="22.5" customHeight="1" x14ac:dyDescent="0.35">
      <c r="A1139" s="9">
        <v>13</v>
      </c>
      <c r="B1139" s="53" t="s">
        <v>869</v>
      </c>
      <c r="C1139" s="49">
        <v>1</v>
      </c>
      <c r="D1139" s="107"/>
      <c r="E1139" s="1">
        <f t="shared" si="21"/>
        <v>0</v>
      </c>
    </row>
    <row r="1140" spans="1:5" ht="28" x14ac:dyDescent="0.35">
      <c r="A1140" s="9">
        <v>14</v>
      </c>
      <c r="B1140" s="53" t="s">
        <v>870</v>
      </c>
      <c r="C1140" s="49">
        <v>1</v>
      </c>
      <c r="D1140" s="107"/>
      <c r="E1140" s="1">
        <f t="shared" si="21"/>
        <v>0</v>
      </c>
    </row>
    <row r="1141" spans="1:5" s="6" customFormat="1" ht="54.5" x14ac:dyDescent="0.35">
      <c r="A1141" s="3" t="s">
        <v>116</v>
      </c>
      <c r="B1141" s="4" t="s">
        <v>117</v>
      </c>
      <c r="C1141" s="5" t="s">
        <v>8</v>
      </c>
      <c r="D1141" s="5" t="s">
        <v>57</v>
      </c>
      <c r="E1141" s="5" t="s">
        <v>58</v>
      </c>
    </row>
    <row r="1142" spans="1:5" ht="22.5" customHeight="1" x14ac:dyDescent="0.35">
      <c r="A1142" s="9">
        <v>15</v>
      </c>
      <c r="B1142" s="53" t="s">
        <v>637</v>
      </c>
      <c r="C1142" s="49">
        <v>5</v>
      </c>
      <c r="D1142" s="107"/>
      <c r="E1142" s="1">
        <f t="shared" si="21"/>
        <v>0</v>
      </c>
    </row>
    <row r="1143" spans="1:5" ht="70" x14ac:dyDescent="0.35">
      <c r="A1143" s="9">
        <v>16</v>
      </c>
      <c r="B1143" s="53" t="s">
        <v>638</v>
      </c>
      <c r="C1143" s="49">
        <v>2</v>
      </c>
      <c r="D1143" s="107"/>
      <c r="E1143" s="1">
        <f t="shared" si="21"/>
        <v>0</v>
      </c>
    </row>
    <row r="1144" spans="1:5" ht="22.5" customHeight="1" x14ac:dyDescent="0.35">
      <c r="A1144" s="9">
        <v>17</v>
      </c>
      <c r="B1144" s="53" t="s">
        <v>871</v>
      </c>
      <c r="C1144" s="49">
        <v>1</v>
      </c>
      <c r="D1144" s="107"/>
      <c r="E1144" s="1">
        <f t="shared" si="21"/>
        <v>0</v>
      </c>
    </row>
    <row r="1145" spans="1:5" ht="42" x14ac:dyDescent="0.35">
      <c r="A1145" s="9">
        <v>18</v>
      </c>
      <c r="B1145" s="53" t="s">
        <v>872</v>
      </c>
      <c r="C1145" s="49">
        <v>2</v>
      </c>
      <c r="D1145" s="107"/>
      <c r="E1145" s="1">
        <f t="shared" si="21"/>
        <v>0</v>
      </c>
    </row>
    <row r="1146" spans="1:5" ht="22.5" customHeight="1" x14ac:dyDescent="0.35">
      <c r="A1146" s="9">
        <v>19</v>
      </c>
      <c r="B1146" s="53" t="s">
        <v>455</v>
      </c>
      <c r="C1146" s="49">
        <v>1</v>
      </c>
      <c r="D1146" s="107"/>
      <c r="E1146" s="1">
        <f t="shared" si="21"/>
        <v>0</v>
      </c>
    </row>
    <row r="1147" spans="1:5" ht="22.5" customHeight="1" x14ac:dyDescent="0.35">
      <c r="A1147" s="9">
        <v>20</v>
      </c>
      <c r="B1147" s="53" t="s">
        <v>456</v>
      </c>
      <c r="C1147" s="49">
        <v>1</v>
      </c>
      <c r="D1147" s="107"/>
      <c r="E1147" s="1">
        <f t="shared" si="21"/>
        <v>0</v>
      </c>
    </row>
    <row r="1148" spans="1:5" ht="22.5" customHeight="1" x14ac:dyDescent="0.35">
      <c r="A1148" s="9">
        <v>21</v>
      </c>
      <c r="B1148" s="53" t="s">
        <v>457</v>
      </c>
      <c r="C1148" s="49">
        <v>1</v>
      </c>
      <c r="D1148" s="107"/>
      <c r="E1148" s="1">
        <f t="shared" si="21"/>
        <v>0</v>
      </c>
    </row>
    <row r="1149" spans="1:5" ht="22.5" customHeight="1" x14ac:dyDescent="0.35">
      <c r="A1149" s="9">
        <v>22</v>
      </c>
      <c r="B1149" s="53" t="s">
        <v>458</v>
      </c>
      <c r="C1149" s="49">
        <v>1</v>
      </c>
      <c r="D1149" s="107"/>
      <c r="E1149" s="1">
        <f t="shared" si="21"/>
        <v>0</v>
      </c>
    </row>
    <row r="1150" spans="1:5" ht="22.5" customHeight="1" x14ac:dyDescent="0.35">
      <c r="A1150" s="9">
        <v>23</v>
      </c>
      <c r="B1150" s="53" t="s">
        <v>459</v>
      </c>
      <c r="C1150" s="49">
        <v>1</v>
      </c>
      <c r="D1150" s="107"/>
      <c r="E1150" s="1">
        <f t="shared" si="21"/>
        <v>0</v>
      </c>
    </row>
    <row r="1151" spans="1:5" ht="22.5" customHeight="1" x14ac:dyDescent="0.35">
      <c r="A1151" s="9">
        <v>24</v>
      </c>
      <c r="B1151" s="53" t="s">
        <v>460</v>
      </c>
      <c r="C1151" s="49">
        <v>1</v>
      </c>
      <c r="D1151" s="107"/>
      <c r="E1151" s="1">
        <f t="shared" si="21"/>
        <v>0</v>
      </c>
    </row>
    <row r="1152" spans="1:5" ht="22.5" customHeight="1" x14ac:dyDescent="0.35">
      <c r="A1152" s="9">
        <v>25</v>
      </c>
      <c r="B1152" s="53" t="s">
        <v>461</v>
      </c>
      <c r="C1152" s="49">
        <v>1</v>
      </c>
      <c r="D1152" s="107"/>
      <c r="E1152" s="1">
        <f t="shared" si="21"/>
        <v>0</v>
      </c>
    </row>
    <row r="1153" spans="1:5" ht="23.15" customHeight="1" x14ac:dyDescent="0.35">
      <c r="A1153" s="9">
        <v>26</v>
      </c>
      <c r="B1153" s="53" t="s">
        <v>312</v>
      </c>
      <c r="C1153" s="49">
        <v>1</v>
      </c>
      <c r="D1153" s="107"/>
      <c r="E1153" s="1">
        <f t="shared" si="21"/>
        <v>0</v>
      </c>
    </row>
    <row r="1154" spans="1:5" ht="23.15" customHeight="1" x14ac:dyDescent="0.35">
      <c r="A1154" s="9">
        <v>27</v>
      </c>
      <c r="B1154" s="53" t="s">
        <v>873</v>
      </c>
      <c r="C1154" s="49">
        <v>2</v>
      </c>
      <c r="D1154" s="107"/>
      <c r="E1154" s="1">
        <f t="shared" si="21"/>
        <v>0</v>
      </c>
    </row>
    <row r="1155" spans="1:5" ht="23.15" customHeight="1" x14ac:dyDescent="0.35">
      <c r="A1155" s="9">
        <v>28</v>
      </c>
      <c r="B1155" s="21" t="s">
        <v>549</v>
      </c>
      <c r="C1155" s="49">
        <v>20</v>
      </c>
      <c r="D1155" s="107"/>
      <c r="E1155" s="1">
        <f t="shared" si="21"/>
        <v>0</v>
      </c>
    </row>
    <row r="1156" spans="1:5" ht="23.15" customHeight="1" x14ac:dyDescent="0.35">
      <c r="A1156" s="9">
        <v>29</v>
      </c>
      <c r="B1156" s="21" t="s">
        <v>647</v>
      </c>
      <c r="C1156" s="49">
        <v>20</v>
      </c>
      <c r="D1156" s="107"/>
      <c r="E1156" s="1">
        <f t="shared" si="21"/>
        <v>0</v>
      </c>
    </row>
    <row r="1157" spans="1:5" ht="23.15" customHeight="1" x14ac:dyDescent="0.35">
      <c r="A1157" s="9">
        <v>30</v>
      </c>
      <c r="B1157" s="21" t="s">
        <v>648</v>
      </c>
      <c r="C1157" s="49">
        <v>20</v>
      </c>
      <c r="D1157" s="107"/>
      <c r="E1157" s="1">
        <f t="shared" si="21"/>
        <v>0</v>
      </c>
    </row>
    <row r="1158" spans="1:5" s="6" customFormat="1" ht="54.5" x14ac:dyDescent="0.35">
      <c r="A1158" s="3" t="s">
        <v>116</v>
      </c>
      <c r="B1158" s="4" t="s">
        <v>117</v>
      </c>
      <c r="C1158" s="5" t="s">
        <v>8</v>
      </c>
      <c r="D1158" s="5" t="s">
        <v>57</v>
      </c>
      <c r="E1158" s="5" t="s">
        <v>58</v>
      </c>
    </row>
    <row r="1159" spans="1:5" ht="22.5" customHeight="1" x14ac:dyDescent="0.35">
      <c r="A1159" s="9">
        <v>31</v>
      </c>
      <c r="B1159" s="53" t="s">
        <v>874</v>
      </c>
      <c r="C1159" s="49">
        <v>5</v>
      </c>
      <c r="D1159" s="107"/>
      <c r="E1159" s="1">
        <f t="shared" si="21"/>
        <v>0</v>
      </c>
    </row>
    <row r="1160" spans="1:5" ht="23.15" customHeight="1" x14ac:dyDescent="0.35">
      <c r="A1160" s="9">
        <v>32</v>
      </c>
      <c r="B1160" s="53" t="s">
        <v>464</v>
      </c>
      <c r="C1160" s="49">
        <v>10</v>
      </c>
      <c r="D1160" s="107"/>
      <c r="E1160" s="1">
        <f t="shared" si="21"/>
        <v>0</v>
      </c>
    </row>
    <row r="1161" spans="1:5" ht="23.15" customHeight="1" x14ac:dyDescent="0.35">
      <c r="A1161" s="9">
        <v>33</v>
      </c>
      <c r="B1161" s="53" t="s">
        <v>465</v>
      </c>
      <c r="C1161" s="49">
        <v>10</v>
      </c>
      <c r="D1161" s="107"/>
      <c r="E1161" s="1">
        <f t="shared" si="21"/>
        <v>0</v>
      </c>
    </row>
    <row r="1162" spans="1:5" ht="28" x14ac:dyDescent="0.35">
      <c r="A1162" s="9">
        <v>34</v>
      </c>
      <c r="B1162" s="53" t="s">
        <v>875</v>
      </c>
      <c r="C1162" s="49">
        <v>2</v>
      </c>
      <c r="D1162" s="107"/>
      <c r="E1162" s="1">
        <f t="shared" si="21"/>
        <v>0</v>
      </c>
    </row>
    <row r="1163" spans="1:5" ht="28" x14ac:dyDescent="0.35">
      <c r="A1163" s="9">
        <v>35</v>
      </c>
      <c r="B1163" s="53" t="s">
        <v>655</v>
      </c>
      <c r="C1163" s="49">
        <v>2</v>
      </c>
      <c r="D1163" s="107"/>
      <c r="E1163" s="1">
        <f t="shared" si="21"/>
        <v>0</v>
      </c>
    </row>
    <row r="1164" spans="1:5" ht="23.15" customHeight="1" x14ac:dyDescent="0.35">
      <c r="A1164" s="9">
        <v>36</v>
      </c>
      <c r="B1164" s="53" t="s">
        <v>466</v>
      </c>
      <c r="C1164" s="49">
        <v>10</v>
      </c>
      <c r="D1164" s="107"/>
      <c r="E1164" s="1">
        <f t="shared" si="21"/>
        <v>0</v>
      </c>
    </row>
    <row r="1165" spans="1:5" ht="23.15" customHeight="1" x14ac:dyDescent="0.35">
      <c r="A1165" s="9">
        <v>37</v>
      </c>
      <c r="B1165" s="53" t="s">
        <v>467</v>
      </c>
      <c r="C1165" s="49">
        <v>10</v>
      </c>
      <c r="D1165" s="107"/>
      <c r="E1165" s="1">
        <f t="shared" si="21"/>
        <v>0</v>
      </c>
    </row>
    <row r="1166" spans="1:5" ht="23.15" customHeight="1" x14ac:dyDescent="0.35">
      <c r="A1166" s="9">
        <v>38</v>
      </c>
      <c r="B1166" s="53" t="s">
        <v>468</v>
      </c>
      <c r="C1166" s="49">
        <v>10</v>
      </c>
      <c r="D1166" s="107"/>
      <c r="E1166" s="1">
        <f t="shared" si="21"/>
        <v>0</v>
      </c>
    </row>
    <row r="1167" spans="1:5" ht="23.15" customHeight="1" x14ac:dyDescent="0.35">
      <c r="A1167" s="9">
        <v>39</v>
      </c>
      <c r="B1167" s="53" t="s">
        <v>469</v>
      </c>
      <c r="C1167" s="49">
        <v>10</v>
      </c>
      <c r="D1167" s="107"/>
      <c r="E1167" s="1">
        <f t="shared" si="21"/>
        <v>0</v>
      </c>
    </row>
    <row r="1168" spans="1:5" ht="23.15" customHeight="1" x14ac:dyDescent="0.35">
      <c r="A1168" s="9">
        <v>40</v>
      </c>
      <c r="B1168" s="53" t="s">
        <v>575</v>
      </c>
      <c r="C1168" s="49">
        <v>1</v>
      </c>
      <c r="D1168" s="107"/>
      <c r="E1168" s="1">
        <f t="shared" si="21"/>
        <v>0</v>
      </c>
    </row>
    <row r="1169" spans="1:5" ht="23.15" customHeight="1" x14ac:dyDescent="0.35">
      <c r="A1169" s="9">
        <v>41</v>
      </c>
      <c r="B1169" s="21" t="s">
        <v>656</v>
      </c>
      <c r="C1169" s="49">
        <v>1</v>
      </c>
      <c r="D1169" s="107"/>
      <c r="E1169" s="1">
        <f t="shared" si="21"/>
        <v>0</v>
      </c>
    </row>
    <row r="1170" spans="1:5" ht="23.15" customHeight="1" x14ac:dyDescent="0.35">
      <c r="A1170" s="9">
        <v>42</v>
      </c>
      <c r="B1170" s="21" t="s">
        <v>657</v>
      </c>
      <c r="C1170" s="49">
        <v>1</v>
      </c>
      <c r="D1170" s="107"/>
      <c r="E1170" s="1">
        <f t="shared" si="21"/>
        <v>0</v>
      </c>
    </row>
    <row r="1171" spans="1:5" ht="23.15" customHeight="1" x14ac:dyDescent="0.35">
      <c r="A1171" s="9">
        <v>43</v>
      </c>
      <c r="B1171" s="21" t="s">
        <v>658</v>
      </c>
      <c r="C1171" s="49">
        <v>1</v>
      </c>
      <c r="D1171" s="107"/>
      <c r="E1171" s="1">
        <f t="shared" si="21"/>
        <v>0</v>
      </c>
    </row>
    <row r="1172" spans="1:5" ht="23.15" customHeight="1" x14ac:dyDescent="0.35">
      <c r="A1172" s="9">
        <v>44</v>
      </c>
      <c r="B1172" s="21" t="s">
        <v>659</v>
      </c>
      <c r="C1172" s="49">
        <v>1</v>
      </c>
      <c r="D1172" s="107"/>
      <c r="E1172" s="1">
        <f t="shared" si="21"/>
        <v>0</v>
      </c>
    </row>
    <row r="1173" spans="1:5" ht="23.15" customHeight="1" x14ac:dyDescent="0.35">
      <c r="A1173" s="9">
        <v>45</v>
      </c>
      <c r="B1173" s="53" t="s">
        <v>322</v>
      </c>
      <c r="C1173" s="49">
        <v>2</v>
      </c>
      <c r="D1173" s="107"/>
      <c r="E1173" s="1">
        <f t="shared" si="21"/>
        <v>0</v>
      </c>
    </row>
    <row r="1174" spans="1:5" ht="23.15" customHeight="1" x14ac:dyDescent="0.35">
      <c r="A1174" s="9">
        <v>46</v>
      </c>
      <c r="B1174" s="53" t="s">
        <v>576</v>
      </c>
      <c r="C1174" s="49">
        <v>1</v>
      </c>
      <c r="D1174" s="107"/>
      <c r="E1174" s="1">
        <f t="shared" si="21"/>
        <v>0</v>
      </c>
    </row>
    <row r="1175" spans="1:5" ht="23.15" customHeight="1" x14ac:dyDescent="0.35">
      <c r="A1175" s="9">
        <v>47</v>
      </c>
      <c r="B1175" s="53" t="s">
        <v>327</v>
      </c>
      <c r="C1175" s="49">
        <v>5</v>
      </c>
      <c r="D1175" s="107"/>
      <c r="E1175" s="1">
        <f t="shared" si="21"/>
        <v>0</v>
      </c>
    </row>
    <row r="1176" spans="1:5" ht="23.15" customHeight="1" x14ac:dyDescent="0.35">
      <c r="A1176" s="9">
        <v>48</v>
      </c>
      <c r="B1176" s="53" t="s">
        <v>328</v>
      </c>
      <c r="C1176" s="49">
        <v>5</v>
      </c>
      <c r="D1176" s="107"/>
      <c r="E1176" s="1">
        <f t="shared" si="21"/>
        <v>0</v>
      </c>
    </row>
    <row r="1177" spans="1:5" s="6" customFormat="1" ht="54.5" x14ac:dyDescent="0.35">
      <c r="A1177" s="3" t="s">
        <v>116</v>
      </c>
      <c r="B1177" s="4" t="s">
        <v>117</v>
      </c>
      <c r="C1177" s="5" t="s">
        <v>8</v>
      </c>
      <c r="D1177" s="5" t="s">
        <v>57</v>
      </c>
      <c r="E1177" s="5" t="s">
        <v>58</v>
      </c>
    </row>
    <row r="1178" spans="1:5" ht="23.15" customHeight="1" x14ac:dyDescent="0.35">
      <c r="A1178" s="9">
        <v>49</v>
      </c>
      <c r="B1178" s="53" t="s">
        <v>329</v>
      </c>
      <c r="C1178" s="49">
        <v>5</v>
      </c>
      <c r="D1178" s="107"/>
      <c r="E1178" s="1">
        <f t="shared" si="21"/>
        <v>0</v>
      </c>
    </row>
    <row r="1179" spans="1:5" ht="23.15" customHeight="1" x14ac:dyDescent="0.35">
      <c r="A1179" s="9">
        <v>50</v>
      </c>
      <c r="B1179" s="53" t="s">
        <v>330</v>
      </c>
      <c r="C1179" s="49">
        <v>5</v>
      </c>
      <c r="D1179" s="107"/>
      <c r="E1179" s="1">
        <f t="shared" si="21"/>
        <v>0</v>
      </c>
    </row>
    <row r="1180" spans="1:5" ht="23.15" customHeight="1" x14ac:dyDescent="0.35">
      <c r="A1180" s="9">
        <v>51</v>
      </c>
      <c r="B1180" s="53" t="s">
        <v>331</v>
      </c>
      <c r="C1180" s="49">
        <v>5</v>
      </c>
      <c r="D1180" s="107"/>
      <c r="E1180" s="1">
        <f t="shared" si="21"/>
        <v>0</v>
      </c>
    </row>
    <row r="1181" spans="1:5" ht="71" x14ac:dyDescent="0.35">
      <c r="A1181" s="9">
        <v>52</v>
      </c>
      <c r="B1181" s="53" t="s">
        <v>661</v>
      </c>
      <c r="C1181" s="49">
        <v>5</v>
      </c>
      <c r="D1181" s="107"/>
      <c r="E1181" s="1">
        <f t="shared" si="21"/>
        <v>0</v>
      </c>
    </row>
    <row r="1182" spans="1:5" ht="23.15" customHeight="1" x14ac:dyDescent="0.35">
      <c r="A1182" s="9">
        <v>53</v>
      </c>
      <c r="B1182" s="53" t="s">
        <v>332</v>
      </c>
      <c r="C1182" s="49">
        <v>5</v>
      </c>
      <c r="D1182" s="107"/>
      <c r="E1182" s="1">
        <f t="shared" si="21"/>
        <v>0</v>
      </c>
    </row>
    <row r="1183" spans="1:5" ht="84" x14ac:dyDescent="0.35">
      <c r="A1183" s="9">
        <v>54</v>
      </c>
      <c r="B1183" s="53" t="s">
        <v>663</v>
      </c>
      <c r="C1183" s="49">
        <v>2</v>
      </c>
      <c r="D1183" s="107"/>
      <c r="E1183" s="1">
        <f t="shared" si="21"/>
        <v>0</v>
      </c>
    </row>
    <row r="1184" spans="1:5" ht="23.15" customHeight="1" x14ac:dyDescent="0.35">
      <c r="A1184" s="9">
        <v>55</v>
      </c>
      <c r="B1184" s="53" t="s">
        <v>664</v>
      </c>
      <c r="C1184" s="49">
        <v>2</v>
      </c>
      <c r="D1184" s="107"/>
      <c r="E1184" s="1">
        <f t="shared" si="21"/>
        <v>0</v>
      </c>
    </row>
    <row r="1185" spans="1:5" ht="28" x14ac:dyDescent="0.35">
      <c r="A1185" s="9">
        <v>56</v>
      </c>
      <c r="B1185" s="53" t="s">
        <v>876</v>
      </c>
      <c r="C1185" s="49">
        <v>2</v>
      </c>
      <c r="D1185" s="107"/>
      <c r="E1185" s="1">
        <f t="shared" si="21"/>
        <v>0</v>
      </c>
    </row>
    <row r="1186" spans="1:5" ht="23.15" customHeight="1" x14ac:dyDescent="0.35">
      <c r="A1186" s="9">
        <v>57</v>
      </c>
      <c r="B1186" s="53" t="s">
        <v>667</v>
      </c>
      <c r="C1186" s="49">
        <v>20</v>
      </c>
      <c r="D1186" s="107"/>
      <c r="E1186" s="1">
        <f t="shared" si="21"/>
        <v>0</v>
      </c>
    </row>
    <row r="1187" spans="1:5" ht="23.15" customHeight="1" x14ac:dyDescent="0.35">
      <c r="A1187" s="9">
        <v>58</v>
      </c>
      <c r="B1187" s="53" t="s">
        <v>668</v>
      </c>
      <c r="C1187" s="49">
        <v>20</v>
      </c>
      <c r="D1187" s="107"/>
      <c r="E1187" s="1">
        <f t="shared" si="21"/>
        <v>0</v>
      </c>
    </row>
    <row r="1188" spans="1:5" ht="23.15" customHeight="1" x14ac:dyDescent="0.35">
      <c r="A1188" s="9">
        <v>59</v>
      </c>
      <c r="B1188" s="53" t="s">
        <v>669</v>
      </c>
      <c r="C1188" s="49">
        <v>10</v>
      </c>
      <c r="D1188" s="107"/>
      <c r="E1188" s="1">
        <f t="shared" si="21"/>
        <v>0</v>
      </c>
    </row>
    <row r="1189" spans="1:5" ht="23.15" customHeight="1" x14ac:dyDescent="0.35">
      <c r="A1189" s="9">
        <v>60</v>
      </c>
      <c r="B1189" s="53" t="s">
        <v>670</v>
      </c>
      <c r="C1189" s="49">
        <v>10</v>
      </c>
      <c r="D1189" s="107"/>
      <c r="E1189" s="1">
        <f t="shared" si="21"/>
        <v>0</v>
      </c>
    </row>
    <row r="1190" spans="1:5" ht="23.15" customHeight="1" x14ac:dyDescent="0.35">
      <c r="A1190" s="9">
        <v>61</v>
      </c>
      <c r="B1190" s="21" t="s">
        <v>671</v>
      </c>
      <c r="C1190" s="49">
        <v>10</v>
      </c>
      <c r="D1190" s="107"/>
      <c r="E1190" s="1">
        <f t="shared" si="21"/>
        <v>0</v>
      </c>
    </row>
    <row r="1191" spans="1:5" ht="23.15" customHeight="1" x14ac:dyDescent="0.35">
      <c r="A1191" s="9">
        <v>62</v>
      </c>
      <c r="B1191" s="21" t="s">
        <v>672</v>
      </c>
      <c r="C1191" s="49">
        <v>10</v>
      </c>
      <c r="D1191" s="107"/>
      <c r="E1191" s="1">
        <f t="shared" si="21"/>
        <v>0</v>
      </c>
    </row>
    <row r="1192" spans="1:5" s="6" customFormat="1" ht="54.5" x14ac:dyDescent="0.35">
      <c r="A1192" s="3" t="s">
        <v>116</v>
      </c>
      <c r="B1192" s="4" t="s">
        <v>117</v>
      </c>
      <c r="C1192" s="5" t="s">
        <v>8</v>
      </c>
      <c r="D1192" s="5" t="s">
        <v>57</v>
      </c>
      <c r="E1192" s="5" t="s">
        <v>58</v>
      </c>
    </row>
    <row r="1193" spans="1:5" ht="23.15" customHeight="1" x14ac:dyDescent="0.35">
      <c r="A1193" s="9">
        <v>63</v>
      </c>
      <c r="B1193" s="53" t="s">
        <v>492</v>
      </c>
      <c r="C1193" s="49">
        <v>2</v>
      </c>
      <c r="D1193" s="107"/>
      <c r="E1193" s="1">
        <f t="shared" si="21"/>
        <v>0</v>
      </c>
    </row>
    <row r="1194" spans="1:5" ht="23.15" customHeight="1" x14ac:dyDescent="0.35">
      <c r="A1194" s="9">
        <v>64</v>
      </c>
      <c r="B1194" s="21" t="s">
        <v>493</v>
      </c>
      <c r="C1194" s="49">
        <v>2</v>
      </c>
      <c r="D1194" s="107"/>
      <c r="E1194" s="1">
        <f t="shared" si="21"/>
        <v>0</v>
      </c>
    </row>
    <row r="1195" spans="1:5" ht="28" x14ac:dyDescent="0.35">
      <c r="A1195" s="9">
        <v>65</v>
      </c>
      <c r="B1195" s="21" t="s">
        <v>337</v>
      </c>
      <c r="C1195" s="49">
        <v>1</v>
      </c>
      <c r="D1195" s="107"/>
      <c r="E1195" s="1">
        <f t="shared" si="21"/>
        <v>0</v>
      </c>
    </row>
    <row r="1196" spans="1:5" ht="23.15" customHeight="1" x14ac:dyDescent="0.35">
      <c r="A1196" s="9">
        <v>66</v>
      </c>
      <c r="B1196" s="21" t="s">
        <v>494</v>
      </c>
      <c r="C1196" s="49">
        <v>15</v>
      </c>
      <c r="D1196" s="107"/>
      <c r="E1196" s="1">
        <f t="shared" ref="E1196:E1262" si="22">D1196*C1196</f>
        <v>0</v>
      </c>
    </row>
    <row r="1197" spans="1:5" ht="23.15" customHeight="1" x14ac:dyDescent="0.35">
      <c r="A1197" s="9">
        <v>67</v>
      </c>
      <c r="B1197" s="54" t="s">
        <v>674</v>
      </c>
      <c r="C1197" s="49">
        <v>10</v>
      </c>
      <c r="D1197" s="107"/>
      <c r="E1197" s="1">
        <f t="shared" si="22"/>
        <v>0</v>
      </c>
    </row>
    <row r="1198" spans="1:5" ht="23.15" customHeight="1" x14ac:dyDescent="0.35">
      <c r="A1198" s="9">
        <v>68</v>
      </c>
      <c r="B1198" s="54" t="s">
        <v>877</v>
      </c>
      <c r="C1198" s="49">
        <v>10</v>
      </c>
      <c r="D1198" s="107"/>
      <c r="E1198" s="1">
        <f t="shared" si="22"/>
        <v>0</v>
      </c>
    </row>
    <row r="1199" spans="1:5" ht="23.15" customHeight="1" x14ac:dyDescent="0.35">
      <c r="A1199" s="9">
        <v>69</v>
      </c>
      <c r="B1199" s="53" t="s">
        <v>551</v>
      </c>
      <c r="C1199" s="49">
        <v>1</v>
      </c>
      <c r="D1199" s="107"/>
      <c r="E1199" s="1">
        <f t="shared" si="22"/>
        <v>0</v>
      </c>
    </row>
    <row r="1200" spans="1:5" ht="23.15" customHeight="1" x14ac:dyDescent="0.35">
      <c r="A1200" s="9">
        <v>70</v>
      </c>
      <c r="B1200" s="53" t="s">
        <v>342</v>
      </c>
      <c r="C1200" s="49">
        <v>1</v>
      </c>
      <c r="D1200" s="107"/>
      <c r="E1200" s="1">
        <f t="shared" si="22"/>
        <v>0</v>
      </c>
    </row>
    <row r="1201" spans="1:5" ht="23.15" customHeight="1" x14ac:dyDescent="0.35">
      <c r="A1201" s="9">
        <v>71</v>
      </c>
      <c r="B1201" s="53" t="s">
        <v>677</v>
      </c>
      <c r="C1201" s="49">
        <v>1</v>
      </c>
      <c r="D1201" s="107"/>
      <c r="E1201" s="1">
        <f t="shared" si="22"/>
        <v>0</v>
      </c>
    </row>
    <row r="1202" spans="1:5" ht="23.15" customHeight="1" x14ac:dyDescent="0.35">
      <c r="A1202" s="9">
        <v>72</v>
      </c>
      <c r="B1202" s="21" t="s">
        <v>343</v>
      </c>
      <c r="C1202" s="49">
        <v>5</v>
      </c>
      <c r="D1202" s="107"/>
      <c r="E1202" s="1">
        <f t="shared" si="22"/>
        <v>0</v>
      </c>
    </row>
    <row r="1203" spans="1:5" ht="23.15" customHeight="1" x14ac:dyDescent="0.35">
      <c r="A1203" s="9">
        <v>73</v>
      </c>
      <c r="B1203" s="21" t="s">
        <v>344</v>
      </c>
      <c r="C1203" s="49">
        <v>5</v>
      </c>
      <c r="D1203" s="107"/>
      <c r="E1203" s="1">
        <f t="shared" si="22"/>
        <v>0</v>
      </c>
    </row>
    <row r="1204" spans="1:5" ht="23.15" customHeight="1" x14ac:dyDescent="0.35">
      <c r="A1204" s="9">
        <v>74</v>
      </c>
      <c r="B1204" s="21" t="s">
        <v>193</v>
      </c>
      <c r="C1204" s="49">
        <v>5</v>
      </c>
      <c r="D1204" s="107"/>
      <c r="E1204" s="1">
        <f t="shared" si="22"/>
        <v>0</v>
      </c>
    </row>
    <row r="1205" spans="1:5" ht="23.15" customHeight="1" x14ac:dyDescent="0.35">
      <c r="A1205" s="9">
        <v>75</v>
      </c>
      <c r="B1205" s="21" t="s">
        <v>194</v>
      </c>
      <c r="C1205" s="49">
        <v>5</v>
      </c>
      <c r="D1205" s="107"/>
      <c r="E1205" s="1">
        <f t="shared" si="22"/>
        <v>0</v>
      </c>
    </row>
    <row r="1206" spans="1:5" ht="23.15" customHeight="1" x14ac:dyDescent="0.35">
      <c r="A1206" s="9">
        <v>76</v>
      </c>
      <c r="B1206" s="21" t="s">
        <v>192</v>
      </c>
      <c r="C1206" s="49">
        <v>5</v>
      </c>
      <c r="D1206" s="107"/>
      <c r="E1206" s="1">
        <f t="shared" si="22"/>
        <v>0</v>
      </c>
    </row>
    <row r="1207" spans="1:5" ht="23.15" customHeight="1" x14ac:dyDescent="0.35">
      <c r="A1207" s="9">
        <v>77</v>
      </c>
      <c r="B1207" s="21" t="s">
        <v>195</v>
      </c>
      <c r="C1207" s="49">
        <v>5</v>
      </c>
      <c r="D1207" s="107"/>
      <c r="E1207" s="1">
        <f t="shared" si="22"/>
        <v>0</v>
      </c>
    </row>
    <row r="1208" spans="1:5" ht="23.15" customHeight="1" x14ac:dyDescent="0.35">
      <c r="A1208" s="9">
        <v>78</v>
      </c>
      <c r="B1208" s="21" t="s">
        <v>348</v>
      </c>
      <c r="C1208" s="49">
        <v>5</v>
      </c>
      <c r="D1208" s="107"/>
      <c r="E1208" s="1">
        <f t="shared" si="22"/>
        <v>0</v>
      </c>
    </row>
    <row r="1209" spans="1:5" ht="23.15" customHeight="1" x14ac:dyDescent="0.35">
      <c r="A1209" s="9">
        <v>79</v>
      </c>
      <c r="B1209" s="21" t="s">
        <v>349</v>
      </c>
      <c r="C1209" s="49">
        <v>2</v>
      </c>
      <c r="D1209" s="107"/>
      <c r="E1209" s="1">
        <f t="shared" si="22"/>
        <v>0</v>
      </c>
    </row>
    <row r="1210" spans="1:5" ht="23.15" customHeight="1" x14ac:dyDescent="0.35">
      <c r="A1210" s="9">
        <v>80</v>
      </c>
      <c r="B1210" s="21" t="s">
        <v>350</v>
      </c>
      <c r="C1210" s="49">
        <v>2</v>
      </c>
      <c r="D1210" s="107"/>
      <c r="E1210" s="1">
        <f t="shared" si="22"/>
        <v>0</v>
      </c>
    </row>
    <row r="1211" spans="1:5" ht="23.15" customHeight="1" x14ac:dyDescent="0.35">
      <c r="A1211" s="9">
        <v>81</v>
      </c>
      <c r="B1211" s="53" t="s">
        <v>496</v>
      </c>
      <c r="C1211" s="49">
        <v>1</v>
      </c>
      <c r="D1211" s="107"/>
      <c r="E1211" s="1">
        <f t="shared" si="22"/>
        <v>0</v>
      </c>
    </row>
    <row r="1212" spans="1:5" s="6" customFormat="1" ht="54.5" x14ac:dyDescent="0.35">
      <c r="A1212" s="3" t="s">
        <v>116</v>
      </c>
      <c r="B1212" s="4" t="s">
        <v>117</v>
      </c>
      <c r="C1212" s="5" t="s">
        <v>8</v>
      </c>
      <c r="D1212" s="5" t="s">
        <v>57</v>
      </c>
      <c r="E1212" s="5" t="s">
        <v>58</v>
      </c>
    </row>
    <row r="1213" spans="1:5" ht="23.15" customHeight="1" x14ac:dyDescent="0.35">
      <c r="A1213" s="9">
        <v>82</v>
      </c>
      <c r="B1213" s="21" t="s">
        <v>878</v>
      </c>
      <c r="C1213" s="49">
        <v>1</v>
      </c>
      <c r="D1213" s="107"/>
      <c r="E1213" s="1">
        <f t="shared" si="22"/>
        <v>0</v>
      </c>
    </row>
    <row r="1214" spans="1:5" ht="23.15" customHeight="1" x14ac:dyDescent="0.35">
      <c r="A1214" s="9">
        <v>83</v>
      </c>
      <c r="B1214" s="53" t="s">
        <v>879</v>
      </c>
      <c r="C1214" s="49">
        <v>2</v>
      </c>
      <c r="D1214" s="107"/>
      <c r="E1214" s="1">
        <f t="shared" si="22"/>
        <v>0</v>
      </c>
    </row>
    <row r="1215" spans="1:5" ht="23.15" customHeight="1" x14ac:dyDescent="0.35">
      <c r="A1215" s="9">
        <v>84</v>
      </c>
      <c r="B1215" s="53" t="s">
        <v>880</v>
      </c>
      <c r="C1215" s="49">
        <v>2</v>
      </c>
      <c r="D1215" s="107"/>
      <c r="E1215" s="1">
        <f t="shared" si="22"/>
        <v>0</v>
      </c>
    </row>
    <row r="1216" spans="1:5" ht="23.15" customHeight="1" x14ac:dyDescent="0.35">
      <c r="A1216" s="9">
        <v>85</v>
      </c>
      <c r="B1216" s="53" t="s">
        <v>881</v>
      </c>
      <c r="C1216" s="49">
        <v>2</v>
      </c>
      <c r="D1216" s="107"/>
      <c r="E1216" s="1">
        <f t="shared" si="22"/>
        <v>0</v>
      </c>
    </row>
    <row r="1217" spans="1:5" ht="23.15" customHeight="1" x14ac:dyDescent="0.35">
      <c r="A1217" s="9">
        <v>86</v>
      </c>
      <c r="B1217" s="53" t="s">
        <v>882</v>
      </c>
      <c r="C1217" s="49">
        <v>2</v>
      </c>
      <c r="D1217" s="107"/>
      <c r="E1217" s="1">
        <f t="shared" si="22"/>
        <v>0</v>
      </c>
    </row>
    <row r="1218" spans="1:5" ht="23.15" customHeight="1" x14ac:dyDescent="0.35">
      <c r="A1218" s="9">
        <v>87</v>
      </c>
      <c r="B1218" s="53" t="s">
        <v>883</v>
      </c>
      <c r="C1218" s="49">
        <v>2</v>
      </c>
      <c r="D1218" s="107"/>
      <c r="E1218" s="1">
        <f t="shared" si="22"/>
        <v>0</v>
      </c>
    </row>
    <row r="1219" spans="1:5" ht="23.15" customHeight="1" x14ac:dyDescent="0.35">
      <c r="A1219" s="9">
        <v>88</v>
      </c>
      <c r="B1219" s="21" t="s">
        <v>884</v>
      </c>
      <c r="C1219" s="49">
        <v>10</v>
      </c>
      <c r="D1219" s="107"/>
      <c r="E1219" s="1">
        <f t="shared" si="22"/>
        <v>0</v>
      </c>
    </row>
    <row r="1220" spans="1:5" ht="23.15" customHeight="1" x14ac:dyDescent="0.35">
      <c r="A1220" s="9">
        <v>89</v>
      </c>
      <c r="B1220" s="21" t="s">
        <v>885</v>
      </c>
      <c r="C1220" s="49">
        <v>10</v>
      </c>
      <c r="D1220" s="107"/>
      <c r="E1220" s="1">
        <f t="shared" si="22"/>
        <v>0</v>
      </c>
    </row>
    <row r="1221" spans="1:5" ht="23.15" customHeight="1" x14ac:dyDescent="0.35">
      <c r="A1221" s="9">
        <v>90</v>
      </c>
      <c r="B1221" s="53" t="s">
        <v>680</v>
      </c>
      <c r="C1221" s="49">
        <v>15</v>
      </c>
      <c r="D1221" s="107"/>
      <c r="E1221" s="1">
        <f t="shared" si="22"/>
        <v>0</v>
      </c>
    </row>
    <row r="1222" spans="1:5" ht="23.15" customHeight="1" x14ac:dyDescent="0.35">
      <c r="A1222" s="9">
        <v>91</v>
      </c>
      <c r="B1222" s="21" t="s">
        <v>498</v>
      </c>
      <c r="C1222" s="49">
        <v>15</v>
      </c>
      <c r="D1222" s="107"/>
      <c r="E1222" s="1">
        <f t="shared" si="22"/>
        <v>0</v>
      </c>
    </row>
    <row r="1223" spans="1:5" ht="23.15" customHeight="1" x14ac:dyDescent="0.35">
      <c r="A1223" s="9">
        <v>92</v>
      </c>
      <c r="B1223" s="60" t="s">
        <v>681</v>
      </c>
      <c r="C1223" s="49">
        <v>2</v>
      </c>
      <c r="D1223" s="107"/>
      <c r="E1223" s="1">
        <f t="shared" si="22"/>
        <v>0</v>
      </c>
    </row>
    <row r="1224" spans="1:5" ht="23.15" customHeight="1" x14ac:dyDescent="0.35">
      <c r="A1224" s="9">
        <v>93</v>
      </c>
      <c r="B1224" s="21" t="s">
        <v>389</v>
      </c>
      <c r="C1224" s="49">
        <v>10</v>
      </c>
      <c r="D1224" s="107"/>
      <c r="E1224" s="1">
        <f t="shared" si="22"/>
        <v>0</v>
      </c>
    </row>
    <row r="1225" spans="1:5" ht="23.15" customHeight="1" x14ac:dyDescent="0.35">
      <c r="A1225" s="9">
        <v>94</v>
      </c>
      <c r="B1225" s="21" t="s">
        <v>356</v>
      </c>
      <c r="C1225" s="49">
        <v>2</v>
      </c>
      <c r="D1225" s="107"/>
      <c r="E1225" s="1">
        <f t="shared" si="22"/>
        <v>0</v>
      </c>
    </row>
    <row r="1226" spans="1:5" ht="23.15" customHeight="1" x14ac:dyDescent="0.35">
      <c r="A1226" s="9">
        <v>95</v>
      </c>
      <c r="B1226" s="21" t="s">
        <v>357</v>
      </c>
      <c r="C1226" s="49">
        <v>2</v>
      </c>
      <c r="D1226" s="107"/>
      <c r="E1226" s="1">
        <f t="shared" si="22"/>
        <v>0</v>
      </c>
    </row>
    <row r="1227" spans="1:5" ht="23.15" customHeight="1" x14ac:dyDescent="0.35">
      <c r="A1227" s="9">
        <v>96</v>
      </c>
      <c r="B1227" s="21" t="s">
        <v>682</v>
      </c>
      <c r="C1227" s="49">
        <v>2</v>
      </c>
      <c r="D1227" s="107"/>
      <c r="E1227" s="1">
        <f t="shared" si="22"/>
        <v>0</v>
      </c>
    </row>
    <row r="1228" spans="1:5" ht="23.15" customHeight="1" x14ac:dyDescent="0.35">
      <c r="A1228" s="9">
        <v>97</v>
      </c>
      <c r="B1228" s="21" t="s">
        <v>683</v>
      </c>
      <c r="C1228" s="49">
        <v>2</v>
      </c>
      <c r="D1228" s="107"/>
      <c r="E1228" s="1">
        <f t="shared" si="22"/>
        <v>0</v>
      </c>
    </row>
    <row r="1229" spans="1:5" ht="23.15" customHeight="1" x14ac:dyDescent="0.35">
      <c r="A1229" s="9">
        <v>98</v>
      </c>
      <c r="B1229" s="21" t="s">
        <v>185</v>
      </c>
      <c r="C1229" s="49">
        <v>2</v>
      </c>
      <c r="D1229" s="107"/>
      <c r="E1229" s="1">
        <f t="shared" si="22"/>
        <v>0</v>
      </c>
    </row>
    <row r="1230" spans="1:5" ht="23.15" customHeight="1" x14ac:dyDescent="0.35">
      <c r="A1230" s="9">
        <v>99</v>
      </c>
      <c r="B1230" s="21" t="s">
        <v>581</v>
      </c>
      <c r="C1230" s="49">
        <v>2</v>
      </c>
      <c r="D1230" s="107"/>
      <c r="E1230" s="1">
        <f t="shared" si="22"/>
        <v>0</v>
      </c>
    </row>
    <row r="1231" spans="1:5" ht="23.15" customHeight="1" x14ac:dyDescent="0.35">
      <c r="A1231" s="9">
        <v>100</v>
      </c>
      <c r="B1231" s="21" t="s">
        <v>360</v>
      </c>
      <c r="C1231" s="49">
        <v>2</v>
      </c>
      <c r="D1231" s="107"/>
      <c r="E1231" s="1">
        <f t="shared" si="22"/>
        <v>0</v>
      </c>
    </row>
    <row r="1232" spans="1:5" s="6" customFormat="1" ht="54.5" x14ac:dyDescent="0.35">
      <c r="A1232" s="3" t="s">
        <v>116</v>
      </c>
      <c r="B1232" s="4" t="s">
        <v>117</v>
      </c>
      <c r="C1232" s="5" t="s">
        <v>8</v>
      </c>
      <c r="D1232" s="5" t="s">
        <v>57</v>
      </c>
      <c r="E1232" s="5" t="s">
        <v>58</v>
      </c>
    </row>
    <row r="1233" spans="1:5" ht="23.15" customHeight="1" x14ac:dyDescent="0.35">
      <c r="A1233" s="9">
        <v>101</v>
      </c>
      <c r="B1233" s="21" t="s">
        <v>684</v>
      </c>
      <c r="C1233" s="49">
        <v>2</v>
      </c>
      <c r="D1233" s="107"/>
      <c r="E1233" s="1">
        <f t="shared" si="22"/>
        <v>0</v>
      </c>
    </row>
    <row r="1234" spans="1:5" ht="23.15" customHeight="1" x14ac:dyDescent="0.35">
      <c r="A1234" s="9">
        <v>102</v>
      </c>
      <c r="B1234" s="21" t="s">
        <v>361</v>
      </c>
      <c r="C1234" s="49">
        <v>2</v>
      </c>
      <c r="D1234" s="107"/>
      <c r="E1234" s="1">
        <f t="shared" si="22"/>
        <v>0</v>
      </c>
    </row>
    <row r="1235" spans="1:5" ht="23.15" customHeight="1" x14ac:dyDescent="0.35">
      <c r="A1235" s="9">
        <v>103</v>
      </c>
      <c r="B1235" s="53" t="s">
        <v>693</v>
      </c>
      <c r="C1235" s="49">
        <v>5</v>
      </c>
      <c r="D1235" s="107"/>
      <c r="E1235" s="1">
        <f t="shared" si="22"/>
        <v>0</v>
      </c>
    </row>
    <row r="1236" spans="1:5" ht="23.15" customHeight="1" x14ac:dyDescent="0.35">
      <c r="A1236" s="9">
        <v>104</v>
      </c>
      <c r="B1236" s="53" t="s">
        <v>694</v>
      </c>
      <c r="C1236" s="49">
        <v>5</v>
      </c>
      <c r="D1236" s="107"/>
      <c r="E1236" s="1">
        <f t="shared" si="22"/>
        <v>0</v>
      </c>
    </row>
    <row r="1237" spans="1:5" ht="28" x14ac:dyDescent="0.35">
      <c r="A1237" s="9">
        <v>105</v>
      </c>
      <c r="B1237" s="53" t="s">
        <v>696</v>
      </c>
      <c r="C1237" s="49">
        <v>2</v>
      </c>
      <c r="D1237" s="107"/>
      <c r="E1237" s="1">
        <f t="shared" si="22"/>
        <v>0</v>
      </c>
    </row>
    <row r="1238" spans="1:5" ht="22.5" customHeight="1" x14ac:dyDescent="0.35">
      <c r="A1238" s="9">
        <v>106</v>
      </c>
      <c r="B1238" s="53" t="s">
        <v>704</v>
      </c>
      <c r="C1238" s="49">
        <v>5</v>
      </c>
      <c r="D1238" s="107"/>
      <c r="E1238" s="1">
        <f t="shared" si="22"/>
        <v>0</v>
      </c>
    </row>
    <row r="1239" spans="1:5" ht="23.15" customHeight="1" x14ac:dyDescent="0.35">
      <c r="A1239" s="9">
        <v>107</v>
      </c>
      <c r="B1239" s="21" t="s">
        <v>555</v>
      </c>
      <c r="C1239" s="49">
        <v>5</v>
      </c>
      <c r="D1239" s="107"/>
      <c r="E1239" s="1">
        <f t="shared" si="22"/>
        <v>0</v>
      </c>
    </row>
    <row r="1240" spans="1:5" ht="23.15" customHeight="1" x14ac:dyDescent="0.35">
      <c r="A1240" s="9">
        <v>108</v>
      </c>
      <c r="B1240" s="21" t="s">
        <v>212</v>
      </c>
      <c r="C1240" s="49">
        <v>5</v>
      </c>
      <c r="D1240" s="107"/>
      <c r="E1240" s="1">
        <f t="shared" si="22"/>
        <v>0</v>
      </c>
    </row>
    <row r="1241" spans="1:5" ht="23.15" customHeight="1" x14ac:dyDescent="0.35">
      <c r="A1241" s="9">
        <v>109</v>
      </c>
      <c r="B1241" s="21" t="s">
        <v>886</v>
      </c>
      <c r="C1241" s="49">
        <v>5</v>
      </c>
      <c r="D1241" s="107"/>
      <c r="E1241" s="1">
        <f t="shared" si="22"/>
        <v>0</v>
      </c>
    </row>
    <row r="1242" spans="1:5" ht="23.15" customHeight="1" x14ac:dyDescent="0.35">
      <c r="A1242" s="9">
        <v>110</v>
      </c>
      <c r="B1242" s="21" t="s">
        <v>887</v>
      </c>
      <c r="C1242" s="49">
        <v>5</v>
      </c>
      <c r="D1242" s="107"/>
      <c r="E1242" s="1">
        <f t="shared" si="22"/>
        <v>0</v>
      </c>
    </row>
    <row r="1243" spans="1:5" ht="23.15" customHeight="1" x14ac:dyDescent="0.35">
      <c r="A1243" s="9">
        <v>111</v>
      </c>
      <c r="B1243" s="53" t="s">
        <v>205</v>
      </c>
      <c r="C1243" s="49">
        <v>5</v>
      </c>
      <c r="D1243" s="107"/>
      <c r="E1243" s="1">
        <f t="shared" si="22"/>
        <v>0</v>
      </c>
    </row>
    <row r="1244" spans="1:5" ht="23.15" customHeight="1" x14ac:dyDescent="0.35">
      <c r="A1244" s="9">
        <v>112</v>
      </c>
      <c r="B1244" s="53" t="s">
        <v>206</v>
      </c>
      <c r="C1244" s="49">
        <v>5</v>
      </c>
      <c r="D1244" s="107"/>
      <c r="E1244" s="1">
        <f t="shared" si="22"/>
        <v>0</v>
      </c>
    </row>
    <row r="1245" spans="1:5" ht="23.15" customHeight="1" x14ac:dyDescent="0.35">
      <c r="A1245" s="9">
        <v>113</v>
      </c>
      <c r="B1245" s="53" t="s">
        <v>207</v>
      </c>
      <c r="C1245" s="49">
        <v>5</v>
      </c>
      <c r="D1245" s="107"/>
      <c r="E1245" s="1">
        <f t="shared" si="22"/>
        <v>0</v>
      </c>
    </row>
    <row r="1246" spans="1:5" ht="23.15" customHeight="1" x14ac:dyDescent="0.35">
      <c r="A1246" s="9">
        <v>114</v>
      </c>
      <c r="B1246" s="53" t="s">
        <v>208</v>
      </c>
      <c r="C1246" s="49">
        <v>5</v>
      </c>
      <c r="D1246" s="107"/>
      <c r="E1246" s="1">
        <f t="shared" si="22"/>
        <v>0</v>
      </c>
    </row>
    <row r="1247" spans="1:5" ht="23.15" customHeight="1" x14ac:dyDescent="0.35">
      <c r="A1247" s="9">
        <v>115</v>
      </c>
      <c r="B1247" s="21" t="s">
        <v>377</v>
      </c>
      <c r="C1247" s="49">
        <v>5</v>
      </c>
      <c r="D1247" s="107"/>
      <c r="E1247" s="1">
        <f t="shared" si="22"/>
        <v>0</v>
      </c>
    </row>
    <row r="1248" spans="1:5" ht="23.15" customHeight="1" x14ac:dyDescent="0.35">
      <c r="A1248" s="9">
        <v>116</v>
      </c>
      <c r="B1248" s="21" t="s">
        <v>514</v>
      </c>
      <c r="C1248" s="49">
        <v>5</v>
      </c>
      <c r="D1248" s="107"/>
      <c r="E1248" s="1">
        <f t="shared" si="22"/>
        <v>0</v>
      </c>
    </row>
    <row r="1249" spans="1:5" ht="23.15" customHeight="1" x14ac:dyDescent="0.35">
      <c r="A1249" s="9">
        <v>117</v>
      </c>
      <c r="B1249" s="21" t="s">
        <v>888</v>
      </c>
      <c r="C1249" s="49">
        <v>5</v>
      </c>
      <c r="D1249" s="107"/>
      <c r="E1249" s="1">
        <f t="shared" si="22"/>
        <v>0</v>
      </c>
    </row>
    <row r="1250" spans="1:5" ht="28" x14ac:dyDescent="0.35">
      <c r="A1250" s="9">
        <v>118</v>
      </c>
      <c r="B1250" s="21" t="s">
        <v>889</v>
      </c>
      <c r="C1250" s="49">
        <v>5</v>
      </c>
      <c r="D1250" s="107"/>
      <c r="E1250" s="1">
        <f t="shared" si="22"/>
        <v>0</v>
      </c>
    </row>
    <row r="1251" spans="1:5" ht="22.5" customHeight="1" x14ac:dyDescent="0.35">
      <c r="A1251" s="9">
        <v>119</v>
      </c>
      <c r="B1251" s="21" t="s">
        <v>381</v>
      </c>
      <c r="C1251" s="49">
        <v>5</v>
      </c>
      <c r="D1251" s="107"/>
      <c r="E1251" s="1">
        <f t="shared" si="22"/>
        <v>0</v>
      </c>
    </row>
    <row r="1252" spans="1:5" s="6" customFormat="1" ht="54.5" x14ac:dyDescent="0.35">
      <c r="A1252" s="3" t="s">
        <v>116</v>
      </c>
      <c r="B1252" s="4" t="s">
        <v>117</v>
      </c>
      <c r="C1252" s="5" t="s">
        <v>8</v>
      </c>
      <c r="D1252" s="5" t="s">
        <v>57</v>
      </c>
      <c r="E1252" s="5" t="s">
        <v>58</v>
      </c>
    </row>
    <row r="1253" spans="1:5" ht="23.15" customHeight="1" x14ac:dyDescent="0.35">
      <c r="A1253" s="9">
        <v>120</v>
      </c>
      <c r="B1253" s="21" t="s">
        <v>202</v>
      </c>
      <c r="C1253" s="49">
        <v>5</v>
      </c>
      <c r="D1253" s="107"/>
      <c r="E1253" s="1">
        <f t="shared" si="22"/>
        <v>0</v>
      </c>
    </row>
    <row r="1254" spans="1:5" ht="23.15" customHeight="1" x14ac:dyDescent="0.35">
      <c r="A1254" s="9">
        <v>121</v>
      </c>
      <c r="B1254" s="21" t="s">
        <v>147</v>
      </c>
      <c r="C1254" s="49">
        <v>5</v>
      </c>
      <c r="D1254" s="107"/>
      <c r="E1254" s="1">
        <f t="shared" si="22"/>
        <v>0</v>
      </c>
    </row>
    <row r="1255" spans="1:5" ht="23.15" customHeight="1" x14ac:dyDescent="0.35">
      <c r="A1255" s="9">
        <v>122</v>
      </c>
      <c r="B1255" s="21" t="s">
        <v>148</v>
      </c>
      <c r="C1255" s="49">
        <v>5</v>
      </c>
      <c r="D1255" s="107"/>
      <c r="E1255" s="1">
        <f t="shared" si="22"/>
        <v>0</v>
      </c>
    </row>
    <row r="1256" spans="1:5" ht="23.15" customHeight="1" x14ac:dyDescent="0.35">
      <c r="A1256" s="9">
        <v>123</v>
      </c>
      <c r="B1256" s="53" t="s">
        <v>890</v>
      </c>
      <c r="C1256" s="49">
        <v>15</v>
      </c>
      <c r="D1256" s="107"/>
      <c r="E1256" s="1">
        <f t="shared" si="22"/>
        <v>0</v>
      </c>
    </row>
    <row r="1257" spans="1:5" ht="23.15" customHeight="1" x14ac:dyDescent="0.35">
      <c r="A1257" s="9">
        <v>124</v>
      </c>
      <c r="B1257" s="55" t="s">
        <v>216</v>
      </c>
      <c r="C1257" s="49">
        <v>5</v>
      </c>
      <c r="D1257" s="107"/>
      <c r="E1257" s="1">
        <f t="shared" si="22"/>
        <v>0</v>
      </c>
    </row>
    <row r="1258" spans="1:5" ht="23.15" customHeight="1" x14ac:dyDescent="0.35">
      <c r="A1258" s="9">
        <v>125</v>
      </c>
      <c r="B1258" s="55" t="s">
        <v>385</v>
      </c>
      <c r="C1258" s="49">
        <v>5</v>
      </c>
      <c r="D1258" s="107"/>
      <c r="E1258" s="1">
        <f t="shared" si="22"/>
        <v>0</v>
      </c>
    </row>
    <row r="1259" spans="1:5" ht="23.15" customHeight="1" x14ac:dyDescent="0.35">
      <c r="A1259" s="9">
        <v>126</v>
      </c>
      <c r="B1259" s="53" t="s">
        <v>719</v>
      </c>
      <c r="C1259" s="49">
        <v>10</v>
      </c>
      <c r="D1259" s="107"/>
      <c r="E1259" s="1">
        <f t="shared" si="22"/>
        <v>0</v>
      </c>
    </row>
    <row r="1260" spans="1:5" ht="23.15" customHeight="1" x14ac:dyDescent="0.35">
      <c r="A1260" s="9">
        <v>127</v>
      </c>
      <c r="B1260" s="53" t="s">
        <v>720</v>
      </c>
      <c r="C1260" s="49">
        <v>10</v>
      </c>
      <c r="D1260" s="107"/>
      <c r="E1260" s="1">
        <f t="shared" si="22"/>
        <v>0</v>
      </c>
    </row>
    <row r="1261" spans="1:5" ht="23.15" customHeight="1" x14ac:dyDescent="0.35">
      <c r="A1261" s="9">
        <v>128</v>
      </c>
      <c r="B1261" s="55" t="s">
        <v>386</v>
      </c>
      <c r="C1261" s="49">
        <v>15</v>
      </c>
      <c r="D1261" s="107"/>
      <c r="E1261" s="1">
        <f t="shared" si="22"/>
        <v>0</v>
      </c>
    </row>
    <row r="1262" spans="1:5" ht="23.15" customHeight="1" x14ac:dyDescent="0.35">
      <c r="A1262" s="9">
        <v>129</v>
      </c>
      <c r="B1262" s="55" t="s">
        <v>387</v>
      </c>
      <c r="C1262" s="49">
        <v>15</v>
      </c>
      <c r="D1262" s="107"/>
      <c r="E1262" s="1">
        <f t="shared" si="22"/>
        <v>0</v>
      </c>
    </row>
    <row r="1263" spans="1:5" ht="23.15" customHeight="1" x14ac:dyDescent="0.35">
      <c r="A1263" s="9">
        <v>130</v>
      </c>
      <c r="B1263" s="21" t="s">
        <v>399</v>
      </c>
      <c r="C1263" s="49">
        <v>15</v>
      </c>
      <c r="D1263" s="107"/>
      <c r="E1263" s="1">
        <f t="shared" ref="E1263:E1303" si="23">D1263*C1263</f>
        <v>0</v>
      </c>
    </row>
    <row r="1264" spans="1:5" ht="23.15" customHeight="1" x14ac:dyDescent="0.35">
      <c r="A1264" s="9">
        <v>131</v>
      </c>
      <c r="B1264" s="21" t="s">
        <v>891</v>
      </c>
      <c r="C1264" s="49">
        <v>1</v>
      </c>
      <c r="D1264" s="107"/>
      <c r="E1264" s="1">
        <f t="shared" si="23"/>
        <v>0</v>
      </c>
    </row>
    <row r="1265" spans="1:5" ht="23.15" customHeight="1" x14ac:dyDescent="0.35">
      <c r="A1265" s="9">
        <v>132</v>
      </c>
      <c r="B1265" s="53" t="s">
        <v>729</v>
      </c>
      <c r="C1265" s="49">
        <v>2</v>
      </c>
      <c r="D1265" s="107"/>
      <c r="E1265" s="1">
        <f t="shared" si="23"/>
        <v>0</v>
      </c>
    </row>
    <row r="1266" spans="1:5" ht="23.15" customHeight="1" x14ac:dyDescent="0.35">
      <c r="A1266" s="9">
        <v>133</v>
      </c>
      <c r="B1266" s="53" t="s">
        <v>406</v>
      </c>
      <c r="C1266" s="49">
        <v>2</v>
      </c>
      <c r="D1266" s="107"/>
      <c r="E1266" s="1">
        <f t="shared" si="23"/>
        <v>0</v>
      </c>
    </row>
    <row r="1267" spans="1:5" ht="23.15" customHeight="1" x14ac:dyDescent="0.35">
      <c r="A1267" s="9">
        <v>134</v>
      </c>
      <c r="B1267" s="21" t="s">
        <v>731</v>
      </c>
      <c r="C1267" s="49">
        <v>15</v>
      </c>
      <c r="D1267" s="107"/>
      <c r="E1267" s="1">
        <f t="shared" si="23"/>
        <v>0</v>
      </c>
    </row>
    <row r="1268" spans="1:5" ht="23.15" customHeight="1" x14ac:dyDescent="0.35">
      <c r="A1268" s="9">
        <v>135</v>
      </c>
      <c r="B1268" s="21" t="s">
        <v>732</v>
      </c>
      <c r="C1268" s="49">
        <v>15</v>
      </c>
      <c r="D1268" s="107"/>
      <c r="E1268" s="1">
        <f t="shared" si="23"/>
        <v>0</v>
      </c>
    </row>
    <row r="1269" spans="1:5" ht="23.15" customHeight="1" x14ac:dyDescent="0.35">
      <c r="A1269" s="9">
        <v>136</v>
      </c>
      <c r="B1269" s="21" t="s">
        <v>413</v>
      </c>
      <c r="C1269" s="49">
        <v>15</v>
      </c>
      <c r="D1269" s="107"/>
      <c r="E1269" s="1">
        <f t="shared" si="23"/>
        <v>0</v>
      </c>
    </row>
    <row r="1270" spans="1:5" ht="22.5" customHeight="1" x14ac:dyDescent="0.35">
      <c r="A1270" s="9">
        <v>137</v>
      </c>
      <c r="B1270" s="21" t="s">
        <v>849</v>
      </c>
      <c r="C1270" s="49">
        <v>15</v>
      </c>
      <c r="D1270" s="107"/>
      <c r="E1270" s="1">
        <f t="shared" si="23"/>
        <v>0</v>
      </c>
    </row>
    <row r="1271" spans="1:5" ht="23.15" customHeight="1" x14ac:dyDescent="0.35">
      <c r="A1271" s="9">
        <v>138</v>
      </c>
      <c r="B1271" s="21" t="s">
        <v>894</v>
      </c>
      <c r="C1271" s="49">
        <v>2</v>
      </c>
      <c r="D1271" s="107"/>
      <c r="E1271" s="1">
        <f t="shared" si="23"/>
        <v>0</v>
      </c>
    </row>
    <row r="1272" spans="1:5" s="6" customFormat="1" ht="54.5" x14ac:dyDescent="0.35">
      <c r="A1272" s="3" t="s">
        <v>116</v>
      </c>
      <c r="B1272" s="4" t="s">
        <v>117</v>
      </c>
      <c r="C1272" s="5" t="s">
        <v>8</v>
      </c>
      <c r="D1272" s="5" t="s">
        <v>57</v>
      </c>
      <c r="E1272" s="5" t="s">
        <v>58</v>
      </c>
    </row>
    <row r="1273" spans="1:5" ht="28" x14ac:dyDescent="0.35">
      <c r="A1273" s="9">
        <v>139</v>
      </c>
      <c r="B1273" s="53" t="s">
        <v>895</v>
      </c>
      <c r="C1273" s="49">
        <v>1</v>
      </c>
      <c r="D1273" s="107"/>
      <c r="E1273" s="1">
        <f t="shared" si="23"/>
        <v>0</v>
      </c>
    </row>
    <row r="1274" spans="1:5" ht="28" x14ac:dyDescent="0.35">
      <c r="A1274" s="9">
        <v>140</v>
      </c>
      <c r="B1274" s="21" t="s">
        <v>896</v>
      </c>
      <c r="C1274" s="49">
        <v>1</v>
      </c>
      <c r="D1274" s="107"/>
      <c r="E1274" s="1">
        <f t="shared" si="23"/>
        <v>0</v>
      </c>
    </row>
    <row r="1275" spans="1:5" ht="28" x14ac:dyDescent="0.35">
      <c r="A1275" s="9">
        <v>141</v>
      </c>
      <c r="B1275" s="53" t="s">
        <v>897</v>
      </c>
      <c r="C1275" s="49">
        <v>1</v>
      </c>
      <c r="D1275" s="107"/>
      <c r="E1275" s="1">
        <f t="shared" si="23"/>
        <v>0</v>
      </c>
    </row>
    <row r="1276" spans="1:5" ht="22.5" customHeight="1" x14ac:dyDescent="0.35">
      <c r="A1276" s="9">
        <v>142</v>
      </c>
      <c r="B1276" s="53" t="s">
        <v>737</v>
      </c>
      <c r="C1276" s="49">
        <v>1</v>
      </c>
      <c r="D1276" s="107"/>
      <c r="E1276" s="1">
        <f t="shared" si="23"/>
        <v>0</v>
      </c>
    </row>
    <row r="1277" spans="1:5" ht="22.5" customHeight="1" x14ac:dyDescent="0.35">
      <c r="A1277" s="9">
        <v>143</v>
      </c>
      <c r="B1277" s="53" t="s">
        <v>589</v>
      </c>
      <c r="C1277" s="49">
        <v>5</v>
      </c>
      <c r="D1277" s="107"/>
      <c r="E1277" s="1">
        <f t="shared" si="23"/>
        <v>0</v>
      </c>
    </row>
    <row r="1278" spans="1:5" ht="22.5" customHeight="1" x14ac:dyDescent="0.35">
      <c r="A1278" s="9">
        <v>144</v>
      </c>
      <c r="B1278" s="53" t="s">
        <v>425</v>
      </c>
      <c r="C1278" s="49">
        <v>5</v>
      </c>
      <c r="D1278" s="107"/>
      <c r="E1278" s="1">
        <f t="shared" si="23"/>
        <v>0</v>
      </c>
    </row>
    <row r="1279" spans="1:5" ht="56" x14ac:dyDescent="0.35">
      <c r="A1279" s="9">
        <v>145</v>
      </c>
      <c r="B1279" s="53" t="s">
        <v>738</v>
      </c>
      <c r="C1279" s="49">
        <v>1</v>
      </c>
      <c r="D1279" s="107"/>
      <c r="E1279" s="1">
        <f t="shared" si="23"/>
        <v>0</v>
      </c>
    </row>
    <row r="1280" spans="1:5" ht="22.5" customHeight="1" x14ac:dyDescent="0.35">
      <c r="A1280" s="9">
        <v>146</v>
      </c>
      <c r="B1280" s="53" t="s">
        <v>749</v>
      </c>
      <c r="C1280" s="49">
        <v>2</v>
      </c>
      <c r="D1280" s="107"/>
      <c r="E1280" s="1">
        <f t="shared" si="23"/>
        <v>0</v>
      </c>
    </row>
    <row r="1281" spans="1:5" ht="22.5" customHeight="1" x14ac:dyDescent="0.35">
      <c r="A1281" s="9">
        <v>147</v>
      </c>
      <c r="B1281" s="53" t="s">
        <v>861</v>
      </c>
      <c r="C1281" s="49">
        <v>1</v>
      </c>
      <c r="D1281" s="107"/>
      <c r="E1281" s="1">
        <f t="shared" si="23"/>
        <v>0</v>
      </c>
    </row>
    <row r="1282" spans="1:5" ht="28" x14ac:dyDescent="0.35">
      <c r="A1282" s="9">
        <v>148</v>
      </c>
      <c r="B1282" s="48" t="s">
        <v>218</v>
      </c>
      <c r="C1282" s="49">
        <v>1</v>
      </c>
      <c r="D1282" s="107"/>
      <c r="E1282" s="1">
        <f t="shared" si="23"/>
        <v>0</v>
      </c>
    </row>
    <row r="1283" spans="1:5" ht="22.5" customHeight="1" x14ac:dyDescent="0.35">
      <c r="A1283" s="9">
        <v>149</v>
      </c>
      <c r="B1283" s="53" t="s">
        <v>898</v>
      </c>
      <c r="C1283" s="49">
        <v>5</v>
      </c>
      <c r="D1283" s="107"/>
      <c r="E1283" s="1">
        <f t="shared" si="23"/>
        <v>0</v>
      </c>
    </row>
    <row r="1284" spans="1:5" ht="23.15" customHeight="1" x14ac:dyDescent="0.35">
      <c r="A1284" s="9">
        <v>150</v>
      </c>
      <c r="B1284" s="53" t="s">
        <v>902</v>
      </c>
      <c r="C1284" s="49">
        <v>15</v>
      </c>
      <c r="D1284" s="107"/>
      <c r="E1284" s="1">
        <f t="shared" si="23"/>
        <v>0</v>
      </c>
    </row>
    <row r="1285" spans="1:5" ht="22.5" customHeight="1" x14ac:dyDescent="0.35">
      <c r="A1285" s="9">
        <v>151</v>
      </c>
      <c r="B1285" s="53" t="s">
        <v>899</v>
      </c>
      <c r="C1285" s="49">
        <v>15</v>
      </c>
      <c r="D1285" s="107"/>
      <c r="E1285" s="1">
        <f t="shared" si="23"/>
        <v>0</v>
      </c>
    </row>
    <row r="1286" spans="1:5" ht="22.5" customHeight="1" x14ac:dyDescent="0.35">
      <c r="A1286" s="9">
        <v>152</v>
      </c>
      <c r="B1286" s="53" t="s">
        <v>900</v>
      </c>
      <c r="C1286" s="49">
        <v>15</v>
      </c>
      <c r="D1286" s="107"/>
      <c r="E1286" s="1">
        <f t="shared" si="23"/>
        <v>0</v>
      </c>
    </row>
    <row r="1287" spans="1:5" ht="22.5" customHeight="1" x14ac:dyDescent="0.35">
      <c r="A1287" s="9">
        <v>153</v>
      </c>
      <c r="B1287" s="53" t="s">
        <v>901</v>
      </c>
      <c r="C1287" s="49">
        <v>15</v>
      </c>
      <c r="D1287" s="107"/>
      <c r="E1287" s="1">
        <f t="shared" si="23"/>
        <v>0</v>
      </c>
    </row>
    <row r="1288" spans="1:5" ht="22.5" customHeight="1" x14ac:dyDescent="0.35">
      <c r="A1288" s="9">
        <v>154</v>
      </c>
      <c r="B1288" s="53" t="s">
        <v>222</v>
      </c>
      <c r="C1288" s="49">
        <v>15</v>
      </c>
      <c r="D1288" s="107"/>
      <c r="E1288" s="1">
        <f t="shared" si="23"/>
        <v>0</v>
      </c>
    </row>
    <row r="1289" spans="1:5" s="6" customFormat="1" ht="54.5" x14ac:dyDescent="0.35">
      <c r="A1289" s="3" t="s">
        <v>116</v>
      </c>
      <c r="B1289" s="4" t="s">
        <v>117</v>
      </c>
      <c r="C1289" s="5" t="s">
        <v>8</v>
      </c>
      <c r="D1289" s="5" t="s">
        <v>57</v>
      </c>
      <c r="E1289" s="5" t="s">
        <v>58</v>
      </c>
    </row>
    <row r="1290" spans="1:5" ht="22.5" customHeight="1" x14ac:dyDescent="0.35">
      <c r="A1290" s="9">
        <v>155</v>
      </c>
      <c r="B1290" s="53" t="s">
        <v>903</v>
      </c>
      <c r="C1290" s="49">
        <v>15</v>
      </c>
      <c r="D1290" s="107"/>
      <c r="E1290" s="1">
        <f t="shared" si="23"/>
        <v>0</v>
      </c>
    </row>
    <row r="1291" spans="1:5" ht="22.5" customHeight="1" x14ac:dyDescent="0.35">
      <c r="A1291" s="9">
        <v>156</v>
      </c>
      <c r="B1291" s="53" t="s">
        <v>904</v>
      </c>
      <c r="C1291" s="49">
        <v>15</v>
      </c>
      <c r="D1291" s="107"/>
      <c r="E1291" s="1">
        <f t="shared" si="23"/>
        <v>0</v>
      </c>
    </row>
    <row r="1292" spans="1:5" ht="22.5" customHeight="1" x14ac:dyDescent="0.35">
      <c r="A1292" s="9">
        <v>157</v>
      </c>
      <c r="B1292" s="53" t="s">
        <v>905</v>
      </c>
      <c r="C1292" s="49">
        <v>15</v>
      </c>
      <c r="D1292" s="107"/>
      <c r="E1292" s="1">
        <f t="shared" si="23"/>
        <v>0</v>
      </c>
    </row>
    <row r="1293" spans="1:5" ht="28" x14ac:dyDescent="0.35">
      <c r="A1293" s="9">
        <v>158</v>
      </c>
      <c r="B1293" s="48" t="s">
        <v>218</v>
      </c>
      <c r="C1293" s="49">
        <v>1</v>
      </c>
      <c r="D1293" s="107"/>
      <c r="E1293" s="1">
        <f t="shared" si="23"/>
        <v>0</v>
      </c>
    </row>
    <row r="1294" spans="1:5" ht="22.5" customHeight="1" x14ac:dyDescent="0.35">
      <c r="A1294" s="9">
        <v>159</v>
      </c>
      <c r="B1294" s="53" t="s">
        <v>898</v>
      </c>
      <c r="C1294" s="49">
        <v>5</v>
      </c>
      <c r="D1294" s="107"/>
      <c r="E1294" s="1">
        <f t="shared" si="23"/>
        <v>0</v>
      </c>
    </row>
    <row r="1295" spans="1:5" ht="22.5" customHeight="1" x14ac:dyDescent="0.35">
      <c r="A1295" s="9">
        <v>160</v>
      </c>
      <c r="B1295" s="53" t="s">
        <v>899</v>
      </c>
      <c r="C1295" s="49">
        <v>15</v>
      </c>
      <c r="D1295" s="107"/>
      <c r="E1295" s="1">
        <f t="shared" si="23"/>
        <v>0</v>
      </c>
    </row>
    <row r="1296" spans="1:5" ht="22.5" customHeight="1" x14ac:dyDescent="0.35">
      <c r="A1296" s="9">
        <v>161</v>
      </c>
      <c r="B1296" s="53" t="s">
        <v>900</v>
      </c>
      <c r="C1296" s="49">
        <v>15</v>
      </c>
      <c r="D1296" s="107"/>
      <c r="E1296" s="1">
        <f t="shared" si="23"/>
        <v>0</v>
      </c>
    </row>
    <row r="1297" spans="1:5" ht="22.5" customHeight="1" x14ac:dyDescent="0.35">
      <c r="A1297" s="9">
        <v>162</v>
      </c>
      <c r="B1297" s="53" t="s">
        <v>901</v>
      </c>
      <c r="C1297" s="49">
        <v>15</v>
      </c>
      <c r="D1297" s="107"/>
      <c r="E1297" s="1">
        <f t="shared" si="23"/>
        <v>0</v>
      </c>
    </row>
    <row r="1298" spans="1:5" ht="22.5" customHeight="1" x14ac:dyDescent="0.35">
      <c r="A1298" s="9">
        <v>163</v>
      </c>
      <c r="B1298" s="53" t="s">
        <v>222</v>
      </c>
      <c r="C1298" s="49">
        <v>15</v>
      </c>
      <c r="D1298" s="107"/>
      <c r="E1298" s="1">
        <f t="shared" si="23"/>
        <v>0</v>
      </c>
    </row>
    <row r="1299" spans="1:5" ht="22.5" customHeight="1" x14ac:dyDescent="0.35">
      <c r="A1299" s="9">
        <v>164</v>
      </c>
      <c r="B1299" s="53" t="s">
        <v>902</v>
      </c>
      <c r="C1299" s="49">
        <v>15</v>
      </c>
      <c r="D1299" s="107"/>
      <c r="E1299" s="1">
        <f t="shared" si="23"/>
        <v>0</v>
      </c>
    </row>
    <row r="1300" spans="1:5" ht="22.5" customHeight="1" x14ac:dyDescent="0.35">
      <c r="A1300" s="9">
        <v>165</v>
      </c>
      <c r="B1300" s="53" t="s">
        <v>903</v>
      </c>
      <c r="C1300" s="49">
        <v>15</v>
      </c>
      <c r="D1300" s="107"/>
      <c r="E1300" s="1">
        <f t="shared" si="23"/>
        <v>0</v>
      </c>
    </row>
    <row r="1301" spans="1:5" ht="22.5" customHeight="1" x14ac:dyDescent="0.35">
      <c r="A1301" s="9">
        <v>166</v>
      </c>
      <c r="B1301" s="53" t="s">
        <v>862</v>
      </c>
      <c r="C1301" s="49">
        <v>1</v>
      </c>
      <c r="D1301" s="107"/>
      <c r="E1301" s="1">
        <f t="shared" si="23"/>
        <v>0</v>
      </c>
    </row>
    <row r="1302" spans="1:5" ht="19.649999999999999" customHeight="1" x14ac:dyDescent="0.35">
      <c r="A1302" s="9">
        <v>167</v>
      </c>
      <c r="B1302" s="53" t="s">
        <v>904</v>
      </c>
      <c r="C1302" s="49">
        <v>15</v>
      </c>
      <c r="D1302" s="107"/>
      <c r="E1302" s="1">
        <f t="shared" si="23"/>
        <v>0</v>
      </c>
    </row>
    <row r="1303" spans="1:5" ht="22.5" customHeight="1" x14ac:dyDescent="0.35">
      <c r="A1303" s="9">
        <v>168</v>
      </c>
      <c r="B1303" s="53" t="s">
        <v>905</v>
      </c>
      <c r="C1303" s="49">
        <v>15</v>
      </c>
      <c r="D1303" s="107"/>
      <c r="E1303" s="1">
        <f t="shared" si="23"/>
        <v>0</v>
      </c>
    </row>
    <row r="1304" spans="1:5" ht="42.75" customHeight="1" x14ac:dyDescent="0.35">
      <c r="A1304" s="298" t="s">
        <v>118</v>
      </c>
      <c r="B1304" s="299"/>
      <c r="C1304" s="299"/>
      <c r="D1304" s="300"/>
      <c r="E1304" s="1">
        <f>SUM(E1127:E1303)</f>
        <v>0</v>
      </c>
    </row>
    <row r="1305" spans="1:5" ht="33" customHeight="1" x14ac:dyDescent="0.35">
      <c r="A1305" s="298" t="s">
        <v>119</v>
      </c>
      <c r="B1305" s="299"/>
      <c r="C1305" s="299"/>
      <c r="D1305" s="300"/>
      <c r="E1305" s="69">
        <f>E1304*5</f>
        <v>0</v>
      </c>
    </row>
    <row r="1306" spans="1:5" ht="23.25" customHeight="1" x14ac:dyDescent="0.35">
      <c r="A1306" s="50"/>
      <c r="B1306" s="51"/>
      <c r="C1306" s="73"/>
      <c r="D1306" s="74"/>
      <c r="E1306" s="52"/>
    </row>
    <row r="1307" spans="1:5" ht="23.25" customHeight="1" x14ac:dyDescent="0.35">
      <c r="A1307" s="14"/>
      <c r="B1307" s="15"/>
      <c r="C1307" s="96"/>
      <c r="D1307" s="99"/>
      <c r="E1307" s="45"/>
    </row>
    <row r="1308" spans="1:5" ht="23.25" customHeight="1" x14ac:dyDescent="0.35">
      <c r="A1308" s="14"/>
      <c r="B1308" s="15"/>
      <c r="C1308" s="96"/>
      <c r="D1308" s="99"/>
      <c r="E1308" s="45"/>
    </row>
    <row r="1309" spans="1:5" ht="23.25" customHeight="1" x14ac:dyDescent="0.35">
      <c r="A1309" s="14"/>
      <c r="B1309" s="15"/>
      <c r="C1309" s="96"/>
      <c r="D1309" s="99"/>
      <c r="E1309" s="45"/>
    </row>
    <row r="1310" spans="1:5" ht="22.5" customHeight="1" x14ac:dyDescent="0.35">
      <c r="A1310" s="11" t="s">
        <v>124</v>
      </c>
      <c r="B1310" s="12" t="s">
        <v>59</v>
      </c>
      <c r="C1310" s="12"/>
      <c r="D1310" s="12"/>
      <c r="E1310" s="13"/>
    </row>
    <row r="1311" spans="1:5" s="6" customFormat="1" ht="54.5" x14ac:dyDescent="0.35">
      <c r="A1311" s="3" t="s">
        <v>124</v>
      </c>
      <c r="B1311" s="4" t="s">
        <v>67</v>
      </c>
      <c r="C1311" s="5" t="s">
        <v>8</v>
      </c>
      <c r="D1311" s="5" t="s">
        <v>57</v>
      </c>
      <c r="E1311" s="5" t="s">
        <v>58</v>
      </c>
    </row>
    <row r="1312" spans="1:5" ht="23.15" customHeight="1" x14ac:dyDescent="0.35">
      <c r="A1312" s="9">
        <v>1</v>
      </c>
      <c r="B1312" s="48" t="s">
        <v>919</v>
      </c>
      <c r="C1312" s="49">
        <v>25</v>
      </c>
      <c r="D1312" s="107"/>
      <c r="E1312" s="1">
        <f>C1312*D1312</f>
        <v>0</v>
      </c>
    </row>
    <row r="1313" spans="1:5" ht="28" x14ac:dyDescent="0.35">
      <c r="A1313" s="9">
        <v>2</v>
      </c>
      <c r="B1313" s="48" t="s">
        <v>920</v>
      </c>
      <c r="C1313" s="49">
        <v>8</v>
      </c>
      <c r="D1313" s="110"/>
      <c r="E1313" s="1">
        <f>C1313*D1313</f>
        <v>0</v>
      </c>
    </row>
    <row r="1314" spans="1:5" ht="30.9" customHeight="1" x14ac:dyDescent="0.35">
      <c r="A1314" s="9">
        <v>3</v>
      </c>
      <c r="B1314" s="48" t="s">
        <v>62</v>
      </c>
      <c r="C1314" s="49">
        <v>8</v>
      </c>
      <c r="D1314" s="107"/>
      <c r="E1314" s="1">
        <f>C1314*D1314</f>
        <v>0</v>
      </c>
    </row>
    <row r="1315" spans="1:5" ht="28" x14ac:dyDescent="0.35">
      <c r="A1315" s="9">
        <v>4</v>
      </c>
      <c r="B1315" s="48" t="s">
        <v>63</v>
      </c>
      <c r="C1315" s="49">
        <v>200</v>
      </c>
      <c r="D1315" s="107"/>
      <c r="E1315" s="1">
        <f>C1315*D1315</f>
        <v>0</v>
      </c>
    </row>
    <row r="1316" spans="1:5" ht="22.5" customHeight="1" x14ac:dyDescent="0.35">
      <c r="A1316" s="9">
        <v>5</v>
      </c>
      <c r="B1316" s="48" t="s">
        <v>921</v>
      </c>
      <c r="C1316" s="49">
        <v>8</v>
      </c>
      <c r="D1316" s="107"/>
      <c r="E1316" s="1">
        <f>C1316*D1316</f>
        <v>0</v>
      </c>
    </row>
    <row r="1317" spans="1:5" ht="42.75" customHeight="1" x14ac:dyDescent="0.35">
      <c r="A1317" s="298" t="s">
        <v>125</v>
      </c>
      <c r="B1317" s="299"/>
      <c r="C1317" s="299"/>
      <c r="D1317" s="300"/>
      <c r="E1317" s="1">
        <f>SUM(D1312:D1316)</f>
        <v>0</v>
      </c>
    </row>
    <row r="1318" spans="1:5" ht="42.75" customHeight="1" x14ac:dyDescent="0.35">
      <c r="A1318" s="298" t="s">
        <v>126</v>
      </c>
      <c r="B1318" s="299"/>
      <c r="C1318" s="299"/>
      <c r="D1318" s="300"/>
      <c r="E1318" s="1">
        <f>SUM(E1312:E1316)</f>
        <v>0</v>
      </c>
    </row>
    <row r="1319" spans="1:5" x14ac:dyDescent="0.35">
      <c r="A1319" s="14"/>
      <c r="B1319" s="15"/>
      <c r="C1319" s="96"/>
      <c r="D1319" s="15"/>
      <c r="E1319" s="45"/>
    </row>
    <row r="1320" spans="1:5" x14ac:dyDescent="0.35">
      <c r="A1320" s="14"/>
      <c r="B1320" s="15"/>
      <c r="C1320" s="96"/>
      <c r="D1320" s="15"/>
      <c r="E1320" s="45"/>
    </row>
    <row r="1321" spans="1:5" x14ac:dyDescent="0.35">
      <c r="A1321" s="14"/>
      <c r="B1321" s="15"/>
      <c r="C1321" s="96"/>
      <c r="D1321" s="15"/>
      <c r="E1321" s="45"/>
    </row>
    <row r="1322" spans="1:5" ht="50.15" customHeight="1" x14ac:dyDescent="0.35">
      <c r="A1322" s="320" t="s">
        <v>127</v>
      </c>
      <c r="B1322" s="321"/>
      <c r="C1322" s="321"/>
      <c r="D1322" s="322"/>
      <c r="E1322" s="7">
        <f>E1318+E1305+E1120+E877+E631+E510+E343+E133</f>
        <v>0</v>
      </c>
    </row>
    <row r="1323" spans="1:5" ht="50.15" customHeight="1" x14ac:dyDescent="0.35">
      <c r="A1323" s="130"/>
      <c r="B1323" s="130"/>
      <c r="C1323" s="130"/>
      <c r="D1323" s="27"/>
      <c r="E1323" s="29"/>
    </row>
    <row r="1324" spans="1:5" ht="50.15" customHeight="1" x14ac:dyDescent="0.35">
      <c r="A1324" s="318" t="s">
        <v>959</v>
      </c>
      <c r="B1324" s="319"/>
      <c r="C1324" s="319"/>
      <c r="D1324" s="323">
        <f>E1322+'LOT 1-YEAR 2'!E1661+'LOT 1-YEAR 3'!E1629</f>
        <v>0</v>
      </c>
      <c r="E1324" s="324"/>
    </row>
    <row r="1325" spans="1:5" ht="21" customHeight="1" x14ac:dyDescent="0.35">
      <c r="A1325" s="14"/>
      <c r="B1325" s="311"/>
      <c r="C1325" s="311"/>
      <c r="D1325" s="311"/>
      <c r="E1325" s="311"/>
    </row>
    <row r="1326" spans="1:5" customFormat="1" ht="20.149999999999999" customHeight="1" x14ac:dyDescent="0.35">
      <c r="A1326" s="100"/>
      <c r="B1326" s="312" t="s">
        <v>4</v>
      </c>
      <c r="C1326" s="312"/>
      <c r="D1326" s="312"/>
      <c r="E1326" s="312"/>
    </row>
    <row r="1327" spans="1:5" customFormat="1" ht="20.149999999999999" customHeight="1" x14ac:dyDescent="0.35">
      <c r="A1327" s="100"/>
      <c r="B1327" s="311" t="s">
        <v>51</v>
      </c>
      <c r="C1327" s="311"/>
      <c r="D1327" s="311"/>
      <c r="E1327" s="313"/>
    </row>
    <row r="1328" spans="1:5" ht="20.149999999999999" customHeight="1" x14ac:dyDescent="0.35">
      <c r="A1328" s="101"/>
      <c r="B1328" s="311" t="s">
        <v>11</v>
      </c>
      <c r="C1328" s="311"/>
      <c r="D1328" s="311"/>
      <c r="E1328" s="311"/>
    </row>
    <row r="1329" spans="1:5" ht="20.149999999999999" customHeight="1" x14ac:dyDescent="0.35">
      <c r="A1329" s="101"/>
      <c r="B1329" s="311" t="s">
        <v>56</v>
      </c>
      <c r="C1329" s="311"/>
      <c r="D1329" s="311"/>
      <c r="E1329" s="311"/>
    </row>
    <row r="1330" spans="1:5" ht="45" customHeight="1" x14ac:dyDescent="0.35">
      <c r="A1330" s="101"/>
      <c r="B1330" s="310" t="s">
        <v>0</v>
      </c>
      <c r="C1330" s="310"/>
      <c r="D1330" s="310"/>
      <c r="E1330" s="310"/>
    </row>
    <row r="1331" spans="1:5" ht="60" customHeight="1" x14ac:dyDescent="0.35">
      <c r="A1331" s="101"/>
      <c r="B1331" s="102" t="s">
        <v>3</v>
      </c>
      <c r="C1331" s="102"/>
      <c r="D1331" s="102"/>
      <c r="E1331" s="103"/>
    </row>
    <row r="1332" spans="1:5" ht="17.149999999999999" customHeight="1" x14ac:dyDescent="0.35">
      <c r="A1332" s="101"/>
      <c r="B1332" s="102" t="s">
        <v>5</v>
      </c>
      <c r="C1332" s="102"/>
      <c r="D1332" s="102"/>
      <c r="E1332" s="104"/>
    </row>
    <row r="1333" spans="1:5" ht="21" customHeight="1" x14ac:dyDescent="0.35">
      <c r="A1333" s="104"/>
      <c r="B1333" s="102" t="s">
        <v>1</v>
      </c>
      <c r="C1333" s="102"/>
      <c r="D1333" s="102"/>
      <c r="E1333" s="104"/>
    </row>
    <row r="1334" spans="1:5" x14ac:dyDescent="0.35">
      <c r="A1334" s="16"/>
      <c r="B1334" s="13"/>
      <c r="C1334" s="13"/>
      <c r="D1334" s="13"/>
      <c r="E1334" s="13"/>
    </row>
    <row r="1335" spans="1:5" x14ac:dyDescent="0.35">
      <c r="A1335" s="16"/>
      <c r="B1335" s="13"/>
      <c r="C1335" s="13"/>
      <c r="D1335" s="13"/>
      <c r="E1335" s="13"/>
    </row>
    <row r="1336" spans="1:5" x14ac:dyDescent="0.35">
      <c r="A1336" s="16"/>
      <c r="B1336" s="13"/>
      <c r="C1336" s="13"/>
      <c r="D1336" s="13"/>
      <c r="E1336" s="13"/>
    </row>
    <row r="1337" spans="1:5" x14ac:dyDescent="0.35">
      <c r="A1337" s="16"/>
      <c r="B1337" s="13"/>
      <c r="C1337" s="13"/>
      <c r="D1337" s="13"/>
      <c r="E1337" s="13"/>
    </row>
    <row r="1338" spans="1:5" x14ac:dyDescent="0.35">
      <c r="A1338" s="16"/>
      <c r="B1338" s="13"/>
      <c r="C1338" s="13"/>
      <c r="D1338" s="13"/>
      <c r="E1338" s="13"/>
    </row>
    <row r="1339" spans="1:5" x14ac:dyDescent="0.35">
      <c r="A1339" s="16"/>
      <c r="B1339" s="13"/>
      <c r="C1339" s="13"/>
      <c r="D1339" s="13"/>
      <c r="E1339" s="13"/>
    </row>
    <row r="1340" spans="1:5" x14ac:dyDescent="0.35">
      <c r="A1340" s="16"/>
      <c r="B1340" s="13"/>
      <c r="C1340" s="13"/>
      <c r="D1340" s="13"/>
      <c r="E1340" s="13"/>
    </row>
    <row r="1341" spans="1:5" x14ac:dyDescent="0.35">
      <c r="A1341" s="16"/>
      <c r="B1341" s="13"/>
      <c r="C1341" s="13"/>
      <c r="D1341" s="13"/>
      <c r="E1341" s="13"/>
    </row>
    <row r="1342" spans="1:5" x14ac:dyDescent="0.35">
      <c r="A1342" s="16"/>
      <c r="B1342" s="13"/>
      <c r="C1342" s="13"/>
      <c r="D1342" s="13"/>
      <c r="E1342" s="13"/>
    </row>
    <row r="1343" spans="1:5" x14ac:dyDescent="0.35">
      <c r="A1343" s="16"/>
      <c r="B1343" s="13"/>
      <c r="C1343" s="13"/>
      <c r="D1343" s="13"/>
      <c r="E1343" s="13"/>
    </row>
    <row r="1344" spans="1:5" x14ac:dyDescent="0.35">
      <c r="A1344" s="16"/>
      <c r="B1344" s="13"/>
      <c r="C1344" s="13"/>
      <c r="D1344" s="13"/>
      <c r="E1344" s="13"/>
    </row>
    <row r="1345" spans="1:5" x14ac:dyDescent="0.35">
      <c r="A1345" s="16"/>
      <c r="B1345" s="13"/>
      <c r="C1345" s="13"/>
      <c r="D1345" s="13"/>
      <c r="E1345" s="13"/>
    </row>
    <row r="1346" spans="1:5" x14ac:dyDescent="0.35">
      <c r="A1346" s="16"/>
      <c r="B1346" s="13"/>
      <c r="C1346" s="13"/>
      <c r="D1346" s="13"/>
      <c r="E1346" s="13"/>
    </row>
  </sheetData>
  <sheetProtection algorithmName="SHA-512" hashValue="r/i7Xd+TDd8ZZZ7Xxf0JMGuGsmxw+5zOd84282abvtLSKHCSTh9Wgc+056dltO7W54YOqULi+XSUNclXgTkbcQ==" saltValue="5vpwM0yeAyh/+qmxIL9r0Q==" spinCount="100000" sheet="1" selectLockedCells="1"/>
  <mergeCells count="30">
    <mergeCell ref="A877:D877"/>
    <mergeCell ref="A876:D876"/>
    <mergeCell ref="A509:D509"/>
    <mergeCell ref="A510:D510"/>
    <mergeCell ref="A630:D630"/>
    <mergeCell ref="A342:D342"/>
    <mergeCell ref="A343:D343"/>
    <mergeCell ref="B352:E352"/>
    <mergeCell ref="A631:D631"/>
    <mergeCell ref="B2:E2"/>
    <mergeCell ref="B3:E3"/>
    <mergeCell ref="B4:E4"/>
    <mergeCell ref="A132:D132"/>
    <mergeCell ref="A133:D133"/>
    <mergeCell ref="B5:E5"/>
    <mergeCell ref="A1304:D1304"/>
    <mergeCell ref="A1305:D1305"/>
    <mergeCell ref="B1329:E1329"/>
    <mergeCell ref="B1330:E1330"/>
    <mergeCell ref="A1119:D1119"/>
    <mergeCell ref="A1120:D1120"/>
    <mergeCell ref="A1318:D1318"/>
    <mergeCell ref="B1325:E1325"/>
    <mergeCell ref="B1326:E1326"/>
    <mergeCell ref="B1327:E1327"/>
    <mergeCell ref="B1328:E1328"/>
    <mergeCell ref="A1317:D1317"/>
    <mergeCell ref="A1324:C1324"/>
    <mergeCell ref="A1322:D1322"/>
    <mergeCell ref="D1324:E1324"/>
  </mergeCells>
  <pageMargins left="0.70866141732283472" right="0.70866141732283472" top="0.78740157480314965" bottom="0.78740157480314965" header="0.35433070866141736" footer="0.31496062992125984"/>
  <pageSetup paperSize="9" scale="98" orientation="landscape" r:id="rId1"/>
  <headerFooter>
    <oddHeader xml:space="preserve">&amp;C&amp;"Arial,Regular"&amp;10&amp;K000000BID E3/2026/2027: SUPPLY, DELIVERY AND INSTALLATION OF EQUIPMENT AND TOOLS FOR CIVIL, ELECTRICAL, MECHANICAL TECHNOLOGY SPECIALISATIONS AND EGD FOR TECHNICAL AND COMPREHENSIVE SCHOOLS IN THE FREE STATE 
</oddHeader>
    <oddFooter>&amp;L&amp;"Arial,Regular"&amp;12
   COMPANY NAME: ………………………………………                                      SIGNATURE :……………………………………………..&amp;R&amp;P</oddFooter>
    <firstFooter>Page &amp;P</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58519-B810-45EC-BDDF-B0159EE652AA}">
  <dimension ref="A1:E1696"/>
  <sheetViews>
    <sheetView view="pageLayout" zoomScaleNormal="145" zoomScaleSheetLayoutView="100" workbookViewId="0">
      <selection activeCell="D1651" sqref="D1651"/>
    </sheetView>
  </sheetViews>
  <sheetFormatPr defaultColWidth="8.90625" defaultRowHeight="15.5" x14ac:dyDescent="0.35"/>
  <cols>
    <col min="1" max="1" width="6" style="8" customWidth="1"/>
    <col min="2" max="2" width="65.6328125" style="2" customWidth="1"/>
    <col min="3" max="3" width="13.453125" style="2" customWidth="1"/>
    <col min="4" max="5" width="20.6328125" style="2" customWidth="1"/>
    <col min="6" max="16384" width="8.90625" style="2"/>
  </cols>
  <sheetData>
    <row r="1" spans="1:5" ht="27.9" customHeight="1" x14ac:dyDescent="0.35">
      <c r="A1" s="16" t="s">
        <v>10</v>
      </c>
      <c r="B1" s="17" t="s">
        <v>957</v>
      </c>
      <c r="C1" s="17"/>
      <c r="D1" s="17"/>
      <c r="E1" s="13"/>
    </row>
    <row r="2" spans="1:5" ht="88.5" customHeight="1" x14ac:dyDescent="0.35">
      <c r="A2" s="19" t="s">
        <v>9</v>
      </c>
      <c r="B2" s="301" t="s">
        <v>913</v>
      </c>
      <c r="C2" s="301"/>
      <c r="D2" s="301"/>
      <c r="E2" s="302"/>
    </row>
    <row r="3" spans="1:5" ht="54.75" customHeight="1" x14ac:dyDescent="0.35">
      <c r="A3" s="19" t="s">
        <v>9</v>
      </c>
      <c r="B3" s="301" t="s">
        <v>52</v>
      </c>
      <c r="C3" s="301"/>
      <c r="D3" s="301"/>
      <c r="E3" s="301"/>
    </row>
    <row r="4" spans="1:5" ht="46.5" customHeight="1" x14ac:dyDescent="0.35">
      <c r="A4" s="19" t="s">
        <v>9</v>
      </c>
      <c r="B4" s="301" t="s">
        <v>6</v>
      </c>
      <c r="C4" s="301"/>
      <c r="D4" s="301"/>
      <c r="E4" s="303"/>
    </row>
    <row r="5" spans="1:5" ht="46.5" customHeight="1" x14ac:dyDescent="0.35">
      <c r="A5" s="19" t="s">
        <v>9</v>
      </c>
      <c r="B5" s="301" t="s">
        <v>912</v>
      </c>
      <c r="C5" s="301"/>
      <c r="D5" s="301"/>
      <c r="E5" s="303"/>
    </row>
    <row r="6" spans="1:5" ht="33.75" customHeight="1" x14ac:dyDescent="0.35">
      <c r="A6" s="19"/>
      <c r="B6" s="301"/>
      <c r="C6" s="301"/>
      <c r="D6" s="301"/>
      <c r="E6" s="303"/>
    </row>
    <row r="7" spans="1:5" ht="22.5" customHeight="1" x14ac:dyDescent="0.35">
      <c r="A7" s="81" t="s">
        <v>79</v>
      </c>
      <c r="B7" s="12" t="s">
        <v>12</v>
      </c>
      <c r="C7" s="12"/>
      <c r="D7" s="12"/>
      <c r="E7" s="13"/>
    </row>
    <row r="8" spans="1:5" ht="17.149999999999999" customHeight="1" x14ac:dyDescent="0.35">
      <c r="A8" s="36">
        <v>1</v>
      </c>
      <c r="B8" s="34" t="s">
        <v>13</v>
      </c>
      <c r="C8" s="34"/>
      <c r="D8" s="34"/>
      <c r="E8" s="35"/>
    </row>
    <row r="9" spans="1:5" ht="17.149999999999999" customHeight="1" x14ac:dyDescent="0.35">
      <c r="A9" s="38">
        <v>2</v>
      </c>
      <c r="B9" s="39" t="s">
        <v>19</v>
      </c>
      <c r="C9" s="39"/>
      <c r="D9" s="39"/>
      <c r="E9" s="41"/>
    </row>
    <row r="10" spans="1:5" ht="17.149999999999999" customHeight="1" x14ac:dyDescent="0.35">
      <c r="A10" s="14"/>
      <c r="B10" s="15"/>
      <c r="C10" s="15"/>
      <c r="D10" s="15"/>
      <c r="E10" s="18"/>
    </row>
    <row r="11" spans="1:5" s="6" customFormat="1" ht="54.5" x14ac:dyDescent="0.35">
      <c r="A11" s="3" t="s">
        <v>79</v>
      </c>
      <c r="B11" s="4" t="s">
        <v>68</v>
      </c>
      <c r="C11" s="5" t="s">
        <v>8</v>
      </c>
      <c r="D11" s="5" t="s">
        <v>57</v>
      </c>
      <c r="E11" s="5" t="s">
        <v>53</v>
      </c>
    </row>
    <row r="12" spans="1:5" ht="28.5" x14ac:dyDescent="0.35">
      <c r="A12" s="9">
        <v>1</v>
      </c>
      <c r="B12" s="58" t="s">
        <v>41</v>
      </c>
      <c r="C12" s="63">
        <v>2</v>
      </c>
      <c r="D12" s="107"/>
      <c r="E12" s="1">
        <f>C12*D12</f>
        <v>0</v>
      </c>
    </row>
    <row r="13" spans="1:5" ht="29" x14ac:dyDescent="0.35">
      <c r="A13" s="9">
        <v>2</v>
      </c>
      <c r="B13" s="58" t="s">
        <v>42</v>
      </c>
      <c r="C13" s="64">
        <v>2</v>
      </c>
      <c r="D13" s="107"/>
      <c r="E13" s="1">
        <f>C13*D13</f>
        <v>0</v>
      </c>
    </row>
    <row r="14" spans="1:5" s="6" customFormat="1" ht="54.5" x14ac:dyDescent="0.35">
      <c r="A14" s="3" t="s">
        <v>79</v>
      </c>
      <c r="B14" s="4" t="s">
        <v>69</v>
      </c>
      <c r="C14" s="5" t="s">
        <v>8</v>
      </c>
      <c r="D14" s="5" t="s">
        <v>57</v>
      </c>
      <c r="E14" s="5" t="s">
        <v>53</v>
      </c>
    </row>
    <row r="15" spans="1:5" ht="28" x14ac:dyDescent="0.35">
      <c r="A15" s="9">
        <v>3</v>
      </c>
      <c r="B15" s="21" t="s">
        <v>240</v>
      </c>
      <c r="C15" s="65">
        <v>2</v>
      </c>
      <c r="D15" s="107"/>
      <c r="E15" s="1">
        <f t="shared" ref="E15:E82" si="0">C15*D15</f>
        <v>0</v>
      </c>
    </row>
    <row r="16" spans="1:5" ht="28" x14ac:dyDescent="0.35">
      <c r="A16" s="9">
        <v>4</v>
      </c>
      <c r="B16" s="21" t="s">
        <v>241</v>
      </c>
      <c r="C16" s="65">
        <v>2</v>
      </c>
      <c r="D16" s="107"/>
      <c r="E16" s="1">
        <f t="shared" si="0"/>
        <v>0</v>
      </c>
    </row>
    <row r="17" spans="1:5" ht="28" x14ac:dyDescent="0.35">
      <c r="A17" s="9">
        <v>5</v>
      </c>
      <c r="B17" s="21" t="s">
        <v>242</v>
      </c>
      <c r="C17" s="65">
        <v>2</v>
      </c>
      <c r="D17" s="107"/>
      <c r="E17" s="1">
        <f t="shared" si="0"/>
        <v>0</v>
      </c>
    </row>
    <row r="18" spans="1:5" ht="22.5" customHeight="1" x14ac:dyDescent="0.35">
      <c r="A18" s="9">
        <v>6</v>
      </c>
      <c r="B18" s="53" t="s">
        <v>138</v>
      </c>
      <c r="C18" s="65">
        <v>5</v>
      </c>
      <c r="D18" s="107"/>
      <c r="E18" s="1">
        <f t="shared" si="0"/>
        <v>0</v>
      </c>
    </row>
    <row r="19" spans="1:5" ht="42" x14ac:dyDescent="0.35">
      <c r="A19" s="9">
        <v>7</v>
      </c>
      <c r="B19" s="21" t="s">
        <v>243</v>
      </c>
      <c r="C19" s="63">
        <v>1</v>
      </c>
      <c r="D19" s="107"/>
      <c r="E19" s="1">
        <f t="shared" si="0"/>
        <v>0</v>
      </c>
    </row>
    <row r="20" spans="1:5" ht="28" x14ac:dyDescent="0.35">
      <c r="A20" s="9">
        <v>8</v>
      </c>
      <c r="B20" s="21" t="s">
        <v>244</v>
      </c>
      <c r="C20" s="65">
        <v>10</v>
      </c>
      <c r="D20" s="107"/>
      <c r="E20" s="1">
        <f t="shared" si="0"/>
        <v>0</v>
      </c>
    </row>
    <row r="21" spans="1:5" ht="28" x14ac:dyDescent="0.35">
      <c r="A21" s="9">
        <v>9</v>
      </c>
      <c r="B21" s="21" t="s">
        <v>141</v>
      </c>
      <c r="C21" s="63">
        <v>5</v>
      </c>
      <c r="D21" s="107"/>
      <c r="E21" s="1">
        <f t="shared" si="0"/>
        <v>0</v>
      </c>
    </row>
    <row r="22" spans="1:5" ht="22.5" customHeight="1" x14ac:dyDescent="0.35">
      <c r="A22" s="9">
        <v>10</v>
      </c>
      <c r="B22" s="21" t="s">
        <v>142</v>
      </c>
      <c r="C22" s="63">
        <v>3</v>
      </c>
      <c r="D22" s="107"/>
      <c r="E22" s="1">
        <f t="shared" si="0"/>
        <v>0</v>
      </c>
    </row>
    <row r="23" spans="1:5" ht="23.15" customHeight="1" x14ac:dyDescent="0.35">
      <c r="A23" s="9">
        <v>11</v>
      </c>
      <c r="B23" s="21" t="s">
        <v>143</v>
      </c>
      <c r="C23" s="63">
        <v>3</v>
      </c>
      <c r="D23" s="107"/>
      <c r="E23" s="1">
        <f t="shared" si="0"/>
        <v>0</v>
      </c>
    </row>
    <row r="24" spans="1:5" x14ac:dyDescent="0.35">
      <c r="A24" s="9">
        <v>12</v>
      </c>
      <c r="B24" s="21" t="s">
        <v>245</v>
      </c>
      <c r="C24" s="63">
        <v>20</v>
      </c>
      <c r="D24" s="107"/>
      <c r="E24" s="1">
        <f t="shared" si="0"/>
        <v>0</v>
      </c>
    </row>
    <row r="25" spans="1:5" ht="23.15" customHeight="1" x14ac:dyDescent="0.35">
      <c r="A25" s="9">
        <v>13</v>
      </c>
      <c r="B25" s="21" t="s">
        <v>145</v>
      </c>
      <c r="C25" s="63">
        <v>1</v>
      </c>
      <c r="D25" s="107"/>
      <c r="E25" s="1">
        <f t="shared" si="0"/>
        <v>0</v>
      </c>
    </row>
    <row r="26" spans="1:5" ht="28" x14ac:dyDescent="0.35">
      <c r="A26" s="9">
        <v>14</v>
      </c>
      <c r="B26" s="21" t="s">
        <v>246</v>
      </c>
      <c r="C26" s="63">
        <v>1</v>
      </c>
      <c r="D26" s="107"/>
      <c r="E26" s="1">
        <f t="shared" si="0"/>
        <v>0</v>
      </c>
    </row>
    <row r="27" spans="1:5" ht="23.15" customHeight="1" x14ac:dyDescent="0.35">
      <c r="A27" s="9">
        <v>15</v>
      </c>
      <c r="B27" s="21" t="s">
        <v>247</v>
      </c>
      <c r="C27" s="63">
        <v>1</v>
      </c>
      <c r="D27" s="107"/>
      <c r="E27" s="1">
        <f t="shared" si="0"/>
        <v>0</v>
      </c>
    </row>
    <row r="28" spans="1:5" ht="23.15" customHeight="1" x14ac:dyDescent="0.35">
      <c r="A28" s="9">
        <v>16</v>
      </c>
      <c r="B28" s="21" t="s">
        <v>248</v>
      </c>
      <c r="C28" s="63">
        <v>1</v>
      </c>
      <c r="D28" s="107"/>
      <c r="E28" s="1">
        <f t="shared" si="0"/>
        <v>0</v>
      </c>
    </row>
    <row r="29" spans="1:5" ht="28" x14ac:dyDescent="0.35">
      <c r="A29" s="9">
        <v>17</v>
      </c>
      <c r="B29" s="21" t="s">
        <v>249</v>
      </c>
      <c r="C29" s="63">
        <v>2</v>
      </c>
      <c r="D29" s="107"/>
      <c r="E29" s="1">
        <f t="shared" si="0"/>
        <v>0</v>
      </c>
    </row>
    <row r="30" spans="1:5" ht="23.15" customHeight="1" x14ac:dyDescent="0.35">
      <c r="A30" s="9">
        <v>18</v>
      </c>
      <c r="B30" s="21" t="s">
        <v>250</v>
      </c>
      <c r="C30" s="63">
        <v>1</v>
      </c>
      <c r="D30" s="107"/>
      <c r="E30" s="1">
        <f t="shared" si="0"/>
        <v>0</v>
      </c>
    </row>
    <row r="31" spans="1:5" s="6" customFormat="1" ht="54.5" x14ac:dyDescent="0.35">
      <c r="A31" s="3" t="s">
        <v>79</v>
      </c>
      <c r="B31" s="4" t="s">
        <v>68</v>
      </c>
      <c r="C31" s="5" t="s">
        <v>8</v>
      </c>
      <c r="D31" s="5" t="s">
        <v>57</v>
      </c>
      <c r="E31" s="5" t="s">
        <v>53</v>
      </c>
    </row>
    <row r="32" spans="1:5" ht="28" x14ac:dyDescent="0.35">
      <c r="A32" s="9">
        <v>19</v>
      </c>
      <c r="B32" s="21" t="s">
        <v>251</v>
      </c>
      <c r="C32" s="63">
        <v>1</v>
      </c>
      <c r="D32" s="107"/>
      <c r="E32" s="1">
        <f t="shared" si="0"/>
        <v>0</v>
      </c>
    </row>
    <row r="33" spans="1:5" ht="42" x14ac:dyDescent="0.35">
      <c r="A33" s="9">
        <v>20</v>
      </c>
      <c r="B33" s="21" t="s">
        <v>252</v>
      </c>
      <c r="C33" s="63">
        <v>1</v>
      </c>
      <c r="D33" s="107"/>
      <c r="E33" s="1">
        <f t="shared" si="0"/>
        <v>0</v>
      </c>
    </row>
    <row r="34" spans="1:5" ht="28" x14ac:dyDescent="0.35">
      <c r="A34" s="9">
        <v>21</v>
      </c>
      <c r="B34" s="21" t="s">
        <v>253</v>
      </c>
      <c r="C34" s="63">
        <v>2</v>
      </c>
      <c r="D34" s="107"/>
      <c r="E34" s="1">
        <f t="shared" si="0"/>
        <v>0</v>
      </c>
    </row>
    <row r="35" spans="1:5" ht="22.5" customHeight="1" x14ac:dyDescent="0.35">
      <c r="A35" s="9">
        <v>22</v>
      </c>
      <c r="B35" s="21" t="s">
        <v>154</v>
      </c>
      <c r="C35" s="63">
        <v>2</v>
      </c>
      <c r="D35" s="107"/>
      <c r="E35" s="1">
        <f t="shared" si="0"/>
        <v>0</v>
      </c>
    </row>
    <row r="36" spans="1:5" x14ac:dyDescent="0.35">
      <c r="A36" s="9">
        <v>23</v>
      </c>
      <c r="B36" s="21" t="s">
        <v>254</v>
      </c>
      <c r="C36" s="63">
        <v>2</v>
      </c>
      <c r="D36" s="107"/>
      <c r="E36" s="1">
        <f t="shared" si="0"/>
        <v>0</v>
      </c>
    </row>
    <row r="37" spans="1:5" ht="28" x14ac:dyDescent="0.35">
      <c r="A37" s="9">
        <v>24</v>
      </c>
      <c r="B37" s="21" t="s">
        <v>255</v>
      </c>
      <c r="C37" s="63">
        <v>2</v>
      </c>
      <c r="D37" s="107"/>
      <c r="E37" s="1">
        <f t="shared" si="0"/>
        <v>0</v>
      </c>
    </row>
    <row r="38" spans="1:5" ht="28" x14ac:dyDescent="0.35">
      <c r="A38" s="9">
        <v>25</v>
      </c>
      <c r="B38" s="21" t="s">
        <v>256</v>
      </c>
      <c r="C38" s="63">
        <v>5</v>
      </c>
      <c r="D38" s="107"/>
      <c r="E38" s="1">
        <f t="shared" si="0"/>
        <v>0</v>
      </c>
    </row>
    <row r="39" spans="1:5" ht="28" x14ac:dyDescent="0.35">
      <c r="A39" s="9">
        <v>26</v>
      </c>
      <c r="B39" s="21" t="s">
        <v>257</v>
      </c>
      <c r="C39" s="63">
        <v>5</v>
      </c>
      <c r="D39" s="107"/>
      <c r="E39" s="1">
        <f t="shared" si="0"/>
        <v>0</v>
      </c>
    </row>
    <row r="40" spans="1:5" ht="28" x14ac:dyDescent="0.35">
      <c r="A40" s="9">
        <v>27</v>
      </c>
      <c r="B40" s="21" t="s">
        <v>258</v>
      </c>
      <c r="C40" s="63">
        <v>2</v>
      </c>
      <c r="D40" s="107"/>
      <c r="E40" s="1">
        <f t="shared" si="0"/>
        <v>0</v>
      </c>
    </row>
    <row r="41" spans="1:5" ht="23.15" customHeight="1" x14ac:dyDescent="0.35">
      <c r="A41" s="9">
        <v>28</v>
      </c>
      <c r="B41" s="21" t="s">
        <v>160</v>
      </c>
      <c r="C41" s="63">
        <v>30</v>
      </c>
      <c r="D41" s="107"/>
      <c r="E41" s="1">
        <f t="shared" si="0"/>
        <v>0</v>
      </c>
    </row>
    <row r="42" spans="1:5" ht="22.5" customHeight="1" x14ac:dyDescent="0.35">
      <c r="A42" s="9">
        <v>29</v>
      </c>
      <c r="B42" s="21" t="s">
        <v>161</v>
      </c>
      <c r="C42" s="63">
        <v>20</v>
      </c>
      <c r="D42" s="107"/>
      <c r="E42" s="1">
        <f t="shared" si="0"/>
        <v>0</v>
      </c>
    </row>
    <row r="43" spans="1:5" ht="22.5" customHeight="1" x14ac:dyDescent="0.35">
      <c r="A43" s="9">
        <v>30</v>
      </c>
      <c r="B43" s="21" t="s">
        <v>259</v>
      </c>
      <c r="C43" s="63">
        <v>20</v>
      </c>
      <c r="D43" s="107"/>
      <c r="E43" s="1">
        <f t="shared" si="0"/>
        <v>0</v>
      </c>
    </row>
    <row r="44" spans="1:5" ht="23.15" customHeight="1" x14ac:dyDescent="0.35">
      <c r="A44" s="9">
        <v>31</v>
      </c>
      <c r="B44" s="21" t="s">
        <v>260</v>
      </c>
      <c r="C44" s="63">
        <v>5</v>
      </c>
      <c r="D44" s="107"/>
      <c r="E44" s="1">
        <f t="shared" si="0"/>
        <v>0</v>
      </c>
    </row>
    <row r="45" spans="1:5" ht="28" x14ac:dyDescent="0.35">
      <c r="A45" s="9">
        <v>32</v>
      </c>
      <c r="B45" s="21" t="s">
        <v>164</v>
      </c>
      <c r="C45" s="63">
        <v>20</v>
      </c>
      <c r="D45" s="107"/>
      <c r="E45" s="1">
        <f t="shared" si="0"/>
        <v>0</v>
      </c>
    </row>
    <row r="46" spans="1:5" ht="28" x14ac:dyDescent="0.35">
      <c r="A46" s="9">
        <v>33</v>
      </c>
      <c r="B46" s="21" t="s">
        <v>261</v>
      </c>
      <c r="C46" s="63">
        <v>2</v>
      </c>
      <c r="D46" s="107"/>
      <c r="E46" s="1">
        <f t="shared" si="0"/>
        <v>0</v>
      </c>
    </row>
    <row r="47" spans="1:5" s="6" customFormat="1" ht="54.5" x14ac:dyDescent="0.35">
      <c r="A47" s="3" t="s">
        <v>79</v>
      </c>
      <c r="B47" s="4" t="s">
        <v>68</v>
      </c>
      <c r="C47" s="5" t="s">
        <v>8</v>
      </c>
      <c r="D47" s="5" t="s">
        <v>57</v>
      </c>
      <c r="E47" s="5" t="s">
        <v>53</v>
      </c>
    </row>
    <row r="48" spans="1:5" ht="22.5" customHeight="1" x14ac:dyDescent="0.35">
      <c r="A48" s="9">
        <v>34</v>
      </c>
      <c r="B48" s="21" t="s">
        <v>166</v>
      </c>
      <c r="C48" s="63">
        <v>5</v>
      </c>
      <c r="D48" s="107"/>
      <c r="E48" s="1">
        <f t="shared" si="0"/>
        <v>0</v>
      </c>
    </row>
    <row r="49" spans="1:5" ht="28" x14ac:dyDescent="0.35">
      <c r="A49" s="9">
        <v>35</v>
      </c>
      <c r="B49" s="21" t="s">
        <v>262</v>
      </c>
      <c r="C49" s="63">
        <v>5</v>
      </c>
      <c r="D49" s="107"/>
      <c r="E49" s="1">
        <f t="shared" si="0"/>
        <v>0</v>
      </c>
    </row>
    <row r="50" spans="1:5" ht="22.5" customHeight="1" x14ac:dyDescent="0.35">
      <c r="A50" s="9">
        <v>36</v>
      </c>
      <c r="B50" s="21" t="s">
        <v>263</v>
      </c>
      <c r="C50" s="63">
        <v>20</v>
      </c>
      <c r="D50" s="107"/>
      <c r="E50" s="1">
        <f t="shared" si="0"/>
        <v>0</v>
      </c>
    </row>
    <row r="51" spans="1:5" x14ac:dyDescent="0.35">
      <c r="A51" s="9">
        <v>37</v>
      </c>
      <c r="B51" s="21" t="s">
        <v>169</v>
      </c>
      <c r="C51" s="63">
        <v>5</v>
      </c>
      <c r="D51" s="107"/>
      <c r="E51" s="1">
        <f t="shared" si="0"/>
        <v>0</v>
      </c>
    </row>
    <row r="52" spans="1:5" ht="28" x14ac:dyDescent="0.35">
      <c r="A52" s="9">
        <v>38</v>
      </c>
      <c r="B52" s="21" t="s">
        <v>264</v>
      </c>
      <c r="C52" s="63">
        <v>5</v>
      </c>
      <c r="D52" s="107"/>
      <c r="E52" s="1">
        <f t="shared" si="0"/>
        <v>0</v>
      </c>
    </row>
    <row r="53" spans="1:5" ht="28" x14ac:dyDescent="0.35">
      <c r="A53" s="9">
        <v>39</v>
      </c>
      <c r="B53" s="21" t="s">
        <v>171</v>
      </c>
      <c r="C53" s="63">
        <v>5</v>
      </c>
      <c r="D53" s="107"/>
      <c r="E53" s="1">
        <f t="shared" si="0"/>
        <v>0</v>
      </c>
    </row>
    <row r="54" spans="1:5" ht="28" x14ac:dyDescent="0.35">
      <c r="A54" s="9">
        <v>40</v>
      </c>
      <c r="B54" s="21" t="s">
        <v>172</v>
      </c>
      <c r="C54" s="63">
        <v>5</v>
      </c>
      <c r="D54" s="107"/>
      <c r="E54" s="1">
        <f t="shared" si="0"/>
        <v>0</v>
      </c>
    </row>
    <row r="55" spans="1:5" ht="28" x14ac:dyDescent="0.35">
      <c r="A55" s="9">
        <v>41</v>
      </c>
      <c r="B55" s="21" t="s">
        <v>173</v>
      </c>
      <c r="C55" s="63">
        <v>5</v>
      </c>
      <c r="D55" s="107"/>
      <c r="E55" s="1">
        <f t="shared" si="0"/>
        <v>0</v>
      </c>
    </row>
    <row r="56" spans="1:5" ht="28" x14ac:dyDescent="0.35">
      <c r="A56" s="9">
        <v>42</v>
      </c>
      <c r="B56" s="21" t="s">
        <v>174</v>
      </c>
      <c r="C56" s="63">
        <v>5</v>
      </c>
      <c r="D56" s="107"/>
      <c r="E56" s="1">
        <f t="shared" si="0"/>
        <v>0</v>
      </c>
    </row>
    <row r="57" spans="1:5" ht="28" x14ac:dyDescent="0.35">
      <c r="A57" s="9">
        <v>43</v>
      </c>
      <c r="B57" s="21" t="s">
        <v>265</v>
      </c>
      <c r="C57" s="63">
        <v>5</v>
      </c>
      <c r="D57" s="107"/>
      <c r="E57" s="1">
        <f t="shared" si="0"/>
        <v>0</v>
      </c>
    </row>
    <row r="58" spans="1:5" x14ac:dyDescent="0.35">
      <c r="A58" s="9">
        <v>44</v>
      </c>
      <c r="B58" s="21" t="s">
        <v>176</v>
      </c>
      <c r="C58" s="63">
        <v>5</v>
      </c>
      <c r="D58" s="107"/>
      <c r="E58" s="1">
        <f t="shared" si="0"/>
        <v>0</v>
      </c>
    </row>
    <row r="59" spans="1:5" ht="22.5" customHeight="1" x14ac:dyDescent="0.35">
      <c r="A59" s="9">
        <v>45</v>
      </c>
      <c r="B59" s="21" t="s">
        <v>266</v>
      </c>
      <c r="C59" s="63">
        <v>5</v>
      </c>
      <c r="D59" s="107"/>
      <c r="E59" s="1">
        <f t="shared" si="0"/>
        <v>0</v>
      </c>
    </row>
    <row r="60" spans="1:5" ht="22.5" customHeight="1" x14ac:dyDescent="0.35">
      <c r="A60" s="9">
        <v>46</v>
      </c>
      <c r="B60" s="21" t="s">
        <v>267</v>
      </c>
      <c r="C60" s="63">
        <v>5</v>
      </c>
      <c r="D60" s="107"/>
      <c r="E60" s="1">
        <f t="shared" si="0"/>
        <v>0</v>
      </c>
    </row>
    <row r="61" spans="1:5" ht="28" x14ac:dyDescent="0.35">
      <c r="A61" s="9">
        <v>47</v>
      </c>
      <c r="B61" s="21" t="s">
        <v>179</v>
      </c>
      <c r="C61" s="63">
        <v>5</v>
      </c>
      <c r="D61" s="107"/>
      <c r="E61" s="1">
        <f t="shared" si="0"/>
        <v>0</v>
      </c>
    </row>
    <row r="62" spans="1:5" ht="22.5" customHeight="1" x14ac:dyDescent="0.35">
      <c r="A62" s="9">
        <v>48</v>
      </c>
      <c r="B62" s="21" t="s">
        <v>268</v>
      </c>
      <c r="C62" s="63">
        <v>5</v>
      </c>
      <c r="D62" s="107"/>
      <c r="E62" s="1">
        <f t="shared" si="0"/>
        <v>0</v>
      </c>
    </row>
    <row r="63" spans="1:5" ht="28" x14ac:dyDescent="0.35">
      <c r="A63" s="9">
        <v>49</v>
      </c>
      <c r="B63" s="21" t="s">
        <v>181</v>
      </c>
      <c r="C63" s="63">
        <v>5</v>
      </c>
      <c r="D63" s="107"/>
      <c r="E63" s="1">
        <f t="shared" si="0"/>
        <v>0</v>
      </c>
    </row>
    <row r="64" spans="1:5" s="6" customFormat="1" ht="54.5" x14ac:dyDescent="0.35">
      <c r="A64" s="3" t="s">
        <v>79</v>
      </c>
      <c r="B64" s="4" t="s">
        <v>68</v>
      </c>
      <c r="C64" s="5" t="s">
        <v>8</v>
      </c>
      <c r="D64" s="5" t="s">
        <v>57</v>
      </c>
      <c r="E64" s="5" t="s">
        <v>53</v>
      </c>
    </row>
    <row r="65" spans="1:5" ht="22.5" customHeight="1" x14ac:dyDescent="0.35">
      <c r="A65" s="9">
        <v>50</v>
      </c>
      <c r="B65" s="21" t="s">
        <v>269</v>
      </c>
      <c r="C65" s="63">
        <v>10</v>
      </c>
      <c r="D65" s="107"/>
      <c r="E65" s="1">
        <f t="shared" si="0"/>
        <v>0</v>
      </c>
    </row>
    <row r="66" spans="1:5" ht="22.5" customHeight="1" x14ac:dyDescent="0.35">
      <c r="A66" s="9">
        <v>51</v>
      </c>
      <c r="B66" s="21" t="s">
        <v>183</v>
      </c>
      <c r="C66" s="63">
        <v>10</v>
      </c>
      <c r="D66" s="107"/>
      <c r="E66" s="1">
        <f t="shared" si="0"/>
        <v>0</v>
      </c>
    </row>
    <row r="67" spans="1:5" ht="22.5" customHeight="1" x14ac:dyDescent="0.35">
      <c r="A67" s="9">
        <v>52</v>
      </c>
      <c r="B67" s="21" t="s">
        <v>270</v>
      </c>
      <c r="C67" s="63">
        <v>5</v>
      </c>
      <c r="D67" s="107"/>
      <c r="E67" s="1">
        <f t="shared" si="0"/>
        <v>0</v>
      </c>
    </row>
    <row r="68" spans="1:5" ht="22.5" customHeight="1" x14ac:dyDescent="0.35">
      <c r="A68" s="9">
        <v>53</v>
      </c>
      <c r="B68" s="21" t="s">
        <v>271</v>
      </c>
      <c r="C68" s="63">
        <v>5</v>
      </c>
      <c r="D68" s="107"/>
      <c r="E68" s="1">
        <f t="shared" si="0"/>
        <v>0</v>
      </c>
    </row>
    <row r="69" spans="1:5" ht="22.5" customHeight="1" x14ac:dyDescent="0.35">
      <c r="A69" s="9">
        <v>54</v>
      </c>
      <c r="B69" s="21" t="s">
        <v>263</v>
      </c>
      <c r="C69" s="63">
        <v>5</v>
      </c>
      <c r="D69" s="107"/>
      <c r="E69" s="1">
        <f t="shared" si="0"/>
        <v>0</v>
      </c>
    </row>
    <row r="70" spans="1:5" ht="22.5" customHeight="1" x14ac:dyDescent="0.35">
      <c r="A70" s="9">
        <v>55</v>
      </c>
      <c r="B70" s="21" t="s">
        <v>186</v>
      </c>
      <c r="C70" s="63">
        <v>5</v>
      </c>
      <c r="D70" s="107"/>
      <c r="E70" s="1">
        <f t="shared" si="0"/>
        <v>0</v>
      </c>
    </row>
    <row r="71" spans="1:5" ht="22.5" customHeight="1" x14ac:dyDescent="0.35">
      <c r="A71" s="9">
        <v>56</v>
      </c>
      <c r="B71" s="21" t="s">
        <v>272</v>
      </c>
      <c r="C71" s="63">
        <v>5</v>
      </c>
      <c r="D71" s="107"/>
      <c r="E71" s="1">
        <f t="shared" si="0"/>
        <v>0</v>
      </c>
    </row>
    <row r="72" spans="1:5" ht="22.5" customHeight="1" x14ac:dyDescent="0.35">
      <c r="A72" s="9">
        <v>57</v>
      </c>
      <c r="B72" s="21" t="s">
        <v>273</v>
      </c>
      <c r="C72" s="66">
        <v>20</v>
      </c>
      <c r="D72" s="107"/>
      <c r="E72" s="1">
        <f t="shared" si="0"/>
        <v>0</v>
      </c>
    </row>
    <row r="73" spans="1:5" ht="28" x14ac:dyDescent="0.35">
      <c r="A73" s="9">
        <v>58</v>
      </c>
      <c r="B73" s="21" t="s">
        <v>274</v>
      </c>
      <c r="C73" s="63">
        <v>5</v>
      </c>
      <c r="D73" s="107"/>
      <c r="E73" s="1">
        <f t="shared" si="0"/>
        <v>0</v>
      </c>
    </row>
    <row r="74" spans="1:5" ht="23.15" customHeight="1" x14ac:dyDescent="0.35">
      <c r="A74" s="9">
        <v>59</v>
      </c>
      <c r="B74" s="21" t="s">
        <v>190</v>
      </c>
      <c r="C74" s="63">
        <v>10</v>
      </c>
      <c r="D74" s="107"/>
      <c r="E74" s="1">
        <f t="shared" si="0"/>
        <v>0</v>
      </c>
    </row>
    <row r="75" spans="1:5" ht="23.15" customHeight="1" x14ac:dyDescent="0.35">
      <c r="A75" s="9">
        <v>60</v>
      </c>
      <c r="B75" s="21" t="s">
        <v>191</v>
      </c>
      <c r="C75" s="63">
        <v>10</v>
      </c>
      <c r="D75" s="107"/>
      <c r="E75" s="1">
        <f t="shared" si="0"/>
        <v>0</v>
      </c>
    </row>
    <row r="76" spans="1:5" ht="23.15" customHeight="1" x14ac:dyDescent="0.35">
      <c r="A76" s="9">
        <v>61</v>
      </c>
      <c r="B76" s="21" t="s">
        <v>192</v>
      </c>
      <c r="C76" s="63">
        <v>5</v>
      </c>
      <c r="D76" s="107"/>
      <c r="E76" s="1">
        <f t="shared" si="0"/>
        <v>0</v>
      </c>
    </row>
    <row r="77" spans="1:5" ht="23.15" customHeight="1" x14ac:dyDescent="0.35">
      <c r="A77" s="9">
        <v>62</v>
      </c>
      <c r="B77" s="21" t="s">
        <v>193</v>
      </c>
      <c r="C77" s="63">
        <v>10</v>
      </c>
      <c r="D77" s="107"/>
      <c r="E77" s="1">
        <f t="shared" si="0"/>
        <v>0</v>
      </c>
    </row>
    <row r="78" spans="1:5" ht="23.15" customHeight="1" x14ac:dyDescent="0.35">
      <c r="A78" s="9">
        <v>63</v>
      </c>
      <c r="B78" s="21" t="s">
        <v>194</v>
      </c>
      <c r="C78" s="63">
        <v>5</v>
      </c>
      <c r="D78" s="107"/>
      <c r="E78" s="1">
        <f t="shared" si="0"/>
        <v>0</v>
      </c>
    </row>
    <row r="79" spans="1:5" ht="23.15" customHeight="1" x14ac:dyDescent="0.35">
      <c r="A79" s="9">
        <v>64</v>
      </c>
      <c r="B79" s="21" t="s">
        <v>195</v>
      </c>
      <c r="C79" s="63">
        <v>10</v>
      </c>
      <c r="D79" s="107"/>
      <c r="E79" s="1">
        <f t="shared" si="0"/>
        <v>0</v>
      </c>
    </row>
    <row r="80" spans="1:5" ht="23.15" customHeight="1" x14ac:dyDescent="0.35">
      <c r="A80" s="9">
        <v>65</v>
      </c>
      <c r="B80" s="21" t="s">
        <v>275</v>
      </c>
      <c r="C80" s="63">
        <v>5</v>
      </c>
      <c r="D80" s="107"/>
      <c r="E80" s="1">
        <f t="shared" si="0"/>
        <v>0</v>
      </c>
    </row>
    <row r="81" spans="1:5" ht="23.15" customHeight="1" x14ac:dyDescent="0.35">
      <c r="A81" s="9">
        <v>66</v>
      </c>
      <c r="B81" s="21" t="s">
        <v>276</v>
      </c>
      <c r="C81" s="63">
        <v>5</v>
      </c>
      <c r="D81" s="107"/>
      <c r="E81" s="1">
        <f t="shared" si="0"/>
        <v>0</v>
      </c>
    </row>
    <row r="82" spans="1:5" ht="23.15" customHeight="1" x14ac:dyDescent="0.35">
      <c r="A82" s="9">
        <v>67</v>
      </c>
      <c r="B82" s="21" t="s">
        <v>198</v>
      </c>
      <c r="C82" s="63">
        <v>5</v>
      </c>
      <c r="D82" s="107"/>
      <c r="E82" s="1">
        <f t="shared" si="0"/>
        <v>0</v>
      </c>
    </row>
    <row r="83" spans="1:5" s="6" customFormat="1" ht="54.5" x14ac:dyDescent="0.35">
      <c r="A83" s="3" t="s">
        <v>79</v>
      </c>
      <c r="B83" s="4" t="s">
        <v>68</v>
      </c>
      <c r="C83" s="5" t="s">
        <v>8</v>
      </c>
      <c r="D83" s="5" t="s">
        <v>57</v>
      </c>
      <c r="E83" s="5" t="s">
        <v>53</v>
      </c>
    </row>
    <row r="84" spans="1:5" ht="23.15" customHeight="1" x14ac:dyDescent="0.35">
      <c r="A84" s="9">
        <v>68</v>
      </c>
      <c r="B84" s="21" t="s">
        <v>199</v>
      </c>
      <c r="C84" s="63">
        <v>5</v>
      </c>
      <c r="D84" s="107"/>
      <c r="E84" s="1">
        <f t="shared" ref="E84:E122" si="1">C84*D84</f>
        <v>0</v>
      </c>
    </row>
    <row r="85" spans="1:5" ht="23.15" customHeight="1" x14ac:dyDescent="0.35">
      <c r="A85" s="9">
        <v>69</v>
      </c>
      <c r="B85" s="21" t="s">
        <v>200</v>
      </c>
      <c r="C85" s="63">
        <v>5</v>
      </c>
      <c r="D85" s="107"/>
      <c r="E85" s="1">
        <f t="shared" si="1"/>
        <v>0</v>
      </c>
    </row>
    <row r="86" spans="1:5" ht="23.15" customHeight="1" x14ac:dyDescent="0.35">
      <c r="A86" s="9">
        <v>70</v>
      </c>
      <c r="B86" s="21" t="s">
        <v>201</v>
      </c>
      <c r="C86" s="63">
        <v>5</v>
      </c>
      <c r="D86" s="107"/>
      <c r="E86" s="1">
        <f t="shared" si="1"/>
        <v>0</v>
      </c>
    </row>
    <row r="87" spans="1:5" ht="23.15" customHeight="1" x14ac:dyDescent="0.35">
      <c r="A87" s="9">
        <v>71</v>
      </c>
      <c r="B87" s="21" t="s">
        <v>202</v>
      </c>
      <c r="C87" s="63">
        <v>5</v>
      </c>
      <c r="D87" s="107"/>
      <c r="E87" s="1">
        <f t="shared" si="1"/>
        <v>0</v>
      </c>
    </row>
    <row r="88" spans="1:5" ht="23.15" customHeight="1" x14ac:dyDescent="0.35">
      <c r="A88" s="9">
        <v>72</v>
      </c>
      <c r="B88" s="21" t="s">
        <v>203</v>
      </c>
      <c r="C88" s="63">
        <v>5</v>
      </c>
      <c r="D88" s="107"/>
      <c r="E88" s="1">
        <f t="shared" si="1"/>
        <v>0</v>
      </c>
    </row>
    <row r="89" spans="1:5" ht="28" x14ac:dyDescent="0.35">
      <c r="A89" s="9">
        <v>73</v>
      </c>
      <c r="B89" s="21" t="s">
        <v>204</v>
      </c>
      <c r="C89" s="63">
        <v>5</v>
      </c>
      <c r="D89" s="107"/>
      <c r="E89" s="1">
        <f t="shared" si="1"/>
        <v>0</v>
      </c>
    </row>
    <row r="90" spans="1:5" ht="23.15" customHeight="1" x14ac:dyDescent="0.35">
      <c r="A90" s="9">
        <v>74</v>
      </c>
      <c r="B90" s="53" t="s">
        <v>205</v>
      </c>
      <c r="C90" s="63">
        <v>10</v>
      </c>
      <c r="D90" s="107"/>
      <c r="E90" s="1">
        <f t="shared" si="1"/>
        <v>0</v>
      </c>
    </row>
    <row r="91" spans="1:5" ht="23.15" customHeight="1" x14ac:dyDescent="0.35">
      <c r="A91" s="9">
        <v>75</v>
      </c>
      <c r="B91" s="53" t="s">
        <v>206</v>
      </c>
      <c r="C91" s="63">
        <v>5</v>
      </c>
      <c r="D91" s="107"/>
      <c r="E91" s="1">
        <f t="shared" si="1"/>
        <v>0</v>
      </c>
    </row>
    <row r="92" spans="1:5" ht="23.15" customHeight="1" x14ac:dyDescent="0.35">
      <c r="A92" s="9">
        <v>76</v>
      </c>
      <c r="B92" s="53" t="s">
        <v>207</v>
      </c>
      <c r="C92" s="63">
        <v>5</v>
      </c>
      <c r="D92" s="107"/>
      <c r="E92" s="1">
        <f t="shared" si="1"/>
        <v>0</v>
      </c>
    </row>
    <row r="93" spans="1:5" ht="23.15" customHeight="1" x14ac:dyDescent="0.35">
      <c r="A93" s="9">
        <v>77</v>
      </c>
      <c r="B93" s="53" t="s">
        <v>208</v>
      </c>
      <c r="C93" s="63">
        <v>5</v>
      </c>
      <c r="D93" s="107"/>
      <c r="E93" s="1">
        <f t="shared" si="1"/>
        <v>0</v>
      </c>
    </row>
    <row r="94" spans="1:5" ht="23.15" customHeight="1" x14ac:dyDescent="0.35">
      <c r="A94" s="9">
        <v>78</v>
      </c>
      <c r="B94" s="21" t="s">
        <v>277</v>
      </c>
      <c r="C94" s="63">
        <v>5</v>
      </c>
      <c r="D94" s="107"/>
      <c r="E94" s="1">
        <f t="shared" si="1"/>
        <v>0</v>
      </c>
    </row>
    <row r="95" spans="1:5" ht="23.15" customHeight="1" x14ac:dyDescent="0.35">
      <c r="A95" s="9">
        <v>79</v>
      </c>
      <c r="B95" s="21" t="s">
        <v>278</v>
      </c>
      <c r="C95" s="63">
        <v>5</v>
      </c>
      <c r="D95" s="107"/>
      <c r="E95" s="1">
        <f t="shared" si="1"/>
        <v>0</v>
      </c>
    </row>
    <row r="96" spans="1:5" ht="23.15" customHeight="1" x14ac:dyDescent="0.35">
      <c r="A96" s="9">
        <v>80</v>
      </c>
      <c r="B96" s="21" t="s">
        <v>211</v>
      </c>
      <c r="C96" s="63">
        <v>5</v>
      </c>
      <c r="D96" s="107"/>
      <c r="E96" s="1">
        <f t="shared" si="1"/>
        <v>0</v>
      </c>
    </row>
    <row r="97" spans="1:5" ht="23.15" customHeight="1" x14ac:dyDescent="0.35">
      <c r="A97" s="9">
        <v>81</v>
      </c>
      <c r="B97" s="21" t="s">
        <v>212</v>
      </c>
      <c r="C97" s="63">
        <v>5</v>
      </c>
      <c r="D97" s="107"/>
      <c r="E97" s="1">
        <f t="shared" si="1"/>
        <v>0</v>
      </c>
    </row>
    <row r="98" spans="1:5" ht="23.15" customHeight="1" x14ac:dyDescent="0.35">
      <c r="A98" s="9">
        <v>82</v>
      </c>
      <c r="B98" s="21" t="s">
        <v>213</v>
      </c>
      <c r="C98" s="63">
        <v>5</v>
      </c>
      <c r="D98" s="107"/>
      <c r="E98" s="1">
        <f t="shared" si="1"/>
        <v>0</v>
      </c>
    </row>
    <row r="99" spans="1:5" ht="23.15" customHeight="1" x14ac:dyDescent="0.35">
      <c r="A99" s="9">
        <v>83</v>
      </c>
      <c r="B99" s="21" t="s">
        <v>214</v>
      </c>
      <c r="C99" s="63">
        <v>5</v>
      </c>
      <c r="D99" s="107"/>
      <c r="E99" s="1">
        <f t="shared" si="1"/>
        <v>0</v>
      </c>
    </row>
    <row r="100" spans="1:5" ht="23.15" customHeight="1" x14ac:dyDescent="0.35">
      <c r="A100" s="9">
        <v>84</v>
      </c>
      <c r="B100" s="21" t="s">
        <v>279</v>
      </c>
      <c r="C100" s="63">
        <v>5</v>
      </c>
      <c r="D100" s="107"/>
      <c r="E100" s="1">
        <f t="shared" si="1"/>
        <v>0</v>
      </c>
    </row>
    <row r="101" spans="1:5" ht="23.15" customHeight="1" x14ac:dyDescent="0.35">
      <c r="A101" s="9">
        <v>85</v>
      </c>
      <c r="B101" s="55" t="s">
        <v>280</v>
      </c>
      <c r="C101" s="63">
        <v>10</v>
      </c>
      <c r="D101" s="107"/>
      <c r="E101" s="1">
        <f t="shared" si="1"/>
        <v>0</v>
      </c>
    </row>
    <row r="102" spans="1:5" s="6" customFormat="1" ht="54.5" x14ac:dyDescent="0.35">
      <c r="A102" s="3" t="s">
        <v>79</v>
      </c>
      <c r="B102" s="4" t="s">
        <v>68</v>
      </c>
      <c r="C102" s="5" t="s">
        <v>8</v>
      </c>
      <c r="D102" s="5" t="s">
        <v>57</v>
      </c>
      <c r="E102" s="5" t="s">
        <v>53</v>
      </c>
    </row>
    <row r="103" spans="1:5" ht="23.15" customHeight="1" x14ac:dyDescent="0.35">
      <c r="A103" s="9">
        <v>86</v>
      </c>
      <c r="B103" s="21" t="s">
        <v>217</v>
      </c>
      <c r="C103" s="63">
        <v>5</v>
      </c>
      <c r="D103" s="107"/>
      <c r="E103" s="1">
        <f t="shared" si="1"/>
        <v>0</v>
      </c>
    </row>
    <row r="104" spans="1:5" ht="28" x14ac:dyDescent="0.35">
      <c r="A104" s="9">
        <v>87</v>
      </c>
      <c r="B104" s="48" t="s">
        <v>218</v>
      </c>
      <c r="C104" s="63">
        <v>5</v>
      </c>
      <c r="D104" s="107"/>
      <c r="E104" s="1">
        <f t="shared" si="1"/>
        <v>0</v>
      </c>
    </row>
    <row r="105" spans="1:5" ht="23.15" customHeight="1" x14ac:dyDescent="0.35">
      <c r="A105" s="9">
        <v>88</v>
      </c>
      <c r="B105" s="21" t="s">
        <v>219</v>
      </c>
      <c r="C105" s="63">
        <v>60</v>
      </c>
      <c r="D105" s="107"/>
      <c r="E105" s="1">
        <f t="shared" si="1"/>
        <v>0</v>
      </c>
    </row>
    <row r="106" spans="1:5" ht="23.15" customHeight="1" x14ac:dyDescent="0.35">
      <c r="A106" s="9">
        <v>89</v>
      </c>
      <c r="B106" s="21" t="s">
        <v>220</v>
      </c>
      <c r="C106" s="63">
        <v>60</v>
      </c>
      <c r="D106" s="107"/>
      <c r="E106" s="1">
        <f t="shared" si="1"/>
        <v>0</v>
      </c>
    </row>
    <row r="107" spans="1:5" ht="23.15" customHeight="1" x14ac:dyDescent="0.35">
      <c r="A107" s="9">
        <v>90</v>
      </c>
      <c r="B107" s="113" t="s">
        <v>221</v>
      </c>
      <c r="C107" s="63">
        <v>20</v>
      </c>
      <c r="D107" s="107"/>
      <c r="E107" s="1">
        <f t="shared" si="1"/>
        <v>0</v>
      </c>
    </row>
    <row r="108" spans="1:5" ht="23.15" customHeight="1" x14ac:dyDescent="0.35">
      <c r="A108" s="9">
        <v>91</v>
      </c>
      <c r="B108" s="53" t="s">
        <v>222</v>
      </c>
      <c r="C108" s="63">
        <v>20</v>
      </c>
      <c r="D108" s="107"/>
      <c r="E108" s="1">
        <f t="shared" si="1"/>
        <v>0</v>
      </c>
    </row>
    <row r="109" spans="1:5" ht="28" x14ac:dyDescent="0.35">
      <c r="A109" s="9">
        <v>92</v>
      </c>
      <c r="B109" s="21" t="s">
        <v>281</v>
      </c>
      <c r="C109" s="63">
        <v>60</v>
      </c>
      <c r="D109" s="107"/>
      <c r="E109" s="1">
        <f t="shared" si="1"/>
        <v>0</v>
      </c>
    </row>
    <row r="110" spans="1:5" ht="23.15" customHeight="1" x14ac:dyDescent="0.35">
      <c r="A110" s="9">
        <v>93</v>
      </c>
      <c r="B110" s="21" t="s">
        <v>282</v>
      </c>
      <c r="C110" s="65">
        <v>5</v>
      </c>
      <c r="D110" s="107"/>
      <c r="E110" s="1">
        <f t="shared" si="1"/>
        <v>0</v>
      </c>
    </row>
    <row r="111" spans="1:5" ht="23.15" customHeight="1" x14ac:dyDescent="0.35">
      <c r="A111" s="9">
        <v>94</v>
      </c>
      <c r="B111" s="21" t="s">
        <v>225</v>
      </c>
      <c r="C111" s="63">
        <v>5</v>
      </c>
      <c r="D111" s="107"/>
      <c r="E111" s="1">
        <f t="shared" si="1"/>
        <v>0</v>
      </c>
    </row>
    <row r="112" spans="1:5" ht="28" x14ac:dyDescent="0.35">
      <c r="A112" s="9">
        <v>95</v>
      </c>
      <c r="B112" s="21" t="s">
        <v>226</v>
      </c>
      <c r="C112" s="63">
        <v>2</v>
      </c>
      <c r="D112" s="107"/>
      <c r="E112" s="1">
        <f t="shared" si="1"/>
        <v>0</v>
      </c>
    </row>
    <row r="113" spans="1:5" ht="56" x14ac:dyDescent="0.35">
      <c r="A113" s="9">
        <v>96</v>
      </c>
      <c r="B113" s="21" t="s">
        <v>227</v>
      </c>
      <c r="C113" s="63">
        <v>1</v>
      </c>
      <c r="D113" s="107"/>
      <c r="E113" s="1">
        <f t="shared" si="1"/>
        <v>0</v>
      </c>
    </row>
    <row r="114" spans="1:5" ht="84" x14ac:dyDescent="0.35">
      <c r="A114" s="9">
        <v>97</v>
      </c>
      <c r="B114" s="21" t="s">
        <v>283</v>
      </c>
      <c r="C114" s="63">
        <v>1</v>
      </c>
      <c r="D114" s="107"/>
      <c r="E114" s="1">
        <f t="shared" si="1"/>
        <v>0</v>
      </c>
    </row>
    <row r="115" spans="1:5" s="6" customFormat="1" ht="54.5" x14ac:dyDescent="0.35">
      <c r="A115" s="3" t="s">
        <v>79</v>
      </c>
      <c r="B115" s="4" t="s">
        <v>68</v>
      </c>
      <c r="C115" s="5" t="s">
        <v>8</v>
      </c>
      <c r="D115" s="5" t="s">
        <v>57</v>
      </c>
      <c r="E115" s="5" t="s">
        <v>53</v>
      </c>
    </row>
    <row r="116" spans="1:5" ht="56" x14ac:dyDescent="0.35">
      <c r="A116" s="9">
        <v>98</v>
      </c>
      <c r="B116" s="21" t="s">
        <v>229</v>
      </c>
      <c r="C116" s="63">
        <v>2</v>
      </c>
      <c r="D116" s="107"/>
      <c r="E116" s="1">
        <f t="shared" si="1"/>
        <v>0</v>
      </c>
    </row>
    <row r="117" spans="1:5" ht="28" x14ac:dyDescent="0.35">
      <c r="A117" s="9">
        <v>99</v>
      </c>
      <c r="B117" s="21" t="s">
        <v>284</v>
      </c>
      <c r="C117" s="63">
        <v>2</v>
      </c>
      <c r="D117" s="107"/>
      <c r="E117" s="1">
        <f t="shared" si="1"/>
        <v>0</v>
      </c>
    </row>
    <row r="118" spans="1:5" ht="56" x14ac:dyDescent="0.35">
      <c r="A118" s="9">
        <v>100</v>
      </c>
      <c r="B118" s="21" t="s">
        <v>231</v>
      </c>
      <c r="C118" s="63">
        <v>2</v>
      </c>
      <c r="D118" s="107"/>
      <c r="E118" s="1">
        <f t="shared" si="1"/>
        <v>0</v>
      </c>
    </row>
    <row r="119" spans="1:5" ht="56" x14ac:dyDescent="0.35">
      <c r="A119" s="9">
        <v>101</v>
      </c>
      <c r="B119" s="21" t="s">
        <v>232</v>
      </c>
      <c r="C119" s="63">
        <v>2</v>
      </c>
      <c r="D119" s="107"/>
      <c r="E119" s="1">
        <f t="shared" si="1"/>
        <v>0</v>
      </c>
    </row>
    <row r="120" spans="1:5" ht="22.5" customHeight="1" x14ac:dyDescent="0.35">
      <c r="A120" s="9">
        <v>102</v>
      </c>
      <c r="B120" s="53" t="s">
        <v>233</v>
      </c>
      <c r="C120" s="63">
        <v>6</v>
      </c>
      <c r="D120" s="107"/>
      <c r="E120" s="1">
        <f t="shared" si="1"/>
        <v>0</v>
      </c>
    </row>
    <row r="121" spans="1:5" ht="22.5" customHeight="1" x14ac:dyDescent="0.35">
      <c r="A121" s="9">
        <v>103</v>
      </c>
      <c r="B121" s="53" t="s">
        <v>234</v>
      </c>
      <c r="C121" s="63">
        <v>6</v>
      </c>
      <c r="D121" s="107"/>
      <c r="E121" s="1">
        <f t="shared" si="1"/>
        <v>0</v>
      </c>
    </row>
    <row r="122" spans="1:5" x14ac:dyDescent="0.35">
      <c r="A122" s="9">
        <v>104</v>
      </c>
      <c r="B122" s="21" t="s">
        <v>235</v>
      </c>
      <c r="C122" s="63">
        <v>5</v>
      </c>
      <c r="D122" s="107"/>
      <c r="E122" s="1">
        <f t="shared" si="1"/>
        <v>0</v>
      </c>
    </row>
    <row r="123" spans="1:5" ht="42.9" customHeight="1" x14ac:dyDescent="0.35">
      <c r="A123" s="298" t="s">
        <v>78</v>
      </c>
      <c r="B123" s="299"/>
      <c r="C123" s="299"/>
      <c r="D123" s="300"/>
      <c r="E123" s="1">
        <f>SUM(E12:E122)</f>
        <v>0</v>
      </c>
    </row>
    <row r="124" spans="1:5" ht="33" customHeight="1" x14ac:dyDescent="0.35">
      <c r="A124" s="298" t="s">
        <v>922</v>
      </c>
      <c r="B124" s="299"/>
      <c r="C124" s="299"/>
      <c r="D124" s="300"/>
      <c r="E124" s="1">
        <f>E123*2</f>
        <v>0</v>
      </c>
    </row>
    <row r="125" spans="1:5" ht="24" customHeight="1" x14ac:dyDescent="0.35">
      <c r="A125" s="16"/>
      <c r="B125" s="27"/>
      <c r="C125" s="27"/>
      <c r="D125" s="28"/>
      <c r="E125" s="29"/>
    </row>
    <row r="126" spans="1:5" ht="24" customHeight="1" x14ac:dyDescent="0.35">
      <c r="A126" s="16"/>
      <c r="B126" s="27"/>
      <c r="C126" s="27"/>
      <c r="D126" s="28"/>
      <c r="E126" s="29"/>
    </row>
    <row r="127" spans="1:5" ht="24" customHeight="1" x14ac:dyDescent="0.35">
      <c r="A127" s="16"/>
      <c r="B127" s="27"/>
      <c r="C127" s="27"/>
      <c r="D127" s="28"/>
      <c r="E127" s="29"/>
    </row>
    <row r="128" spans="1:5" ht="15" customHeight="1" x14ac:dyDescent="0.35">
      <c r="A128" s="11" t="s">
        <v>83</v>
      </c>
      <c r="B128" s="12" t="s">
        <v>33</v>
      </c>
      <c r="C128" s="12"/>
      <c r="D128" s="12"/>
      <c r="E128" s="13"/>
    </row>
    <row r="129" spans="1:5" ht="17.149999999999999" customHeight="1" x14ac:dyDescent="0.35">
      <c r="A129" s="31">
        <v>1</v>
      </c>
      <c r="B129" s="34" t="s">
        <v>24</v>
      </c>
      <c r="C129" s="34"/>
      <c r="D129" s="34"/>
      <c r="E129" s="35"/>
    </row>
    <row r="130" spans="1:5" ht="17.149999999999999" customHeight="1" x14ac:dyDescent="0.35">
      <c r="A130" s="36">
        <v>2</v>
      </c>
      <c r="B130" s="22" t="s">
        <v>26</v>
      </c>
      <c r="C130" s="22"/>
      <c r="D130" s="22"/>
      <c r="E130" s="37"/>
    </row>
    <row r="131" spans="1:5" ht="17.149999999999999" customHeight="1" x14ac:dyDescent="0.35">
      <c r="A131" s="36">
        <v>3</v>
      </c>
      <c r="B131" s="22" t="s">
        <v>29</v>
      </c>
      <c r="C131" s="22"/>
      <c r="D131" s="22"/>
      <c r="E131" s="37"/>
    </row>
    <row r="132" spans="1:5" ht="17.149999999999999" customHeight="1" x14ac:dyDescent="0.35">
      <c r="A132" s="38">
        <v>4</v>
      </c>
      <c r="B132" s="39" t="s">
        <v>22</v>
      </c>
      <c r="C132" s="39"/>
      <c r="D132" s="39"/>
      <c r="E132" s="41"/>
    </row>
    <row r="133" spans="1:5" ht="17.149999999999999" customHeight="1" x14ac:dyDescent="0.35">
      <c r="A133" s="14"/>
      <c r="B133" s="13"/>
      <c r="C133" s="22"/>
      <c r="D133" s="22"/>
      <c r="E133" s="22"/>
    </row>
    <row r="134" spans="1:5" ht="17.149999999999999" customHeight="1" x14ac:dyDescent="0.35">
      <c r="A134" s="14"/>
      <c r="B134" s="13"/>
      <c r="C134" s="22"/>
      <c r="D134" s="22"/>
      <c r="E134" s="22"/>
    </row>
    <row r="135" spans="1:5" ht="17.149999999999999" customHeight="1" x14ac:dyDescent="0.35">
      <c r="A135" s="14"/>
      <c r="B135" s="22"/>
      <c r="C135" s="22"/>
      <c r="D135" s="22"/>
      <c r="E135" s="22"/>
    </row>
    <row r="136" spans="1:5" ht="17.149999999999999" customHeight="1" x14ac:dyDescent="0.35">
      <c r="A136" s="14"/>
      <c r="B136" s="13"/>
      <c r="C136" s="22"/>
      <c r="D136" s="22"/>
      <c r="E136" s="22"/>
    </row>
    <row r="137" spans="1:5" ht="9" customHeight="1" x14ac:dyDescent="0.35">
      <c r="A137" s="14"/>
      <c r="B137" s="22"/>
      <c r="C137" s="15"/>
      <c r="D137" s="15"/>
      <c r="E137" s="18"/>
    </row>
    <row r="138" spans="1:5" s="6" customFormat="1" ht="54.5" x14ac:dyDescent="0.35">
      <c r="A138" s="3" t="s">
        <v>83</v>
      </c>
      <c r="B138" s="4" t="s">
        <v>923</v>
      </c>
      <c r="C138" s="5" t="s">
        <v>8</v>
      </c>
      <c r="D138" s="5" t="s">
        <v>57</v>
      </c>
      <c r="E138" s="5" t="s">
        <v>53</v>
      </c>
    </row>
    <row r="139" spans="1:5" ht="28" x14ac:dyDescent="0.35">
      <c r="A139" s="9">
        <v>1</v>
      </c>
      <c r="B139" s="53" t="s">
        <v>285</v>
      </c>
      <c r="C139" s="67">
        <v>2</v>
      </c>
      <c r="D139" s="107"/>
      <c r="E139" s="1">
        <f>C139*D139</f>
        <v>0</v>
      </c>
    </row>
    <row r="140" spans="1:5" ht="28" x14ac:dyDescent="0.35">
      <c r="A140" s="9">
        <v>2</v>
      </c>
      <c r="B140" s="53" t="s">
        <v>286</v>
      </c>
      <c r="C140" s="67">
        <v>2</v>
      </c>
      <c r="D140" s="107"/>
      <c r="E140" s="1">
        <f t="shared" ref="E140:E207" si="2">C140*D140</f>
        <v>0</v>
      </c>
    </row>
    <row r="141" spans="1:5" ht="28" x14ac:dyDescent="0.35">
      <c r="A141" s="9">
        <v>3</v>
      </c>
      <c r="B141" s="53" t="s">
        <v>287</v>
      </c>
      <c r="C141" s="67">
        <v>2</v>
      </c>
      <c r="D141" s="107"/>
      <c r="E141" s="1">
        <f t="shared" si="2"/>
        <v>0</v>
      </c>
    </row>
    <row r="142" spans="1:5" ht="23.15" customHeight="1" x14ac:dyDescent="0.35">
      <c r="A142" s="9">
        <v>4</v>
      </c>
      <c r="B142" s="53" t="s">
        <v>288</v>
      </c>
      <c r="C142" s="67">
        <v>1</v>
      </c>
      <c r="D142" s="107"/>
      <c r="E142" s="1">
        <f t="shared" si="2"/>
        <v>0</v>
      </c>
    </row>
    <row r="143" spans="1:5" ht="28" x14ac:dyDescent="0.35">
      <c r="A143" s="9">
        <v>5</v>
      </c>
      <c r="B143" s="53" t="s">
        <v>289</v>
      </c>
      <c r="C143" s="67">
        <v>1</v>
      </c>
      <c r="D143" s="107"/>
      <c r="E143" s="1">
        <f t="shared" si="2"/>
        <v>0</v>
      </c>
    </row>
    <row r="144" spans="1:5" ht="28" x14ac:dyDescent="0.35">
      <c r="A144" s="9">
        <v>6</v>
      </c>
      <c r="B144" s="53" t="s">
        <v>290</v>
      </c>
      <c r="C144" s="67">
        <v>1</v>
      </c>
      <c r="D144" s="107"/>
      <c r="E144" s="1">
        <f t="shared" si="2"/>
        <v>0</v>
      </c>
    </row>
    <row r="145" spans="1:5" ht="28" x14ac:dyDescent="0.35">
      <c r="A145" s="9">
        <v>7</v>
      </c>
      <c r="B145" s="53" t="s">
        <v>291</v>
      </c>
      <c r="C145" s="67">
        <v>1</v>
      </c>
      <c r="D145" s="107"/>
      <c r="E145" s="1">
        <f t="shared" si="2"/>
        <v>0</v>
      </c>
    </row>
    <row r="146" spans="1:5" s="6" customFormat="1" ht="54.5" x14ac:dyDescent="0.35">
      <c r="A146" s="3" t="s">
        <v>83</v>
      </c>
      <c r="B146" s="4" t="s">
        <v>923</v>
      </c>
      <c r="C146" s="5" t="s">
        <v>8</v>
      </c>
      <c r="D146" s="5" t="s">
        <v>57</v>
      </c>
      <c r="E146" s="5" t="s">
        <v>53</v>
      </c>
    </row>
    <row r="147" spans="1:5" ht="70" x14ac:dyDescent="0.35">
      <c r="A147" s="9">
        <v>8</v>
      </c>
      <c r="B147" s="53" t="s">
        <v>292</v>
      </c>
      <c r="C147" s="67">
        <v>1</v>
      </c>
      <c r="D147" s="107"/>
      <c r="E147" s="1">
        <f t="shared" si="2"/>
        <v>0</v>
      </c>
    </row>
    <row r="148" spans="1:5" ht="28" x14ac:dyDescent="0.35">
      <c r="A148" s="9">
        <v>9</v>
      </c>
      <c r="B148" s="53" t="s">
        <v>293</v>
      </c>
      <c r="C148" s="67">
        <v>1</v>
      </c>
      <c r="D148" s="107"/>
      <c r="E148" s="1">
        <f t="shared" si="2"/>
        <v>0</v>
      </c>
    </row>
    <row r="149" spans="1:5" ht="28" x14ac:dyDescent="0.35">
      <c r="A149" s="9">
        <v>10</v>
      </c>
      <c r="B149" s="53" t="s">
        <v>294</v>
      </c>
      <c r="C149" s="67">
        <v>2</v>
      </c>
      <c r="D149" s="107"/>
      <c r="E149" s="1">
        <f t="shared" si="2"/>
        <v>0</v>
      </c>
    </row>
    <row r="150" spans="1:5" x14ac:dyDescent="0.35">
      <c r="A150" s="9">
        <v>11</v>
      </c>
      <c r="B150" s="53" t="s">
        <v>295</v>
      </c>
      <c r="C150" s="67">
        <v>2</v>
      </c>
      <c r="D150" s="107"/>
      <c r="E150" s="1">
        <f t="shared" si="2"/>
        <v>0</v>
      </c>
    </row>
    <row r="151" spans="1:5" ht="28" x14ac:dyDescent="0.35">
      <c r="A151" s="9">
        <v>12</v>
      </c>
      <c r="B151" s="53" t="s">
        <v>296</v>
      </c>
      <c r="C151" s="67">
        <v>2</v>
      </c>
      <c r="D151" s="107"/>
      <c r="E151" s="1">
        <f t="shared" si="2"/>
        <v>0</v>
      </c>
    </row>
    <row r="152" spans="1:5" ht="28" x14ac:dyDescent="0.35">
      <c r="A152" s="9">
        <v>13</v>
      </c>
      <c r="B152" s="53" t="s">
        <v>297</v>
      </c>
      <c r="C152" s="67">
        <v>1</v>
      </c>
      <c r="D152" s="107"/>
      <c r="E152" s="1">
        <f t="shared" si="2"/>
        <v>0</v>
      </c>
    </row>
    <row r="153" spans="1:5" ht="28" x14ac:dyDescent="0.35">
      <c r="A153" s="9">
        <v>14</v>
      </c>
      <c r="B153" s="53" t="s">
        <v>298</v>
      </c>
      <c r="C153" s="67">
        <v>1</v>
      </c>
      <c r="D153" s="107"/>
      <c r="E153" s="1">
        <f t="shared" si="2"/>
        <v>0</v>
      </c>
    </row>
    <row r="154" spans="1:5" ht="23.15" customHeight="1" x14ac:dyDescent="0.35">
      <c r="A154" s="9">
        <v>15</v>
      </c>
      <c r="B154" s="53" t="s">
        <v>299</v>
      </c>
      <c r="C154" s="67">
        <v>1</v>
      </c>
      <c r="D154" s="107"/>
      <c r="E154" s="1">
        <f t="shared" si="2"/>
        <v>0</v>
      </c>
    </row>
    <row r="155" spans="1:5" ht="56" x14ac:dyDescent="0.35">
      <c r="A155" s="9">
        <v>16</v>
      </c>
      <c r="B155" s="53" t="s">
        <v>300</v>
      </c>
      <c r="C155" s="67">
        <v>1</v>
      </c>
      <c r="D155" s="107"/>
      <c r="E155" s="1">
        <f t="shared" si="2"/>
        <v>0</v>
      </c>
    </row>
    <row r="156" spans="1:5" ht="23.15" customHeight="1" x14ac:dyDescent="0.35">
      <c r="A156" s="9">
        <v>17</v>
      </c>
      <c r="B156" s="53" t="s">
        <v>301</v>
      </c>
      <c r="C156" s="67">
        <v>1</v>
      </c>
      <c r="D156" s="107"/>
      <c r="E156" s="1">
        <f t="shared" si="2"/>
        <v>0</v>
      </c>
    </row>
    <row r="157" spans="1:5" x14ac:dyDescent="0.35">
      <c r="A157" s="9">
        <v>18</v>
      </c>
      <c r="B157" s="53" t="s">
        <v>302</v>
      </c>
      <c r="C157" s="67">
        <v>1</v>
      </c>
      <c r="D157" s="107"/>
      <c r="E157" s="1">
        <f t="shared" si="2"/>
        <v>0</v>
      </c>
    </row>
    <row r="158" spans="1:5" x14ac:dyDescent="0.35">
      <c r="A158" s="9">
        <v>19</v>
      </c>
      <c r="B158" s="53" t="s">
        <v>303</v>
      </c>
      <c r="C158" s="67">
        <v>1</v>
      </c>
      <c r="D158" s="107"/>
      <c r="E158" s="1">
        <f t="shared" si="2"/>
        <v>0</v>
      </c>
    </row>
    <row r="159" spans="1:5" s="6" customFormat="1" ht="54.5" x14ac:dyDescent="0.35">
      <c r="A159" s="3" t="s">
        <v>83</v>
      </c>
      <c r="B159" s="4" t="s">
        <v>923</v>
      </c>
      <c r="C159" s="5" t="s">
        <v>8</v>
      </c>
      <c r="D159" s="5" t="s">
        <v>57</v>
      </c>
      <c r="E159" s="5" t="s">
        <v>53</v>
      </c>
    </row>
    <row r="160" spans="1:5" ht="23.15" customHeight="1" x14ac:dyDescent="0.35">
      <c r="A160" s="9">
        <v>20</v>
      </c>
      <c r="B160" s="53" t="s">
        <v>304</v>
      </c>
      <c r="C160" s="67">
        <v>2</v>
      </c>
      <c r="D160" s="107"/>
      <c r="E160" s="1">
        <f t="shared" si="2"/>
        <v>0</v>
      </c>
    </row>
    <row r="161" spans="1:5" ht="23.15" customHeight="1" x14ac:dyDescent="0.35">
      <c r="A161" s="9">
        <v>21</v>
      </c>
      <c r="B161" s="53" t="s">
        <v>305</v>
      </c>
      <c r="C161" s="49">
        <v>1</v>
      </c>
      <c r="D161" s="107"/>
      <c r="E161" s="1">
        <f t="shared" si="2"/>
        <v>0</v>
      </c>
    </row>
    <row r="162" spans="1:5" ht="23.15" customHeight="1" x14ac:dyDescent="0.35">
      <c r="A162" s="9">
        <v>22</v>
      </c>
      <c r="B162" s="53" t="s">
        <v>306</v>
      </c>
      <c r="C162" s="49">
        <v>1</v>
      </c>
      <c r="D162" s="107"/>
      <c r="E162" s="1">
        <f t="shared" si="2"/>
        <v>0</v>
      </c>
    </row>
    <row r="163" spans="1:5" ht="23.15" customHeight="1" x14ac:dyDescent="0.35">
      <c r="A163" s="9">
        <v>23</v>
      </c>
      <c r="B163" s="53" t="s">
        <v>307</v>
      </c>
      <c r="C163" s="49">
        <v>1</v>
      </c>
      <c r="D163" s="107"/>
      <c r="E163" s="1">
        <f t="shared" si="2"/>
        <v>0</v>
      </c>
    </row>
    <row r="164" spans="1:5" ht="23.15" customHeight="1" x14ac:dyDescent="0.35">
      <c r="A164" s="9">
        <v>24</v>
      </c>
      <c r="B164" s="53" t="s">
        <v>308</v>
      </c>
      <c r="C164" s="49">
        <v>1</v>
      </c>
      <c r="D164" s="107"/>
      <c r="E164" s="1">
        <f t="shared" si="2"/>
        <v>0</v>
      </c>
    </row>
    <row r="165" spans="1:5" x14ac:dyDescent="0.35">
      <c r="A165" s="9">
        <v>25</v>
      </c>
      <c r="B165" s="53" t="s">
        <v>309</v>
      </c>
      <c r="C165" s="49">
        <v>1</v>
      </c>
      <c r="D165" s="107"/>
      <c r="E165" s="1">
        <f t="shared" si="2"/>
        <v>0</v>
      </c>
    </row>
    <row r="166" spans="1:5" ht="23.15" customHeight="1" x14ac:dyDescent="0.35">
      <c r="A166" s="9">
        <v>26</v>
      </c>
      <c r="B166" s="53" t="s">
        <v>310</v>
      </c>
      <c r="C166" s="49">
        <v>1</v>
      </c>
      <c r="D166" s="107"/>
      <c r="E166" s="1">
        <f t="shared" si="2"/>
        <v>0</v>
      </c>
    </row>
    <row r="167" spans="1:5" ht="23.15" customHeight="1" x14ac:dyDescent="0.35">
      <c r="A167" s="9">
        <v>27</v>
      </c>
      <c r="B167" s="53" t="s">
        <v>311</v>
      </c>
      <c r="C167" s="49">
        <v>1</v>
      </c>
      <c r="D167" s="107"/>
      <c r="E167" s="1">
        <f t="shared" si="2"/>
        <v>0</v>
      </c>
    </row>
    <row r="168" spans="1:5" ht="23.15" customHeight="1" x14ac:dyDescent="0.35">
      <c r="A168" s="9">
        <v>28</v>
      </c>
      <c r="B168" s="53" t="s">
        <v>312</v>
      </c>
      <c r="C168" s="49">
        <v>2</v>
      </c>
      <c r="D168" s="107"/>
      <c r="E168" s="1">
        <f t="shared" si="2"/>
        <v>0</v>
      </c>
    </row>
    <row r="169" spans="1:5" ht="23.15" customHeight="1" x14ac:dyDescent="0.35">
      <c r="A169" s="9">
        <v>29</v>
      </c>
      <c r="B169" s="53" t="s">
        <v>313</v>
      </c>
      <c r="C169" s="49">
        <v>5</v>
      </c>
      <c r="D169" s="107"/>
      <c r="E169" s="1">
        <f t="shared" si="2"/>
        <v>0</v>
      </c>
    </row>
    <row r="170" spans="1:5" ht="23.15" customHeight="1" x14ac:dyDescent="0.35">
      <c r="A170" s="9">
        <v>30</v>
      </c>
      <c r="B170" s="53" t="s">
        <v>314</v>
      </c>
      <c r="C170" s="49">
        <v>10</v>
      </c>
      <c r="D170" s="107"/>
      <c r="E170" s="1">
        <f t="shared" si="2"/>
        <v>0</v>
      </c>
    </row>
    <row r="171" spans="1:5" ht="23.15" customHeight="1" x14ac:dyDescent="0.35">
      <c r="A171" s="9">
        <v>31</v>
      </c>
      <c r="B171" s="53" t="s">
        <v>315</v>
      </c>
      <c r="C171" s="49">
        <v>2</v>
      </c>
      <c r="D171" s="107"/>
      <c r="E171" s="1">
        <f t="shared" si="2"/>
        <v>0</v>
      </c>
    </row>
    <row r="172" spans="1:5" ht="23.15" customHeight="1" x14ac:dyDescent="0.35">
      <c r="A172" s="9">
        <v>32</v>
      </c>
      <c r="B172" s="53" t="s">
        <v>316</v>
      </c>
      <c r="C172" s="49">
        <v>10</v>
      </c>
      <c r="D172" s="107"/>
      <c r="E172" s="1">
        <f t="shared" si="2"/>
        <v>0</v>
      </c>
    </row>
    <row r="173" spans="1:5" ht="23.15" customHeight="1" x14ac:dyDescent="0.35">
      <c r="A173" s="9">
        <v>33</v>
      </c>
      <c r="B173" s="53" t="s">
        <v>317</v>
      </c>
      <c r="C173" s="49">
        <v>10</v>
      </c>
      <c r="D173" s="107"/>
      <c r="E173" s="1">
        <f t="shared" si="2"/>
        <v>0</v>
      </c>
    </row>
    <row r="174" spans="1:5" ht="23.15" customHeight="1" x14ac:dyDescent="0.35">
      <c r="A174" s="9">
        <v>34</v>
      </c>
      <c r="B174" s="53" t="s">
        <v>318</v>
      </c>
      <c r="C174" s="49">
        <v>10</v>
      </c>
      <c r="D174" s="107"/>
      <c r="E174" s="1">
        <f t="shared" si="2"/>
        <v>0</v>
      </c>
    </row>
    <row r="175" spans="1:5" ht="23.15" customHeight="1" x14ac:dyDescent="0.35">
      <c r="A175" s="9">
        <v>35</v>
      </c>
      <c r="B175" s="53" t="s">
        <v>319</v>
      </c>
      <c r="C175" s="49">
        <v>10</v>
      </c>
      <c r="D175" s="107"/>
      <c r="E175" s="1">
        <f t="shared" si="2"/>
        <v>0</v>
      </c>
    </row>
    <row r="176" spans="1:5" ht="23.15" customHeight="1" x14ac:dyDescent="0.35">
      <c r="A176" s="9">
        <v>36</v>
      </c>
      <c r="B176" s="53" t="s">
        <v>320</v>
      </c>
      <c r="C176" s="49">
        <v>10</v>
      </c>
      <c r="D176" s="107"/>
      <c r="E176" s="1">
        <f t="shared" si="2"/>
        <v>0</v>
      </c>
    </row>
    <row r="177" spans="1:5" ht="23.15" customHeight="1" x14ac:dyDescent="0.35">
      <c r="A177" s="9">
        <v>37</v>
      </c>
      <c r="B177" s="53" t="s">
        <v>321</v>
      </c>
      <c r="C177" s="49">
        <v>2</v>
      </c>
      <c r="D177" s="107"/>
      <c r="E177" s="1">
        <f t="shared" si="2"/>
        <v>0</v>
      </c>
    </row>
    <row r="178" spans="1:5" ht="23.15" customHeight="1" x14ac:dyDescent="0.35">
      <c r="A178" s="9">
        <v>38</v>
      </c>
      <c r="B178" s="21" t="s">
        <v>154</v>
      </c>
      <c r="C178" s="49">
        <v>2</v>
      </c>
      <c r="D178" s="107"/>
      <c r="E178" s="1">
        <f t="shared" si="2"/>
        <v>0</v>
      </c>
    </row>
    <row r="179" spans="1:5" s="6" customFormat="1" ht="54.5" x14ac:dyDescent="0.35">
      <c r="A179" s="3" t="s">
        <v>83</v>
      </c>
      <c r="B179" s="4" t="s">
        <v>923</v>
      </c>
      <c r="C179" s="5" t="s">
        <v>8</v>
      </c>
      <c r="D179" s="5" t="s">
        <v>57</v>
      </c>
      <c r="E179" s="5" t="s">
        <v>53</v>
      </c>
    </row>
    <row r="180" spans="1:5" ht="23.15" customHeight="1" x14ac:dyDescent="0.35">
      <c r="A180" s="9">
        <v>39</v>
      </c>
      <c r="B180" s="53" t="s">
        <v>322</v>
      </c>
      <c r="C180" s="49">
        <v>2</v>
      </c>
      <c r="D180" s="107"/>
      <c r="E180" s="1">
        <f t="shared" si="2"/>
        <v>0</v>
      </c>
    </row>
    <row r="181" spans="1:5" ht="23.15" customHeight="1" x14ac:dyDescent="0.35">
      <c r="A181" s="9">
        <v>40</v>
      </c>
      <c r="B181" s="53" t="s">
        <v>323</v>
      </c>
      <c r="C181" s="49">
        <v>1</v>
      </c>
      <c r="D181" s="107"/>
      <c r="E181" s="1">
        <f t="shared" si="2"/>
        <v>0</v>
      </c>
    </row>
    <row r="182" spans="1:5" ht="23.15" customHeight="1" x14ac:dyDescent="0.35">
      <c r="A182" s="9">
        <v>41</v>
      </c>
      <c r="B182" s="53" t="s">
        <v>324</v>
      </c>
      <c r="C182" s="49">
        <v>2</v>
      </c>
      <c r="D182" s="107"/>
      <c r="E182" s="1">
        <f t="shared" si="2"/>
        <v>0</v>
      </c>
    </row>
    <row r="183" spans="1:5" ht="23.15" customHeight="1" x14ac:dyDescent="0.35">
      <c r="A183" s="9">
        <v>42</v>
      </c>
      <c r="B183" s="53" t="s">
        <v>325</v>
      </c>
      <c r="C183" s="49">
        <v>5</v>
      </c>
      <c r="D183" s="107"/>
      <c r="E183" s="1">
        <f t="shared" si="2"/>
        <v>0</v>
      </c>
    </row>
    <row r="184" spans="1:5" ht="23.15" customHeight="1" x14ac:dyDescent="0.35">
      <c r="A184" s="9">
        <v>43</v>
      </c>
      <c r="B184" s="53" t="s">
        <v>326</v>
      </c>
      <c r="C184" s="49">
        <v>5</v>
      </c>
      <c r="D184" s="107"/>
      <c r="E184" s="1">
        <f t="shared" si="2"/>
        <v>0</v>
      </c>
    </row>
    <row r="185" spans="1:5" ht="23.15" customHeight="1" x14ac:dyDescent="0.35">
      <c r="A185" s="9">
        <v>44</v>
      </c>
      <c r="B185" s="53" t="s">
        <v>327</v>
      </c>
      <c r="C185" s="49">
        <v>5</v>
      </c>
      <c r="D185" s="107"/>
      <c r="E185" s="1">
        <f t="shared" si="2"/>
        <v>0</v>
      </c>
    </row>
    <row r="186" spans="1:5" ht="23.15" customHeight="1" x14ac:dyDescent="0.35">
      <c r="A186" s="9">
        <v>45</v>
      </c>
      <c r="B186" s="53" t="s">
        <v>328</v>
      </c>
      <c r="C186" s="49">
        <v>5</v>
      </c>
      <c r="D186" s="107"/>
      <c r="E186" s="1">
        <f t="shared" si="2"/>
        <v>0</v>
      </c>
    </row>
    <row r="187" spans="1:5" ht="23.15" customHeight="1" x14ac:dyDescent="0.35">
      <c r="A187" s="9">
        <v>46</v>
      </c>
      <c r="B187" s="53" t="s">
        <v>329</v>
      </c>
      <c r="C187" s="49">
        <v>5</v>
      </c>
      <c r="D187" s="107"/>
      <c r="E187" s="1">
        <f t="shared" si="2"/>
        <v>0</v>
      </c>
    </row>
    <row r="188" spans="1:5" ht="23.15" customHeight="1" x14ac:dyDescent="0.35">
      <c r="A188" s="9">
        <v>47</v>
      </c>
      <c r="B188" s="53" t="s">
        <v>330</v>
      </c>
      <c r="C188" s="49">
        <v>5</v>
      </c>
      <c r="D188" s="107"/>
      <c r="E188" s="1">
        <f t="shared" si="2"/>
        <v>0</v>
      </c>
    </row>
    <row r="189" spans="1:5" ht="23.15" customHeight="1" x14ac:dyDescent="0.35">
      <c r="A189" s="9">
        <v>48</v>
      </c>
      <c r="B189" s="53" t="s">
        <v>331</v>
      </c>
      <c r="C189" s="49">
        <v>5</v>
      </c>
      <c r="D189" s="107"/>
      <c r="E189" s="1">
        <f t="shared" si="2"/>
        <v>0</v>
      </c>
    </row>
    <row r="190" spans="1:5" ht="23.15" customHeight="1" x14ac:dyDescent="0.35">
      <c r="A190" s="9">
        <v>49</v>
      </c>
      <c r="B190" s="53" t="s">
        <v>332</v>
      </c>
      <c r="C190" s="49">
        <v>2</v>
      </c>
      <c r="D190" s="107"/>
      <c r="E190" s="1">
        <f t="shared" si="2"/>
        <v>0</v>
      </c>
    </row>
    <row r="191" spans="1:5" ht="23.15" customHeight="1" x14ac:dyDescent="0.35">
      <c r="A191" s="9">
        <v>50</v>
      </c>
      <c r="B191" s="53" t="s">
        <v>333</v>
      </c>
      <c r="C191" s="49">
        <v>2</v>
      </c>
      <c r="D191" s="107"/>
      <c r="E191" s="1">
        <f t="shared" si="2"/>
        <v>0</v>
      </c>
    </row>
    <row r="192" spans="1:5" ht="23.15" customHeight="1" x14ac:dyDescent="0.35">
      <c r="A192" s="9">
        <v>51</v>
      </c>
      <c r="B192" s="53" t="s">
        <v>334</v>
      </c>
      <c r="C192" s="49">
        <v>1</v>
      </c>
      <c r="D192" s="107"/>
      <c r="E192" s="1">
        <f t="shared" si="2"/>
        <v>0</v>
      </c>
    </row>
    <row r="193" spans="1:5" ht="23.15" customHeight="1" x14ac:dyDescent="0.35">
      <c r="A193" s="9">
        <v>52</v>
      </c>
      <c r="B193" s="53" t="s">
        <v>335</v>
      </c>
      <c r="C193" s="49">
        <v>1</v>
      </c>
      <c r="D193" s="107"/>
      <c r="E193" s="1">
        <f t="shared" si="2"/>
        <v>0</v>
      </c>
    </row>
    <row r="194" spans="1:5" ht="28" x14ac:dyDescent="0.35">
      <c r="A194" s="9">
        <v>53</v>
      </c>
      <c r="B194" s="53" t="s">
        <v>336</v>
      </c>
      <c r="C194" s="49">
        <v>2</v>
      </c>
      <c r="D194" s="107"/>
      <c r="E194" s="1">
        <f t="shared" si="2"/>
        <v>0</v>
      </c>
    </row>
    <row r="195" spans="1:5" ht="23.15" customHeight="1" x14ac:dyDescent="0.35">
      <c r="A195" s="9">
        <v>54</v>
      </c>
      <c r="B195" s="21" t="s">
        <v>224</v>
      </c>
      <c r="C195" s="49">
        <v>2</v>
      </c>
      <c r="D195" s="107"/>
      <c r="E195" s="1">
        <f t="shared" si="2"/>
        <v>0</v>
      </c>
    </row>
    <row r="196" spans="1:5" ht="28" x14ac:dyDescent="0.35">
      <c r="A196" s="9">
        <v>55</v>
      </c>
      <c r="B196" s="21" t="s">
        <v>337</v>
      </c>
      <c r="C196" s="49">
        <v>2</v>
      </c>
      <c r="D196" s="107"/>
      <c r="E196" s="1">
        <f t="shared" si="2"/>
        <v>0</v>
      </c>
    </row>
    <row r="197" spans="1:5" ht="23.15" customHeight="1" x14ac:dyDescent="0.35">
      <c r="A197" s="9">
        <v>56</v>
      </c>
      <c r="B197" s="21" t="s">
        <v>338</v>
      </c>
      <c r="C197" s="49">
        <v>2</v>
      </c>
      <c r="D197" s="107"/>
      <c r="E197" s="1">
        <f t="shared" si="2"/>
        <v>0</v>
      </c>
    </row>
    <row r="198" spans="1:5" s="6" customFormat="1" ht="54.5" x14ac:dyDescent="0.35">
      <c r="A198" s="3" t="s">
        <v>83</v>
      </c>
      <c r="B198" s="4" t="s">
        <v>923</v>
      </c>
      <c r="C198" s="5" t="s">
        <v>8</v>
      </c>
      <c r="D198" s="5" t="s">
        <v>57</v>
      </c>
      <c r="E198" s="5" t="s">
        <v>53</v>
      </c>
    </row>
    <row r="199" spans="1:5" ht="23.15" customHeight="1" x14ac:dyDescent="0.35">
      <c r="A199" s="9">
        <v>57</v>
      </c>
      <c r="B199" s="21" t="s">
        <v>339</v>
      </c>
      <c r="C199" s="49">
        <v>2</v>
      </c>
      <c r="D199" s="107"/>
      <c r="E199" s="1">
        <f t="shared" si="2"/>
        <v>0</v>
      </c>
    </row>
    <row r="200" spans="1:5" ht="23.15" customHeight="1" x14ac:dyDescent="0.35">
      <c r="A200" s="9">
        <v>58</v>
      </c>
      <c r="B200" s="21" t="s">
        <v>340</v>
      </c>
      <c r="C200" s="49">
        <v>2</v>
      </c>
      <c r="D200" s="107"/>
      <c r="E200" s="1">
        <f t="shared" si="2"/>
        <v>0</v>
      </c>
    </row>
    <row r="201" spans="1:5" ht="23.15" customHeight="1" x14ac:dyDescent="0.35">
      <c r="A201" s="9">
        <v>59</v>
      </c>
      <c r="B201" s="21" t="s">
        <v>341</v>
      </c>
      <c r="C201" s="49">
        <v>15</v>
      </c>
      <c r="D201" s="107"/>
      <c r="E201" s="1">
        <f t="shared" si="2"/>
        <v>0</v>
      </c>
    </row>
    <row r="202" spans="1:5" ht="23.15" customHeight="1" x14ac:dyDescent="0.35">
      <c r="A202" s="9">
        <v>60</v>
      </c>
      <c r="B202" s="53" t="s">
        <v>342</v>
      </c>
      <c r="C202" s="49">
        <v>1</v>
      </c>
      <c r="D202" s="107"/>
      <c r="E202" s="1">
        <f t="shared" si="2"/>
        <v>0</v>
      </c>
    </row>
    <row r="203" spans="1:5" ht="23.15" customHeight="1" x14ac:dyDescent="0.35">
      <c r="A203" s="9">
        <v>61</v>
      </c>
      <c r="B203" s="21" t="s">
        <v>343</v>
      </c>
      <c r="C203" s="49">
        <v>15</v>
      </c>
      <c r="D203" s="107"/>
      <c r="E203" s="1">
        <f t="shared" si="2"/>
        <v>0</v>
      </c>
    </row>
    <row r="204" spans="1:5" ht="23.15" customHeight="1" x14ac:dyDescent="0.35">
      <c r="A204" s="9">
        <v>62</v>
      </c>
      <c r="B204" s="21" t="s">
        <v>344</v>
      </c>
      <c r="C204" s="49">
        <v>15</v>
      </c>
      <c r="D204" s="107"/>
      <c r="E204" s="1">
        <f t="shared" si="2"/>
        <v>0</v>
      </c>
    </row>
    <row r="205" spans="1:5" ht="23.15" customHeight="1" x14ac:dyDescent="0.35">
      <c r="A205" s="9">
        <v>63</v>
      </c>
      <c r="B205" s="21" t="s">
        <v>345</v>
      </c>
      <c r="C205" s="49">
        <v>15</v>
      </c>
      <c r="D205" s="107"/>
      <c r="E205" s="1">
        <f t="shared" si="2"/>
        <v>0</v>
      </c>
    </row>
    <row r="206" spans="1:5" ht="23.15" customHeight="1" x14ac:dyDescent="0.35">
      <c r="A206" s="9">
        <v>64</v>
      </c>
      <c r="B206" s="21" t="s">
        <v>346</v>
      </c>
      <c r="C206" s="49">
        <v>15</v>
      </c>
      <c r="D206" s="107"/>
      <c r="E206" s="1">
        <f t="shared" si="2"/>
        <v>0</v>
      </c>
    </row>
    <row r="207" spans="1:5" ht="23.15" customHeight="1" x14ac:dyDescent="0.35">
      <c r="A207" s="9">
        <v>65</v>
      </c>
      <c r="B207" s="21" t="s">
        <v>347</v>
      </c>
      <c r="C207" s="49">
        <v>15</v>
      </c>
      <c r="D207" s="107"/>
      <c r="E207" s="1">
        <f t="shared" si="2"/>
        <v>0</v>
      </c>
    </row>
    <row r="208" spans="1:5" ht="23.15" customHeight="1" x14ac:dyDescent="0.35">
      <c r="A208" s="9">
        <v>66</v>
      </c>
      <c r="B208" s="21" t="s">
        <v>194</v>
      </c>
      <c r="C208" s="49">
        <v>15</v>
      </c>
      <c r="D208" s="107"/>
      <c r="E208" s="1">
        <f t="shared" ref="E208:E275" si="3">C208*D208</f>
        <v>0</v>
      </c>
    </row>
    <row r="209" spans="1:5" ht="23.15" customHeight="1" x14ac:dyDescent="0.35">
      <c r="A209" s="9">
        <v>67</v>
      </c>
      <c r="B209" s="21" t="s">
        <v>192</v>
      </c>
      <c r="C209" s="49">
        <v>15</v>
      </c>
      <c r="D209" s="107"/>
      <c r="E209" s="1">
        <f t="shared" si="3"/>
        <v>0</v>
      </c>
    </row>
    <row r="210" spans="1:5" ht="23.15" customHeight="1" x14ac:dyDescent="0.35">
      <c r="A210" s="9">
        <v>68</v>
      </c>
      <c r="B210" s="21" t="s">
        <v>195</v>
      </c>
      <c r="C210" s="49">
        <v>15</v>
      </c>
      <c r="D210" s="107"/>
      <c r="E210" s="1">
        <f t="shared" si="3"/>
        <v>0</v>
      </c>
    </row>
    <row r="211" spans="1:5" ht="23.15" customHeight="1" x14ac:dyDescent="0.35">
      <c r="A211" s="9">
        <v>69</v>
      </c>
      <c r="B211" s="21" t="s">
        <v>348</v>
      </c>
      <c r="C211" s="49">
        <v>15</v>
      </c>
      <c r="D211" s="107"/>
      <c r="E211" s="1">
        <f t="shared" si="3"/>
        <v>0</v>
      </c>
    </row>
    <row r="212" spans="1:5" ht="23.15" customHeight="1" x14ac:dyDescent="0.35">
      <c r="A212" s="9">
        <v>70</v>
      </c>
      <c r="B212" s="21" t="s">
        <v>349</v>
      </c>
      <c r="C212" s="49">
        <v>10</v>
      </c>
      <c r="D212" s="107"/>
      <c r="E212" s="1">
        <f t="shared" si="3"/>
        <v>0</v>
      </c>
    </row>
    <row r="213" spans="1:5" ht="23.15" customHeight="1" x14ac:dyDescent="0.35">
      <c r="A213" s="9">
        <v>71</v>
      </c>
      <c r="B213" s="21" t="s">
        <v>350</v>
      </c>
      <c r="C213" s="49">
        <v>10</v>
      </c>
      <c r="D213" s="107"/>
      <c r="E213" s="1">
        <f t="shared" si="3"/>
        <v>0</v>
      </c>
    </row>
    <row r="214" spans="1:5" ht="23.15" customHeight="1" x14ac:dyDescent="0.35">
      <c r="A214" s="9">
        <v>72</v>
      </c>
      <c r="B214" s="21" t="s">
        <v>351</v>
      </c>
      <c r="C214" s="49">
        <v>15</v>
      </c>
      <c r="D214" s="107"/>
      <c r="E214" s="1">
        <f t="shared" si="3"/>
        <v>0</v>
      </c>
    </row>
    <row r="215" spans="1:5" ht="23.15" customHeight="1" x14ac:dyDescent="0.35">
      <c r="A215" s="9">
        <v>73</v>
      </c>
      <c r="B215" s="21" t="s">
        <v>352</v>
      </c>
      <c r="C215" s="49">
        <v>1</v>
      </c>
      <c r="D215" s="107"/>
      <c r="E215" s="1">
        <f t="shared" si="3"/>
        <v>0</v>
      </c>
    </row>
    <row r="216" spans="1:5" ht="23.15" customHeight="1" x14ac:dyDescent="0.35">
      <c r="A216" s="9">
        <v>74</v>
      </c>
      <c r="B216" s="21" t="s">
        <v>353</v>
      </c>
      <c r="C216" s="49">
        <v>15</v>
      </c>
      <c r="D216" s="107"/>
      <c r="E216" s="1">
        <f t="shared" si="3"/>
        <v>0</v>
      </c>
    </row>
    <row r="217" spans="1:5" s="6" customFormat="1" ht="54.5" x14ac:dyDescent="0.35">
      <c r="A217" s="3" t="s">
        <v>83</v>
      </c>
      <c r="B217" s="4" t="s">
        <v>923</v>
      </c>
      <c r="C217" s="5" t="s">
        <v>8</v>
      </c>
      <c r="D217" s="5" t="s">
        <v>57</v>
      </c>
      <c r="E217" s="5" t="s">
        <v>53</v>
      </c>
    </row>
    <row r="218" spans="1:5" ht="28" x14ac:dyDescent="0.35">
      <c r="A218" s="9">
        <v>75</v>
      </c>
      <c r="B218" s="21" t="s">
        <v>262</v>
      </c>
      <c r="C218" s="49">
        <v>4</v>
      </c>
      <c r="D218" s="107"/>
      <c r="E218" s="1">
        <f t="shared" si="3"/>
        <v>0</v>
      </c>
    </row>
    <row r="219" spans="1:5" ht="23.15" customHeight="1" x14ac:dyDescent="0.35">
      <c r="A219" s="9">
        <v>76</v>
      </c>
      <c r="B219" s="21" t="s">
        <v>354</v>
      </c>
      <c r="C219" s="49">
        <v>2</v>
      </c>
      <c r="D219" s="107"/>
      <c r="E219" s="1">
        <f t="shared" si="3"/>
        <v>0</v>
      </c>
    </row>
    <row r="220" spans="1:5" ht="23.15" customHeight="1" x14ac:dyDescent="0.35">
      <c r="A220" s="9">
        <v>77</v>
      </c>
      <c r="B220" s="21" t="s">
        <v>355</v>
      </c>
      <c r="C220" s="49">
        <v>15</v>
      </c>
      <c r="D220" s="107"/>
      <c r="E220" s="1">
        <f t="shared" si="3"/>
        <v>0</v>
      </c>
    </row>
    <row r="221" spans="1:5" ht="23.15" customHeight="1" x14ac:dyDescent="0.35">
      <c r="A221" s="9">
        <v>78</v>
      </c>
      <c r="B221" s="21" t="s">
        <v>356</v>
      </c>
      <c r="C221" s="49">
        <v>2</v>
      </c>
      <c r="D221" s="107"/>
      <c r="E221" s="1">
        <f t="shared" si="3"/>
        <v>0</v>
      </c>
    </row>
    <row r="222" spans="1:5" ht="23.15" customHeight="1" x14ac:dyDescent="0.35">
      <c r="A222" s="9">
        <v>79</v>
      </c>
      <c r="B222" s="21" t="s">
        <v>357</v>
      </c>
      <c r="C222" s="49">
        <v>2</v>
      </c>
      <c r="D222" s="107"/>
      <c r="E222" s="1">
        <f t="shared" si="3"/>
        <v>0</v>
      </c>
    </row>
    <row r="223" spans="1:5" ht="23.15" customHeight="1" x14ac:dyDescent="0.35">
      <c r="A223" s="9">
        <v>80</v>
      </c>
      <c r="B223" s="21" t="s">
        <v>358</v>
      </c>
      <c r="C223" s="49">
        <v>2</v>
      </c>
      <c r="D223" s="107"/>
      <c r="E223" s="1">
        <f t="shared" si="3"/>
        <v>0</v>
      </c>
    </row>
    <row r="224" spans="1:5" ht="23.15" customHeight="1" x14ac:dyDescent="0.35">
      <c r="A224" s="9">
        <v>81</v>
      </c>
      <c r="B224" s="21" t="s">
        <v>185</v>
      </c>
      <c r="C224" s="49">
        <v>2</v>
      </c>
      <c r="D224" s="107"/>
      <c r="E224" s="1">
        <f t="shared" si="3"/>
        <v>0</v>
      </c>
    </row>
    <row r="225" spans="1:5" ht="23.15" customHeight="1" x14ac:dyDescent="0.35">
      <c r="A225" s="9">
        <v>82</v>
      </c>
      <c r="B225" s="21" t="s">
        <v>168</v>
      </c>
      <c r="C225" s="49">
        <v>2</v>
      </c>
      <c r="D225" s="107"/>
      <c r="E225" s="1">
        <f t="shared" si="3"/>
        <v>0</v>
      </c>
    </row>
    <row r="226" spans="1:5" ht="23.15" customHeight="1" x14ac:dyDescent="0.35">
      <c r="A226" s="9">
        <v>83</v>
      </c>
      <c r="B226" s="21" t="s">
        <v>359</v>
      </c>
      <c r="C226" s="49">
        <v>2</v>
      </c>
      <c r="D226" s="107"/>
      <c r="E226" s="1">
        <f t="shared" si="3"/>
        <v>0</v>
      </c>
    </row>
    <row r="227" spans="1:5" ht="23.15" customHeight="1" x14ac:dyDescent="0.35">
      <c r="A227" s="9">
        <v>84</v>
      </c>
      <c r="B227" s="21" t="s">
        <v>183</v>
      </c>
      <c r="C227" s="49">
        <v>2</v>
      </c>
      <c r="D227" s="107"/>
      <c r="E227" s="1">
        <f t="shared" si="3"/>
        <v>0</v>
      </c>
    </row>
    <row r="228" spans="1:5" ht="23.15" customHeight="1" x14ac:dyDescent="0.35">
      <c r="A228" s="9">
        <v>85</v>
      </c>
      <c r="B228" s="21" t="s">
        <v>360</v>
      </c>
      <c r="C228" s="49">
        <v>2</v>
      </c>
      <c r="D228" s="107"/>
      <c r="E228" s="1">
        <f t="shared" si="3"/>
        <v>0</v>
      </c>
    </row>
    <row r="229" spans="1:5" ht="23.15" customHeight="1" x14ac:dyDescent="0.35">
      <c r="A229" s="9">
        <v>86</v>
      </c>
      <c r="B229" s="21" t="s">
        <v>361</v>
      </c>
      <c r="C229" s="49">
        <v>2</v>
      </c>
      <c r="D229" s="107"/>
      <c r="E229" s="1">
        <f t="shared" si="3"/>
        <v>0</v>
      </c>
    </row>
    <row r="230" spans="1:5" x14ac:dyDescent="0.35">
      <c r="A230" s="9">
        <v>87</v>
      </c>
      <c r="B230" s="21" t="s">
        <v>362</v>
      </c>
      <c r="C230" s="49">
        <v>2</v>
      </c>
      <c r="D230" s="107"/>
      <c r="E230" s="1">
        <f t="shared" si="3"/>
        <v>0</v>
      </c>
    </row>
    <row r="231" spans="1:5" ht="23.15" customHeight="1" x14ac:dyDescent="0.35">
      <c r="A231" s="9">
        <v>88</v>
      </c>
      <c r="B231" s="21" t="s">
        <v>363</v>
      </c>
      <c r="C231" s="49">
        <v>2</v>
      </c>
      <c r="D231" s="107"/>
      <c r="E231" s="1">
        <f t="shared" si="3"/>
        <v>0</v>
      </c>
    </row>
    <row r="232" spans="1:5" ht="23.15" customHeight="1" x14ac:dyDescent="0.35">
      <c r="A232" s="9">
        <v>89</v>
      </c>
      <c r="B232" s="21" t="s">
        <v>364</v>
      </c>
      <c r="C232" s="49">
        <v>2</v>
      </c>
      <c r="D232" s="107"/>
      <c r="E232" s="1">
        <f t="shared" si="3"/>
        <v>0</v>
      </c>
    </row>
    <row r="233" spans="1:5" ht="23.15" customHeight="1" x14ac:dyDescent="0.35">
      <c r="A233" s="9">
        <v>90</v>
      </c>
      <c r="B233" s="21" t="s">
        <v>365</v>
      </c>
      <c r="C233" s="49">
        <v>2</v>
      </c>
      <c r="D233" s="107"/>
      <c r="E233" s="1">
        <f t="shared" si="3"/>
        <v>0</v>
      </c>
    </row>
    <row r="234" spans="1:5" ht="28" x14ac:dyDescent="0.35">
      <c r="A234" s="9">
        <v>91</v>
      </c>
      <c r="B234" s="21" t="s">
        <v>265</v>
      </c>
      <c r="C234" s="49">
        <v>15</v>
      </c>
      <c r="D234" s="107"/>
      <c r="E234" s="1">
        <f t="shared" si="3"/>
        <v>0</v>
      </c>
    </row>
    <row r="235" spans="1:5" ht="23.15" customHeight="1" x14ac:dyDescent="0.35">
      <c r="A235" s="9">
        <v>92</v>
      </c>
      <c r="B235" s="113" t="s">
        <v>366</v>
      </c>
      <c r="C235" s="49">
        <v>15</v>
      </c>
      <c r="D235" s="107"/>
      <c r="E235" s="1">
        <f t="shared" si="3"/>
        <v>0</v>
      </c>
    </row>
    <row r="236" spans="1:5" s="6" customFormat="1" ht="54.5" x14ac:dyDescent="0.35">
      <c r="A236" s="3" t="s">
        <v>83</v>
      </c>
      <c r="B236" s="4" t="s">
        <v>923</v>
      </c>
      <c r="C236" s="5" t="s">
        <v>8</v>
      </c>
      <c r="D236" s="5" t="s">
        <v>57</v>
      </c>
      <c r="E236" s="5" t="s">
        <v>53</v>
      </c>
    </row>
    <row r="237" spans="1:5" ht="28" x14ac:dyDescent="0.35">
      <c r="A237" s="9">
        <v>93</v>
      </c>
      <c r="B237" s="21" t="s">
        <v>171</v>
      </c>
      <c r="C237" s="49">
        <v>2</v>
      </c>
      <c r="D237" s="107"/>
      <c r="E237" s="1">
        <f t="shared" si="3"/>
        <v>0</v>
      </c>
    </row>
    <row r="238" spans="1:5" ht="28" x14ac:dyDescent="0.35">
      <c r="A238" s="9">
        <v>94</v>
      </c>
      <c r="B238" s="21" t="s">
        <v>173</v>
      </c>
      <c r="C238" s="49">
        <v>2</v>
      </c>
      <c r="D238" s="107"/>
      <c r="E238" s="1">
        <f t="shared" si="3"/>
        <v>0</v>
      </c>
    </row>
    <row r="239" spans="1:5" ht="23.15" customHeight="1" x14ac:dyDescent="0.35">
      <c r="A239" s="9">
        <v>95</v>
      </c>
      <c r="B239" s="21" t="s">
        <v>367</v>
      </c>
      <c r="C239" s="49">
        <v>2</v>
      </c>
      <c r="D239" s="107"/>
      <c r="E239" s="1">
        <f t="shared" si="3"/>
        <v>0</v>
      </c>
    </row>
    <row r="240" spans="1:5" ht="28" x14ac:dyDescent="0.35">
      <c r="A240" s="9">
        <v>96</v>
      </c>
      <c r="B240" s="21" t="s">
        <v>368</v>
      </c>
      <c r="C240" s="49">
        <v>2</v>
      </c>
      <c r="D240" s="107"/>
      <c r="E240" s="1">
        <f t="shared" si="3"/>
        <v>0</v>
      </c>
    </row>
    <row r="241" spans="1:5" ht="42" x14ac:dyDescent="0.35">
      <c r="A241" s="9">
        <v>97</v>
      </c>
      <c r="B241" s="21" t="s">
        <v>252</v>
      </c>
      <c r="C241" s="49">
        <v>2</v>
      </c>
      <c r="D241" s="107"/>
      <c r="E241" s="1">
        <f t="shared" si="3"/>
        <v>0</v>
      </c>
    </row>
    <row r="242" spans="1:5" ht="28" x14ac:dyDescent="0.35">
      <c r="A242" s="9">
        <v>98</v>
      </c>
      <c r="B242" s="21" t="s">
        <v>369</v>
      </c>
      <c r="C242" s="49">
        <v>2</v>
      </c>
      <c r="D242" s="107"/>
      <c r="E242" s="1">
        <f t="shared" si="3"/>
        <v>0</v>
      </c>
    </row>
    <row r="243" spans="1:5" ht="28" x14ac:dyDescent="0.35">
      <c r="A243" s="9">
        <v>99</v>
      </c>
      <c r="B243" s="21" t="s">
        <v>370</v>
      </c>
      <c r="C243" s="49">
        <v>2</v>
      </c>
      <c r="D243" s="107"/>
      <c r="E243" s="1">
        <f t="shared" si="3"/>
        <v>0</v>
      </c>
    </row>
    <row r="244" spans="1:5" ht="28" x14ac:dyDescent="0.35">
      <c r="A244" s="9">
        <v>100</v>
      </c>
      <c r="B244" s="21" t="s">
        <v>371</v>
      </c>
      <c r="C244" s="49">
        <v>2</v>
      </c>
      <c r="D244" s="107"/>
      <c r="E244" s="1">
        <f t="shared" si="3"/>
        <v>0</v>
      </c>
    </row>
    <row r="245" spans="1:5" x14ac:dyDescent="0.35">
      <c r="A245" s="9">
        <v>101</v>
      </c>
      <c r="B245" s="21" t="s">
        <v>166</v>
      </c>
      <c r="C245" s="49">
        <v>4</v>
      </c>
      <c r="D245" s="107"/>
      <c r="E245" s="1">
        <f t="shared" si="3"/>
        <v>0</v>
      </c>
    </row>
    <row r="246" spans="1:5" ht="23.15" customHeight="1" x14ac:dyDescent="0.35">
      <c r="A246" s="9">
        <v>102</v>
      </c>
      <c r="B246" s="21" t="s">
        <v>161</v>
      </c>
      <c r="C246" s="49">
        <v>10</v>
      </c>
      <c r="D246" s="107"/>
      <c r="E246" s="1">
        <f t="shared" si="3"/>
        <v>0</v>
      </c>
    </row>
    <row r="247" spans="1:5" ht="23.15" customHeight="1" x14ac:dyDescent="0.35">
      <c r="A247" s="9">
        <v>103</v>
      </c>
      <c r="B247" s="21" t="s">
        <v>160</v>
      </c>
      <c r="C247" s="49">
        <v>10</v>
      </c>
      <c r="D247" s="107"/>
      <c r="E247" s="1">
        <f t="shared" si="3"/>
        <v>0</v>
      </c>
    </row>
    <row r="248" spans="1:5" ht="28" x14ac:dyDescent="0.35">
      <c r="A248" s="9">
        <v>104</v>
      </c>
      <c r="B248" s="21" t="s">
        <v>158</v>
      </c>
      <c r="C248" s="49">
        <v>3</v>
      </c>
      <c r="D248" s="107"/>
      <c r="E248" s="1">
        <f t="shared" si="3"/>
        <v>0</v>
      </c>
    </row>
    <row r="249" spans="1:5" ht="23.15" customHeight="1" x14ac:dyDescent="0.35">
      <c r="A249" s="9">
        <v>105</v>
      </c>
      <c r="B249" s="53" t="s">
        <v>372</v>
      </c>
      <c r="C249" s="49">
        <v>2</v>
      </c>
      <c r="D249" s="107"/>
      <c r="E249" s="1">
        <f t="shared" si="3"/>
        <v>0</v>
      </c>
    </row>
    <row r="250" spans="1:5" ht="23.15" customHeight="1" x14ac:dyDescent="0.35">
      <c r="A250" s="9">
        <v>106</v>
      </c>
      <c r="B250" s="21" t="s">
        <v>373</v>
      </c>
      <c r="C250" s="49">
        <v>2</v>
      </c>
      <c r="D250" s="107"/>
      <c r="E250" s="1">
        <f t="shared" si="3"/>
        <v>0</v>
      </c>
    </row>
    <row r="251" spans="1:5" ht="23.15" customHeight="1" x14ac:dyDescent="0.35">
      <c r="A251" s="9">
        <v>107</v>
      </c>
      <c r="B251" s="21" t="s">
        <v>212</v>
      </c>
      <c r="C251" s="49">
        <v>2</v>
      </c>
      <c r="D251" s="107"/>
      <c r="E251" s="1">
        <f t="shared" si="3"/>
        <v>0</v>
      </c>
    </row>
    <row r="252" spans="1:5" s="6" customFormat="1" ht="54.5" x14ac:dyDescent="0.35">
      <c r="A252" s="3" t="s">
        <v>83</v>
      </c>
      <c r="B252" s="4" t="s">
        <v>923</v>
      </c>
      <c r="C252" s="5" t="s">
        <v>8</v>
      </c>
      <c r="D252" s="5" t="s">
        <v>57</v>
      </c>
      <c r="E252" s="5" t="s">
        <v>53</v>
      </c>
    </row>
    <row r="253" spans="1:5" ht="23.15" customHeight="1" x14ac:dyDescent="0.35">
      <c r="A253" s="9">
        <v>108</v>
      </c>
      <c r="B253" s="21" t="s">
        <v>374</v>
      </c>
      <c r="C253" s="49">
        <v>2</v>
      </c>
      <c r="D253" s="107"/>
      <c r="E253" s="1">
        <f t="shared" si="3"/>
        <v>0</v>
      </c>
    </row>
    <row r="254" spans="1:5" ht="23.15" customHeight="1" x14ac:dyDescent="0.35">
      <c r="A254" s="9">
        <v>109</v>
      </c>
      <c r="B254" s="21" t="s">
        <v>375</v>
      </c>
      <c r="C254" s="49">
        <v>2</v>
      </c>
      <c r="D254" s="107"/>
      <c r="E254" s="1">
        <f t="shared" si="3"/>
        <v>0</v>
      </c>
    </row>
    <row r="255" spans="1:5" ht="23.15" customHeight="1" x14ac:dyDescent="0.35">
      <c r="A255" s="9">
        <v>110</v>
      </c>
      <c r="B255" s="53" t="s">
        <v>205</v>
      </c>
      <c r="C255" s="49">
        <v>2</v>
      </c>
      <c r="D255" s="107"/>
      <c r="E255" s="1">
        <f t="shared" si="3"/>
        <v>0</v>
      </c>
    </row>
    <row r="256" spans="1:5" ht="23.15" customHeight="1" x14ac:dyDescent="0.35">
      <c r="A256" s="9">
        <v>111</v>
      </c>
      <c r="B256" s="53" t="s">
        <v>206</v>
      </c>
      <c r="C256" s="49">
        <v>2</v>
      </c>
      <c r="D256" s="107"/>
      <c r="E256" s="1">
        <f t="shared" si="3"/>
        <v>0</v>
      </c>
    </row>
    <row r="257" spans="1:5" ht="23.15" customHeight="1" x14ac:dyDescent="0.35">
      <c r="A257" s="9">
        <v>112</v>
      </c>
      <c r="B257" s="53" t="s">
        <v>207</v>
      </c>
      <c r="C257" s="49">
        <v>2</v>
      </c>
      <c r="D257" s="107"/>
      <c r="E257" s="1">
        <f t="shared" si="3"/>
        <v>0</v>
      </c>
    </row>
    <row r="258" spans="1:5" ht="23.15" customHeight="1" x14ac:dyDescent="0.35">
      <c r="A258" s="9">
        <v>113</v>
      </c>
      <c r="B258" s="53" t="s">
        <v>208</v>
      </c>
      <c r="C258" s="49">
        <v>2</v>
      </c>
      <c r="D258" s="107"/>
      <c r="E258" s="1">
        <f t="shared" si="3"/>
        <v>0</v>
      </c>
    </row>
    <row r="259" spans="1:5" ht="23.15" customHeight="1" x14ac:dyDescent="0.35">
      <c r="A259" s="9">
        <v>114</v>
      </c>
      <c r="B259" s="21" t="s">
        <v>376</v>
      </c>
      <c r="C259" s="49">
        <v>2</v>
      </c>
      <c r="D259" s="107"/>
      <c r="E259" s="1">
        <f t="shared" si="3"/>
        <v>0</v>
      </c>
    </row>
    <row r="260" spans="1:5" ht="23.15" customHeight="1" x14ac:dyDescent="0.35">
      <c r="A260" s="9">
        <v>115</v>
      </c>
      <c r="B260" s="21" t="s">
        <v>377</v>
      </c>
      <c r="C260" s="49">
        <v>2</v>
      </c>
      <c r="D260" s="107"/>
      <c r="E260" s="1">
        <f t="shared" si="3"/>
        <v>0</v>
      </c>
    </row>
    <row r="261" spans="1:5" ht="23.15" customHeight="1" x14ac:dyDescent="0.35">
      <c r="A261" s="9">
        <v>116</v>
      </c>
      <c r="B261" s="21" t="s">
        <v>378</v>
      </c>
      <c r="C261" s="49">
        <v>2</v>
      </c>
      <c r="D261" s="107"/>
      <c r="E261" s="1">
        <f t="shared" si="3"/>
        <v>0</v>
      </c>
    </row>
    <row r="262" spans="1:5" ht="23.15" customHeight="1" x14ac:dyDescent="0.35">
      <c r="A262" s="9">
        <v>117</v>
      </c>
      <c r="B262" s="21" t="s">
        <v>379</v>
      </c>
      <c r="C262" s="49">
        <v>2</v>
      </c>
      <c r="D262" s="107"/>
      <c r="E262" s="1">
        <f t="shared" si="3"/>
        <v>0</v>
      </c>
    </row>
    <row r="263" spans="1:5" ht="28" x14ac:dyDescent="0.35">
      <c r="A263" s="9">
        <v>118</v>
      </c>
      <c r="B263" s="21" t="s">
        <v>380</v>
      </c>
      <c r="C263" s="49">
        <v>2</v>
      </c>
      <c r="D263" s="107"/>
      <c r="E263" s="1">
        <f t="shared" si="3"/>
        <v>0</v>
      </c>
    </row>
    <row r="264" spans="1:5" ht="23.15" customHeight="1" x14ac:dyDescent="0.35">
      <c r="A264" s="9">
        <v>119</v>
      </c>
      <c r="B264" s="21" t="s">
        <v>381</v>
      </c>
      <c r="C264" s="49">
        <v>2</v>
      </c>
      <c r="D264" s="107"/>
      <c r="E264" s="1">
        <f t="shared" si="3"/>
        <v>0</v>
      </c>
    </row>
    <row r="265" spans="1:5" ht="23.15" customHeight="1" x14ac:dyDescent="0.35">
      <c r="A265" s="9">
        <v>120</v>
      </c>
      <c r="B265" s="21" t="s">
        <v>202</v>
      </c>
      <c r="C265" s="49">
        <v>2</v>
      </c>
      <c r="D265" s="107"/>
      <c r="E265" s="1">
        <f t="shared" si="3"/>
        <v>0</v>
      </c>
    </row>
    <row r="266" spans="1:5" ht="28" x14ac:dyDescent="0.35">
      <c r="A266" s="9">
        <v>121</v>
      </c>
      <c r="B266" s="21" t="s">
        <v>382</v>
      </c>
      <c r="C266" s="49">
        <v>2</v>
      </c>
      <c r="D266" s="107"/>
      <c r="E266" s="1">
        <f t="shared" si="3"/>
        <v>0</v>
      </c>
    </row>
    <row r="267" spans="1:5" ht="23.15" customHeight="1" x14ac:dyDescent="0.35">
      <c r="A267" s="9">
        <v>122</v>
      </c>
      <c r="B267" s="21" t="s">
        <v>383</v>
      </c>
      <c r="C267" s="49">
        <v>2</v>
      </c>
      <c r="D267" s="107"/>
      <c r="E267" s="1">
        <f t="shared" si="3"/>
        <v>0</v>
      </c>
    </row>
    <row r="268" spans="1:5" ht="23.15" customHeight="1" x14ac:dyDescent="0.35">
      <c r="A268" s="9">
        <v>123</v>
      </c>
      <c r="B268" s="21" t="s">
        <v>384</v>
      </c>
      <c r="C268" s="49">
        <v>2</v>
      </c>
      <c r="D268" s="107"/>
      <c r="E268" s="1">
        <f t="shared" si="3"/>
        <v>0</v>
      </c>
    </row>
    <row r="269" spans="1:5" ht="23.15" customHeight="1" x14ac:dyDescent="0.35">
      <c r="A269" s="9">
        <v>124</v>
      </c>
      <c r="B269" s="55" t="s">
        <v>280</v>
      </c>
      <c r="C269" s="49">
        <v>2</v>
      </c>
      <c r="D269" s="107"/>
      <c r="E269" s="1">
        <f t="shared" si="3"/>
        <v>0</v>
      </c>
    </row>
    <row r="270" spans="1:5" ht="23.15" customHeight="1" x14ac:dyDescent="0.35">
      <c r="A270" s="9">
        <v>125</v>
      </c>
      <c r="B270" s="55" t="s">
        <v>385</v>
      </c>
      <c r="C270" s="49">
        <v>2</v>
      </c>
      <c r="D270" s="107"/>
      <c r="E270" s="1">
        <f t="shared" si="3"/>
        <v>0</v>
      </c>
    </row>
    <row r="271" spans="1:5" s="6" customFormat="1" ht="54.5" x14ac:dyDescent="0.35">
      <c r="A271" s="3" t="s">
        <v>83</v>
      </c>
      <c r="B271" s="4" t="s">
        <v>923</v>
      </c>
      <c r="C271" s="5" t="s">
        <v>8</v>
      </c>
      <c r="D271" s="5" t="s">
        <v>57</v>
      </c>
      <c r="E271" s="5" t="s">
        <v>53</v>
      </c>
    </row>
    <row r="272" spans="1:5" ht="23.15" customHeight="1" x14ac:dyDescent="0.35">
      <c r="A272" s="9">
        <v>126</v>
      </c>
      <c r="B272" s="55" t="s">
        <v>386</v>
      </c>
      <c r="C272" s="49">
        <v>15</v>
      </c>
      <c r="D272" s="107"/>
      <c r="E272" s="1">
        <f t="shared" si="3"/>
        <v>0</v>
      </c>
    </row>
    <row r="273" spans="1:5" ht="23.15" customHeight="1" x14ac:dyDescent="0.35">
      <c r="A273" s="9">
        <v>127</v>
      </c>
      <c r="B273" s="55" t="s">
        <v>387</v>
      </c>
      <c r="C273" s="49">
        <v>15</v>
      </c>
      <c r="D273" s="107"/>
      <c r="E273" s="1">
        <f t="shared" si="3"/>
        <v>0</v>
      </c>
    </row>
    <row r="274" spans="1:5" ht="23.15" customHeight="1" x14ac:dyDescent="0.35">
      <c r="A274" s="9">
        <v>128</v>
      </c>
      <c r="B274" s="21" t="s">
        <v>388</v>
      </c>
      <c r="C274" s="49">
        <v>10</v>
      </c>
      <c r="D274" s="107"/>
      <c r="E274" s="1">
        <f t="shared" si="3"/>
        <v>0</v>
      </c>
    </row>
    <row r="275" spans="1:5" ht="23.15" customHeight="1" x14ac:dyDescent="0.35">
      <c r="A275" s="9">
        <v>129</v>
      </c>
      <c r="B275" s="21" t="s">
        <v>389</v>
      </c>
      <c r="C275" s="49">
        <v>5</v>
      </c>
      <c r="D275" s="107"/>
      <c r="E275" s="1">
        <f t="shared" si="3"/>
        <v>0</v>
      </c>
    </row>
    <row r="276" spans="1:5" ht="23.15" customHeight="1" x14ac:dyDescent="0.35">
      <c r="A276" s="9">
        <v>130</v>
      </c>
      <c r="B276" s="21" t="s">
        <v>390</v>
      </c>
      <c r="C276" s="49">
        <v>10</v>
      </c>
      <c r="D276" s="107"/>
      <c r="E276" s="1">
        <f t="shared" ref="E276:E338" si="4">C276*D276</f>
        <v>0</v>
      </c>
    </row>
    <row r="277" spans="1:5" ht="23.15" customHeight="1" x14ac:dyDescent="0.35">
      <c r="A277" s="9">
        <v>131</v>
      </c>
      <c r="B277" s="21" t="s">
        <v>391</v>
      </c>
      <c r="C277" s="49">
        <v>10</v>
      </c>
      <c r="D277" s="107"/>
      <c r="E277" s="1">
        <f t="shared" si="4"/>
        <v>0</v>
      </c>
    </row>
    <row r="278" spans="1:5" ht="23.15" customHeight="1" x14ac:dyDescent="0.35">
      <c r="A278" s="9">
        <v>132</v>
      </c>
      <c r="B278" s="21" t="s">
        <v>392</v>
      </c>
      <c r="C278" s="49">
        <v>2</v>
      </c>
      <c r="D278" s="107"/>
      <c r="E278" s="1">
        <f t="shared" si="4"/>
        <v>0</v>
      </c>
    </row>
    <row r="279" spans="1:5" ht="23.15" customHeight="1" x14ac:dyDescent="0.35">
      <c r="A279" s="9">
        <v>133</v>
      </c>
      <c r="B279" s="21" t="s">
        <v>393</v>
      </c>
      <c r="C279" s="49">
        <v>2</v>
      </c>
      <c r="D279" s="107"/>
      <c r="E279" s="1">
        <f t="shared" si="4"/>
        <v>0</v>
      </c>
    </row>
    <row r="280" spans="1:5" ht="23.15" customHeight="1" x14ac:dyDescent="0.35">
      <c r="A280" s="9">
        <v>134</v>
      </c>
      <c r="B280" s="21" t="s">
        <v>394</v>
      </c>
      <c r="C280" s="49">
        <v>2</v>
      </c>
      <c r="D280" s="107"/>
      <c r="E280" s="1">
        <f t="shared" si="4"/>
        <v>0</v>
      </c>
    </row>
    <row r="281" spans="1:5" ht="23.15" customHeight="1" x14ac:dyDescent="0.35">
      <c r="A281" s="9">
        <v>135</v>
      </c>
      <c r="B281" s="21" t="s">
        <v>395</v>
      </c>
      <c r="C281" s="49">
        <v>2</v>
      </c>
      <c r="D281" s="107"/>
      <c r="E281" s="1">
        <f t="shared" si="4"/>
        <v>0</v>
      </c>
    </row>
    <row r="282" spans="1:5" ht="23.15" customHeight="1" x14ac:dyDescent="0.35">
      <c r="A282" s="9">
        <v>136</v>
      </c>
      <c r="B282" s="21" t="s">
        <v>396</v>
      </c>
      <c r="C282" s="49">
        <v>2</v>
      </c>
      <c r="D282" s="107"/>
      <c r="E282" s="1">
        <f t="shared" si="4"/>
        <v>0</v>
      </c>
    </row>
    <row r="283" spans="1:5" ht="23.15" customHeight="1" x14ac:dyDescent="0.35">
      <c r="A283" s="9">
        <v>137</v>
      </c>
      <c r="B283" s="21" t="s">
        <v>397</v>
      </c>
      <c r="C283" s="49">
        <v>2</v>
      </c>
      <c r="D283" s="107"/>
      <c r="E283" s="1">
        <f t="shared" si="4"/>
        <v>0</v>
      </c>
    </row>
    <row r="284" spans="1:5" ht="23.15" customHeight="1" x14ac:dyDescent="0.35">
      <c r="A284" s="9">
        <v>138</v>
      </c>
      <c r="B284" s="21" t="s">
        <v>198</v>
      </c>
      <c r="C284" s="49">
        <v>1</v>
      </c>
      <c r="D284" s="107"/>
      <c r="E284" s="1">
        <f t="shared" si="4"/>
        <v>0</v>
      </c>
    </row>
    <row r="285" spans="1:5" ht="23.15" customHeight="1" x14ac:dyDescent="0.35">
      <c r="A285" s="9">
        <v>139</v>
      </c>
      <c r="B285" s="21" t="s">
        <v>199</v>
      </c>
      <c r="C285" s="49">
        <v>1</v>
      </c>
      <c r="D285" s="107"/>
      <c r="E285" s="1">
        <f t="shared" si="4"/>
        <v>0</v>
      </c>
    </row>
    <row r="286" spans="1:5" ht="23.15" customHeight="1" x14ac:dyDescent="0.35">
      <c r="A286" s="9">
        <v>140</v>
      </c>
      <c r="B286" s="21" t="s">
        <v>398</v>
      </c>
      <c r="C286" s="49">
        <v>1</v>
      </c>
      <c r="D286" s="107"/>
      <c r="E286" s="1">
        <f t="shared" si="4"/>
        <v>0</v>
      </c>
    </row>
    <row r="287" spans="1:5" ht="23.15" customHeight="1" x14ac:dyDescent="0.35">
      <c r="A287" s="9">
        <v>141</v>
      </c>
      <c r="B287" s="21" t="s">
        <v>399</v>
      </c>
      <c r="C287" s="49">
        <v>15</v>
      </c>
      <c r="D287" s="107"/>
      <c r="E287" s="1">
        <f t="shared" si="4"/>
        <v>0</v>
      </c>
    </row>
    <row r="288" spans="1:5" ht="28" x14ac:dyDescent="0.35">
      <c r="A288" s="9">
        <v>142</v>
      </c>
      <c r="B288" s="21" t="s">
        <v>157</v>
      </c>
      <c r="C288" s="49">
        <v>5</v>
      </c>
      <c r="D288" s="107"/>
      <c r="E288" s="1">
        <f t="shared" si="4"/>
        <v>0</v>
      </c>
    </row>
    <row r="289" spans="1:5" ht="23.15" customHeight="1" x14ac:dyDescent="0.35">
      <c r="A289" s="9">
        <v>143</v>
      </c>
      <c r="B289" s="21" t="s">
        <v>155</v>
      </c>
      <c r="C289" s="49">
        <v>5</v>
      </c>
      <c r="D289" s="107"/>
      <c r="E289" s="1">
        <f t="shared" si="4"/>
        <v>0</v>
      </c>
    </row>
    <row r="290" spans="1:5" s="6" customFormat="1" ht="54.5" x14ac:dyDescent="0.35">
      <c r="A290" s="3" t="s">
        <v>83</v>
      </c>
      <c r="B290" s="4" t="s">
        <v>923</v>
      </c>
      <c r="C290" s="5" t="s">
        <v>8</v>
      </c>
      <c r="D290" s="5" t="s">
        <v>57</v>
      </c>
      <c r="E290" s="5" t="s">
        <v>53</v>
      </c>
    </row>
    <row r="291" spans="1:5" ht="28" x14ac:dyDescent="0.35">
      <c r="A291" s="9">
        <v>144</v>
      </c>
      <c r="B291" s="21" t="s">
        <v>156</v>
      </c>
      <c r="C291" s="49">
        <v>5</v>
      </c>
      <c r="D291" s="107"/>
      <c r="E291" s="1">
        <f t="shared" si="4"/>
        <v>0</v>
      </c>
    </row>
    <row r="292" spans="1:5" ht="23.15" customHeight="1" x14ac:dyDescent="0.35">
      <c r="A292" s="9">
        <v>145</v>
      </c>
      <c r="B292" s="21" t="s">
        <v>400</v>
      </c>
      <c r="C292" s="49">
        <v>2</v>
      </c>
      <c r="D292" s="107"/>
      <c r="E292" s="1">
        <f t="shared" si="4"/>
        <v>0</v>
      </c>
    </row>
    <row r="293" spans="1:5" ht="23.15" customHeight="1" x14ac:dyDescent="0.35">
      <c r="A293" s="9">
        <v>146</v>
      </c>
      <c r="B293" s="21" t="s">
        <v>401</v>
      </c>
      <c r="C293" s="49">
        <v>2</v>
      </c>
      <c r="D293" s="107"/>
      <c r="E293" s="1">
        <f t="shared" si="4"/>
        <v>0</v>
      </c>
    </row>
    <row r="294" spans="1:5" ht="23.15" customHeight="1" x14ac:dyDescent="0.35">
      <c r="A294" s="9">
        <v>147</v>
      </c>
      <c r="B294" s="21" t="s">
        <v>402</v>
      </c>
      <c r="C294" s="49">
        <v>2</v>
      </c>
      <c r="D294" s="107"/>
      <c r="E294" s="1">
        <f t="shared" si="4"/>
        <v>0</v>
      </c>
    </row>
    <row r="295" spans="1:5" ht="23.15" customHeight="1" x14ac:dyDescent="0.35">
      <c r="A295" s="9">
        <v>148</v>
      </c>
      <c r="B295" s="21" t="s">
        <v>403</v>
      </c>
      <c r="C295" s="49">
        <v>2</v>
      </c>
      <c r="D295" s="107"/>
      <c r="E295" s="1">
        <f t="shared" si="4"/>
        <v>0</v>
      </c>
    </row>
    <row r="296" spans="1:5" ht="23.15" customHeight="1" x14ac:dyDescent="0.35">
      <c r="A296" s="9">
        <v>149</v>
      </c>
      <c r="B296" s="53" t="s">
        <v>404</v>
      </c>
      <c r="C296" s="49">
        <v>2</v>
      </c>
      <c r="D296" s="107"/>
      <c r="E296" s="1">
        <f t="shared" si="4"/>
        <v>0</v>
      </c>
    </row>
    <row r="297" spans="1:5" ht="23.15" customHeight="1" x14ac:dyDescent="0.35">
      <c r="A297" s="9">
        <v>150</v>
      </c>
      <c r="B297" s="53" t="s">
        <v>405</v>
      </c>
      <c r="C297" s="49">
        <v>2</v>
      </c>
      <c r="D297" s="107"/>
      <c r="E297" s="1">
        <f t="shared" si="4"/>
        <v>0</v>
      </c>
    </row>
    <row r="298" spans="1:5" ht="23.15" customHeight="1" x14ac:dyDescent="0.35">
      <c r="A298" s="9">
        <v>151</v>
      </c>
      <c r="B298" s="53" t="s">
        <v>406</v>
      </c>
      <c r="C298" s="49">
        <v>2</v>
      </c>
      <c r="D298" s="107"/>
      <c r="E298" s="1">
        <f t="shared" si="4"/>
        <v>0</v>
      </c>
    </row>
    <row r="299" spans="1:5" ht="23.15" customHeight="1" x14ac:dyDescent="0.35">
      <c r="A299" s="9">
        <v>152</v>
      </c>
      <c r="B299" s="53" t="s">
        <v>233</v>
      </c>
      <c r="C299" s="49">
        <v>2</v>
      </c>
      <c r="D299" s="107"/>
      <c r="E299" s="1">
        <f t="shared" si="4"/>
        <v>0</v>
      </c>
    </row>
    <row r="300" spans="1:5" ht="23.15" customHeight="1" x14ac:dyDescent="0.35">
      <c r="A300" s="9">
        <v>153</v>
      </c>
      <c r="B300" s="53" t="s">
        <v>407</v>
      </c>
      <c r="C300" s="49">
        <v>2</v>
      </c>
      <c r="D300" s="107"/>
      <c r="E300" s="1">
        <f t="shared" si="4"/>
        <v>0</v>
      </c>
    </row>
    <row r="301" spans="1:5" ht="23.15" customHeight="1" x14ac:dyDescent="0.35">
      <c r="A301" s="9">
        <v>154</v>
      </c>
      <c r="B301" s="53" t="s">
        <v>234</v>
      </c>
      <c r="C301" s="49">
        <v>2</v>
      </c>
      <c r="D301" s="107"/>
      <c r="E301" s="1">
        <f t="shared" si="4"/>
        <v>0</v>
      </c>
    </row>
    <row r="302" spans="1:5" ht="23.15" customHeight="1" x14ac:dyDescent="0.35">
      <c r="A302" s="9">
        <v>155</v>
      </c>
      <c r="B302" s="53" t="s">
        <v>408</v>
      </c>
      <c r="C302" s="49">
        <v>2</v>
      </c>
      <c r="D302" s="107"/>
      <c r="E302" s="1">
        <f t="shared" si="4"/>
        <v>0</v>
      </c>
    </row>
    <row r="303" spans="1:5" ht="23.15" customHeight="1" x14ac:dyDescent="0.35">
      <c r="A303" s="9">
        <v>156</v>
      </c>
      <c r="B303" s="53" t="s">
        <v>409</v>
      </c>
      <c r="C303" s="49">
        <v>2</v>
      </c>
      <c r="D303" s="107"/>
      <c r="E303" s="1">
        <f t="shared" si="4"/>
        <v>0</v>
      </c>
    </row>
    <row r="304" spans="1:5" ht="23.15" customHeight="1" x14ac:dyDescent="0.35">
      <c r="A304" s="9">
        <v>157</v>
      </c>
      <c r="B304" s="21" t="s">
        <v>410</v>
      </c>
      <c r="C304" s="49">
        <v>5</v>
      </c>
      <c r="D304" s="107"/>
      <c r="E304" s="1">
        <f t="shared" si="4"/>
        <v>0</v>
      </c>
    </row>
    <row r="305" spans="1:5" ht="23.15" customHeight="1" x14ac:dyDescent="0.35">
      <c r="A305" s="9">
        <v>158</v>
      </c>
      <c r="B305" s="21" t="s">
        <v>411</v>
      </c>
      <c r="C305" s="49">
        <v>5</v>
      </c>
      <c r="D305" s="107"/>
      <c r="E305" s="1">
        <f t="shared" si="4"/>
        <v>0</v>
      </c>
    </row>
    <row r="306" spans="1:5" ht="23.15" customHeight="1" x14ac:dyDescent="0.35">
      <c r="A306" s="9">
        <v>159</v>
      </c>
      <c r="B306" s="21" t="s">
        <v>412</v>
      </c>
      <c r="C306" s="49">
        <v>5</v>
      </c>
      <c r="D306" s="107"/>
      <c r="E306" s="1">
        <f t="shared" si="4"/>
        <v>0</v>
      </c>
    </row>
    <row r="307" spans="1:5" ht="23.15" customHeight="1" x14ac:dyDescent="0.35">
      <c r="A307" s="9">
        <v>160</v>
      </c>
      <c r="B307" s="21" t="s">
        <v>413</v>
      </c>
      <c r="C307" s="49">
        <v>5</v>
      </c>
      <c r="D307" s="107"/>
      <c r="E307" s="1">
        <f t="shared" si="4"/>
        <v>0</v>
      </c>
    </row>
    <row r="308" spans="1:5" ht="23.15" customHeight="1" x14ac:dyDescent="0.35">
      <c r="A308" s="9">
        <v>161</v>
      </c>
      <c r="B308" s="21" t="s">
        <v>414</v>
      </c>
      <c r="C308" s="49">
        <v>5</v>
      </c>
      <c r="D308" s="107"/>
      <c r="E308" s="1">
        <f t="shared" si="4"/>
        <v>0</v>
      </c>
    </row>
    <row r="309" spans="1:5" s="6" customFormat="1" ht="54.5" x14ac:dyDescent="0.35">
      <c r="A309" s="3" t="s">
        <v>83</v>
      </c>
      <c r="B309" s="4" t="s">
        <v>923</v>
      </c>
      <c r="C309" s="5" t="s">
        <v>8</v>
      </c>
      <c r="D309" s="5" t="s">
        <v>57</v>
      </c>
      <c r="E309" s="5" t="s">
        <v>53</v>
      </c>
    </row>
    <row r="310" spans="1:5" ht="23.15" customHeight="1" x14ac:dyDescent="0.35">
      <c r="A310" s="9">
        <v>162</v>
      </c>
      <c r="B310" s="21" t="s">
        <v>415</v>
      </c>
      <c r="C310" s="49">
        <v>5</v>
      </c>
      <c r="D310" s="107"/>
      <c r="E310" s="1">
        <f t="shared" si="4"/>
        <v>0</v>
      </c>
    </row>
    <row r="311" spans="1:5" ht="23.15" customHeight="1" x14ac:dyDescent="0.35">
      <c r="A311" s="9">
        <v>163</v>
      </c>
      <c r="B311" s="21" t="s">
        <v>416</v>
      </c>
      <c r="C311" s="49">
        <v>5</v>
      </c>
      <c r="D311" s="107"/>
      <c r="E311" s="1">
        <f t="shared" si="4"/>
        <v>0</v>
      </c>
    </row>
    <row r="312" spans="1:5" ht="23.15" customHeight="1" x14ac:dyDescent="0.35">
      <c r="A312" s="9">
        <v>164</v>
      </c>
      <c r="B312" s="21" t="s">
        <v>417</v>
      </c>
      <c r="C312" s="49">
        <v>5</v>
      </c>
      <c r="D312" s="107"/>
      <c r="E312" s="1">
        <f t="shared" si="4"/>
        <v>0</v>
      </c>
    </row>
    <row r="313" spans="1:5" ht="23.15" customHeight="1" x14ac:dyDescent="0.35">
      <c r="A313" s="9">
        <v>165</v>
      </c>
      <c r="B313" s="21" t="s">
        <v>418</v>
      </c>
      <c r="C313" s="49">
        <v>5</v>
      </c>
      <c r="D313" s="107"/>
      <c r="E313" s="1">
        <f t="shared" si="4"/>
        <v>0</v>
      </c>
    </row>
    <row r="314" spans="1:5" ht="28" x14ac:dyDescent="0.35">
      <c r="A314" s="9">
        <v>166</v>
      </c>
      <c r="B314" s="53" t="s">
        <v>419</v>
      </c>
      <c r="C314" s="49">
        <v>1</v>
      </c>
      <c r="D314" s="107"/>
      <c r="E314" s="1">
        <f t="shared" si="4"/>
        <v>0</v>
      </c>
    </row>
    <row r="315" spans="1:5" ht="28" x14ac:dyDescent="0.35">
      <c r="A315" s="9">
        <v>167</v>
      </c>
      <c r="B315" s="21" t="s">
        <v>420</v>
      </c>
      <c r="C315" s="49">
        <v>1</v>
      </c>
      <c r="D315" s="107"/>
      <c r="E315" s="1">
        <f t="shared" si="4"/>
        <v>0</v>
      </c>
    </row>
    <row r="316" spans="1:5" ht="23.15" customHeight="1" x14ac:dyDescent="0.35">
      <c r="A316" s="9">
        <v>168</v>
      </c>
      <c r="B316" s="21" t="s">
        <v>421</v>
      </c>
      <c r="C316" s="49">
        <v>1</v>
      </c>
      <c r="D316" s="107"/>
      <c r="E316" s="1">
        <f t="shared" si="4"/>
        <v>0</v>
      </c>
    </row>
    <row r="317" spans="1:5" ht="23.15" customHeight="1" x14ac:dyDescent="0.35">
      <c r="A317" s="9">
        <v>169</v>
      </c>
      <c r="B317" s="21" t="s">
        <v>422</v>
      </c>
      <c r="C317" s="49">
        <v>1</v>
      </c>
      <c r="D317" s="107"/>
      <c r="E317" s="1">
        <f t="shared" si="4"/>
        <v>0</v>
      </c>
    </row>
    <row r="318" spans="1:5" ht="23.15" customHeight="1" x14ac:dyDescent="0.35">
      <c r="A318" s="9">
        <v>170</v>
      </c>
      <c r="B318" s="21" t="s">
        <v>423</v>
      </c>
      <c r="C318" s="49">
        <v>1</v>
      </c>
      <c r="D318" s="107"/>
      <c r="E318" s="1">
        <f t="shared" si="4"/>
        <v>0</v>
      </c>
    </row>
    <row r="319" spans="1:5" ht="23.15" customHeight="1" x14ac:dyDescent="0.35">
      <c r="A319" s="9">
        <v>171</v>
      </c>
      <c r="B319" s="53" t="s">
        <v>424</v>
      </c>
      <c r="C319" s="49">
        <v>2</v>
      </c>
      <c r="D319" s="107"/>
      <c r="E319" s="1">
        <f t="shared" si="4"/>
        <v>0</v>
      </c>
    </row>
    <row r="320" spans="1:5" ht="23.15" customHeight="1" x14ac:dyDescent="0.35">
      <c r="A320" s="9">
        <v>172</v>
      </c>
      <c r="B320" s="53" t="s">
        <v>425</v>
      </c>
      <c r="C320" s="49">
        <v>2</v>
      </c>
      <c r="D320" s="107"/>
      <c r="E320" s="1">
        <f t="shared" si="4"/>
        <v>0</v>
      </c>
    </row>
    <row r="321" spans="1:5" ht="23.15" customHeight="1" x14ac:dyDescent="0.35">
      <c r="A321" s="9">
        <v>173</v>
      </c>
      <c r="B321" s="68" t="s">
        <v>426</v>
      </c>
      <c r="C321" s="49">
        <v>2</v>
      </c>
      <c r="D321" s="107"/>
      <c r="E321" s="1">
        <f t="shared" si="4"/>
        <v>0</v>
      </c>
    </row>
    <row r="322" spans="1:5" ht="23.15" customHeight="1" x14ac:dyDescent="0.35">
      <c r="A322" s="9">
        <v>174</v>
      </c>
      <c r="B322" s="21" t="s">
        <v>427</v>
      </c>
      <c r="C322" s="49">
        <v>5</v>
      </c>
      <c r="D322" s="107"/>
      <c r="E322" s="1">
        <f t="shared" si="4"/>
        <v>0</v>
      </c>
    </row>
    <row r="323" spans="1:5" ht="23.15" customHeight="1" x14ac:dyDescent="0.35">
      <c r="A323" s="9">
        <v>175</v>
      </c>
      <c r="B323" s="21" t="s">
        <v>428</v>
      </c>
      <c r="C323" s="49">
        <v>5</v>
      </c>
      <c r="D323" s="107"/>
      <c r="E323" s="1">
        <f t="shared" si="4"/>
        <v>0</v>
      </c>
    </row>
    <row r="324" spans="1:5" ht="23.15" customHeight="1" x14ac:dyDescent="0.35">
      <c r="A324" s="9">
        <v>176</v>
      </c>
      <c r="B324" s="21" t="s">
        <v>429</v>
      </c>
      <c r="C324" s="49">
        <v>5</v>
      </c>
      <c r="D324" s="107"/>
      <c r="E324" s="1">
        <f t="shared" si="4"/>
        <v>0</v>
      </c>
    </row>
    <row r="325" spans="1:5" ht="23.15" customHeight="1" x14ac:dyDescent="0.35">
      <c r="A325" s="9">
        <v>177</v>
      </c>
      <c r="B325" s="21" t="s">
        <v>430</v>
      </c>
      <c r="C325" s="49">
        <v>5</v>
      </c>
      <c r="D325" s="107"/>
      <c r="E325" s="1">
        <f t="shared" si="4"/>
        <v>0</v>
      </c>
    </row>
    <row r="326" spans="1:5" ht="23.15" customHeight="1" x14ac:dyDescent="0.35">
      <c r="A326" s="9">
        <v>178</v>
      </c>
      <c r="B326" s="22" t="s">
        <v>431</v>
      </c>
      <c r="C326" s="49">
        <v>5</v>
      </c>
      <c r="D326" s="107"/>
      <c r="E326" s="1">
        <f t="shared" si="4"/>
        <v>0</v>
      </c>
    </row>
    <row r="327" spans="1:5" ht="28" x14ac:dyDescent="0.35">
      <c r="A327" s="9">
        <v>179</v>
      </c>
      <c r="B327" s="21" t="s">
        <v>181</v>
      </c>
      <c r="C327" s="49">
        <v>5</v>
      </c>
      <c r="D327" s="107"/>
      <c r="E327" s="1">
        <f t="shared" si="4"/>
        <v>0</v>
      </c>
    </row>
    <row r="328" spans="1:5" s="6" customFormat="1" ht="54.5" x14ac:dyDescent="0.35">
      <c r="A328" s="3" t="s">
        <v>83</v>
      </c>
      <c r="B328" s="4" t="s">
        <v>923</v>
      </c>
      <c r="C328" s="5" t="s">
        <v>8</v>
      </c>
      <c r="D328" s="5" t="s">
        <v>57</v>
      </c>
      <c r="E328" s="5" t="s">
        <v>53</v>
      </c>
    </row>
    <row r="329" spans="1:5" x14ac:dyDescent="0.35">
      <c r="A329" s="9">
        <v>180</v>
      </c>
      <c r="B329" s="21" t="s">
        <v>169</v>
      </c>
      <c r="C329" s="49">
        <v>5</v>
      </c>
      <c r="D329" s="107"/>
      <c r="E329" s="1">
        <f t="shared" si="4"/>
        <v>0</v>
      </c>
    </row>
    <row r="330" spans="1:5" x14ac:dyDescent="0.35">
      <c r="A330" s="9">
        <v>181</v>
      </c>
      <c r="B330" s="21" t="s">
        <v>268</v>
      </c>
      <c r="C330" s="49">
        <v>5</v>
      </c>
      <c r="D330" s="107"/>
      <c r="E330" s="1">
        <f t="shared" si="4"/>
        <v>0</v>
      </c>
    </row>
    <row r="331" spans="1:5" ht="23.15" customHeight="1" x14ac:dyDescent="0.35">
      <c r="A331" s="9">
        <v>182</v>
      </c>
      <c r="B331" s="21" t="s">
        <v>176</v>
      </c>
      <c r="C331" s="49">
        <v>5</v>
      </c>
      <c r="D331" s="107"/>
      <c r="E331" s="1">
        <f t="shared" si="4"/>
        <v>0</v>
      </c>
    </row>
    <row r="332" spans="1:5" ht="23.15" customHeight="1" x14ac:dyDescent="0.35">
      <c r="A332" s="9">
        <v>183</v>
      </c>
      <c r="B332" s="21" t="s">
        <v>432</v>
      </c>
      <c r="C332" s="49">
        <v>5</v>
      </c>
      <c r="D332" s="107"/>
      <c r="E332" s="1">
        <f t="shared" si="4"/>
        <v>0</v>
      </c>
    </row>
    <row r="333" spans="1:5" ht="23.15" customHeight="1" x14ac:dyDescent="0.35">
      <c r="A333" s="9">
        <v>184</v>
      </c>
      <c r="B333" s="23" t="s">
        <v>433</v>
      </c>
      <c r="C333" s="49">
        <v>5</v>
      </c>
      <c r="D333" s="107"/>
      <c r="E333" s="1">
        <f t="shared" si="4"/>
        <v>0</v>
      </c>
    </row>
    <row r="334" spans="1:5" ht="23.15" customHeight="1" x14ac:dyDescent="0.35">
      <c r="A334" s="9">
        <v>185</v>
      </c>
      <c r="B334" s="23" t="s">
        <v>434</v>
      </c>
      <c r="C334" s="49">
        <v>5</v>
      </c>
      <c r="D334" s="107"/>
      <c r="E334" s="1">
        <f t="shared" si="4"/>
        <v>0</v>
      </c>
    </row>
    <row r="335" spans="1:5" ht="23.15" customHeight="1" x14ac:dyDescent="0.35">
      <c r="A335" s="9">
        <v>186</v>
      </c>
      <c r="B335" s="24" t="s">
        <v>435</v>
      </c>
      <c r="C335" s="49">
        <v>5</v>
      </c>
      <c r="D335" s="107"/>
      <c r="E335" s="1">
        <f t="shared" si="4"/>
        <v>0</v>
      </c>
    </row>
    <row r="336" spans="1:5" ht="23.15" customHeight="1" x14ac:dyDescent="0.35">
      <c r="A336" s="9">
        <v>187</v>
      </c>
      <c r="B336" s="23" t="s">
        <v>436</v>
      </c>
      <c r="C336" s="49">
        <v>5</v>
      </c>
      <c r="D336" s="107"/>
      <c r="E336" s="1">
        <f t="shared" si="4"/>
        <v>0</v>
      </c>
    </row>
    <row r="337" spans="1:5" ht="23.15" customHeight="1" x14ac:dyDescent="0.35">
      <c r="A337" s="9">
        <v>188</v>
      </c>
      <c r="B337" s="21" t="s">
        <v>437</v>
      </c>
      <c r="C337" s="49">
        <v>5</v>
      </c>
      <c r="D337" s="107"/>
      <c r="E337" s="1">
        <f t="shared" si="4"/>
        <v>0</v>
      </c>
    </row>
    <row r="338" spans="1:5" ht="23.15" customHeight="1" x14ac:dyDescent="0.35">
      <c r="A338" s="9">
        <v>189</v>
      </c>
      <c r="B338" s="21" t="s">
        <v>225</v>
      </c>
      <c r="C338" s="49">
        <v>2</v>
      </c>
      <c r="D338" s="107"/>
      <c r="E338" s="1">
        <f t="shared" si="4"/>
        <v>0</v>
      </c>
    </row>
    <row r="339" spans="1:5" ht="42.9" customHeight="1" x14ac:dyDescent="0.35">
      <c r="A339" s="298" t="s">
        <v>82</v>
      </c>
      <c r="B339" s="299"/>
      <c r="C339" s="299"/>
      <c r="D339" s="300"/>
      <c r="E339" s="1">
        <f>SUM(E139:E338)</f>
        <v>0</v>
      </c>
    </row>
    <row r="340" spans="1:5" ht="33" customHeight="1" x14ac:dyDescent="0.35">
      <c r="A340" s="298" t="s">
        <v>924</v>
      </c>
      <c r="B340" s="299"/>
      <c r="C340" s="299"/>
      <c r="D340" s="300"/>
      <c r="E340" s="1">
        <f>E339*4</f>
        <v>0</v>
      </c>
    </row>
    <row r="341" spans="1:5" ht="33" customHeight="1" x14ac:dyDescent="0.35">
      <c r="A341" s="16"/>
      <c r="B341" s="27"/>
      <c r="C341" s="27"/>
      <c r="D341" s="28"/>
      <c r="E341" s="29"/>
    </row>
    <row r="342" spans="1:5" ht="33" customHeight="1" x14ac:dyDescent="0.35">
      <c r="A342" s="16"/>
      <c r="B342" s="27"/>
      <c r="C342" s="27"/>
      <c r="D342" s="28"/>
      <c r="E342" s="29"/>
    </row>
    <row r="343" spans="1:5" ht="33" customHeight="1" x14ac:dyDescent="0.35">
      <c r="A343" s="25"/>
      <c r="B343" s="25"/>
      <c r="C343" s="25"/>
      <c r="D343" s="25"/>
      <c r="E343" s="25"/>
    </row>
    <row r="344" spans="1:5" ht="22.5" customHeight="1" x14ac:dyDescent="0.35">
      <c r="A344" s="11" t="s">
        <v>81</v>
      </c>
      <c r="B344" s="12" t="s">
        <v>34</v>
      </c>
      <c r="C344" s="12"/>
      <c r="D344" s="12"/>
      <c r="E344" s="13"/>
    </row>
    <row r="345" spans="1:5" ht="17.149999999999999" customHeight="1" x14ac:dyDescent="0.35">
      <c r="A345" s="31">
        <v>1</v>
      </c>
      <c r="B345" s="32" t="s">
        <v>30</v>
      </c>
      <c r="C345" s="32"/>
      <c r="D345" s="34"/>
      <c r="E345" s="35"/>
    </row>
    <row r="346" spans="1:5" ht="17.149999999999999" customHeight="1" x14ac:dyDescent="0.35">
      <c r="A346" s="36">
        <v>2</v>
      </c>
      <c r="B346" s="24" t="s">
        <v>31</v>
      </c>
      <c r="C346" s="24"/>
      <c r="D346" s="22"/>
      <c r="E346" s="37"/>
    </row>
    <row r="347" spans="1:5" ht="17.149999999999999" customHeight="1" x14ac:dyDescent="0.35">
      <c r="A347" s="50"/>
      <c r="B347" s="34"/>
      <c r="C347" s="32"/>
      <c r="D347" s="34"/>
      <c r="E347" s="34"/>
    </row>
    <row r="348" spans="1:5" ht="17.149999999999999" customHeight="1" x14ac:dyDescent="0.35">
      <c r="A348" s="14"/>
      <c r="B348" s="13"/>
      <c r="C348" s="24"/>
      <c r="D348" s="22"/>
      <c r="E348" s="22"/>
    </row>
    <row r="349" spans="1:5" ht="17.149999999999999" customHeight="1" x14ac:dyDescent="0.35">
      <c r="A349" s="14"/>
      <c r="B349" s="13"/>
      <c r="C349" s="24"/>
      <c r="D349" s="22"/>
      <c r="E349" s="22"/>
    </row>
    <row r="350" spans="1:5" ht="17.149999999999999" customHeight="1" x14ac:dyDescent="0.35">
      <c r="A350" s="14"/>
      <c r="B350" s="22"/>
      <c r="C350" s="24"/>
      <c r="D350" s="22"/>
      <c r="E350" s="22"/>
    </row>
    <row r="351" spans="1:5" ht="10.5" customHeight="1" x14ac:dyDescent="0.35">
      <c r="A351" s="11"/>
      <c r="B351" s="326"/>
      <c r="C351" s="326"/>
      <c r="D351" s="326"/>
      <c r="E351" s="326"/>
    </row>
    <row r="352" spans="1:5" s="6" customFormat="1" ht="54.5" x14ac:dyDescent="0.35">
      <c r="A352" s="3" t="s">
        <v>81</v>
      </c>
      <c r="B352" s="4" t="s">
        <v>930</v>
      </c>
      <c r="C352" s="5" t="s">
        <v>8</v>
      </c>
      <c r="D352" s="5" t="s">
        <v>57</v>
      </c>
      <c r="E352" s="5" t="s">
        <v>53</v>
      </c>
    </row>
    <row r="353" spans="1:5" ht="28" x14ac:dyDescent="0.35">
      <c r="A353" s="9">
        <v>1</v>
      </c>
      <c r="B353" s="53" t="s">
        <v>285</v>
      </c>
      <c r="C353" s="67">
        <v>2</v>
      </c>
      <c r="D353" s="107"/>
      <c r="E353" s="1">
        <f>C353*D353</f>
        <v>0</v>
      </c>
    </row>
    <row r="354" spans="1:5" ht="28" x14ac:dyDescent="0.35">
      <c r="A354" s="9">
        <v>2</v>
      </c>
      <c r="B354" s="53" t="s">
        <v>286</v>
      </c>
      <c r="C354" s="67">
        <v>2</v>
      </c>
      <c r="D354" s="107"/>
      <c r="E354" s="1">
        <f t="shared" ref="E354:E421" si="5">C354*D354</f>
        <v>0</v>
      </c>
    </row>
    <row r="355" spans="1:5" x14ac:dyDescent="0.35">
      <c r="A355" s="9">
        <v>3</v>
      </c>
      <c r="B355" s="53" t="s">
        <v>438</v>
      </c>
      <c r="C355" s="67">
        <v>2</v>
      </c>
      <c r="D355" s="107"/>
      <c r="E355" s="1">
        <f t="shared" si="5"/>
        <v>0</v>
      </c>
    </row>
    <row r="356" spans="1:5" ht="23.15" customHeight="1" x14ac:dyDescent="0.35">
      <c r="A356" s="9">
        <v>4</v>
      </c>
      <c r="B356" s="53" t="s">
        <v>439</v>
      </c>
      <c r="C356" s="67">
        <v>1</v>
      </c>
      <c r="D356" s="107"/>
      <c r="E356" s="1">
        <f t="shared" si="5"/>
        <v>0</v>
      </c>
    </row>
    <row r="357" spans="1:5" ht="28" x14ac:dyDescent="0.35">
      <c r="A357" s="9">
        <v>5</v>
      </c>
      <c r="B357" s="53" t="s">
        <v>440</v>
      </c>
      <c r="C357" s="67">
        <v>1</v>
      </c>
      <c r="D357" s="107"/>
      <c r="E357" s="1">
        <f t="shared" si="5"/>
        <v>0</v>
      </c>
    </row>
    <row r="358" spans="1:5" x14ac:dyDescent="0.35">
      <c r="A358" s="9">
        <v>6</v>
      </c>
      <c r="B358" s="53" t="s">
        <v>441</v>
      </c>
      <c r="C358" s="67">
        <v>2</v>
      </c>
      <c r="D358" s="107"/>
      <c r="E358" s="1">
        <f t="shared" si="5"/>
        <v>0</v>
      </c>
    </row>
    <row r="359" spans="1:5" x14ac:dyDescent="0.35">
      <c r="A359" s="9">
        <v>7</v>
      </c>
      <c r="B359" s="53" t="s">
        <v>295</v>
      </c>
      <c r="C359" s="67">
        <v>2</v>
      </c>
      <c r="D359" s="107"/>
      <c r="E359" s="1">
        <f t="shared" si="5"/>
        <v>0</v>
      </c>
    </row>
    <row r="360" spans="1:5" x14ac:dyDescent="0.35">
      <c r="A360" s="9">
        <v>8</v>
      </c>
      <c r="B360" s="53" t="s">
        <v>442</v>
      </c>
      <c r="C360" s="67">
        <v>2</v>
      </c>
      <c r="D360" s="107"/>
      <c r="E360" s="1">
        <f t="shared" si="5"/>
        <v>0</v>
      </c>
    </row>
    <row r="361" spans="1:5" ht="28" x14ac:dyDescent="0.35">
      <c r="A361" s="9">
        <v>9</v>
      </c>
      <c r="B361" s="53" t="s">
        <v>443</v>
      </c>
      <c r="C361" s="67">
        <v>1</v>
      </c>
      <c r="D361" s="107"/>
      <c r="E361" s="1">
        <f t="shared" si="5"/>
        <v>0</v>
      </c>
    </row>
    <row r="362" spans="1:5" ht="28" x14ac:dyDescent="0.35">
      <c r="A362" s="9">
        <v>10</v>
      </c>
      <c r="B362" s="53" t="s">
        <v>444</v>
      </c>
      <c r="C362" s="67">
        <v>1</v>
      </c>
      <c r="D362" s="107"/>
      <c r="E362" s="1">
        <f t="shared" si="5"/>
        <v>0</v>
      </c>
    </row>
    <row r="363" spans="1:5" s="6" customFormat="1" ht="54.5" x14ac:dyDescent="0.35">
      <c r="A363" s="3" t="s">
        <v>81</v>
      </c>
      <c r="B363" s="4" t="s">
        <v>930</v>
      </c>
      <c r="C363" s="5" t="s">
        <v>8</v>
      </c>
      <c r="D363" s="5" t="s">
        <v>57</v>
      </c>
      <c r="E363" s="5" t="s">
        <v>53</v>
      </c>
    </row>
    <row r="364" spans="1:5" ht="42" x14ac:dyDescent="0.35">
      <c r="A364" s="9">
        <v>11</v>
      </c>
      <c r="B364" s="53" t="s">
        <v>445</v>
      </c>
      <c r="C364" s="67">
        <v>1</v>
      </c>
      <c r="D364" s="107"/>
      <c r="E364" s="1">
        <f t="shared" si="5"/>
        <v>0</v>
      </c>
    </row>
    <row r="365" spans="1:5" ht="70" x14ac:dyDescent="0.35">
      <c r="A365" s="9">
        <v>12</v>
      </c>
      <c r="B365" s="53" t="s">
        <v>446</v>
      </c>
      <c r="C365" s="67">
        <v>1</v>
      </c>
      <c r="D365" s="107"/>
      <c r="E365" s="1">
        <f t="shared" si="5"/>
        <v>0</v>
      </c>
    </row>
    <row r="366" spans="1:5" ht="56" x14ac:dyDescent="0.35">
      <c r="A366" s="9">
        <v>13</v>
      </c>
      <c r="B366" s="53" t="s">
        <v>447</v>
      </c>
      <c r="C366" s="67">
        <v>2</v>
      </c>
      <c r="D366" s="107"/>
      <c r="E366" s="1">
        <f t="shared" si="5"/>
        <v>0</v>
      </c>
    </row>
    <row r="367" spans="1:5" ht="23.15" customHeight="1" x14ac:dyDescent="0.35">
      <c r="A367" s="9">
        <v>14</v>
      </c>
      <c r="B367" s="53" t="s">
        <v>448</v>
      </c>
      <c r="C367" s="67">
        <v>2</v>
      </c>
      <c r="D367" s="107"/>
      <c r="E367" s="1">
        <f t="shared" si="5"/>
        <v>0</v>
      </c>
    </row>
    <row r="368" spans="1:5" ht="42" x14ac:dyDescent="0.35">
      <c r="A368" s="9">
        <v>15</v>
      </c>
      <c r="B368" s="53" t="s">
        <v>449</v>
      </c>
      <c r="C368" s="67">
        <v>2</v>
      </c>
      <c r="D368" s="107"/>
      <c r="E368" s="1">
        <f t="shared" si="5"/>
        <v>0</v>
      </c>
    </row>
    <row r="369" spans="1:5" ht="42" x14ac:dyDescent="0.35">
      <c r="A369" s="9">
        <v>16</v>
      </c>
      <c r="B369" s="53" t="s">
        <v>450</v>
      </c>
      <c r="C369" s="67">
        <v>1</v>
      </c>
      <c r="D369" s="107"/>
      <c r="E369" s="1">
        <f t="shared" si="5"/>
        <v>0</v>
      </c>
    </row>
    <row r="370" spans="1:5" ht="23.15" customHeight="1" x14ac:dyDescent="0.35">
      <c r="A370" s="9">
        <v>17</v>
      </c>
      <c r="B370" s="53" t="s">
        <v>451</v>
      </c>
      <c r="C370" s="67">
        <v>2</v>
      </c>
      <c r="D370" s="107"/>
      <c r="E370" s="1">
        <f t="shared" si="5"/>
        <v>0</v>
      </c>
    </row>
    <row r="371" spans="1:5" ht="23.15" customHeight="1" x14ac:dyDescent="0.35">
      <c r="A371" s="9">
        <v>18</v>
      </c>
      <c r="B371" s="53" t="s">
        <v>452</v>
      </c>
      <c r="C371" s="67">
        <v>1</v>
      </c>
      <c r="D371" s="107"/>
      <c r="E371" s="1">
        <f t="shared" si="5"/>
        <v>0</v>
      </c>
    </row>
    <row r="372" spans="1:5" ht="23.15" customHeight="1" x14ac:dyDescent="0.35">
      <c r="A372" s="9">
        <v>19</v>
      </c>
      <c r="B372" s="53" t="s">
        <v>453</v>
      </c>
      <c r="C372" s="67">
        <v>3</v>
      </c>
      <c r="D372" s="107"/>
      <c r="E372" s="1">
        <f t="shared" si="5"/>
        <v>0</v>
      </c>
    </row>
    <row r="373" spans="1:5" ht="42" x14ac:dyDescent="0.35">
      <c r="A373" s="9">
        <v>20</v>
      </c>
      <c r="B373" s="53" t="s">
        <v>454</v>
      </c>
      <c r="C373" s="67">
        <v>1</v>
      </c>
      <c r="D373" s="107"/>
      <c r="E373" s="1">
        <f t="shared" si="5"/>
        <v>0</v>
      </c>
    </row>
    <row r="374" spans="1:5" ht="23.15" customHeight="1" x14ac:dyDescent="0.35">
      <c r="A374" s="9">
        <v>21</v>
      </c>
      <c r="B374" s="53" t="s">
        <v>455</v>
      </c>
      <c r="C374" s="49">
        <v>1</v>
      </c>
      <c r="D374" s="107"/>
      <c r="E374" s="1">
        <f t="shared" si="5"/>
        <v>0</v>
      </c>
    </row>
    <row r="375" spans="1:5" s="6" customFormat="1" ht="54.5" x14ac:dyDescent="0.35">
      <c r="A375" s="3" t="s">
        <v>81</v>
      </c>
      <c r="B375" s="4" t="s">
        <v>930</v>
      </c>
      <c r="C375" s="5" t="s">
        <v>8</v>
      </c>
      <c r="D375" s="5" t="s">
        <v>57</v>
      </c>
      <c r="E375" s="5" t="s">
        <v>53</v>
      </c>
    </row>
    <row r="376" spans="1:5" ht="23.15" customHeight="1" x14ac:dyDescent="0.35">
      <c r="A376" s="9">
        <v>22</v>
      </c>
      <c r="B376" s="53" t="s">
        <v>456</v>
      </c>
      <c r="C376" s="49">
        <v>1</v>
      </c>
      <c r="D376" s="107"/>
      <c r="E376" s="1">
        <f t="shared" si="5"/>
        <v>0</v>
      </c>
    </row>
    <row r="377" spans="1:5" ht="23.15" customHeight="1" x14ac:dyDescent="0.35">
      <c r="A377" s="9">
        <v>23</v>
      </c>
      <c r="B377" s="53" t="s">
        <v>457</v>
      </c>
      <c r="C377" s="49">
        <v>1</v>
      </c>
      <c r="D377" s="107"/>
      <c r="E377" s="1">
        <f t="shared" si="5"/>
        <v>0</v>
      </c>
    </row>
    <row r="378" spans="1:5" ht="23.15" customHeight="1" x14ac:dyDescent="0.35">
      <c r="A378" s="9">
        <v>24</v>
      </c>
      <c r="B378" s="53" t="s">
        <v>458</v>
      </c>
      <c r="C378" s="49">
        <v>1</v>
      </c>
      <c r="D378" s="107"/>
      <c r="E378" s="1">
        <f t="shared" si="5"/>
        <v>0</v>
      </c>
    </row>
    <row r="379" spans="1:5" x14ac:dyDescent="0.35">
      <c r="A379" s="9">
        <v>25</v>
      </c>
      <c r="B379" s="53" t="s">
        <v>459</v>
      </c>
      <c r="C379" s="49">
        <v>1</v>
      </c>
      <c r="D379" s="107"/>
      <c r="E379" s="1">
        <f t="shared" si="5"/>
        <v>0</v>
      </c>
    </row>
    <row r="380" spans="1:5" ht="23.15" customHeight="1" x14ac:dyDescent="0.35">
      <c r="A380" s="9">
        <v>26</v>
      </c>
      <c r="B380" s="53" t="s">
        <v>460</v>
      </c>
      <c r="C380" s="49">
        <v>1</v>
      </c>
      <c r="D380" s="107"/>
      <c r="E380" s="1">
        <f t="shared" si="5"/>
        <v>0</v>
      </c>
    </row>
    <row r="381" spans="1:5" ht="23.15" customHeight="1" x14ac:dyDescent="0.35">
      <c r="A381" s="9">
        <v>27</v>
      </c>
      <c r="B381" s="53" t="s">
        <v>461</v>
      </c>
      <c r="C381" s="49">
        <v>1</v>
      </c>
      <c r="D381" s="107"/>
      <c r="E381" s="1">
        <f t="shared" si="5"/>
        <v>0</v>
      </c>
    </row>
    <row r="382" spans="1:5" ht="23.15" customHeight="1" x14ac:dyDescent="0.35">
      <c r="A382" s="9">
        <v>28</v>
      </c>
      <c r="B382" s="53" t="s">
        <v>312</v>
      </c>
      <c r="C382" s="49">
        <v>2</v>
      </c>
      <c r="D382" s="107"/>
      <c r="E382" s="1">
        <f t="shared" si="5"/>
        <v>0</v>
      </c>
    </row>
    <row r="383" spans="1:5" ht="23.15" customHeight="1" x14ac:dyDescent="0.35">
      <c r="A383" s="9">
        <v>29</v>
      </c>
      <c r="B383" s="53" t="s">
        <v>462</v>
      </c>
      <c r="C383" s="49">
        <v>10</v>
      </c>
      <c r="D383" s="107"/>
      <c r="E383" s="1">
        <f t="shared" si="5"/>
        <v>0</v>
      </c>
    </row>
    <row r="384" spans="1:5" ht="23.15" customHeight="1" x14ac:dyDescent="0.35">
      <c r="A384" s="9">
        <v>30</v>
      </c>
      <c r="B384" s="53" t="s">
        <v>463</v>
      </c>
      <c r="C384" s="49">
        <v>2</v>
      </c>
      <c r="D384" s="107"/>
      <c r="E384" s="1">
        <f t="shared" si="5"/>
        <v>0</v>
      </c>
    </row>
    <row r="385" spans="1:5" ht="23.15" customHeight="1" x14ac:dyDescent="0.35">
      <c r="A385" s="9">
        <v>31</v>
      </c>
      <c r="B385" s="53" t="s">
        <v>464</v>
      </c>
      <c r="C385" s="49">
        <v>10</v>
      </c>
      <c r="D385" s="107"/>
      <c r="E385" s="1">
        <f t="shared" si="5"/>
        <v>0</v>
      </c>
    </row>
    <row r="386" spans="1:5" ht="23.15" customHeight="1" x14ac:dyDescent="0.35">
      <c r="A386" s="9">
        <v>32</v>
      </c>
      <c r="B386" s="53" t="s">
        <v>465</v>
      </c>
      <c r="C386" s="49">
        <v>10</v>
      </c>
      <c r="D386" s="107"/>
      <c r="E386" s="1">
        <f t="shared" si="5"/>
        <v>0</v>
      </c>
    </row>
    <row r="387" spans="1:5" ht="23.15" customHeight="1" x14ac:dyDescent="0.35">
      <c r="A387" s="9">
        <v>33</v>
      </c>
      <c r="B387" s="53" t="s">
        <v>466</v>
      </c>
      <c r="C387" s="49">
        <v>10</v>
      </c>
      <c r="D387" s="107"/>
      <c r="E387" s="1">
        <f t="shared" si="5"/>
        <v>0</v>
      </c>
    </row>
    <row r="388" spans="1:5" ht="23.15" customHeight="1" x14ac:dyDescent="0.35">
      <c r="A388" s="9">
        <v>34</v>
      </c>
      <c r="B388" s="53" t="s">
        <v>467</v>
      </c>
      <c r="C388" s="49">
        <v>10</v>
      </c>
      <c r="D388" s="107"/>
      <c r="E388" s="1">
        <f t="shared" si="5"/>
        <v>0</v>
      </c>
    </row>
    <row r="389" spans="1:5" ht="23.15" customHeight="1" x14ac:dyDescent="0.35">
      <c r="A389" s="9">
        <v>35</v>
      </c>
      <c r="B389" s="53" t="s">
        <v>468</v>
      </c>
      <c r="C389" s="49">
        <v>10</v>
      </c>
      <c r="D389" s="107"/>
      <c r="E389" s="1">
        <f t="shared" si="5"/>
        <v>0</v>
      </c>
    </row>
    <row r="390" spans="1:5" ht="23.15" customHeight="1" x14ac:dyDescent="0.35">
      <c r="A390" s="9">
        <v>36</v>
      </c>
      <c r="B390" s="53" t="s">
        <v>469</v>
      </c>
      <c r="C390" s="49">
        <v>10</v>
      </c>
      <c r="D390" s="107"/>
      <c r="E390" s="1">
        <f t="shared" si="5"/>
        <v>0</v>
      </c>
    </row>
    <row r="391" spans="1:5" ht="23.15" customHeight="1" x14ac:dyDescent="0.35">
      <c r="A391" s="9">
        <v>37</v>
      </c>
      <c r="B391" s="53" t="s">
        <v>322</v>
      </c>
      <c r="C391" s="49">
        <v>2</v>
      </c>
      <c r="D391" s="107"/>
      <c r="E391" s="1">
        <f t="shared" si="5"/>
        <v>0</v>
      </c>
    </row>
    <row r="392" spans="1:5" ht="28" x14ac:dyDescent="0.35">
      <c r="A392" s="9">
        <v>38</v>
      </c>
      <c r="B392" s="53" t="s">
        <v>470</v>
      </c>
      <c r="C392" s="49">
        <v>10</v>
      </c>
      <c r="D392" s="107"/>
      <c r="E392" s="1">
        <f t="shared" si="5"/>
        <v>0</v>
      </c>
    </row>
    <row r="393" spans="1:5" ht="23.15" customHeight="1" x14ac:dyDescent="0.35">
      <c r="A393" s="9">
        <v>39</v>
      </c>
      <c r="B393" s="53" t="s">
        <v>471</v>
      </c>
      <c r="C393" s="49">
        <v>10</v>
      </c>
      <c r="D393" s="107"/>
      <c r="E393" s="1">
        <f t="shared" si="5"/>
        <v>0</v>
      </c>
    </row>
    <row r="394" spans="1:5" ht="23.15" customHeight="1" x14ac:dyDescent="0.35">
      <c r="A394" s="9">
        <v>40</v>
      </c>
      <c r="B394" s="53" t="s">
        <v>472</v>
      </c>
      <c r="C394" s="49">
        <v>10</v>
      </c>
      <c r="D394" s="107"/>
      <c r="E394" s="1">
        <f t="shared" si="5"/>
        <v>0</v>
      </c>
    </row>
    <row r="395" spans="1:5" s="6" customFormat="1" ht="54.5" x14ac:dyDescent="0.35">
      <c r="A395" s="3" t="s">
        <v>81</v>
      </c>
      <c r="B395" s="4" t="s">
        <v>930</v>
      </c>
      <c r="C395" s="5" t="s">
        <v>8</v>
      </c>
      <c r="D395" s="5" t="s">
        <v>57</v>
      </c>
      <c r="E395" s="5" t="s">
        <v>53</v>
      </c>
    </row>
    <row r="396" spans="1:5" ht="28" x14ac:dyDescent="0.35">
      <c r="A396" s="9">
        <v>41</v>
      </c>
      <c r="B396" s="53" t="s">
        <v>473</v>
      </c>
      <c r="C396" s="49">
        <v>10</v>
      </c>
      <c r="D396" s="107"/>
      <c r="E396" s="1">
        <f t="shared" si="5"/>
        <v>0</v>
      </c>
    </row>
    <row r="397" spans="1:5" ht="23.15" customHeight="1" x14ac:dyDescent="0.35">
      <c r="A397" s="9">
        <v>42</v>
      </c>
      <c r="B397" s="53" t="s">
        <v>474</v>
      </c>
      <c r="C397" s="49">
        <v>5</v>
      </c>
      <c r="D397" s="107"/>
      <c r="E397" s="1">
        <f t="shared" si="5"/>
        <v>0</v>
      </c>
    </row>
    <row r="398" spans="1:5" ht="23.15" customHeight="1" x14ac:dyDescent="0.35">
      <c r="A398" s="9">
        <v>43</v>
      </c>
      <c r="B398" s="53" t="s">
        <v>328</v>
      </c>
      <c r="C398" s="49">
        <v>5</v>
      </c>
      <c r="D398" s="107"/>
      <c r="E398" s="1">
        <f t="shared" si="5"/>
        <v>0</v>
      </c>
    </row>
    <row r="399" spans="1:5" ht="23.15" customHeight="1" x14ac:dyDescent="0.35">
      <c r="A399" s="9">
        <v>44</v>
      </c>
      <c r="B399" s="53" t="s">
        <v>329</v>
      </c>
      <c r="C399" s="49">
        <v>5</v>
      </c>
      <c r="D399" s="107"/>
      <c r="E399" s="1">
        <f t="shared" si="5"/>
        <v>0</v>
      </c>
    </row>
    <row r="400" spans="1:5" ht="23.15" customHeight="1" x14ac:dyDescent="0.35">
      <c r="A400" s="9">
        <v>45</v>
      </c>
      <c r="B400" s="53" t="s">
        <v>330</v>
      </c>
      <c r="C400" s="49">
        <v>5</v>
      </c>
      <c r="D400" s="107"/>
      <c r="E400" s="1">
        <f t="shared" si="5"/>
        <v>0</v>
      </c>
    </row>
    <row r="401" spans="1:5" ht="23.15" customHeight="1" x14ac:dyDescent="0.35">
      <c r="A401" s="9">
        <v>46</v>
      </c>
      <c r="B401" s="53" t="s">
        <v>331</v>
      </c>
      <c r="C401" s="49">
        <v>5</v>
      </c>
      <c r="D401" s="107"/>
      <c r="E401" s="1">
        <f t="shared" si="5"/>
        <v>0</v>
      </c>
    </row>
    <row r="402" spans="1:5" ht="23.15" customHeight="1" x14ac:dyDescent="0.35">
      <c r="A402" s="9">
        <v>47</v>
      </c>
      <c r="B402" s="53" t="s">
        <v>332</v>
      </c>
      <c r="C402" s="49">
        <v>5</v>
      </c>
      <c r="D402" s="107"/>
      <c r="E402" s="1">
        <f t="shared" si="5"/>
        <v>0</v>
      </c>
    </row>
    <row r="403" spans="1:5" ht="23.15" customHeight="1" x14ac:dyDescent="0.35">
      <c r="A403" s="9">
        <v>48</v>
      </c>
      <c r="B403" s="53" t="s">
        <v>475</v>
      </c>
      <c r="C403" s="49">
        <v>5</v>
      </c>
      <c r="D403" s="107"/>
      <c r="E403" s="1">
        <f t="shared" si="5"/>
        <v>0</v>
      </c>
    </row>
    <row r="404" spans="1:5" ht="23.15" customHeight="1" x14ac:dyDescent="0.35">
      <c r="A404" s="9">
        <v>49</v>
      </c>
      <c r="B404" s="53" t="s">
        <v>476</v>
      </c>
      <c r="C404" s="49">
        <v>5</v>
      </c>
      <c r="D404" s="107"/>
      <c r="E404" s="1">
        <f t="shared" si="5"/>
        <v>0</v>
      </c>
    </row>
    <row r="405" spans="1:5" ht="23.15" customHeight="1" x14ac:dyDescent="0.35">
      <c r="A405" s="9">
        <v>50</v>
      </c>
      <c r="B405" s="53" t="s">
        <v>477</v>
      </c>
      <c r="C405" s="49">
        <v>5</v>
      </c>
      <c r="D405" s="107"/>
      <c r="E405" s="1">
        <f t="shared" si="5"/>
        <v>0</v>
      </c>
    </row>
    <row r="406" spans="1:5" ht="23.15" customHeight="1" x14ac:dyDescent="0.35">
      <c r="A406" s="9">
        <v>51</v>
      </c>
      <c r="B406" s="53" t="s">
        <v>478</v>
      </c>
      <c r="C406" s="49">
        <v>5</v>
      </c>
      <c r="D406" s="107"/>
      <c r="E406" s="1">
        <f t="shared" si="5"/>
        <v>0</v>
      </c>
    </row>
    <row r="407" spans="1:5" ht="23.15" customHeight="1" x14ac:dyDescent="0.35">
      <c r="A407" s="9">
        <v>52</v>
      </c>
      <c r="B407" s="53" t="s">
        <v>479</v>
      </c>
      <c r="C407" s="49">
        <v>5</v>
      </c>
      <c r="D407" s="107"/>
      <c r="E407" s="1">
        <f t="shared" si="5"/>
        <v>0</v>
      </c>
    </row>
    <row r="408" spans="1:5" ht="23.15" customHeight="1" x14ac:dyDescent="0.35">
      <c r="A408" s="9">
        <v>53</v>
      </c>
      <c r="B408" s="53" t="s">
        <v>480</v>
      </c>
      <c r="C408" s="49">
        <v>5</v>
      </c>
      <c r="D408" s="107"/>
      <c r="E408" s="1">
        <f t="shared" si="5"/>
        <v>0</v>
      </c>
    </row>
    <row r="409" spans="1:5" ht="23.15" customHeight="1" x14ac:dyDescent="0.35">
      <c r="A409" s="9">
        <v>54</v>
      </c>
      <c r="B409" s="53" t="s">
        <v>481</v>
      </c>
      <c r="C409" s="49">
        <v>5</v>
      </c>
      <c r="D409" s="107"/>
      <c r="E409" s="1">
        <f t="shared" si="5"/>
        <v>0</v>
      </c>
    </row>
    <row r="410" spans="1:5" ht="23.15" customHeight="1" x14ac:dyDescent="0.35">
      <c r="A410" s="9">
        <v>55</v>
      </c>
      <c r="B410" s="53" t="s">
        <v>482</v>
      </c>
      <c r="C410" s="49">
        <v>5</v>
      </c>
      <c r="D410" s="107"/>
      <c r="E410" s="1">
        <f t="shared" si="5"/>
        <v>0</v>
      </c>
    </row>
    <row r="411" spans="1:5" ht="23.15" customHeight="1" x14ac:dyDescent="0.35">
      <c r="A411" s="9">
        <v>56</v>
      </c>
      <c r="B411" s="53" t="s">
        <v>483</v>
      </c>
      <c r="C411" s="49">
        <v>5</v>
      </c>
      <c r="D411" s="107"/>
      <c r="E411" s="1">
        <f t="shared" si="5"/>
        <v>0</v>
      </c>
    </row>
    <row r="412" spans="1:5" ht="23.15" customHeight="1" x14ac:dyDescent="0.35">
      <c r="A412" s="9">
        <v>57</v>
      </c>
      <c r="B412" s="53" t="s">
        <v>484</v>
      </c>
      <c r="C412" s="49">
        <v>5</v>
      </c>
      <c r="D412" s="107"/>
      <c r="E412" s="1">
        <f t="shared" si="5"/>
        <v>0</v>
      </c>
    </row>
    <row r="413" spans="1:5" ht="23.15" customHeight="1" x14ac:dyDescent="0.35">
      <c r="A413" s="9">
        <v>58</v>
      </c>
      <c r="B413" s="53" t="s">
        <v>485</v>
      </c>
      <c r="C413" s="49">
        <v>5</v>
      </c>
      <c r="D413" s="107"/>
      <c r="E413" s="1">
        <f t="shared" si="5"/>
        <v>0</v>
      </c>
    </row>
    <row r="414" spans="1:5" s="6" customFormat="1" ht="54.5" x14ac:dyDescent="0.35">
      <c r="A414" s="3" t="s">
        <v>81</v>
      </c>
      <c r="B414" s="4" t="s">
        <v>930</v>
      </c>
      <c r="C414" s="5" t="s">
        <v>8</v>
      </c>
      <c r="D414" s="5" t="s">
        <v>57</v>
      </c>
      <c r="E414" s="5" t="s">
        <v>53</v>
      </c>
    </row>
    <row r="415" spans="1:5" ht="23.15" customHeight="1" x14ac:dyDescent="0.35">
      <c r="A415" s="9">
        <v>59</v>
      </c>
      <c r="B415" s="53" t="s">
        <v>486</v>
      </c>
      <c r="C415" s="49">
        <v>5</v>
      </c>
      <c r="D415" s="107"/>
      <c r="E415" s="1">
        <f t="shared" si="5"/>
        <v>0</v>
      </c>
    </row>
    <row r="416" spans="1:5" ht="23.15" customHeight="1" x14ac:dyDescent="0.35">
      <c r="A416" s="9">
        <v>60</v>
      </c>
      <c r="B416" s="53" t="s">
        <v>487</v>
      </c>
      <c r="C416" s="49">
        <v>5</v>
      </c>
      <c r="D416" s="107"/>
      <c r="E416" s="1">
        <f t="shared" si="5"/>
        <v>0</v>
      </c>
    </row>
    <row r="417" spans="1:5" ht="23.15" customHeight="1" x14ac:dyDescent="0.35">
      <c r="A417" s="9">
        <v>61</v>
      </c>
      <c r="B417" s="53" t="s">
        <v>488</v>
      </c>
      <c r="C417" s="49">
        <v>5</v>
      </c>
      <c r="D417" s="107"/>
      <c r="E417" s="1">
        <f t="shared" si="5"/>
        <v>0</v>
      </c>
    </row>
    <row r="418" spans="1:5" ht="23.15" customHeight="1" x14ac:dyDescent="0.35">
      <c r="A418" s="9">
        <v>62</v>
      </c>
      <c r="B418" s="53" t="s">
        <v>489</v>
      </c>
      <c r="C418" s="49">
        <v>5</v>
      </c>
      <c r="D418" s="107"/>
      <c r="E418" s="1">
        <f t="shared" si="5"/>
        <v>0</v>
      </c>
    </row>
    <row r="419" spans="1:5" ht="23.15" customHeight="1" x14ac:dyDescent="0.35">
      <c r="A419" s="9">
        <v>63</v>
      </c>
      <c r="B419" s="53" t="s">
        <v>490</v>
      </c>
      <c r="C419" s="49">
        <v>1</v>
      </c>
      <c r="D419" s="107"/>
      <c r="E419" s="1">
        <f t="shared" si="5"/>
        <v>0</v>
      </c>
    </row>
    <row r="420" spans="1:5" ht="23.15" customHeight="1" x14ac:dyDescent="0.35">
      <c r="A420" s="9">
        <v>64</v>
      </c>
      <c r="B420" s="53" t="s">
        <v>491</v>
      </c>
      <c r="C420" s="49">
        <v>1</v>
      </c>
      <c r="D420" s="107"/>
      <c r="E420" s="1">
        <f t="shared" si="5"/>
        <v>0</v>
      </c>
    </row>
    <row r="421" spans="1:5" ht="23.15" customHeight="1" x14ac:dyDescent="0.35">
      <c r="A421" s="9">
        <v>65</v>
      </c>
      <c r="B421" s="53" t="s">
        <v>492</v>
      </c>
      <c r="C421" s="49">
        <v>1</v>
      </c>
      <c r="D421" s="107"/>
      <c r="E421" s="1">
        <f t="shared" si="5"/>
        <v>0</v>
      </c>
    </row>
    <row r="422" spans="1:5" ht="28" x14ac:dyDescent="0.35">
      <c r="A422" s="9">
        <v>66</v>
      </c>
      <c r="B422" s="53" t="s">
        <v>336</v>
      </c>
      <c r="C422" s="49">
        <v>2</v>
      </c>
      <c r="D422" s="107"/>
      <c r="E422" s="1">
        <f t="shared" ref="E422:E488" si="6">C422*D422</f>
        <v>0</v>
      </c>
    </row>
    <row r="423" spans="1:5" ht="23.15" customHeight="1" x14ac:dyDescent="0.35">
      <c r="A423" s="9">
        <v>67</v>
      </c>
      <c r="B423" s="21" t="s">
        <v>493</v>
      </c>
      <c r="C423" s="49">
        <v>2</v>
      </c>
      <c r="D423" s="107"/>
      <c r="E423" s="1">
        <f t="shared" si="6"/>
        <v>0</v>
      </c>
    </row>
    <row r="424" spans="1:5" ht="28" x14ac:dyDescent="0.35">
      <c r="A424" s="9">
        <v>68</v>
      </c>
      <c r="B424" s="21" t="s">
        <v>337</v>
      </c>
      <c r="C424" s="49">
        <v>2</v>
      </c>
      <c r="D424" s="107"/>
      <c r="E424" s="1">
        <f t="shared" si="6"/>
        <v>0</v>
      </c>
    </row>
    <row r="425" spans="1:5" ht="23.15" customHeight="1" x14ac:dyDescent="0.35">
      <c r="A425" s="9">
        <v>69</v>
      </c>
      <c r="B425" s="21" t="s">
        <v>338</v>
      </c>
      <c r="C425" s="49">
        <v>2</v>
      </c>
      <c r="D425" s="107"/>
      <c r="E425" s="1">
        <f t="shared" si="6"/>
        <v>0</v>
      </c>
    </row>
    <row r="426" spans="1:5" ht="23.15" customHeight="1" x14ac:dyDescent="0.35">
      <c r="A426" s="9">
        <v>70</v>
      </c>
      <c r="B426" s="21" t="s">
        <v>339</v>
      </c>
      <c r="C426" s="49">
        <v>2</v>
      </c>
      <c r="D426" s="107"/>
      <c r="E426" s="1">
        <f t="shared" si="6"/>
        <v>0</v>
      </c>
    </row>
    <row r="427" spans="1:5" ht="23.15" customHeight="1" x14ac:dyDescent="0.35">
      <c r="A427" s="9">
        <v>71</v>
      </c>
      <c r="B427" s="21" t="s">
        <v>494</v>
      </c>
      <c r="C427" s="49">
        <v>15</v>
      </c>
      <c r="D427" s="107"/>
      <c r="E427" s="1">
        <f t="shared" si="6"/>
        <v>0</v>
      </c>
    </row>
    <row r="428" spans="1:5" ht="23.15" customHeight="1" x14ac:dyDescent="0.35">
      <c r="A428" s="9">
        <v>72</v>
      </c>
      <c r="B428" s="53" t="s">
        <v>342</v>
      </c>
      <c r="C428" s="49">
        <v>15</v>
      </c>
      <c r="D428" s="107"/>
      <c r="E428" s="1">
        <f t="shared" si="6"/>
        <v>0</v>
      </c>
    </row>
    <row r="429" spans="1:5" ht="23.15" customHeight="1" x14ac:dyDescent="0.35">
      <c r="A429" s="9">
        <v>73</v>
      </c>
      <c r="B429" s="21" t="s">
        <v>495</v>
      </c>
      <c r="C429" s="49">
        <v>1</v>
      </c>
      <c r="D429" s="107"/>
      <c r="E429" s="1">
        <f t="shared" si="6"/>
        <v>0</v>
      </c>
    </row>
    <row r="430" spans="1:5" ht="23.15" customHeight="1" x14ac:dyDescent="0.35">
      <c r="A430" s="9">
        <v>74</v>
      </c>
      <c r="B430" s="21" t="s">
        <v>190</v>
      </c>
      <c r="C430" s="49">
        <v>5</v>
      </c>
      <c r="D430" s="107"/>
      <c r="E430" s="1">
        <f t="shared" si="6"/>
        <v>0</v>
      </c>
    </row>
    <row r="431" spans="1:5" ht="23.15" customHeight="1" x14ac:dyDescent="0.35">
      <c r="A431" s="9">
        <v>75</v>
      </c>
      <c r="B431" s="21" t="s">
        <v>193</v>
      </c>
      <c r="C431" s="49">
        <v>5</v>
      </c>
      <c r="D431" s="107"/>
      <c r="E431" s="1">
        <f t="shared" si="6"/>
        <v>0</v>
      </c>
    </row>
    <row r="432" spans="1:5" s="6" customFormat="1" ht="54.5" x14ac:dyDescent="0.35">
      <c r="A432" s="3" t="s">
        <v>81</v>
      </c>
      <c r="B432" s="4" t="s">
        <v>930</v>
      </c>
      <c r="C432" s="5" t="s">
        <v>8</v>
      </c>
      <c r="D432" s="5" t="s">
        <v>57</v>
      </c>
      <c r="E432" s="5" t="s">
        <v>53</v>
      </c>
    </row>
    <row r="433" spans="1:5" ht="23.15" customHeight="1" x14ac:dyDescent="0.35">
      <c r="A433" s="9">
        <v>76</v>
      </c>
      <c r="B433" s="21" t="s">
        <v>346</v>
      </c>
      <c r="C433" s="49">
        <v>5</v>
      </c>
      <c r="D433" s="107"/>
      <c r="E433" s="1">
        <f t="shared" si="6"/>
        <v>0</v>
      </c>
    </row>
    <row r="434" spans="1:5" ht="23.15" customHeight="1" x14ac:dyDescent="0.35">
      <c r="A434" s="9">
        <v>77</v>
      </c>
      <c r="B434" s="21" t="s">
        <v>347</v>
      </c>
      <c r="C434" s="49">
        <v>5</v>
      </c>
      <c r="D434" s="107"/>
      <c r="E434" s="1">
        <f t="shared" si="6"/>
        <v>0</v>
      </c>
    </row>
    <row r="435" spans="1:5" ht="23.15" customHeight="1" x14ac:dyDescent="0.35">
      <c r="A435" s="9">
        <v>78</v>
      </c>
      <c r="B435" s="21" t="s">
        <v>194</v>
      </c>
      <c r="C435" s="49">
        <v>5</v>
      </c>
      <c r="D435" s="107"/>
      <c r="E435" s="1">
        <f t="shared" si="6"/>
        <v>0</v>
      </c>
    </row>
    <row r="436" spans="1:5" ht="23.15" customHeight="1" x14ac:dyDescent="0.35">
      <c r="A436" s="9">
        <v>79</v>
      </c>
      <c r="B436" s="21" t="s">
        <v>192</v>
      </c>
      <c r="C436" s="49">
        <v>5</v>
      </c>
      <c r="D436" s="107"/>
      <c r="E436" s="1">
        <f t="shared" si="6"/>
        <v>0</v>
      </c>
    </row>
    <row r="437" spans="1:5" ht="23.15" customHeight="1" x14ac:dyDescent="0.35">
      <c r="A437" s="9">
        <v>80</v>
      </c>
      <c r="B437" s="21" t="s">
        <v>195</v>
      </c>
      <c r="C437" s="49">
        <v>5</v>
      </c>
      <c r="D437" s="107"/>
      <c r="E437" s="1">
        <f t="shared" si="6"/>
        <v>0</v>
      </c>
    </row>
    <row r="438" spans="1:5" ht="23.15" customHeight="1" x14ac:dyDescent="0.35">
      <c r="A438" s="9">
        <v>81</v>
      </c>
      <c r="B438" s="21" t="s">
        <v>348</v>
      </c>
      <c r="C438" s="49">
        <v>5</v>
      </c>
      <c r="D438" s="107"/>
      <c r="E438" s="1">
        <f t="shared" si="6"/>
        <v>0</v>
      </c>
    </row>
    <row r="439" spans="1:5" ht="23.15" customHeight="1" x14ac:dyDescent="0.35">
      <c r="A439" s="9">
        <v>82</v>
      </c>
      <c r="B439" s="21" t="s">
        <v>351</v>
      </c>
      <c r="C439" s="49">
        <v>5</v>
      </c>
      <c r="D439" s="107"/>
      <c r="E439" s="1">
        <f t="shared" si="6"/>
        <v>0</v>
      </c>
    </row>
    <row r="440" spans="1:5" ht="23.15" customHeight="1" x14ac:dyDescent="0.35">
      <c r="A440" s="9">
        <v>83</v>
      </c>
      <c r="B440" s="53" t="s">
        <v>496</v>
      </c>
      <c r="C440" s="49">
        <v>1</v>
      </c>
      <c r="D440" s="107"/>
      <c r="E440" s="1">
        <f t="shared" si="6"/>
        <v>0</v>
      </c>
    </row>
    <row r="441" spans="1:5" ht="23.15" customHeight="1" x14ac:dyDescent="0.35">
      <c r="A441" s="9">
        <v>84</v>
      </c>
      <c r="B441" s="21" t="s">
        <v>352</v>
      </c>
      <c r="C441" s="49">
        <v>1</v>
      </c>
      <c r="D441" s="107"/>
      <c r="E441" s="1">
        <f t="shared" si="6"/>
        <v>0</v>
      </c>
    </row>
    <row r="442" spans="1:5" ht="23.15" customHeight="1" x14ac:dyDescent="0.35">
      <c r="A442" s="9">
        <v>85</v>
      </c>
      <c r="B442" s="53" t="s">
        <v>497</v>
      </c>
      <c r="C442" s="49">
        <v>10</v>
      </c>
      <c r="D442" s="107"/>
      <c r="E442" s="1">
        <f t="shared" si="6"/>
        <v>0</v>
      </c>
    </row>
    <row r="443" spans="1:5" ht="23.15" customHeight="1" x14ac:dyDescent="0.35">
      <c r="A443" s="9">
        <v>86</v>
      </c>
      <c r="B443" s="21" t="s">
        <v>498</v>
      </c>
      <c r="C443" s="49">
        <v>15</v>
      </c>
      <c r="D443" s="107"/>
      <c r="E443" s="1">
        <f t="shared" si="6"/>
        <v>0</v>
      </c>
    </row>
    <row r="444" spans="1:5" ht="23.15" customHeight="1" x14ac:dyDescent="0.35">
      <c r="A444" s="9">
        <v>87</v>
      </c>
      <c r="B444" s="21" t="s">
        <v>499</v>
      </c>
      <c r="C444" s="49">
        <v>5</v>
      </c>
      <c r="D444" s="107"/>
      <c r="E444" s="1">
        <f t="shared" si="6"/>
        <v>0</v>
      </c>
    </row>
    <row r="445" spans="1:5" ht="23.15" customHeight="1" x14ac:dyDescent="0.35">
      <c r="A445" s="9">
        <v>88</v>
      </c>
      <c r="B445" s="21" t="s">
        <v>500</v>
      </c>
      <c r="C445" s="49">
        <v>5</v>
      </c>
      <c r="D445" s="107"/>
      <c r="E445" s="1">
        <f t="shared" si="6"/>
        <v>0</v>
      </c>
    </row>
    <row r="446" spans="1:5" ht="23.15" customHeight="1" x14ac:dyDescent="0.35">
      <c r="A446" s="9">
        <v>89</v>
      </c>
      <c r="B446" s="21" t="s">
        <v>359</v>
      </c>
      <c r="C446" s="49">
        <v>5</v>
      </c>
      <c r="D446" s="107"/>
      <c r="E446" s="1">
        <f t="shared" si="6"/>
        <v>0</v>
      </c>
    </row>
    <row r="447" spans="1:5" ht="23.15" customHeight="1" x14ac:dyDescent="0.35">
      <c r="A447" s="9">
        <v>90</v>
      </c>
      <c r="B447" s="21" t="s">
        <v>183</v>
      </c>
      <c r="C447" s="49">
        <v>5</v>
      </c>
      <c r="D447" s="107"/>
      <c r="E447" s="1">
        <f t="shared" si="6"/>
        <v>0</v>
      </c>
    </row>
    <row r="448" spans="1:5" ht="23.15" customHeight="1" x14ac:dyDescent="0.35">
      <c r="A448" s="9">
        <v>91</v>
      </c>
      <c r="B448" s="21" t="s">
        <v>360</v>
      </c>
      <c r="C448" s="49">
        <v>5</v>
      </c>
      <c r="D448" s="107"/>
      <c r="E448" s="1">
        <f t="shared" si="6"/>
        <v>0</v>
      </c>
    </row>
    <row r="449" spans="1:5" ht="23.15" customHeight="1" x14ac:dyDescent="0.35">
      <c r="A449" s="9">
        <v>92</v>
      </c>
      <c r="B449" s="53" t="s">
        <v>501</v>
      </c>
      <c r="C449" s="49">
        <v>5</v>
      </c>
      <c r="D449" s="107"/>
      <c r="E449" s="1">
        <f t="shared" si="6"/>
        <v>0</v>
      </c>
    </row>
    <row r="450" spans="1:5" ht="23.15" customHeight="1" x14ac:dyDescent="0.35">
      <c r="A450" s="9">
        <v>93</v>
      </c>
      <c r="B450" s="21" t="s">
        <v>361</v>
      </c>
      <c r="C450" s="49">
        <v>5</v>
      </c>
      <c r="D450" s="107"/>
      <c r="E450" s="1">
        <f t="shared" si="6"/>
        <v>0</v>
      </c>
    </row>
    <row r="451" spans="1:5" ht="23.15" customHeight="1" x14ac:dyDescent="0.35">
      <c r="A451" s="9">
        <v>94</v>
      </c>
      <c r="B451" s="21" t="s">
        <v>502</v>
      </c>
      <c r="C451" s="49">
        <v>5</v>
      </c>
      <c r="D451" s="107"/>
      <c r="E451" s="1">
        <f t="shared" si="6"/>
        <v>0</v>
      </c>
    </row>
    <row r="452" spans="1:5" s="6" customFormat="1" ht="54.5" x14ac:dyDescent="0.35">
      <c r="A452" s="3" t="s">
        <v>81</v>
      </c>
      <c r="B452" s="4" t="s">
        <v>930</v>
      </c>
      <c r="C452" s="5" t="s">
        <v>8</v>
      </c>
      <c r="D452" s="5" t="s">
        <v>57</v>
      </c>
      <c r="E452" s="5" t="s">
        <v>53</v>
      </c>
    </row>
    <row r="453" spans="1:5" ht="23.15" customHeight="1" x14ac:dyDescent="0.35">
      <c r="A453" s="9">
        <v>95</v>
      </c>
      <c r="B453" s="21" t="s">
        <v>503</v>
      </c>
      <c r="C453" s="49">
        <v>5</v>
      </c>
      <c r="D453" s="107"/>
      <c r="E453" s="1">
        <f t="shared" si="6"/>
        <v>0</v>
      </c>
    </row>
    <row r="454" spans="1:5" ht="23.15" customHeight="1" x14ac:dyDescent="0.35">
      <c r="A454" s="9">
        <v>96</v>
      </c>
      <c r="B454" s="21" t="s">
        <v>367</v>
      </c>
      <c r="C454" s="49">
        <v>5</v>
      </c>
      <c r="D454" s="107"/>
      <c r="E454" s="1">
        <f t="shared" si="6"/>
        <v>0</v>
      </c>
    </row>
    <row r="455" spans="1:5" ht="23.15" customHeight="1" x14ac:dyDescent="0.35">
      <c r="A455" s="9">
        <v>97</v>
      </c>
      <c r="B455" s="21" t="s">
        <v>504</v>
      </c>
      <c r="C455" s="49">
        <v>2</v>
      </c>
      <c r="D455" s="107"/>
      <c r="E455" s="1">
        <f t="shared" si="6"/>
        <v>0</v>
      </c>
    </row>
    <row r="456" spans="1:5" ht="28" x14ac:dyDescent="0.35">
      <c r="A456" s="9">
        <v>98</v>
      </c>
      <c r="B456" s="53" t="s">
        <v>505</v>
      </c>
      <c r="C456" s="49">
        <v>2</v>
      </c>
      <c r="D456" s="107"/>
      <c r="E456" s="1">
        <f t="shared" si="6"/>
        <v>0</v>
      </c>
    </row>
    <row r="457" spans="1:5" ht="23.15" customHeight="1" x14ac:dyDescent="0.35">
      <c r="A457" s="9">
        <v>99</v>
      </c>
      <c r="B457" s="53" t="s">
        <v>506</v>
      </c>
      <c r="C457" s="49">
        <v>5</v>
      </c>
      <c r="D457" s="107"/>
      <c r="E457" s="1">
        <f t="shared" si="6"/>
        <v>0</v>
      </c>
    </row>
    <row r="458" spans="1:5" ht="23.15" customHeight="1" x14ac:dyDescent="0.35">
      <c r="A458" s="9">
        <v>100</v>
      </c>
      <c r="B458" s="53" t="s">
        <v>507</v>
      </c>
      <c r="C458" s="49">
        <v>5</v>
      </c>
      <c r="D458" s="107"/>
      <c r="E458" s="1">
        <f t="shared" si="6"/>
        <v>0</v>
      </c>
    </row>
    <row r="459" spans="1:5" ht="23.15" customHeight="1" x14ac:dyDescent="0.35">
      <c r="A459" s="9">
        <v>101</v>
      </c>
      <c r="B459" s="53" t="s">
        <v>508</v>
      </c>
      <c r="C459" s="49">
        <v>5</v>
      </c>
      <c r="D459" s="107"/>
      <c r="E459" s="1">
        <f t="shared" si="6"/>
        <v>0</v>
      </c>
    </row>
    <row r="460" spans="1:5" ht="23.15" customHeight="1" x14ac:dyDescent="0.35">
      <c r="A460" s="9">
        <v>102</v>
      </c>
      <c r="B460" s="21" t="s">
        <v>509</v>
      </c>
      <c r="C460" s="49">
        <v>2</v>
      </c>
      <c r="D460" s="107"/>
      <c r="E460" s="1">
        <f t="shared" si="6"/>
        <v>0</v>
      </c>
    </row>
    <row r="461" spans="1:5" ht="23.15" customHeight="1" x14ac:dyDescent="0.35">
      <c r="A461" s="9">
        <v>103</v>
      </c>
      <c r="B461" s="21" t="s">
        <v>212</v>
      </c>
      <c r="C461" s="49">
        <v>2</v>
      </c>
      <c r="D461" s="107"/>
      <c r="E461" s="1">
        <f t="shared" si="6"/>
        <v>0</v>
      </c>
    </row>
    <row r="462" spans="1:5" ht="23.15" customHeight="1" x14ac:dyDescent="0.35">
      <c r="A462" s="9">
        <v>104</v>
      </c>
      <c r="B462" s="21" t="s">
        <v>510</v>
      </c>
      <c r="C462" s="49">
        <v>2</v>
      </c>
      <c r="D462" s="107"/>
      <c r="E462" s="1">
        <f t="shared" si="6"/>
        <v>0</v>
      </c>
    </row>
    <row r="463" spans="1:5" ht="23.15" customHeight="1" x14ac:dyDescent="0.35">
      <c r="A463" s="9">
        <v>105</v>
      </c>
      <c r="B463" s="21" t="s">
        <v>511</v>
      </c>
      <c r="C463" s="49">
        <v>2</v>
      </c>
      <c r="D463" s="107"/>
      <c r="E463" s="1">
        <f t="shared" si="6"/>
        <v>0</v>
      </c>
    </row>
    <row r="464" spans="1:5" ht="23.15" customHeight="1" x14ac:dyDescent="0.35">
      <c r="A464" s="9">
        <v>106</v>
      </c>
      <c r="B464" s="21" t="s">
        <v>512</v>
      </c>
      <c r="C464" s="49">
        <v>2</v>
      </c>
      <c r="D464" s="107"/>
      <c r="E464" s="1">
        <f t="shared" si="6"/>
        <v>0</v>
      </c>
    </row>
    <row r="465" spans="1:5" ht="23.15" customHeight="1" x14ac:dyDescent="0.35">
      <c r="A465" s="9">
        <v>107</v>
      </c>
      <c r="B465" s="21" t="s">
        <v>513</v>
      </c>
      <c r="C465" s="49">
        <v>2</v>
      </c>
      <c r="D465" s="107"/>
      <c r="E465" s="1">
        <f t="shared" si="6"/>
        <v>0</v>
      </c>
    </row>
    <row r="466" spans="1:5" ht="23.15" customHeight="1" x14ac:dyDescent="0.35">
      <c r="A466" s="9">
        <v>108</v>
      </c>
      <c r="B466" s="21" t="s">
        <v>514</v>
      </c>
      <c r="C466" s="49">
        <v>2</v>
      </c>
      <c r="D466" s="107"/>
      <c r="E466" s="1">
        <f t="shared" si="6"/>
        <v>0</v>
      </c>
    </row>
    <row r="467" spans="1:5" ht="23.15" customHeight="1" x14ac:dyDescent="0.35">
      <c r="A467" s="9">
        <v>109</v>
      </c>
      <c r="B467" s="21" t="s">
        <v>515</v>
      </c>
      <c r="C467" s="49">
        <v>2</v>
      </c>
      <c r="D467" s="107"/>
      <c r="E467" s="1">
        <f t="shared" si="6"/>
        <v>0</v>
      </c>
    </row>
    <row r="468" spans="1:5" ht="28" x14ac:dyDescent="0.35">
      <c r="A468" s="9">
        <v>110</v>
      </c>
      <c r="B468" s="21" t="s">
        <v>516</v>
      </c>
      <c r="C468" s="49">
        <v>2</v>
      </c>
      <c r="D468" s="107"/>
      <c r="E468" s="1">
        <f t="shared" si="6"/>
        <v>0</v>
      </c>
    </row>
    <row r="469" spans="1:5" ht="23.15" customHeight="1" x14ac:dyDescent="0.35">
      <c r="A469" s="9">
        <v>111</v>
      </c>
      <c r="B469" s="21" t="s">
        <v>381</v>
      </c>
      <c r="C469" s="49">
        <v>2</v>
      </c>
      <c r="D469" s="107"/>
      <c r="E469" s="1">
        <f t="shared" si="6"/>
        <v>0</v>
      </c>
    </row>
    <row r="470" spans="1:5" ht="23.15" customHeight="1" x14ac:dyDescent="0.35">
      <c r="A470" s="9">
        <v>112</v>
      </c>
      <c r="B470" s="21" t="s">
        <v>202</v>
      </c>
      <c r="C470" s="49">
        <v>2</v>
      </c>
      <c r="D470" s="107"/>
      <c r="E470" s="1">
        <f t="shared" si="6"/>
        <v>0</v>
      </c>
    </row>
    <row r="471" spans="1:5" s="6" customFormat="1" ht="54.5" x14ac:dyDescent="0.35">
      <c r="A471" s="3" t="s">
        <v>81</v>
      </c>
      <c r="B471" s="4" t="s">
        <v>930</v>
      </c>
      <c r="C471" s="5" t="s">
        <v>8</v>
      </c>
      <c r="D471" s="5" t="s">
        <v>57</v>
      </c>
      <c r="E471" s="5" t="s">
        <v>53</v>
      </c>
    </row>
    <row r="472" spans="1:5" ht="23.15" customHeight="1" x14ac:dyDescent="0.35">
      <c r="A472" s="9">
        <v>113</v>
      </c>
      <c r="B472" s="21" t="s">
        <v>247</v>
      </c>
      <c r="C472" s="49">
        <v>2</v>
      </c>
      <c r="D472" s="107"/>
      <c r="E472" s="1">
        <f t="shared" si="6"/>
        <v>0</v>
      </c>
    </row>
    <row r="473" spans="1:5" ht="23.15" customHeight="1" x14ac:dyDescent="0.35">
      <c r="A473" s="9">
        <v>114</v>
      </c>
      <c r="B473" s="21" t="s">
        <v>248</v>
      </c>
      <c r="C473" s="49">
        <v>2</v>
      </c>
      <c r="D473" s="107"/>
      <c r="E473" s="1">
        <f t="shared" si="6"/>
        <v>0</v>
      </c>
    </row>
    <row r="474" spans="1:5" ht="23.15" customHeight="1" x14ac:dyDescent="0.35">
      <c r="A474" s="9">
        <v>115</v>
      </c>
      <c r="B474" s="55" t="s">
        <v>386</v>
      </c>
      <c r="C474" s="49">
        <v>15</v>
      </c>
      <c r="D474" s="107"/>
      <c r="E474" s="1">
        <f t="shared" si="6"/>
        <v>0</v>
      </c>
    </row>
    <row r="475" spans="1:5" ht="23.15" customHeight="1" x14ac:dyDescent="0.35">
      <c r="A475" s="9">
        <v>116</v>
      </c>
      <c r="B475" s="55" t="s">
        <v>387</v>
      </c>
      <c r="C475" s="49">
        <v>15</v>
      </c>
      <c r="D475" s="107"/>
      <c r="E475" s="1">
        <f t="shared" si="6"/>
        <v>0</v>
      </c>
    </row>
    <row r="476" spans="1:5" ht="23.15" customHeight="1" x14ac:dyDescent="0.35">
      <c r="A476" s="9">
        <v>117</v>
      </c>
      <c r="B476" s="53" t="s">
        <v>517</v>
      </c>
      <c r="C476" s="49">
        <v>15</v>
      </c>
      <c r="D476" s="107"/>
      <c r="E476" s="1">
        <f t="shared" si="6"/>
        <v>0</v>
      </c>
    </row>
    <row r="477" spans="1:5" ht="23.15" customHeight="1" x14ac:dyDescent="0.35">
      <c r="A477" s="9">
        <v>118</v>
      </c>
      <c r="B477" s="21" t="s">
        <v>518</v>
      </c>
      <c r="C477" s="49">
        <v>15</v>
      </c>
      <c r="D477" s="107"/>
      <c r="E477" s="1">
        <f t="shared" si="6"/>
        <v>0</v>
      </c>
    </row>
    <row r="478" spans="1:5" ht="23.15" customHeight="1" x14ac:dyDescent="0.35">
      <c r="A478" s="9">
        <v>119</v>
      </c>
      <c r="B478" s="53" t="s">
        <v>519</v>
      </c>
      <c r="C478" s="49">
        <v>15</v>
      </c>
      <c r="D478" s="107"/>
      <c r="E478" s="1">
        <f t="shared" si="6"/>
        <v>0</v>
      </c>
    </row>
    <row r="479" spans="1:5" ht="23.15" customHeight="1" x14ac:dyDescent="0.35">
      <c r="A479" s="9">
        <v>120</v>
      </c>
      <c r="B479" s="21" t="s">
        <v>389</v>
      </c>
      <c r="C479" s="49">
        <v>5</v>
      </c>
      <c r="D479" s="107"/>
      <c r="E479" s="1">
        <f t="shared" si="6"/>
        <v>0</v>
      </c>
    </row>
    <row r="480" spans="1:5" ht="23.15" customHeight="1" x14ac:dyDescent="0.35">
      <c r="A480" s="9">
        <v>121</v>
      </c>
      <c r="B480" s="21" t="s">
        <v>520</v>
      </c>
      <c r="C480" s="49">
        <v>5</v>
      </c>
      <c r="D480" s="107"/>
      <c r="E480" s="1">
        <f t="shared" si="6"/>
        <v>0</v>
      </c>
    </row>
    <row r="481" spans="1:5" ht="23.15" customHeight="1" x14ac:dyDescent="0.35">
      <c r="A481" s="9">
        <v>122</v>
      </c>
      <c r="B481" s="21" t="s">
        <v>521</v>
      </c>
      <c r="C481" s="49">
        <v>10</v>
      </c>
      <c r="D481" s="107"/>
      <c r="E481" s="1">
        <f t="shared" si="6"/>
        <v>0</v>
      </c>
    </row>
    <row r="482" spans="1:5" ht="23.15" customHeight="1" x14ac:dyDescent="0.35">
      <c r="A482" s="9">
        <v>123</v>
      </c>
      <c r="B482" s="53" t="s">
        <v>522</v>
      </c>
      <c r="C482" s="49">
        <v>10</v>
      </c>
      <c r="D482" s="107"/>
      <c r="E482" s="1">
        <f t="shared" si="6"/>
        <v>0</v>
      </c>
    </row>
    <row r="483" spans="1:5" ht="23.15" customHeight="1" x14ac:dyDescent="0.35">
      <c r="A483" s="9">
        <v>124</v>
      </c>
      <c r="B483" s="21" t="s">
        <v>391</v>
      </c>
      <c r="C483" s="49">
        <v>10</v>
      </c>
      <c r="D483" s="107"/>
      <c r="E483" s="1">
        <f t="shared" si="6"/>
        <v>0</v>
      </c>
    </row>
    <row r="484" spans="1:5" ht="23.15" customHeight="1" x14ac:dyDescent="0.35">
      <c r="A484" s="9">
        <v>125</v>
      </c>
      <c r="B484" s="21" t="s">
        <v>523</v>
      </c>
      <c r="C484" s="49">
        <v>5</v>
      </c>
      <c r="D484" s="107"/>
      <c r="E484" s="1">
        <f t="shared" si="6"/>
        <v>0</v>
      </c>
    </row>
    <row r="485" spans="1:5" ht="23.15" customHeight="1" x14ac:dyDescent="0.35">
      <c r="A485" s="9">
        <v>126</v>
      </c>
      <c r="B485" s="21" t="s">
        <v>524</v>
      </c>
      <c r="C485" s="49">
        <v>5</v>
      </c>
      <c r="D485" s="107"/>
      <c r="E485" s="1">
        <f t="shared" si="6"/>
        <v>0</v>
      </c>
    </row>
    <row r="486" spans="1:5" ht="23.15" customHeight="1" x14ac:dyDescent="0.35">
      <c r="A486" s="9">
        <v>127</v>
      </c>
      <c r="B486" s="21" t="s">
        <v>525</v>
      </c>
      <c r="C486" s="49">
        <v>5</v>
      </c>
      <c r="D486" s="107"/>
      <c r="E486" s="1">
        <f t="shared" si="6"/>
        <v>0</v>
      </c>
    </row>
    <row r="487" spans="1:5" ht="23.15" customHeight="1" x14ac:dyDescent="0.35">
      <c r="A487" s="9">
        <v>128</v>
      </c>
      <c r="B487" s="21" t="s">
        <v>526</v>
      </c>
      <c r="C487" s="49">
        <v>5</v>
      </c>
      <c r="D487" s="107"/>
      <c r="E487" s="1">
        <f t="shared" si="6"/>
        <v>0</v>
      </c>
    </row>
    <row r="488" spans="1:5" ht="23.15" customHeight="1" x14ac:dyDescent="0.35">
      <c r="A488" s="9">
        <v>129</v>
      </c>
      <c r="B488" s="21" t="s">
        <v>396</v>
      </c>
      <c r="C488" s="49">
        <v>5</v>
      </c>
      <c r="D488" s="107"/>
      <c r="E488" s="1">
        <f t="shared" si="6"/>
        <v>0</v>
      </c>
    </row>
    <row r="489" spans="1:5" ht="23.15" customHeight="1" x14ac:dyDescent="0.35">
      <c r="A489" s="9">
        <v>130</v>
      </c>
      <c r="B489" s="21" t="s">
        <v>397</v>
      </c>
      <c r="C489" s="49">
        <v>5</v>
      </c>
      <c r="D489" s="107"/>
      <c r="E489" s="1">
        <f t="shared" ref="E489:E507" si="7">C489*D489</f>
        <v>0</v>
      </c>
    </row>
    <row r="490" spans="1:5" ht="23.15" customHeight="1" x14ac:dyDescent="0.35">
      <c r="A490" s="9">
        <v>131</v>
      </c>
      <c r="B490" s="21" t="s">
        <v>527</v>
      </c>
      <c r="C490" s="49">
        <v>5</v>
      </c>
      <c r="D490" s="107"/>
      <c r="E490" s="1">
        <f t="shared" si="7"/>
        <v>0</v>
      </c>
    </row>
    <row r="491" spans="1:5" s="6" customFormat="1" ht="54.5" x14ac:dyDescent="0.35">
      <c r="A491" s="3" t="s">
        <v>81</v>
      </c>
      <c r="B491" s="4" t="s">
        <v>930</v>
      </c>
      <c r="C491" s="5" t="s">
        <v>8</v>
      </c>
      <c r="D491" s="5" t="s">
        <v>57</v>
      </c>
      <c r="E491" s="5" t="s">
        <v>53</v>
      </c>
    </row>
    <row r="492" spans="1:5" ht="21.75" customHeight="1" x14ac:dyDescent="0.35">
      <c r="A492" s="9">
        <v>132</v>
      </c>
      <c r="B492" s="21" t="s">
        <v>528</v>
      </c>
      <c r="C492" s="49">
        <v>5</v>
      </c>
      <c r="D492" s="107"/>
      <c r="E492" s="1">
        <f t="shared" si="7"/>
        <v>0</v>
      </c>
    </row>
    <row r="493" spans="1:5" ht="21.75" customHeight="1" x14ac:dyDescent="0.35">
      <c r="A493" s="9">
        <v>133</v>
      </c>
      <c r="B493" s="21" t="s">
        <v>145</v>
      </c>
      <c r="C493" s="49">
        <v>5</v>
      </c>
      <c r="D493" s="107"/>
      <c r="E493" s="1">
        <f t="shared" si="7"/>
        <v>0</v>
      </c>
    </row>
    <row r="494" spans="1:5" ht="21.75" customHeight="1" x14ac:dyDescent="0.35">
      <c r="A494" s="9">
        <v>134</v>
      </c>
      <c r="B494" s="21" t="s">
        <v>400</v>
      </c>
      <c r="C494" s="49">
        <v>2</v>
      </c>
      <c r="D494" s="107"/>
      <c r="E494" s="1">
        <f t="shared" si="7"/>
        <v>0</v>
      </c>
    </row>
    <row r="495" spans="1:5" ht="21.75" customHeight="1" x14ac:dyDescent="0.35">
      <c r="A495" s="9">
        <v>135</v>
      </c>
      <c r="B495" s="21" t="s">
        <v>401</v>
      </c>
      <c r="C495" s="49">
        <v>2</v>
      </c>
      <c r="D495" s="107"/>
      <c r="E495" s="1">
        <f t="shared" si="7"/>
        <v>0</v>
      </c>
    </row>
    <row r="496" spans="1:5" ht="21.75" customHeight="1" x14ac:dyDescent="0.35">
      <c r="A496" s="9">
        <v>136</v>
      </c>
      <c r="B496" s="21" t="s">
        <v>402</v>
      </c>
      <c r="C496" s="49">
        <v>2</v>
      </c>
      <c r="D496" s="107"/>
      <c r="E496" s="1">
        <f t="shared" si="7"/>
        <v>0</v>
      </c>
    </row>
    <row r="497" spans="1:5" ht="21.75" customHeight="1" x14ac:dyDescent="0.35">
      <c r="A497" s="9">
        <v>137</v>
      </c>
      <c r="B497" s="21" t="s">
        <v>403</v>
      </c>
      <c r="C497" s="49">
        <v>2</v>
      </c>
      <c r="D497" s="107"/>
      <c r="E497" s="1">
        <f t="shared" si="7"/>
        <v>0</v>
      </c>
    </row>
    <row r="498" spans="1:5" ht="21.75" customHeight="1" x14ac:dyDescent="0.35">
      <c r="A498" s="9">
        <v>138</v>
      </c>
      <c r="B498" s="53" t="s">
        <v>404</v>
      </c>
      <c r="C498" s="49">
        <v>2</v>
      </c>
      <c r="D498" s="107"/>
      <c r="E498" s="1">
        <f t="shared" si="7"/>
        <v>0</v>
      </c>
    </row>
    <row r="499" spans="1:5" ht="21.75" customHeight="1" x14ac:dyDescent="0.35">
      <c r="A499" s="9">
        <v>139</v>
      </c>
      <c r="B499" s="53" t="s">
        <v>405</v>
      </c>
      <c r="C499" s="49">
        <v>2</v>
      </c>
      <c r="D499" s="107"/>
      <c r="E499" s="1">
        <f t="shared" si="7"/>
        <v>0</v>
      </c>
    </row>
    <row r="500" spans="1:5" ht="21.75" customHeight="1" x14ac:dyDescent="0.35">
      <c r="A500" s="9">
        <v>140</v>
      </c>
      <c r="B500" s="53" t="s">
        <v>406</v>
      </c>
      <c r="C500" s="49">
        <v>2</v>
      </c>
      <c r="D500" s="107"/>
      <c r="E500" s="1">
        <f t="shared" si="7"/>
        <v>0</v>
      </c>
    </row>
    <row r="501" spans="1:5" ht="21.75" customHeight="1" x14ac:dyDescent="0.35">
      <c r="A501" s="9">
        <v>141</v>
      </c>
      <c r="B501" s="21" t="s">
        <v>410</v>
      </c>
      <c r="C501" s="49">
        <v>10</v>
      </c>
      <c r="D501" s="107"/>
      <c r="E501" s="1">
        <f t="shared" si="7"/>
        <v>0</v>
      </c>
    </row>
    <row r="502" spans="1:5" ht="21.75" customHeight="1" x14ac:dyDescent="0.35">
      <c r="A502" s="9">
        <v>142</v>
      </c>
      <c r="B502" s="21" t="s">
        <v>411</v>
      </c>
      <c r="C502" s="49">
        <v>10</v>
      </c>
      <c r="D502" s="107"/>
      <c r="E502" s="1">
        <f t="shared" si="7"/>
        <v>0</v>
      </c>
    </row>
    <row r="503" spans="1:5" ht="21.75" customHeight="1" x14ac:dyDescent="0.35">
      <c r="A503" s="9">
        <v>143</v>
      </c>
      <c r="B503" s="21" t="s">
        <v>529</v>
      </c>
      <c r="C503" s="49">
        <v>10</v>
      </c>
      <c r="D503" s="107"/>
      <c r="E503" s="1">
        <f t="shared" si="7"/>
        <v>0</v>
      </c>
    </row>
    <row r="504" spans="1:5" ht="21.75" customHeight="1" x14ac:dyDescent="0.35">
      <c r="A504" s="9">
        <v>144</v>
      </c>
      <c r="B504" s="21" t="s">
        <v>413</v>
      </c>
      <c r="C504" s="49">
        <v>10</v>
      </c>
      <c r="D504" s="107"/>
      <c r="E504" s="1">
        <f t="shared" si="7"/>
        <v>0</v>
      </c>
    </row>
    <row r="505" spans="1:5" ht="21.75" customHeight="1" x14ac:dyDescent="0.35">
      <c r="A505" s="9">
        <v>145</v>
      </c>
      <c r="B505" s="21" t="s">
        <v>414</v>
      </c>
      <c r="C505" s="49">
        <v>10</v>
      </c>
      <c r="D505" s="107"/>
      <c r="E505" s="1">
        <f t="shared" si="7"/>
        <v>0</v>
      </c>
    </row>
    <row r="506" spans="1:5" ht="21.75" customHeight="1" x14ac:dyDescent="0.35">
      <c r="A506" s="9">
        <v>146</v>
      </c>
      <c r="B506" s="53" t="s">
        <v>424</v>
      </c>
      <c r="C506" s="49">
        <v>10</v>
      </c>
      <c r="D506" s="107"/>
      <c r="E506" s="1">
        <f t="shared" si="7"/>
        <v>0</v>
      </c>
    </row>
    <row r="507" spans="1:5" ht="21.75" customHeight="1" x14ac:dyDescent="0.35">
      <c r="A507" s="9">
        <v>147</v>
      </c>
      <c r="B507" s="53" t="s">
        <v>425</v>
      </c>
      <c r="C507" s="49">
        <v>10</v>
      </c>
      <c r="D507" s="107"/>
      <c r="E507" s="1">
        <f t="shared" si="7"/>
        <v>0</v>
      </c>
    </row>
    <row r="508" spans="1:5" ht="30" customHeight="1" x14ac:dyDescent="0.35">
      <c r="A508" s="298" t="s">
        <v>906</v>
      </c>
      <c r="B508" s="299"/>
      <c r="C508" s="299"/>
      <c r="D508" s="300"/>
      <c r="E508" s="1">
        <f>SUM(E353:E507)</f>
        <v>0</v>
      </c>
    </row>
    <row r="509" spans="1:5" ht="45" customHeight="1" x14ac:dyDescent="0.35">
      <c r="A509" s="298" t="s">
        <v>931</v>
      </c>
      <c r="B509" s="299"/>
      <c r="C509" s="299"/>
      <c r="D509" s="300"/>
      <c r="E509" s="1">
        <f>E508*2</f>
        <v>0</v>
      </c>
    </row>
    <row r="510" spans="1:5" ht="2.25" customHeight="1" x14ac:dyDescent="0.35">
      <c r="A510" s="27"/>
      <c r="B510" s="27"/>
      <c r="C510" s="27"/>
      <c r="D510" s="27"/>
      <c r="E510" s="45"/>
    </row>
    <row r="511" spans="1:5" ht="22.5" customHeight="1" x14ac:dyDescent="0.35">
      <c r="A511" s="11" t="s">
        <v>46</v>
      </c>
      <c r="B511" s="12" t="s">
        <v>35</v>
      </c>
      <c r="C511" s="12"/>
      <c r="D511" s="12"/>
      <c r="E511" s="13"/>
    </row>
    <row r="512" spans="1:5" ht="17.149999999999999" customHeight="1" x14ac:dyDescent="0.35">
      <c r="A512" s="31">
        <v>1</v>
      </c>
      <c r="B512" s="34" t="s">
        <v>13</v>
      </c>
      <c r="C512" s="32"/>
      <c r="D512" s="34"/>
      <c r="E512" s="35"/>
    </row>
    <row r="513" spans="1:5" ht="17.149999999999999" customHeight="1" x14ac:dyDescent="0.35">
      <c r="A513" s="38">
        <v>2</v>
      </c>
      <c r="B513" s="39" t="s">
        <v>15</v>
      </c>
      <c r="C513" s="62"/>
      <c r="D513" s="39"/>
      <c r="E513" s="41"/>
    </row>
    <row r="514" spans="1:5" ht="17.149999999999999" customHeight="1" x14ac:dyDescent="0.35">
      <c r="A514" s="36"/>
      <c r="B514" s="22"/>
      <c r="C514" s="24"/>
      <c r="D514" s="22"/>
      <c r="E514" s="37"/>
    </row>
    <row r="515" spans="1:5" ht="17.149999999999999" customHeight="1" x14ac:dyDescent="0.35">
      <c r="A515" s="36"/>
      <c r="B515" s="22"/>
      <c r="C515" s="24"/>
      <c r="D515" s="22"/>
      <c r="E515" s="37"/>
    </row>
    <row r="516" spans="1:5" s="6" customFormat="1" ht="54.5" x14ac:dyDescent="0.35">
      <c r="A516" s="3" t="s">
        <v>46</v>
      </c>
      <c r="B516" s="4" t="s">
        <v>70</v>
      </c>
      <c r="C516" s="5" t="s">
        <v>8</v>
      </c>
      <c r="D516" s="5" t="s">
        <v>57</v>
      </c>
      <c r="E516" s="5" t="s">
        <v>53</v>
      </c>
    </row>
    <row r="517" spans="1:5" ht="22.5" customHeight="1" x14ac:dyDescent="0.35">
      <c r="A517" s="9">
        <v>1</v>
      </c>
      <c r="B517" s="48" t="s">
        <v>530</v>
      </c>
      <c r="C517" s="49">
        <v>2</v>
      </c>
      <c r="D517" s="107"/>
      <c r="E517" s="1">
        <f>C517*D517</f>
        <v>0</v>
      </c>
    </row>
    <row r="518" spans="1:5" ht="23.15" customHeight="1" x14ac:dyDescent="0.35">
      <c r="A518" s="9">
        <v>2</v>
      </c>
      <c r="B518" s="48" t="s">
        <v>531</v>
      </c>
      <c r="C518" s="49">
        <v>2</v>
      </c>
      <c r="D518" s="107"/>
      <c r="E518" s="1">
        <f>C518*D518</f>
        <v>0</v>
      </c>
    </row>
    <row r="519" spans="1:5" ht="28" x14ac:dyDescent="0.35">
      <c r="A519" s="9">
        <v>3</v>
      </c>
      <c r="B519" s="48" t="s">
        <v>532</v>
      </c>
      <c r="C519" s="49">
        <v>5</v>
      </c>
      <c r="D519" s="107"/>
      <c r="E519" s="1">
        <f>C519*D519</f>
        <v>0</v>
      </c>
    </row>
    <row r="520" spans="1:5" ht="23.15" customHeight="1" x14ac:dyDescent="0.35">
      <c r="A520" s="86">
        <v>4</v>
      </c>
      <c r="B520" s="95" t="s">
        <v>533</v>
      </c>
      <c r="C520" s="59">
        <v>5</v>
      </c>
      <c r="D520" s="108"/>
      <c r="E520" s="46">
        <f>C520*D520</f>
        <v>0</v>
      </c>
    </row>
    <row r="521" spans="1:5" ht="23.15" customHeight="1" x14ac:dyDescent="0.35">
      <c r="A521" s="50"/>
      <c r="B521" s="88"/>
      <c r="C521" s="89"/>
      <c r="D521" s="116"/>
      <c r="E521" s="52"/>
    </row>
    <row r="522" spans="1:5" ht="23.15" customHeight="1" x14ac:dyDescent="0.35">
      <c r="A522" s="14"/>
      <c r="B522" s="42"/>
      <c r="C522" s="43"/>
      <c r="D522" s="114"/>
      <c r="E522" s="45"/>
    </row>
    <row r="523" spans="1:5" ht="23.15" customHeight="1" x14ac:dyDescent="0.35">
      <c r="A523" s="14"/>
      <c r="B523" s="42"/>
      <c r="C523" s="43"/>
      <c r="D523" s="114"/>
      <c r="E523" s="45"/>
    </row>
    <row r="524" spans="1:5" ht="23.15" customHeight="1" x14ac:dyDescent="0.35">
      <c r="A524" s="14"/>
      <c r="B524" s="42"/>
      <c r="C524" s="43"/>
      <c r="D524" s="114"/>
      <c r="E524" s="45"/>
    </row>
    <row r="525" spans="1:5" ht="23.15" customHeight="1" x14ac:dyDescent="0.35">
      <c r="A525" s="14"/>
      <c r="B525" s="42"/>
      <c r="C525" s="43"/>
      <c r="D525" s="114"/>
      <c r="E525" s="45"/>
    </row>
    <row r="526" spans="1:5" ht="23.15" customHeight="1" x14ac:dyDescent="0.35">
      <c r="A526" s="14"/>
      <c r="B526" s="42"/>
      <c r="C526" s="43"/>
      <c r="D526" s="114"/>
      <c r="E526" s="45"/>
    </row>
    <row r="527" spans="1:5" ht="23.15" customHeight="1" x14ac:dyDescent="0.35">
      <c r="A527" s="14"/>
      <c r="B527" s="42"/>
      <c r="C527" s="43"/>
      <c r="D527" s="114"/>
      <c r="E527" s="45"/>
    </row>
    <row r="528" spans="1:5" ht="23.15" customHeight="1" x14ac:dyDescent="0.35">
      <c r="A528" s="14"/>
      <c r="B528" s="42"/>
      <c r="C528" s="43"/>
      <c r="D528" s="114"/>
      <c r="E528" s="45"/>
    </row>
    <row r="529" spans="1:5" ht="23.15" customHeight="1" x14ac:dyDescent="0.35">
      <c r="A529" s="14"/>
      <c r="B529" s="42"/>
      <c r="C529" s="43"/>
      <c r="D529" s="114"/>
      <c r="E529" s="45"/>
    </row>
    <row r="530" spans="1:5" s="6" customFormat="1" ht="54.5" x14ac:dyDescent="0.35">
      <c r="A530" s="3" t="s">
        <v>46</v>
      </c>
      <c r="B530" s="4" t="s">
        <v>70</v>
      </c>
      <c r="C530" s="5" t="s">
        <v>8</v>
      </c>
      <c r="D530" s="5" t="s">
        <v>57</v>
      </c>
      <c r="E530" s="5" t="s">
        <v>53</v>
      </c>
    </row>
    <row r="531" spans="1:5" ht="279.75" customHeight="1" x14ac:dyDescent="0.35">
      <c r="A531" s="9">
        <v>5</v>
      </c>
      <c r="B531" s="117" t="s">
        <v>616</v>
      </c>
      <c r="C531" s="49">
        <v>10</v>
      </c>
      <c r="D531" s="107"/>
      <c r="E531" s="1">
        <f t="shared" ref="E531:E551" si="8">C531*D531</f>
        <v>0</v>
      </c>
    </row>
    <row r="532" spans="1:5" ht="23.15" customHeight="1" x14ac:dyDescent="0.35">
      <c r="A532" s="9">
        <v>6</v>
      </c>
      <c r="B532" s="48" t="s">
        <v>534</v>
      </c>
      <c r="C532" s="49">
        <v>2</v>
      </c>
      <c r="D532" s="107"/>
      <c r="E532" s="1">
        <f t="shared" si="8"/>
        <v>0</v>
      </c>
    </row>
    <row r="533" spans="1:5" ht="56" x14ac:dyDescent="0.35">
      <c r="A533" s="9">
        <v>7</v>
      </c>
      <c r="B533" s="48" t="s">
        <v>535</v>
      </c>
      <c r="C533" s="49">
        <v>2</v>
      </c>
      <c r="D533" s="107"/>
      <c r="E533" s="1">
        <f t="shared" si="8"/>
        <v>0</v>
      </c>
    </row>
    <row r="534" spans="1:5" x14ac:dyDescent="0.35">
      <c r="A534" s="9">
        <v>8</v>
      </c>
      <c r="B534" s="53" t="s">
        <v>134</v>
      </c>
      <c r="C534" s="49">
        <v>2</v>
      </c>
      <c r="D534" s="107"/>
      <c r="E534" s="1">
        <f t="shared" si="8"/>
        <v>0</v>
      </c>
    </row>
    <row r="535" spans="1:5" ht="28" x14ac:dyDescent="0.35">
      <c r="A535" s="9">
        <v>9</v>
      </c>
      <c r="B535" s="53" t="s">
        <v>536</v>
      </c>
      <c r="C535" s="49">
        <v>2</v>
      </c>
      <c r="D535" s="107"/>
      <c r="E535" s="1">
        <f t="shared" si="8"/>
        <v>0</v>
      </c>
    </row>
    <row r="536" spans="1:5" s="6" customFormat="1" ht="54.5" x14ac:dyDescent="0.35">
      <c r="A536" s="3" t="s">
        <v>46</v>
      </c>
      <c r="B536" s="4" t="s">
        <v>70</v>
      </c>
      <c r="C536" s="5" t="s">
        <v>8</v>
      </c>
      <c r="D536" s="5" t="s">
        <v>57</v>
      </c>
      <c r="E536" s="5" t="s">
        <v>53</v>
      </c>
    </row>
    <row r="537" spans="1:5" ht="28" x14ac:dyDescent="0.35">
      <c r="A537" s="9">
        <v>10</v>
      </c>
      <c r="B537" s="53" t="s">
        <v>296</v>
      </c>
      <c r="C537" s="49">
        <v>2</v>
      </c>
      <c r="D537" s="107"/>
      <c r="E537" s="1">
        <f t="shared" si="8"/>
        <v>0</v>
      </c>
    </row>
    <row r="538" spans="1:5" ht="28" x14ac:dyDescent="0.35">
      <c r="A538" s="9">
        <v>11</v>
      </c>
      <c r="B538" s="53" t="s">
        <v>537</v>
      </c>
      <c r="C538" s="49">
        <v>1</v>
      </c>
      <c r="D538" s="107"/>
      <c r="E538" s="1">
        <f t="shared" si="8"/>
        <v>0</v>
      </c>
    </row>
    <row r="539" spans="1:5" ht="28" x14ac:dyDescent="0.35">
      <c r="A539" s="86">
        <v>12</v>
      </c>
      <c r="B539" s="48" t="s">
        <v>538</v>
      </c>
      <c r="C539" s="59">
        <v>15</v>
      </c>
      <c r="D539" s="108"/>
      <c r="E539" s="46">
        <f t="shared" si="8"/>
        <v>0</v>
      </c>
    </row>
    <row r="540" spans="1:5" ht="42" x14ac:dyDescent="0.35">
      <c r="A540" s="9">
        <v>13</v>
      </c>
      <c r="B540" s="48" t="s">
        <v>539</v>
      </c>
      <c r="C540" s="49">
        <v>4</v>
      </c>
      <c r="D540" s="107"/>
      <c r="E540" s="1">
        <f t="shared" si="8"/>
        <v>0</v>
      </c>
    </row>
    <row r="541" spans="1:5" ht="28" x14ac:dyDescent="0.35">
      <c r="A541" s="9">
        <v>14</v>
      </c>
      <c r="B541" s="53" t="s">
        <v>540</v>
      </c>
      <c r="C541" s="49">
        <v>1</v>
      </c>
      <c r="D541" s="107"/>
      <c r="E541" s="1">
        <f t="shared" si="8"/>
        <v>0</v>
      </c>
    </row>
    <row r="542" spans="1:5" x14ac:dyDescent="0.35">
      <c r="A542" s="9">
        <v>15</v>
      </c>
      <c r="B542" s="48" t="s">
        <v>541</v>
      </c>
      <c r="C542" s="49">
        <v>10</v>
      </c>
      <c r="D542" s="107"/>
      <c r="E542" s="1">
        <f t="shared" si="8"/>
        <v>0</v>
      </c>
    </row>
    <row r="543" spans="1:5" ht="23.15" customHeight="1" x14ac:dyDescent="0.35">
      <c r="A543" s="9">
        <v>16</v>
      </c>
      <c r="B543" s="48" t="s">
        <v>542</v>
      </c>
      <c r="C543" s="49">
        <v>10</v>
      </c>
      <c r="D543" s="107"/>
      <c r="E543" s="1">
        <f t="shared" si="8"/>
        <v>0</v>
      </c>
    </row>
    <row r="544" spans="1:5" ht="28" x14ac:dyDescent="0.35">
      <c r="A544" s="9">
        <v>17</v>
      </c>
      <c r="B544" s="48" t="s">
        <v>543</v>
      </c>
      <c r="C544" s="49">
        <v>10</v>
      </c>
      <c r="D544" s="107"/>
      <c r="E544" s="1">
        <f t="shared" si="8"/>
        <v>0</v>
      </c>
    </row>
    <row r="545" spans="1:5" ht="23.15" customHeight="1" x14ac:dyDescent="0.35">
      <c r="A545" s="9">
        <v>18</v>
      </c>
      <c r="B545" s="48" t="s">
        <v>544</v>
      </c>
      <c r="C545" s="49">
        <v>10</v>
      </c>
      <c r="D545" s="107"/>
      <c r="E545" s="1">
        <f t="shared" si="8"/>
        <v>0</v>
      </c>
    </row>
    <row r="546" spans="1:5" ht="28" x14ac:dyDescent="0.35">
      <c r="A546" s="9">
        <v>19</v>
      </c>
      <c r="B546" s="48" t="s">
        <v>545</v>
      </c>
      <c r="C546" s="49">
        <v>10</v>
      </c>
      <c r="D546" s="107"/>
      <c r="E546" s="1">
        <f t="shared" si="8"/>
        <v>0</v>
      </c>
    </row>
    <row r="547" spans="1:5" ht="23.15" customHeight="1" x14ac:dyDescent="0.35">
      <c r="A547" s="9">
        <v>20</v>
      </c>
      <c r="B547" s="48" t="s">
        <v>546</v>
      </c>
      <c r="C547" s="49">
        <v>10</v>
      </c>
      <c r="D547" s="107"/>
      <c r="E547" s="1">
        <f t="shared" si="8"/>
        <v>0</v>
      </c>
    </row>
    <row r="548" spans="1:5" ht="28" x14ac:dyDescent="0.35">
      <c r="A548" s="9">
        <v>21</v>
      </c>
      <c r="B548" s="48" t="s">
        <v>547</v>
      </c>
      <c r="C548" s="49">
        <v>10</v>
      </c>
      <c r="D548" s="107"/>
      <c r="E548" s="1">
        <f t="shared" si="8"/>
        <v>0</v>
      </c>
    </row>
    <row r="549" spans="1:5" ht="56" x14ac:dyDescent="0.35">
      <c r="A549" s="9">
        <v>22</v>
      </c>
      <c r="B549" s="48" t="s">
        <v>548</v>
      </c>
      <c r="C549" s="49">
        <v>5</v>
      </c>
      <c r="D549" s="107"/>
      <c r="E549" s="1">
        <f t="shared" si="8"/>
        <v>0</v>
      </c>
    </row>
    <row r="550" spans="1:5" s="6" customFormat="1" ht="54.5" x14ac:dyDescent="0.35">
      <c r="A550" s="3" t="s">
        <v>46</v>
      </c>
      <c r="B550" s="4" t="s">
        <v>70</v>
      </c>
      <c r="C550" s="5" t="s">
        <v>8</v>
      </c>
      <c r="D550" s="5" t="s">
        <v>57</v>
      </c>
      <c r="E550" s="5" t="s">
        <v>53</v>
      </c>
    </row>
    <row r="551" spans="1:5" ht="22.5" customHeight="1" x14ac:dyDescent="0.35">
      <c r="A551" s="9">
        <v>23</v>
      </c>
      <c r="B551" s="53" t="s">
        <v>573</v>
      </c>
      <c r="C551" s="49">
        <v>5</v>
      </c>
      <c r="D551" s="107"/>
      <c r="E551" s="1">
        <f t="shared" si="8"/>
        <v>0</v>
      </c>
    </row>
    <row r="552" spans="1:5" ht="22.5" customHeight="1" x14ac:dyDescent="0.35">
      <c r="A552" s="9">
        <v>24</v>
      </c>
      <c r="B552" s="48" t="s">
        <v>574</v>
      </c>
      <c r="C552" s="49">
        <v>5</v>
      </c>
      <c r="D552" s="107"/>
      <c r="E552" s="1">
        <f>C552*D552</f>
        <v>0</v>
      </c>
    </row>
    <row r="553" spans="1:5" ht="23.15" customHeight="1" x14ac:dyDescent="0.35">
      <c r="A553" s="9">
        <v>25</v>
      </c>
      <c r="B553" s="21" t="s">
        <v>549</v>
      </c>
      <c r="C553" s="49">
        <v>20</v>
      </c>
      <c r="D553" s="107"/>
      <c r="E553" s="1">
        <f t="shared" ref="E553:E572" si="9">C553*D553</f>
        <v>0</v>
      </c>
    </row>
    <row r="554" spans="1:5" ht="23.15" customHeight="1" x14ac:dyDescent="0.35">
      <c r="A554" s="9">
        <v>26</v>
      </c>
      <c r="B554" s="48" t="s">
        <v>550</v>
      </c>
      <c r="C554" s="49">
        <v>2</v>
      </c>
      <c r="D554" s="107"/>
      <c r="E554" s="1">
        <f t="shared" si="9"/>
        <v>0</v>
      </c>
    </row>
    <row r="555" spans="1:5" ht="23.15" customHeight="1" x14ac:dyDescent="0.35">
      <c r="A555" s="9">
        <v>27</v>
      </c>
      <c r="B555" s="53" t="s">
        <v>575</v>
      </c>
      <c r="C555" s="49">
        <v>2</v>
      </c>
      <c r="D555" s="107"/>
      <c r="E555" s="1">
        <f t="shared" si="9"/>
        <v>0</v>
      </c>
    </row>
    <row r="556" spans="1:5" ht="23.15" customHeight="1" x14ac:dyDescent="0.35">
      <c r="A556" s="9">
        <v>28</v>
      </c>
      <c r="B556" s="53" t="s">
        <v>576</v>
      </c>
      <c r="C556" s="49">
        <v>1</v>
      </c>
      <c r="D556" s="107"/>
      <c r="E556" s="1">
        <f t="shared" si="9"/>
        <v>0</v>
      </c>
    </row>
    <row r="557" spans="1:5" ht="23.15" customHeight="1" x14ac:dyDescent="0.35">
      <c r="A557" s="9">
        <v>29</v>
      </c>
      <c r="B557" s="21" t="s">
        <v>577</v>
      </c>
      <c r="C557" s="49">
        <v>15</v>
      </c>
      <c r="D557" s="107"/>
      <c r="E557" s="1">
        <f t="shared" si="9"/>
        <v>0</v>
      </c>
    </row>
    <row r="558" spans="1:5" ht="23.15" customHeight="1" x14ac:dyDescent="0.35">
      <c r="A558" s="9">
        <v>30</v>
      </c>
      <c r="B558" s="21" t="s">
        <v>224</v>
      </c>
      <c r="C558" s="49">
        <v>1</v>
      </c>
      <c r="D558" s="107"/>
      <c r="E558" s="1">
        <f t="shared" si="9"/>
        <v>0</v>
      </c>
    </row>
    <row r="559" spans="1:5" ht="28" x14ac:dyDescent="0.35">
      <c r="A559" s="9">
        <v>31</v>
      </c>
      <c r="B559" s="21" t="s">
        <v>578</v>
      </c>
      <c r="C559" s="49">
        <v>2</v>
      </c>
      <c r="D559" s="107"/>
      <c r="E559" s="1">
        <f t="shared" si="9"/>
        <v>0</v>
      </c>
    </row>
    <row r="560" spans="1:5" ht="21.15" customHeight="1" x14ac:dyDescent="0.35">
      <c r="A560" s="9">
        <v>32</v>
      </c>
      <c r="B560" s="53" t="s">
        <v>492</v>
      </c>
      <c r="C560" s="49">
        <v>1</v>
      </c>
      <c r="D560" s="107"/>
      <c r="E560" s="1">
        <f t="shared" si="9"/>
        <v>0</v>
      </c>
    </row>
    <row r="561" spans="1:5" ht="21.15" customHeight="1" x14ac:dyDescent="0.35">
      <c r="A561" s="9">
        <v>33</v>
      </c>
      <c r="B561" s="53" t="s">
        <v>551</v>
      </c>
      <c r="C561" s="49">
        <v>1</v>
      </c>
      <c r="D561" s="107"/>
      <c r="E561" s="1">
        <f t="shared" si="9"/>
        <v>0</v>
      </c>
    </row>
    <row r="562" spans="1:5" ht="21.15" customHeight="1" x14ac:dyDescent="0.35">
      <c r="A562" s="9">
        <v>34</v>
      </c>
      <c r="B562" s="53" t="s">
        <v>342</v>
      </c>
      <c r="C562" s="49">
        <v>1</v>
      </c>
      <c r="D562" s="107"/>
      <c r="E562" s="1">
        <f t="shared" si="9"/>
        <v>0</v>
      </c>
    </row>
    <row r="563" spans="1:5" ht="21.15" customHeight="1" x14ac:dyDescent="0.35">
      <c r="A563" s="9">
        <v>35</v>
      </c>
      <c r="B563" s="53" t="s">
        <v>465</v>
      </c>
      <c r="C563" s="49">
        <v>10</v>
      </c>
      <c r="D563" s="107"/>
      <c r="E563" s="1">
        <f t="shared" si="9"/>
        <v>0</v>
      </c>
    </row>
    <row r="564" spans="1:5" ht="21.15" customHeight="1" x14ac:dyDescent="0.35">
      <c r="A564" s="9">
        <v>36</v>
      </c>
      <c r="B564" s="53" t="s">
        <v>468</v>
      </c>
      <c r="C564" s="49">
        <v>10</v>
      </c>
      <c r="D564" s="107"/>
      <c r="E564" s="1">
        <f t="shared" si="9"/>
        <v>0</v>
      </c>
    </row>
    <row r="565" spans="1:5" ht="21.15" customHeight="1" x14ac:dyDescent="0.35">
      <c r="A565" s="9">
        <v>37</v>
      </c>
      <c r="B565" s="53" t="s">
        <v>331</v>
      </c>
      <c r="C565" s="49">
        <v>10</v>
      </c>
      <c r="D565" s="107"/>
      <c r="E565" s="1">
        <f t="shared" si="9"/>
        <v>0</v>
      </c>
    </row>
    <row r="566" spans="1:5" ht="21.15" customHeight="1" x14ac:dyDescent="0.35">
      <c r="A566" s="9">
        <v>38</v>
      </c>
      <c r="B566" s="53" t="s">
        <v>332</v>
      </c>
      <c r="C566" s="49">
        <v>2</v>
      </c>
      <c r="D566" s="107"/>
      <c r="E566" s="1">
        <f t="shared" si="9"/>
        <v>0</v>
      </c>
    </row>
    <row r="567" spans="1:5" ht="21.15" customHeight="1" x14ac:dyDescent="0.35">
      <c r="A567" s="9">
        <v>39</v>
      </c>
      <c r="B567" s="21" t="s">
        <v>495</v>
      </c>
      <c r="C567" s="49">
        <v>2</v>
      </c>
      <c r="D567" s="107"/>
      <c r="E567" s="1">
        <f t="shared" si="9"/>
        <v>0</v>
      </c>
    </row>
    <row r="568" spans="1:5" ht="21.15" customHeight="1" x14ac:dyDescent="0.35">
      <c r="A568" s="9">
        <v>40</v>
      </c>
      <c r="B568" s="21" t="s">
        <v>190</v>
      </c>
      <c r="C568" s="49">
        <v>2</v>
      </c>
      <c r="D568" s="107"/>
      <c r="E568" s="1">
        <f t="shared" si="9"/>
        <v>0</v>
      </c>
    </row>
    <row r="569" spans="1:5" ht="22.5" customHeight="1" x14ac:dyDescent="0.35">
      <c r="A569" s="9">
        <v>41</v>
      </c>
      <c r="B569" s="21" t="s">
        <v>193</v>
      </c>
      <c r="C569" s="49">
        <v>2</v>
      </c>
      <c r="D569" s="107"/>
      <c r="E569" s="1">
        <f>C569*D569</f>
        <v>0</v>
      </c>
    </row>
    <row r="570" spans="1:5" s="6" customFormat="1" ht="54.5" x14ac:dyDescent="0.35">
      <c r="A570" s="3" t="s">
        <v>46</v>
      </c>
      <c r="B570" s="4" t="s">
        <v>70</v>
      </c>
      <c r="C570" s="5" t="s">
        <v>8</v>
      </c>
      <c r="D570" s="5" t="s">
        <v>57</v>
      </c>
      <c r="E570" s="5" t="s">
        <v>53</v>
      </c>
    </row>
    <row r="571" spans="1:5" ht="23.15" customHeight="1" x14ac:dyDescent="0.35">
      <c r="A571" s="9">
        <v>42</v>
      </c>
      <c r="B571" s="21" t="s">
        <v>194</v>
      </c>
      <c r="C571" s="49">
        <v>2</v>
      </c>
      <c r="D571" s="107"/>
      <c r="E571" s="1">
        <f t="shared" si="9"/>
        <v>0</v>
      </c>
    </row>
    <row r="572" spans="1:5" ht="23.15" customHeight="1" x14ac:dyDescent="0.35">
      <c r="A572" s="9">
        <v>43</v>
      </c>
      <c r="B572" s="21" t="s">
        <v>192</v>
      </c>
      <c r="C572" s="49">
        <v>2</v>
      </c>
      <c r="D572" s="107"/>
      <c r="E572" s="1">
        <f t="shared" si="9"/>
        <v>0</v>
      </c>
    </row>
    <row r="573" spans="1:5" ht="23.15" customHeight="1" x14ac:dyDescent="0.35">
      <c r="A573" s="9">
        <v>44</v>
      </c>
      <c r="B573" s="21" t="s">
        <v>195</v>
      </c>
      <c r="C573" s="49">
        <v>2</v>
      </c>
      <c r="D573" s="107"/>
      <c r="E573" s="1">
        <f>C573*D573</f>
        <v>0</v>
      </c>
    </row>
    <row r="574" spans="1:5" ht="23.15" customHeight="1" x14ac:dyDescent="0.35">
      <c r="A574" s="9">
        <v>45</v>
      </c>
      <c r="B574" s="21" t="s">
        <v>348</v>
      </c>
      <c r="C574" s="49">
        <v>2</v>
      </c>
      <c r="D574" s="107"/>
      <c r="E574" s="1">
        <f t="shared" ref="E574:E593" si="10">C574*D574</f>
        <v>0</v>
      </c>
    </row>
    <row r="575" spans="1:5" ht="23.15" customHeight="1" x14ac:dyDescent="0.35">
      <c r="A575" s="9">
        <v>46</v>
      </c>
      <c r="B575" s="53" t="s">
        <v>496</v>
      </c>
      <c r="C575" s="49">
        <v>2</v>
      </c>
      <c r="D575" s="107"/>
      <c r="E575" s="1">
        <f t="shared" si="10"/>
        <v>0</v>
      </c>
    </row>
    <row r="576" spans="1:5" ht="23.15" customHeight="1" x14ac:dyDescent="0.35">
      <c r="A576" s="9">
        <v>47</v>
      </c>
      <c r="B576" s="21" t="s">
        <v>352</v>
      </c>
      <c r="C576" s="49">
        <v>1</v>
      </c>
      <c r="D576" s="107"/>
      <c r="E576" s="1">
        <f t="shared" si="10"/>
        <v>0</v>
      </c>
    </row>
    <row r="577" spans="1:5" ht="22.5" customHeight="1" x14ac:dyDescent="0.35">
      <c r="A577" s="9">
        <v>48</v>
      </c>
      <c r="B577" s="21" t="s">
        <v>219</v>
      </c>
      <c r="C577" s="49">
        <v>10</v>
      </c>
      <c r="D577" s="107"/>
      <c r="E577" s="1">
        <f t="shared" si="10"/>
        <v>0</v>
      </c>
    </row>
    <row r="578" spans="1:5" ht="23.15" customHeight="1" x14ac:dyDescent="0.35">
      <c r="A578" s="9">
        <v>49</v>
      </c>
      <c r="B578" s="61" t="s">
        <v>579</v>
      </c>
      <c r="C578" s="49">
        <v>2</v>
      </c>
      <c r="D578" s="107"/>
      <c r="E578" s="1">
        <f t="shared" si="10"/>
        <v>0</v>
      </c>
    </row>
    <row r="579" spans="1:5" ht="23.15" customHeight="1" x14ac:dyDescent="0.35">
      <c r="A579" s="9">
        <v>50</v>
      </c>
      <c r="B579" s="48" t="s">
        <v>552</v>
      </c>
      <c r="C579" s="49">
        <v>10</v>
      </c>
      <c r="D579" s="107"/>
      <c r="E579" s="1">
        <f t="shared" si="10"/>
        <v>0</v>
      </c>
    </row>
    <row r="580" spans="1:5" ht="23.15" customHeight="1" x14ac:dyDescent="0.35">
      <c r="A580" s="9">
        <v>51</v>
      </c>
      <c r="B580" s="21" t="s">
        <v>520</v>
      </c>
      <c r="C580" s="49">
        <v>10</v>
      </c>
      <c r="D580" s="107"/>
      <c r="E580" s="1">
        <f t="shared" si="10"/>
        <v>0</v>
      </c>
    </row>
    <row r="581" spans="1:5" ht="22.5" customHeight="1" x14ac:dyDescent="0.35">
      <c r="A581" s="9">
        <v>52</v>
      </c>
      <c r="B581" s="21" t="s">
        <v>389</v>
      </c>
      <c r="C581" s="49">
        <v>10</v>
      </c>
      <c r="D581" s="107"/>
      <c r="E581" s="1">
        <f t="shared" si="10"/>
        <v>0</v>
      </c>
    </row>
    <row r="582" spans="1:5" ht="23.15" customHeight="1" x14ac:dyDescent="0.35">
      <c r="A582" s="9">
        <v>53</v>
      </c>
      <c r="B582" s="21" t="s">
        <v>580</v>
      </c>
      <c r="C582" s="49">
        <v>2</v>
      </c>
      <c r="D582" s="107"/>
      <c r="E582" s="1">
        <f t="shared" si="10"/>
        <v>0</v>
      </c>
    </row>
    <row r="583" spans="1:5" ht="23.15" customHeight="1" x14ac:dyDescent="0.35">
      <c r="A583" s="9">
        <v>54</v>
      </c>
      <c r="B583" s="21" t="s">
        <v>581</v>
      </c>
      <c r="C583" s="49">
        <v>2</v>
      </c>
      <c r="D583" s="107"/>
      <c r="E583" s="1">
        <f t="shared" si="10"/>
        <v>0</v>
      </c>
    </row>
    <row r="584" spans="1:5" ht="23.15" customHeight="1" x14ac:dyDescent="0.35">
      <c r="A584" s="9">
        <v>55</v>
      </c>
      <c r="B584" s="21" t="s">
        <v>361</v>
      </c>
      <c r="C584" s="49">
        <v>2</v>
      </c>
      <c r="D584" s="107"/>
      <c r="E584" s="1">
        <f t="shared" si="10"/>
        <v>0</v>
      </c>
    </row>
    <row r="585" spans="1:5" ht="23.15" customHeight="1" x14ac:dyDescent="0.35">
      <c r="A585" s="9">
        <v>56</v>
      </c>
      <c r="B585" s="21" t="s">
        <v>502</v>
      </c>
      <c r="C585" s="49">
        <v>2</v>
      </c>
      <c r="D585" s="107"/>
      <c r="E585" s="1">
        <f t="shared" si="10"/>
        <v>0</v>
      </c>
    </row>
    <row r="586" spans="1:5" ht="23.15" customHeight="1" x14ac:dyDescent="0.35">
      <c r="A586" s="9">
        <v>57</v>
      </c>
      <c r="B586" s="21" t="s">
        <v>503</v>
      </c>
      <c r="C586" s="49">
        <v>2</v>
      </c>
      <c r="D586" s="107"/>
      <c r="E586" s="1">
        <f t="shared" si="10"/>
        <v>0</v>
      </c>
    </row>
    <row r="587" spans="1:5" ht="22.5" customHeight="1" x14ac:dyDescent="0.35">
      <c r="A587" s="9">
        <v>58</v>
      </c>
      <c r="B587" s="48" t="s">
        <v>553</v>
      </c>
      <c r="C587" s="49">
        <v>3</v>
      </c>
      <c r="D587" s="107"/>
      <c r="E587" s="1">
        <f t="shared" si="10"/>
        <v>0</v>
      </c>
    </row>
    <row r="588" spans="1:5" ht="28" x14ac:dyDescent="0.35">
      <c r="A588" s="9">
        <v>59</v>
      </c>
      <c r="B588" s="21" t="s">
        <v>369</v>
      </c>
      <c r="C588" s="49">
        <v>2</v>
      </c>
      <c r="D588" s="107"/>
      <c r="E588" s="1">
        <f t="shared" si="10"/>
        <v>0</v>
      </c>
    </row>
    <row r="589" spans="1:5" s="6" customFormat="1" ht="54.5" x14ac:dyDescent="0.35">
      <c r="A589" s="3" t="s">
        <v>46</v>
      </c>
      <c r="B589" s="4" t="s">
        <v>70</v>
      </c>
      <c r="C589" s="5" t="s">
        <v>8</v>
      </c>
      <c r="D589" s="5" t="s">
        <v>57</v>
      </c>
      <c r="E589" s="5" t="s">
        <v>53</v>
      </c>
    </row>
    <row r="590" spans="1:5" ht="28" x14ac:dyDescent="0.35">
      <c r="A590" s="9">
        <v>60</v>
      </c>
      <c r="B590" s="21" t="s">
        <v>371</v>
      </c>
      <c r="C590" s="49">
        <v>2</v>
      </c>
      <c r="D590" s="107"/>
      <c r="E590" s="1">
        <f t="shared" si="10"/>
        <v>0</v>
      </c>
    </row>
    <row r="591" spans="1:5" ht="22.5" customHeight="1" x14ac:dyDescent="0.35">
      <c r="A591" s="9">
        <v>61</v>
      </c>
      <c r="B591" s="21" t="s">
        <v>554</v>
      </c>
      <c r="C591" s="49">
        <v>2</v>
      </c>
      <c r="D591" s="107"/>
      <c r="E591" s="1">
        <f t="shared" si="10"/>
        <v>0</v>
      </c>
    </row>
    <row r="592" spans="1:5" ht="22.5" customHeight="1" x14ac:dyDescent="0.35">
      <c r="A592" s="9">
        <v>62</v>
      </c>
      <c r="B592" s="21" t="s">
        <v>211</v>
      </c>
      <c r="C592" s="49">
        <v>2</v>
      </c>
      <c r="D592" s="107"/>
      <c r="E592" s="1">
        <f t="shared" si="10"/>
        <v>0</v>
      </c>
    </row>
    <row r="593" spans="1:5" ht="23.15" customHeight="1" x14ac:dyDescent="0.35">
      <c r="A593" s="9">
        <v>63</v>
      </c>
      <c r="B593" s="21" t="s">
        <v>556</v>
      </c>
      <c r="C593" s="49">
        <v>2</v>
      </c>
      <c r="D593" s="107"/>
      <c r="E593" s="1">
        <f t="shared" si="10"/>
        <v>0</v>
      </c>
    </row>
    <row r="594" spans="1:5" ht="56" x14ac:dyDescent="0.35">
      <c r="A594" s="9">
        <v>64</v>
      </c>
      <c r="B594" s="53" t="s">
        <v>557</v>
      </c>
      <c r="C594" s="49">
        <v>5</v>
      </c>
      <c r="D594" s="107"/>
      <c r="E594" s="1">
        <f>C594*D594</f>
        <v>0</v>
      </c>
    </row>
    <row r="595" spans="1:5" ht="22.5" customHeight="1" x14ac:dyDescent="0.35">
      <c r="A595" s="9">
        <v>65</v>
      </c>
      <c r="B595" s="21" t="s">
        <v>558</v>
      </c>
      <c r="C595" s="49">
        <v>2</v>
      </c>
      <c r="D595" s="107"/>
      <c r="E595" s="1">
        <f t="shared" ref="E595:E613" si="11">C595*D595</f>
        <v>0</v>
      </c>
    </row>
    <row r="596" spans="1:5" ht="22.5" customHeight="1" x14ac:dyDescent="0.35">
      <c r="A596" s="9">
        <v>66</v>
      </c>
      <c r="B596" s="21" t="s">
        <v>212</v>
      </c>
      <c r="C596" s="49">
        <v>2</v>
      </c>
      <c r="D596" s="107"/>
      <c r="E596" s="1">
        <f t="shared" si="11"/>
        <v>0</v>
      </c>
    </row>
    <row r="597" spans="1:5" ht="23.15" customHeight="1" x14ac:dyDescent="0.35">
      <c r="A597" s="9">
        <v>67</v>
      </c>
      <c r="B597" s="21" t="s">
        <v>582</v>
      </c>
      <c r="C597" s="49">
        <v>2</v>
      </c>
      <c r="D597" s="107"/>
      <c r="E597" s="1">
        <f t="shared" si="11"/>
        <v>0</v>
      </c>
    </row>
    <row r="598" spans="1:5" ht="23.15" customHeight="1" x14ac:dyDescent="0.35">
      <c r="A598" s="9">
        <v>68</v>
      </c>
      <c r="B598" s="21" t="s">
        <v>560</v>
      </c>
      <c r="C598" s="49">
        <v>2</v>
      </c>
      <c r="D598" s="107"/>
      <c r="E598" s="1">
        <f t="shared" si="11"/>
        <v>0</v>
      </c>
    </row>
    <row r="599" spans="1:5" ht="23.15" customHeight="1" x14ac:dyDescent="0.35">
      <c r="A599" s="9">
        <v>69</v>
      </c>
      <c r="B599" s="21" t="s">
        <v>561</v>
      </c>
      <c r="C599" s="49">
        <v>2</v>
      </c>
      <c r="D599" s="107"/>
      <c r="E599" s="1">
        <f t="shared" si="11"/>
        <v>0</v>
      </c>
    </row>
    <row r="600" spans="1:5" ht="23.15" customHeight="1" x14ac:dyDescent="0.35">
      <c r="A600" s="9">
        <v>70</v>
      </c>
      <c r="B600" s="21" t="s">
        <v>562</v>
      </c>
      <c r="C600" s="49">
        <v>2</v>
      </c>
      <c r="D600" s="107"/>
      <c r="E600" s="1">
        <f t="shared" si="11"/>
        <v>0</v>
      </c>
    </row>
    <row r="601" spans="1:5" ht="23.15" customHeight="1" x14ac:dyDescent="0.35">
      <c r="A601" s="9">
        <v>71</v>
      </c>
      <c r="B601" s="53" t="s">
        <v>563</v>
      </c>
      <c r="C601" s="49">
        <v>2</v>
      </c>
      <c r="D601" s="107"/>
      <c r="E601" s="1">
        <f t="shared" si="11"/>
        <v>0</v>
      </c>
    </row>
    <row r="602" spans="1:5" ht="23.15" customHeight="1" x14ac:dyDescent="0.35">
      <c r="A602" s="9">
        <v>72</v>
      </c>
      <c r="B602" s="53" t="s">
        <v>564</v>
      </c>
      <c r="C602" s="49">
        <v>2</v>
      </c>
      <c r="D602" s="107"/>
      <c r="E602" s="1">
        <f t="shared" si="11"/>
        <v>0</v>
      </c>
    </row>
    <row r="603" spans="1:5" ht="23.15" customHeight="1" x14ac:dyDescent="0.35">
      <c r="A603" s="9">
        <v>73</v>
      </c>
      <c r="B603" s="53" t="s">
        <v>565</v>
      </c>
      <c r="C603" s="49">
        <v>2</v>
      </c>
      <c r="D603" s="107"/>
      <c r="E603" s="1">
        <f t="shared" si="11"/>
        <v>0</v>
      </c>
    </row>
    <row r="604" spans="1:5" x14ac:dyDescent="0.35">
      <c r="A604" s="9">
        <v>74</v>
      </c>
      <c r="B604" s="21" t="s">
        <v>583</v>
      </c>
      <c r="C604" s="49">
        <v>2</v>
      </c>
      <c r="D604" s="107"/>
      <c r="E604" s="1">
        <f t="shared" si="11"/>
        <v>0</v>
      </c>
    </row>
    <row r="605" spans="1:5" ht="23.15" customHeight="1" x14ac:dyDescent="0.35">
      <c r="A605" s="9">
        <v>75</v>
      </c>
      <c r="B605" s="21" t="s">
        <v>584</v>
      </c>
      <c r="C605" s="49">
        <v>2</v>
      </c>
      <c r="D605" s="107"/>
      <c r="E605" s="1">
        <f t="shared" si="11"/>
        <v>0</v>
      </c>
    </row>
    <row r="606" spans="1:5" s="6" customFormat="1" ht="54.5" x14ac:dyDescent="0.35">
      <c r="A606" s="3" t="s">
        <v>46</v>
      </c>
      <c r="B606" s="4" t="s">
        <v>70</v>
      </c>
      <c r="C606" s="5" t="s">
        <v>8</v>
      </c>
      <c r="D606" s="5" t="s">
        <v>57</v>
      </c>
      <c r="E606" s="5" t="s">
        <v>53</v>
      </c>
    </row>
    <row r="607" spans="1:5" ht="63" customHeight="1" x14ac:dyDescent="0.35">
      <c r="A607" s="9">
        <v>76</v>
      </c>
      <c r="B607" s="61" t="s">
        <v>585</v>
      </c>
      <c r="C607" s="49">
        <v>5</v>
      </c>
      <c r="D607" s="107"/>
      <c r="E607" s="1">
        <f t="shared" si="11"/>
        <v>0</v>
      </c>
    </row>
    <row r="608" spans="1:5" ht="28" x14ac:dyDescent="0.35">
      <c r="A608" s="9">
        <v>77</v>
      </c>
      <c r="B608" s="21" t="s">
        <v>586</v>
      </c>
      <c r="C608" s="49">
        <v>2</v>
      </c>
      <c r="D608" s="107"/>
      <c r="E608" s="1">
        <f t="shared" si="11"/>
        <v>0</v>
      </c>
    </row>
    <row r="609" spans="1:5" ht="22.5" customHeight="1" x14ac:dyDescent="0.35">
      <c r="A609" s="9">
        <v>78</v>
      </c>
      <c r="B609" s="21" t="s">
        <v>381</v>
      </c>
      <c r="C609" s="49">
        <v>2</v>
      </c>
      <c r="D609" s="107"/>
      <c r="E609" s="1">
        <f t="shared" si="11"/>
        <v>0</v>
      </c>
    </row>
    <row r="610" spans="1:5" ht="22.5" customHeight="1" x14ac:dyDescent="0.35">
      <c r="A610" s="9">
        <v>79</v>
      </c>
      <c r="B610" s="21" t="s">
        <v>202</v>
      </c>
      <c r="C610" s="49">
        <v>2</v>
      </c>
      <c r="D610" s="107"/>
      <c r="E610" s="1">
        <f t="shared" si="11"/>
        <v>0</v>
      </c>
    </row>
    <row r="611" spans="1:5" ht="23.15" customHeight="1" x14ac:dyDescent="0.35">
      <c r="A611" s="9">
        <v>80</v>
      </c>
      <c r="B611" s="21" t="s">
        <v>147</v>
      </c>
      <c r="C611" s="49">
        <v>2</v>
      </c>
      <c r="D611" s="107"/>
      <c r="E611" s="1">
        <f>C611*D611</f>
        <v>0</v>
      </c>
    </row>
    <row r="612" spans="1:5" ht="23.15" customHeight="1" x14ac:dyDescent="0.35">
      <c r="A612" s="9">
        <v>81</v>
      </c>
      <c r="B612" s="21" t="s">
        <v>148</v>
      </c>
      <c r="C612" s="49">
        <v>2</v>
      </c>
      <c r="D612" s="107"/>
      <c r="E612" s="1">
        <f t="shared" si="11"/>
        <v>0</v>
      </c>
    </row>
    <row r="613" spans="1:5" ht="23.15" customHeight="1" x14ac:dyDescent="0.35">
      <c r="A613" s="9">
        <v>82</v>
      </c>
      <c r="B613" s="55" t="s">
        <v>587</v>
      </c>
      <c r="C613" s="49">
        <v>2</v>
      </c>
      <c r="D613" s="107"/>
      <c r="E613" s="1">
        <f t="shared" si="11"/>
        <v>0</v>
      </c>
    </row>
    <row r="614" spans="1:5" ht="23.15" customHeight="1" x14ac:dyDescent="0.35">
      <c r="A614" s="9">
        <v>83</v>
      </c>
      <c r="B614" s="55" t="s">
        <v>385</v>
      </c>
      <c r="C614" s="49">
        <v>2</v>
      </c>
      <c r="D614" s="107"/>
      <c r="E614" s="1">
        <f>C614*D614</f>
        <v>0</v>
      </c>
    </row>
    <row r="615" spans="1:5" ht="23.15" customHeight="1" x14ac:dyDescent="0.35">
      <c r="A615" s="9">
        <v>84</v>
      </c>
      <c r="B615" s="55" t="s">
        <v>567</v>
      </c>
      <c r="C615" s="49">
        <v>10</v>
      </c>
      <c r="D615" s="107"/>
      <c r="E615" s="1">
        <f t="shared" ref="E615:E634" si="12">C615*D615</f>
        <v>0</v>
      </c>
    </row>
    <row r="616" spans="1:5" ht="23.15" customHeight="1" x14ac:dyDescent="0.35">
      <c r="A616" s="9">
        <v>85</v>
      </c>
      <c r="B616" s="55" t="s">
        <v>386</v>
      </c>
      <c r="C616" s="49">
        <v>10</v>
      </c>
      <c r="D616" s="107"/>
      <c r="E616" s="1">
        <f t="shared" si="12"/>
        <v>0</v>
      </c>
    </row>
    <row r="617" spans="1:5" ht="48" customHeight="1" x14ac:dyDescent="0.35">
      <c r="A617" s="9">
        <v>86</v>
      </c>
      <c r="B617" s="61" t="s">
        <v>568</v>
      </c>
      <c r="C617" s="49">
        <v>5</v>
      </c>
      <c r="D617" s="107"/>
      <c r="E617" s="1">
        <f t="shared" si="12"/>
        <v>0</v>
      </c>
    </row>
    <row r="618" spans="1:5" ht="23.15" customHeight="1" x14ac:dyDescent="0.35">
      <c r="A618" s="9">
        <v>87</v>
      </c>
      <c r="B618" s="21" t="s">
        <v>275</v>
      </c>
      <c r="C618" s="49">
        <v>5</v>
      </c>
      <c r="D618" s="107"/>
      <c r="E618" s="1">
        <f t="shared" si="12"/>
        <v>0</v>
      </c>
    </row>
    <row r="619" spans="1:5" ht="22.5" customHeight="1" x14ac:dyDescent="0.35">
      <c r="A619" s="9">
        <v>88</v>
      </c>
      <c r="B619" s="21" t="s">
        <v>276</v>
      </c>
      <c r="C619" s="49">
        <v>5</v>
      </c>
      <c r="D619" s="107"/>
      <c r="E619" s="1">
        <f t="shared" si="12"/>
        <v>0</v>
      </c>
    </row>
    <row r="620" spans="1:5" ht="23.15" customHeight="1" x14ac:dyDescent="0.35">
      <c r="A620" s="9">
        <v>89</v>
      </c>
      <c r="B620" s="21" t="s">
        <v>525</v>
      </c>
      <c r="C620" s="49">
        <v>5</v>
      </c>
      <c r="D620" s="107"/>
      <c r="E620" s="1">
        <f t="shared" si="12"/>
        <v>0</v>
      </c>
    </row>
    <row r="621" spans="1:5" ht="23.15" customHeight="1" x14ac:dyDescent="0.35">
      <c r="A621" s="9">
        <v>90</v>
      </c>
      <c r="B621" s="21" t="s">
        <v>526</v>
      </c>
      <c r="C621" s="49">
        <v>5</v>
      </c>
      <c r="D621" s="107"/>
      <c r="E621" s="1">
        <f t="shared" si="12"/>
        <v>0</v>
      </c>
    </row>
    <row r="622" spans="1:5" ht="23.15" customHeight="1" x14ac:dyDescent="0.35">
      <c r="A622" s="9">
        <v>91</v>
      </c>
      <c r="B622" s="21" t="s">
        <v>396</v>
      </c>
      <c r="C622" s="49">
        <v>5</v>
      </c>
      <c r="D622" s="107"/>
      <c r="E622" s="1">
        <f t="shared" si="12"/>
        <v>0</v>
      </c>
    </row>
    <row r="623" spans="1:5" s="6" customFormat="1" ht="54.5" x14ac:dyDescent="0.35">
      <c r="A623" s="3" t="s">
        <v>46</v>
      </c>
      <c r="B623" s="4" t="s">
        <v>70</v>
      </c>
      <c r="C623" s="5" t="s">
        <v>8</v>
      </c>
      <c r="D623" s="5" t="s">
        <v>57</v>
      </c>
      <c r="E623" s="5" t="s">
        <v>53</v>
      </c>
    </row>
    <row r="624" spans="1:5" ht="23.4" customHeight="1" x14ac:dyDescent="0.35">
      <c r="A624" s="9">
        <v>92</v>
      </c>
      <c r="B624" s="21" t="s">
        <v>397</v>
      </c>
      <c r="C624" s="49">
        <v>5</v>
      </c>
      <c r="D624" s="107"/>
      <c r="E624" s="1">
        <f t="shared" si="12"/>
        <v>0</v>
      </c>
    </row>
    <row r="625" spans="1:5" ht="23.4" customHeight="1" x14ac:dyDescent="0.35">
      <c r="A625" s="9">
        <v>93</v>
      </c>
      <c r="B625" s="21" t="s">
        <v>198</v>
      </c>
      <c r="C625" s="49">
        <v>5</v>
      </c>
      <c r="D625" s="107"/>
      <c r="E625" s="1">
        <f t="shared" si="12"/>
        <v>0</v>
      </c>
    </row>
    <row r="626" spans="1:5" ht="23.4" customHeight="1" x14ac:dyDescent="0.35">
      <c r="A626" s="9">
        <v>94</v>
      </c>
      <c r="B626" s="21" t="s">
        <v>199</v>
      </c>
      <c r="C626" s="49">
        <v>5</v>
      </c>
      <c r="D626" s="107"/>
      <c r="E626" s="1">
        <f t="shared" si="12"/>
        <v>0</v>
      </c>
    </row>
    <row r="627" spans="1:5" ht="23.4" customHeight="1" x14ac:dyDescent="0.35">
      <c r="A627" s="9">
        <v>95</v>
      </c>
      <c r="B627" s="21" t="s">
        <v>399</v>
      </c>
      <c r="C627" s="49">
        <v>10</v>
      </c>
      <c r="D627" s="107"/>
      <c r="E627" s="1">
        <f t="shared" si="12"/>
        <v>0</v>
      </c>
    </row>
    <row r="628" spans="1:5" ht="34.5" customHeight="1" x14ac:dyDescent="0.35">
      <c r="A628" s="9">
        <v>96</v>
      </c>
      <c r="B628" s="22" t="s">
        <v>569</v>
      </c>
      <c r="C628" s="49">
        <v>10</v>
      </c>
      <c r="D628" s="107"/>
      <c r="E628" s="1">
        <f t="shared" si="12"/>
        <v>0</v>
      </c>
    </row>
    <row r="629" spans="1:5" ht="23.4" customHeight="1" x14ac:dyDescent="0.35">
      <c r="A629" s="9">
        <v>97</v>
      </c>
      <c r="B629" s="53" t="s">
        <v>570</v>
      </c>
      <c r="C629" s="49">
        <v>10</v>
      </c>
      <c r="D629" s="107"/>
      <c r="E629" s="1">
        <f t="shared" si="12"/>
        <v>0</v>
      </c>
    </row>
    <row r="630" spans="1:5" ht="23.4" customHeight="1" x14ac:dyDescent="0.35">
      <c r="A630" s="9">
        <v>98</v>
      </c>
      <c r="B630" s="61" t="s">
        <v>571</v>
      </c>
      <c r="C630" s="49">
        <v>10</v>
      </c>
      <c r="D630" s="107"/>
      <c r="E630" s="1">
        <f t="shared" si="12"/>
        <v>0</v>
      </c>
    </row>
    <row r="631" spans="1:5" ht="36.75" customHeight="1" x14ac:dyDescent="0.35">
      <c r="A631" s="9">
        <v>99</v>
      </c>
      <c r="B631" s="61" t="s">
        <v>572</v>
      </c>
      <c r="C631" s="49">
        <v>15</v>
      </c>
      <c r="D631" s="107"/>
      <c r="E631" s="1">
        <f t="shared" si="12"/>
        <v>0</v>
      </c>
    </row>
    <row r="632" spans="1:5" ht="23.4" customHeight="1" x14ac:dyDescent="0.35">
      <c r="A632" s="9">
        <v>100</v>
      </c>
      <c r="B632" s="21" t="s">
        <v>400</v>
      </c>
      <c r="C632" s="49">
        <v>2</v>
      </c>
      <c r="D632" s="107"/>
      <c r="E632" s="1">
        <f t="shared" si="12"/>
        <v>0</v>
      </c>
    </row>
    <row r="633" spans="1:5" ht="23.4" customHeight="1" x14ac:dyDescent="0.35">
      <c r="A633" s="9">
        <v>101</v>
      </c>
      <c r="B633" s="21" t="s">
        <v>401</v>
      </c>
      <c r="C633" s="49">
        <v>2</v>
      </c>
      <c r="D633" s="107"/>
      <c r="E633" s="1">
        <f t="shared" si="12"/>
        <v>0</v>
      </c>
    </row>
    <row r="634" spans="1:5" ht="23.4" customHeight="1" x14ac:dyDescent="0.35">
      <c r="A634" s="9">
        <v>102</v>
      </c>
      <c r="B634" s="21" t="s">
        <v>402</v>
      </c>
      <c r="C634" s="49">
        <v>2</v>
      </c>
      <c r="D634" s="107"/>
      <c r="E634" s="1">
        <f t="shared" si="12"/>
        <v>0</v>
      </c>
    </row>
    <row r="635" spans="1:5" ht="23.4" customHeight="1" x14ac:dyDescent="0.35">
      <c r="A635" s="9">
        <v>103</v>
      </c>
      <c r="B635" s="21" t="s">
        <v>413</v>
      </c>
      <c r="C635" s="49">
        <v>2</v>
      </c>
      <c r="D635" s="107"/>
      <c r="E635" s="1">
        <f>C635*D635</f>
        <v>0</v>
      </c>
    </row>
    <row r="636" spans="1:5" ht="34.5" customHeight="1" x14ac:dyDescent="0.35">
      <c r="A636" s="9">
        <v>104</v>
      </c>
      <c r="B636" s="21" t="s">
        <v>588</v>
      </c>
      <c r="C636" s="49">
        <v>2</v>
      </c>
      <c r="D636" s="107"/>
      <c r="E636" s="1">
        <f>C636*D636</f>
        <v>0</v>
      </c>
    </row>
    <row r="637" spans="1:5" ht="35.25" customHeight="1" x14ac:dyDescent="0.35">
      <c r="A637" s="9">
        <v>105</v>
      </c>
      <c r="B637" s="21" t="s">
        <v>420</v>
      </c>
      <c r="C637" s="49">
        <v>1</v>
      </c>
      <c r="D637" s="107"/>
      <c r="E637" s="1">
        <f>C637*D637</f>
        <v>0</v>
      </c>
    </row>
    <row r="638" spans="1:5" ht="23.4" customHeight="1" x14ac:dyDescent="0.35">
      <c r="A638" s="9">
        <v>106</v>
      </c>
      <c r="B638" s="53" t="s">
        <v>589</v>
      </c>
      <c r="C638" s="49">
        <v>2</v>
      </c>
      <c r="D638" s="107"/>
      <c r="E638" s="1">
        <f>C638*D638</f>
        <v>0</v>
      </c>
    </row>
    <row r="639" spans="1:5" ht="28" x14ac:dyDescent="0.35">
      <c r="A639" s="9">
        <v>107</v>
      </c>
      <c r="B639" s="48" t="s">
        <v>218</v>
      </c>
      <c r="C639" s="49">
        <v>1</v>
      </c>
      <c r="D639" s="107"/>
      <c r="E639" s="1">
        <f>C639*D639</f>
        <v>0</v>
      </c>
    </row>
    <row r="640" spans="1:5" ht="33" customHeight="1" x14ac:dyDescent="0.35">
      <c r="A640" s="298" t="s">
        <v>80</v>
      </c>
      <c r="B640" s="299"/>
      <c r="C640" s="299"/>
      <c r="D640" s="300"/>
      <c r="E640" s="1">
        <f>SUM(E517:E639)</f>
        <v>0</v>
      </c>
    </row>
    <row r="641" spans="1:5" ht="33" customHeight="1" x14ac:dyDescent="0.35">
      <c r="A641" s="298" t="s">
        <v>48</v>
      </c>
      <c r="B641" s="299"/>
      <c r="C641" s="299"/>
      <c r="D641" s="300"/>
      <c r="E641" s="1">
        <f>E640*2</f>
        <v>0</v>
      </c>
    </row>
    <row r="642" spans="1:5" ht="33" customHeight="1" x14ac:dyDescent="0.35">
      <c r="A642" s="16"/>
      <c r="B642" s="27"/>
      <c r="C642" s="27"/>
      <c r="D642" s="28"/>
      <c r="E642" s="29"/>
    </row>
    <row r="643" spans="1:5" ht="22.5" customHeight="1" x14ac:dyDescent="0.35">
      <c r="A643" s="11" t="s">
        <v>91</v>
      </c>
      <c r="B643" s="12" t="s">
        <v>36</v>
      </c>
      <c r="C643" s="12"/>
      <c r="D643" s="12"/>
      <c r="E643" s="13"/>
    </row>
    <row r="644" spans="1:5" ht="17.149999999999999" customHeight="1" x14ac:dyDescent="0.35">
      <c r="A644" s="31">
        <v>1</v>
      </c>
      <c r="B644" s="32" t="s">
        <v>932</v>
      </c>
      <c r="C644" s="32"/>
      <c r="D644" s="34"/>
      <c r="E644" s="35"/>
    </row>
    <row r="645" spans="1:5" ht="17.149999999999999" customHeight="1" x14ac:dyDescent="0.35">
      <c r="A645" s="38">
        <v>2</v>
      </c>
      <c r="B645" s="39" t="s">
        <v>933</v>
      </c>
      <c r="C645" s="62"/>
      <c r="D645" s="39"/>
      <c r="E645" s="41"/>
    </row>
    <row r="646" spans="1:5" ht="17.149999999999999" customHeight="1" x14ac:dyDescent="0.35">
      <c r="A646" s="14"/>
      <c r="B646" s="22"/>
      <c r="C646" s="24"/>
      <c r="D646" s="22"/>
      <c r="E646" s="22"/>
    </row>
    <row r="647" spans="1:5" s="6" customFormat="1" ht="54.5" x14ac:dyDescent="0.35">
      <c r="A647" s="3" t="s">
        <v>91</v>
      </c>
      <c r="B647" s="4" t="s">
        <v>910</v>
      </c>
      <c r="C647" s="5" t="s">
        <v>8</v>
      </c>
      <c r="D647" s="5" t="s">
        <v>57</v>
      </c>
      <c r="E647" s="5" t="s">
        <v>53</v>
      </c>
    </row>
    <row r="648" spans="1:5" ht="22.5" customHeight="1" x14ac:dyDescent="0.35">
      <c r="A648" s="9">
        <v>1</v>
      </c>
      <c r="B648" s="48" t="s">
        <v>530</v>
      </c>
      <c r="C648" s="49">
        <v>2</v>
      </c>
      <c r="D648" s="107"/>
      <c r="E648" s="1">
        <f>C648*D648</f>
        <v>0</v>
      </c>
    </row>
    <row r="649" spans="1:5" ht="23.15" customHeight="1" x14ac:dyDescent="0.35">
      <c r="A649" s="9">
        <v>2</v>
      </c>
      <c r="B649" s="48" t="s">
        <v>590</v>
      </c>
      <c r="C649" s="49">
        <v>2</v>
      </c>
      <c r="D649" s="107"/>
      <c r="E649" s="1">
        <f t="shared" ref="E649:E676" si="13">C649*D649</f>
        <v>0</v>
      </c>
    </row>
    <row r="650" spans="1:5" ht="28" x14ac:dyDescent="0.35">
      <c r="A650" s="9">
        <v>3</v>
      </c>
      <c r="B650" s="48" t="s">
        <v>591</v>
      </c>
      <c r="C650" s="49">
        <v>5</v>
      </c>
      <c r="D650" s="107"/>
      <c r="E650" s="1">
        <f t="shared" si="13"/>
        <v>0</v>
      </c>
    </row>
    <row r="651" spans="1:5" ht="23.15" customHeight="1" x14ac:dyDescent="0.35">
      <c r="A651" s="86">
        <v>4</v>
      </c>
      <c r="B651" s="95" t="s">
        <v>533</v>
      </c>
      <c r="C651" s="59">
        <v>5</v>
      </c>
      <c r="D651" s="108"/>
      <c r="E651" s="46">
        <f t="shared" si="13"/>
        <v>0</v>
      </c>
    </row>
    <row r="652" spans="1:5" ht="23.15" customHeight="1" x14ac:dyDescent="0.35">
      <c r="A652" s="50"/>
      <c r="B652" s="88"/>
      <c r="C652" s="89"/>
      <c r="D652" s="116"/>
      <c r="E652" s="52"/>
    </row>
    <row r="653" spans="1:5" ht="23.15" customHeight="1" x14ac:dyDescent="0.35">
      <c r="A653" s="14"/>
      <c r="B653" s="42"/>
      <c r="C653" s="43"/>
      <c r="D653" s="114"/>
      <c r="E653" s="45"/>
    </row>
    <row r="654" spans="1:5" ht="23.15" customHeight="1" x14ac:dyDescent="0.35">
      <c r="A654" s="14"/>
      <c r="B654" s="42"/>
      <c r="C654" s="43"/>
      <c r="D654" s="114"/>
      <c r="E654" s="45"/>
    </row>
    <row r="655" spans="1:5" ht="23.15" customHeight="1" x14ac:dyDescent="0.35">
      <c r="A655" s="14"/>
      <c r="B655" s="42"/>
      <c r="C655" s="43"/>
      <c r="D655" s="114"/>
      <c r="E655" s="45"/>
    </row>
    <row r="656" spans="1:5" ht="23.15" customHeight="1" x14ac:dyDescent="0.35">
      <c r="A656" s="14"/>
      <c r="B656" s="42"/>
      <c r="C656" s="43"/>
      <c r="D656" s="114"/>
      <c r="E656" s="45"/>
    </row>
    <row r="657" spans="1:5" s="6" customFormat="1" ht="54.5" x14ac:dyDescent="0.35">
      <c r="A657" s="3" t="s">
        <v>91</v>
      </c>
      <c r="B657" s="4" t="s">
        <v>910</v>
      </c>
      <c r="C657" s="5" t="s">
        <v>8</v>
      </c>
      <c r="D657" s="5" t="s">
        <v>57</v>
      </c>
      <c r="E657" s="5" t="s">
        <v>53</v>
      </c>
    </row>
    <row r="658" spans="1:5" ht="289.5" customHeight="1" x14ac:dyDescent="0.35">
      <c r="A658" s="9">
        <v>5</v>
      </c>
      <c r="B658" s="117" t="s">
        <v>616</v>
      </c>
      <c r="C658" s="49">
        <v>10</v>
      </c>
      <c r="D658" s="107"/>
      <c r="E658" s="1">
        <f t="shared" si="13"/>
        <v>0</v>
      </c>
    </row>
    <row r="659" spans="1:5" ht="23.15" customHeight="1" x14ac:dyDescent="0.35">
      <c r="A659" s="9">
        <v>6</v>
      </c>
      <c r="B659" s="48" t="s">
        <v>534</v>
      </c>
      <c r="C659" s="49">
        <v>2</v>
      </c>
      <c r="D659" s="107"/>
      <c r="E659" s="1">
        <f t="shared" si="13"/>
        <v>0</v>
      </c>
    </row>
    <row r="660" spans="1:5" ht="56" x14ac:dyDescent="0.35">
      <c r="A660" s="9">
        <v>7</v>
      </c>
      <c r="B660" s="48" t="s">
        <v>535</v>
      </c>
      <c r="C660" s="49">
        <v>2</v>
      </c>
      <c r="D660" s="107"/>
      <c r="E660" s="1">
        <f t="shared" si="13"/>
        <v>0</v>
      </c>
    </row>
    <row r="661" spans="1:5" ht="28" x14ac:dyDescent="0.35">
      <c r="A661" s="9">
        <v>8</v>
      </c>
      <c r="B661" s="53" t="s">
        <v>592</v>
      </c>
      <c r="C661" s="49">
        <v>2</v>
      </c>
      <c r="D661" s="107"/>
      <c r="E661" s="1">
        <f t="shared" si="13"/>
        <v>0</v>
      </c>
    </row>
    <row r="662" spans="1:5" ht="28" x14ac:dyDescent="0.35">
      <c r="A662" s="9">
        <v>9</v>
      </c>
      <c r="B662" s="53" t="s">
        <v>593</v>
      </c>
      <c r="C662" s="49">
        <v>2</v>
      </c>
      <c r="D662" s="107"/>
      <c r="E662" s="1">
        <f t="shared" si="13"/>
        <v>0</v>
      </c>
    </row>
    <row r="663" spans="1:5" s="6" customFormat="1" ht="54.5" x14ac:dyDescent="0.35">
      <c r="A663" s="3" t="s">
        <v>91</v>
      </c>
      <c r="B663" s="4" t="s">
        <v>910</v>
      </c>
      <c r="C663" s="5" t="s">
        <v>8</v>
      </c>
      <c r="D663" s="5" t="s">
        <v>57</v>
      </c>
      <c r="E663" s="5" t="s">
        <v>53</v>
      </c>
    </row>
    <row r="664" spans="1:5" ht="28" x14ac:dyDescent="0.35">
      <c r="A664" s="9">
        <v>10</v>
      </c>
      <c r="B664" s="53" t="s">
        <v>594</v>
      </c>
      <c r="C664" s="49">
        <v>2</v>
      </c>
      <c r="D664" s="107"/>
      <c r="E664" s="1">
        <f t="shared" si="13"/>
        <v>0</v>
      </c>
    </row>
    <row r="665" spans="1:5" ht="28" x14ac:dyDescent="0.35">
      <c r="A665" s="9">
        <v>11</v>
      </c>
      <c r="B665" s="53" t="s">
        <v>595</v>
      </c>
      <c r="C665" s="49">
        <v>1</v>
      </c>
      <c r="D665" s="107"/>
      <c r="E665" s="1">
        <f t="shared" si="13"/>
        <v>0</v>
      </c>
    </row>
    <row r="666" spans="1:5" ht="28" x14ac:dyDescent="0.35">
      <c r="A666" s="9">
        <v>12</v>
      </c>
      <c r="B666" s="48" t="s">
        <v>538</v>
      </c>
      <c r="C666" s="49">
        <v>15</v>
      </c>
      <c r="D666" s="107"/>
      <c r="E666" s="1">
        <f t="shared" si="13"/>
        <v>0</v>
      </c>
    </row>
    <row r="667" spans="1:5" ht="42" x14ac:dyDescent="0.35">
      <c r="A667" s="9">
        <v>13</v>
      </c>
      <c r="B667" s="48" t="s">
        <v>539</v>
      </c>
      <c r="C667" s="49">
        <v>4</v>
      </c>
      <c r="D667" s="107"/>
      <c r="E667" s="1">
        <f t="shared" si="13"/>
        <v>0</v>
      </c>
    </row>
    <row r="668" spans="1:5" ht="28" x14ac:dyDescent="0.35">
      <c r="A668" s="9">
        <v>14</v>
      </c>
      <c r="B668" s="53" t="s">
        <v>597</v>
      </c>
      <c r="C668" s="49">
        <v>1</v>
      </c>
      <c r="D668" s="107"/>
      <c r="E668" s="1">
        <f t="shared" si="13"/>
        <v>0</v>
      </c>
    </row>
    <row r="669" spans="1:5" x14ac:dyDescent="0.35">
      <c r="A669" s="9">
        <v>15</v>
      </c>
      <c r="B669" s="48" t="s">
        <v>541</v>
      </c>
      <c r="C669" s="49">
        <v>10</v>
      </c>
      <c r="D669" s="107"/>
      <c r="E669" s="1">
        <f t="shared" si="13"/>
        <v>0</v>
      </c>
    </row>
    <row r="670" spans="1:5" ht="23.15" customHeight="1" x14ac:dyDescent="0.35">
      <c r="A670" s="9">
        <v>16</v>
      </c>
      <c r="B670" s="48" t="s">
        <v>542</v>
      </c>
      <c r="C670" s="49">
        <v>10</v>
      </c>
      <c r="D670" s="107"/>
      <c r="E670" s="1">
        <f t="shared" si="13"/>
        <v>0</v>
      </c>
    </row>
    <row r="671" spans="1:5" ht="28" x14ac:dyDescent="0.35">
      <c r="A671" s="9">
        <v>17</v>
      </c>
      <c r="B671" s="48" t="s">
        <v>543</v>
      </c>
      <c r="C671" s="49">
        <v>10</v>
      </c>
      <c r="D671" s="107"/>
      <c r="E671" s="1">
        <f t="shared" si="13"/>
        <v>0</v>
      </c>
    </row>
    <row r="672" spans="1:5" ht="23.15" customHeight="1" x14ac:dyDescent="0.35">
      <c r="A672" s="9">
        <v>18</v>
      </c>
      <c r="B672" s="48" t="s">
        <v>544</v>
      </c>
      <c r="C672" s="49">
        <v>10</v>
      </c>
      <c r="D672" s="107"/>
      <c r="E672" s="1">
        <f t="shared" si="13"/>
        <v>0</v>
      </c>
    </row>
    <row r="673" spans="1:5" ht="28" x14ac:dyDescent="0.35">
      <c r="A673" s="9">
        <v>19</v>
      </c>
      <c r="B673" s="48" t="s">
        <v>545</v>
      </c>
      <c r="C673" s="49">
        <v>10</v>
      </c>
      <c r="D673" s="107"/>
      <c r="E673" s="1">
        <f t="shared" si="13"/>
        <v>0</v>
      </c>
    </row>
    <row r="674" spans="1:5" ht="23.15" customHeight="1" x14ac:dyDescent="0.35">
      <c r="A674" s="9">
        <v>20</v>
      </c>
      <c r="B674" s="48" t="s">
        <v>546</v>
      </c>
      <c r="C674" s="49">
        <v>10</v>
      </c>
      <c r="D674" s="107"/>
      <c r="E674" s="1">
        <f t="shared" si="13"/>
        <v>0</v>
      </c>
    </row>
    <row r="675" spans="1:5" ht="28" x14ac:dyDescent="0.35">
      <c r="A675" s="9">
        <v>21</v>
      </c>
      <c r="B675" s="48" t="s">
        <v>596</v>
      </c>
      <c r="C675" s="49">
        <v>10</v>
      </c>
      <c r="D675" s="107"/>
      <c r="E675" s="1">
        <f t="shared" si="13"/>
        <v>0</v>
      </c>
    </row>
    <row r="676" spans="1:5" ht="56" x14ac:dyDescent="0.35">
      <c r="A676" s="9">
        <v>22</v>
      </c>
      <c r="B676" s="48" t="s">
        <v>548</v>
      </c>
      <c r="C676" s="49">
        <v>5</v>
      </c>
      <c r="D676" s="107"/>
      <c r="E676" s="1">
        <f t="shared" si="13"/>
        <v>0</v>
      </c>
    </row>
    <row r="677" spans="1:5" s="6" customFormat="1" ht="54.5" x14ac:dyDescent="0.35">
      <c r="A677" s="3" t="s">
        <v>91</v>
      </c>
      <c r="B677" s="4" t="s">
        <v>910</v>
      </c>
      <c r="C677" s="5" t="s">
        <v>8</v>
      </c>
      <c r="D677" s="5" t="s">
        <v>57</v>
      </c>
      <c r="E677" s="5" t="s">
        <v>53</v>
      </c>
    </row>
    <row r="678" spans="1:5" ht="22.5" customHeight="1" x14ac:dyDescent="0.35">
      <c r="A678" s="86">
        <v>23</v>
      </c>
      <c r="B678" s="53" t="s">
        <v>573</v>
      </c>
      <c r="C678" s="49">
        <v>5</v>
      </c>
      <c r="D678" s="108"/>
      <c r="E678" s="46">
        <f>C678*D678</f>
        <v>0</v>
      </c>
    </row>
    <row r="679" spans="1:5" ht="22.5" customHeight="1" x14ac:dyDescent="0.35">
      <c r="A679" s="9">
        <v>24</v>
      </c>
      <c r="B679" s="48" t="s">
        <v>574</v>
      </c>
      <c r="C679" s="49">
        <v>5</v>
      </c>
      <c r="D679" s="107"/>
      <c r="E679" s="46">
        <f t="shared" ref="E679:E698" si="14">C679*D679</f>
        <v>0</v>
      </c>
    </row>
    <row r="680" spans="1:5" ht="23.15" customHeight="1" x14ac:dyDescent="0.35">
      <c r="A680" s="9">
        <v>25</v>
      </c>
      <c r="B680" s="21" t="s">
        <v>549</v>
      </c>
      <c r="C680" s="49">
        <v>20</v>
      </c>
      <c r="D680" s="107"/>
      <c r="E680" s="46">
        <f t="shared" si="14"/>
        <v>0</v>
      </c>
    </row>
    <row r="681" spans="1:5" ht="23.15" customHeight="1" x14ac:dyDescent="0.35">
      <c r="A681" s="9">
        <v>26</v>
      </c>
      <c r="B681" s="48" t="s">
        <v>550</v>
      </c>
      <c r="C681" s="49">
        <v>2</v>
      </c>
      <c r="D681" s="107"/>
      <c r="E681" s="46">
        <f t="shared" si="14"/>
        <v>0</v>
      </c>
    </row>
    <row r="682" spans="1:5" ht="23.15" customHeight="1" x14ac:dyDescent="0.35">
      <c r="A682" s="9">
        <v>27</v>
      </c>
      <c r="B682" s="53" t="s">
        <v>575</v>
      </c>
      <c r="C682" s="49">
        <v>2</v>
      </c>
      <c r="D682" s="107"/>
      <c r="E682" s="46">
        <f t="shared" si="14"/>
        <v>0</v>
      </c>
    </row>
    <row r="683" spans="1:5" ht="23.15" customHeight="1" x14ac:dyDescent="0.35">
      <c r="A683" s="9">
        <v>28</v>
      </c>
      <c r="B683" s="53" t="s">
        <v>576</v>
      </c>
      <c r="C683" s="49">
        <v>1</v>
      </c>
      <c r="D683" s="107"/>
      <c r="E683" s="46">
        <f t="shared" si="14"/>
        <v>0</v>
      </c>
    </row>
    <row r="684" spans="1:5" ht="23.15" customHeight="1" x14ac:dyDescent="0.35">
      <c r="A684" s="9">
        <v>29</v>
      </c>
      <c r="B684" s="21" t="s">
        <v>577</v>
      </c>
      <c r="C684" s="49">
        <v>15</v>
      </c>
      <c r="D684" s="107"/>
      <c r="E684" s="46">
        <f t="shared" si="14"/>
        <v>0</v>
      </c>
    </row>
    <row r="685" spans="1:5" ht="23.15" customHeight="1" x14ac:dyDescent="0.35">
      <c r="A685" s="9">
        <v>30</v>
      </c>
      <c r="B685" s="21" t="s">
        <v>224</v>
      </c>
      <c r="C685" s="49">
        <v>1</v>
      </c>
      <c r="D685" s="107"/>
      <c r="E685" s="46">
        <f t="shared" si="14"/>
        <v>0</v>
      </c>
    </row>
    <row r="686" spans="1:5" ht="28" x14ac:dyDescent="0.35">
      <c r="A686" s="9">
        <v>31</v>
      </c>
      <c r="B686" s="21" t="s">
        <v>337</v>
      </c>
      <c r="C686" s="49">
        <v>2</v>
      </c>
      <c r="D686" s="107"/>
      <c r="E686" s="46">
        <f t="shared" si="14"/>
        <v>0</v>
      </c>
    </row>
    <row r="687" spans="1:5" ht="23.15" customHeight="1" x14ac:dyDescent="0.35">
      <c r="A687" s="9">
        <v>32</v>
      </c>
      <c r="B687" s="53" t="s">
        <v>492</v>
      </c>
      <c r="C687" s="49">
        <v>1</v>
      </c>
      <c r="D687" s="107"/>
      <c r="E687" s="46">
        <f t="shared" si="14"/>
        <v>0</v>
      </c>
    </row>
    <row r="688" spans="1:5" ht="22.5" customHeight="1" x14ac:dyDescent="0.35">
      <c r="A688" s="9">
        <v>33</v>
      </c>
      <c r="B688" s="53" t="s">
        <v>600</v>
      </c>
      <c r="C688" s="49">
        <v>1</v>
      </c>
      <c r="D688" s="107"/>
      <c r="E688" s="46">
        <f t="shared" si="14"/>
        <v>0</v>
      </c>
    </row>
    <row r="689" spans="1:5" ht="23.15" customHeight="1" x14ac:dyDescent="0.35">
      <c r="A689" s="9">
        <v>34</v>
      </c>
      <c r="B689" s="53" t="s">
        <v>342</v>
      </c>
      <c r="C689" s="49">
        <v>1</v>
      </c>
      <c r="D689" s="107"/>
      <c r="E689" s="46">
        <f t="shared" si="14"/>
        <v>0</v>
      </c>
    </row>
    <row r="690" spans="1:5" ht="23.15" customHeight="1" x14ac:dyDescent="0.35">
      <c r="A690" s="9">
        <v>35</v>
      </c>
      <c r="B690" s="53" t="s">
        <v>465</v>
      </c>
      <c r="C690" s="49">
        <v>10</v>
      </c>
      <c r="D690" s="107"/>
      <c r="E690" s="46">
        <f t="shared" si="14"/>
        <v>0</v>
      </c>
    </row>
    <row r="691" spans="1:5" ht="23.15" customHeight="1" x14ac:dyDescent="0.35">
      <c r="A691" s="9">
        <v>36</v>
      </c>
      <c r="B691" s="53" t="s">
        <v>468</v>
      </c>
      <c r="C691" s="49">
        <v>10</v>
      </c>
      <c r="D691" s="107"/>
      <c r="E691" s="46">
        <f t="shared" si="14"/>
        <v>0</v>
      </c>
    </row>
    <row r="692" spans="1:5" ht="23.15" customHeight="1" x14ac:dyDescent="0.35">
      <c r="A692" s="9">
        <v>37</v>
      </c>
      <c r="B692" s="53" t="s">
        <v>331</v>
      </c>
      <c r="C692" s="49">
        <v>10</v>
      </c>
      <c r="D692" s="107"/>
      <c r="E692" s="46">
        <f t="shared" si="14"/>
        <v>0</v>
      </c>
    </row>
    <row r="693" spans="1:5" ht="23.15" customHeight="1" x14ac:dyDescent="0.35">
      <c r="A693" s="9">
        <v>38</v>
      </c>
      <c r="B693" s="53" t="s">
        <v>332</v>
      </c>
      <c r="C693" s="49">
        <v>2</v>
      </c>
      <c r="D693" s="107"/>
      <c r="E693" s="46">
        <f t="shared" si="14"/>
        <v>0</v>
      </c>
    </row>
    <row r="694" spans="1:5" ht="23.15" customHeight="1" x14ac:dyDescent="0.35">
      <c r="A694" s="9">
        <v>39</v>
      </c>
      <c r="B694" s="21" t="s">
        <v>495</v>
      </c>
      <c r="C694" s="49">
        <v>2</v>
      </c>
      <c r="D694" s="107"/>
      <c r="E694" s="46">
        <f t="shared" si="14"/>
        <v>0</v>
      </c>
    </row>
    <row r="695" spans="1:5" ht="23.15" customHeight="1" x14ac:dyDescent="0.35">
      <c r="A695" s="9">
        <v>40</v>
      </c>
      <c r="B695" s="21" t="s">
        <v>190</v>
      </c>
      <c r="C695" s="49">
        <v>2</v>
      </c>
      <c r="D695" s="107"/>
      <c r="E695" s="46">
        <f t="shared" si="14"/>
        <v>0</v>
      </c>
    </row>
    <row r="696" spans="1:5" s="6" customFormat="1" ht="54.5" x14ac:dyDescent="0.35">
      <c r="A696" s="3" t="s">
        <v>91</v>
      </c>
      <c r="B696" s="4" t="s">
        <v>910</v>
      </c>
      <c r="C696" s="5" t="s">
        <v>8</v>
      </c>
      <c r="D696" s="5" t="s">
        <v>57</v>
      </c>
      <c r="E696" s="5" t="s">
        <v>53</v>
      </c>
    </row>
    <row r="697" spans="1:5" ht="23.15" customHeight="1" x14ac:dyDescent="0.35">
      <c r="A697" s="9">
        <v>41</v>
      </c>
      <c r="B697" s="21" t="s">
        <v>193</v>
      </c>
      <c r="C697" s="49">
        <v>2</v>
      </c>
      <c r="D697" s="107"/>
      <c r="E697" s="46">
        <f t="shared" si="14"/>
        <v>0</v>
      </c>
    </row>
    <row r="698" spans="1:5" ht="23.15" customHeight="1" x14ac:dyDescent="0.35">
      <c r="A698" s="9">
        <v>42</v>
      </c>
      <c r="B698" s="21" t="s">
        <v>194</v>
      </c>
      <c r="C698" s="49">
        <v>2</v>
      </c>
      <c r="D698" s="107"/>
      <c r="E698" s="1">
        <f t="shared" si="14"/>
        <v>0</v>
      </c>
    </row>
    <row r="699" spans="1:5" ht="23.15" customHeight="1" x14ac:dyDescent="0.35">
      <c r="A699" s="9">
        <v>43</v>
      </c>
      <c r="B699" s="21" t="s">
        <v>192</v>
      </c>
      <c r="C699" s="49">
        <v>2</v>
      </c>
      <c r="D699" s="107"/>
      <c r="E699" s="1">
        <f>C699*D699</f>
        <v>0</v>
      </c>
    </row>
    <row r="700" spans="1:5" ht="23.15" customHeight="1" x14ac:dyDescent="0.35">
      <c r="A700" s="9">
        <v>44</v>
      </c>
      <c r="B700" s="21" t="s">
        <v>195</v>
      </c>
      <c r="C700" s="49">
        <v>2</v>
      </c>
      <c r="D700" s="107"/>
      <c r="E700" s="1">
        <f t="shared" ref="E700:E719" si="15">C700*D700</f>
        <v>0</v>
      </c>
    </row>
    <row r="701" spans="1:5" ht="23.15" customHeight="1" x14ac:dyDescent="0.35">
      <c r="A701" s="9">
        <v>45</v>
      </c>
      <c r="B701" s="21" t="s">
        <v>348</v>
      </c>
      <c r="C701" s="49">
        <v>2</v>
      </c>
      <c r="D701" s="107"/>
      <c r="E701" s="1">
        <f t="shared" si="15"/>
        <v>0</v>
      </c>
    </row>
    <row r="702" spans="1:5" ht="23.15" customHeight="1" x14ac:dyDescent="0.35">
      <c r="A702" s="9">
        <v>46</v>
      </c>
      <c r="B702" s="53" t="s">
        <v>496</v>
      </c>
      <c r="C702" s="49">
        <v>2</v>
      </c>
      <c r="D702" s="107"/>
      <c r="E702" s="1">
        <f t="shared" si="15"/>
        <v>0</v>
      </c>
    </row>
    <row r="703" spans="1:5" ht="23.15" customHeight="1" x14ac:dyDescent="0.35">
      <c r="A703" s="9">
        <v>47</v>
      </c>
      <c r="B703" s="21" t="s">
        <v>352</v>
      </c>
      <c r="C703" s="49">
        <v>1</v>
      </c>
      <c r="D703" s="107"/>
      <c r="E703" s="1">
        <f t="shared" si="15"/>
        <v>0</v>
      </c>
    </row>
    <row r="704" spans="1:5" ht="23.15" customHeight="1" x14ac:dyDescent="0.35">
      <c r="A704" s="9">
        <v>48</v>
      </c>
      <c r="B704" s="21" t="s">
        <v>219</v>
      </c>
      <c r="C704" s="49">
        <v>10</v>
      </c>
      <c r="D704" s="107"/>
      <c r="E704" s="1">
        <f t="shared" si="15"/>
        <v>0</v>
      </c>
    </row>
    <row r="705" spans="1:5" ht="23.15" customHeight="1" x14ac:dyDescent="0.35">
      <c r="A705" s="9">
        <v>49</v>
      </c>
      <c r="B705" s="61" t="s">
        <v>579</v>
      </c>
      <c r="C705" s="49">
        <v>2</v>
      </c>
      <c r="D705" s="107"/>
      <c r="E705" s="1">
        <f t="shared" si="15"/>
        <v>0</v>
      </c>
    </row>
    <row r="706" spans="1:5" x14ac:dyDescent="0.35">
      <c r="A706" s="9">
        <v>50</v>
      </c>
      <c r="B706" s="48" t="s">
        <v>552</v>
      </c>
      <c r="C706" s="49">
        <v>10</v>
      </c>
      <c r="D706" s="107"/>
      <c r="E706" s="1">
        <f t="shared" si="15"/>
        <v>0</v>
      </c>
    </row>
    <row r="707" spans="1:5" ht="23.15" customHeight="1" x14ac:dyDescent="0.35">
      <c r="A707" s="9">
        <v>51</v>
      </c>
      <c r="B707" s="21" t="s">
        <v>520</v>
      </c>
      <c r="C707" s="49">
        <v>10</v>
      </c>
      <c r="D707" s="107"/>
      <c r="E707" s="1">
        <f t="shared" si="15"/>
        <v>0</v>
      </c>
    </row>
    <row r="708" spans="1:5" ht="22.5" customHeight="1" x14ac:dyDescent="0.35">
      <c r="A708" s="9">
        <v>52</v>
      </c>
      <c r="B708" s="21" t="s">
        <v>389</v>
      </c>
      <c r="C708" s="49">
        <v>10</v>
      </c>
      <c r="D708" s="107"/>
      <c r="E708" s="1">
        <f t="shared" si="15"/>
        <v>0</v>
      </c>
    </row>
    <row r="709" spans="1:5" ht="23.15" customHeight="1" x14ac:dyDescent="0.35">
      <c r="A709" s="9">
        <v>53</v>
      </c>
      <c r="B709" s="21" t="s">
        <v>499</v>
      </c>
      <c r="C709" s="49">
        <v>2</v>
      </c>
      <c r="D709" s="107"/>
      <c r="E709" s="1">
        <f t="shared" si="15"/>
        <v>0</v>
      </c>
    </row>
    <row r="710" spans="1:5" ht="23.15" customHeight="1" x14ac:dyDescent="0.35">
      <c r="A710" s="9">
        <v>54</v>
      </c>
      <c r="B710" s="21" t="s">
        <v>500</v>
      </c>
      <c r="C710" s="49">
        <v>2</v>
      </c>
      <c r="D710" s="107"/>
      <c r="E710" s="1">
        <f t="shared" si="15"/>
        <v>0</v>
      </c>
    </row>
    <row r="711" spans="1:5" ht="23.15" customHeight="1" x14ac:dyDescent="0.35">
      <c r="A711" s="9">
        <v>55</v>
      </c>
      <c r="B711" s="21" t="s">
        <v>361</v>
      </c>
      <c r="C711" s="49">
        <v>2</v>
      </c>
      <c r="D711" s="107"/>
      <c r="E711" s="1">
        <f t="shared" si="15"/>
        <v>0</v>
      </c>
    </row>
    <row r="712" spans="1:5" ht="23.15" customHeight="1" x14ac:dyDescent="0.35">
      <c r="A712" s="9">
        <v>56</v>
      </c>
      <c r="B712" s="21" t="s">
        <v>349</v>
      </c>
      <c r="C712" s="49">
        <v>2</v>
      </c>
      <c r="D712" s="107"/>
      <c r="E712" s="1">
        <f t="shared" si="15"/>
        <v>0</v>
      </c>
    </row>
    <row r="713" spans="1:5" ht="23.15" customHeight="1" x14ac:dyDescent="0.35">
      <c r="A713" s="9">
        <v>57</v>
      </c>
      <c r="B713" s="21" t="s">
        <v>350</v>
      </c>
      <c r="C713" s="49">
        <v>2</v>
      </c>
      <c r="D713" s="107"/>
      <c r="E713" s="1">
        <f t="shared" si="15"/>
        <v>0</v>
      </c>
    </row>
    <row r="714" spans="1:5" ht="23.15" customHeight="1" x14ac:dyDescent="0.35">
      <c r="A714" s="9">
        <v>58</v>
      </c>
      <c r="B714" s="48" t="s">
        <v>553</v>
      </c>
      <c r="C714" s="49">
        <v>3</v>
      </c>
      <c r="D714" s="107"/>
      <c r="E714" s="1">
        <f t="shared" si="15"/>
        <v>0</v>
      </c>
    </row>
    <row r="715" spans="1:5" s="6" customFormat="1" ht="54.5" x14ac:dyDescent="0.35">
      <c r="A715" s="3" t="s">
        <v>91</v>
      </c>
      <c r="B715" s="4" t="s">
        <v>910</v>
      </c>
      <c r="C715" s="5" t="s">
        <v>8</v>
      </c>
      <c r="D715" s="5" t="s">
        <v>57</v>
      </c>
      <c r="E715" s="5" t="s">
        <v>53</v>
      </c>
    </row>
    <row r="716" spans="1:5" ht="28" x14ac:dyDescent="0.35">
      <c r="A716" s="9">
        <v>59</v>
      </c>
      <c r="B716" s="21" t="s">
        <v>369</v>
      </c>
      <c r="C716" s="49">
        <v>2</v>
      </c>
      <c r="D716" s="107"/>
      <c r="E716" s="1">
        <f t="shared" si="15"/>
        <v>0</v>
      </c>
    </row>
    <row r="717" spans="1:5" ht="28" x14ac:dyDescent="0.35">
      <c r="A717" s="9">
        <v>60</v>
      </c>
      <c r="B717" s="21" t="s">
        <v>371</v>
      </c>
      <c r="C717" s="49">
        <v>2</v>
      </c>
      <c r="D717" s="107"/>
      <c r="E717" s="1">
        <f t="shared" si="15"/>
        <v>0</v>
      </c>
    </row>
    <row r="718" spans="1:5" ht="22.5" customHeight="1" x14ac:dyDescent="0.35">
      <c r="A718" s="9">
        <v>61</v>
      </c>
      <c r="B718" s="21" t="s">
        <v>554</v>
      </c>
      <c r="C718" s="49">
        <v>2</v>
      </c>
      <c r="D718" s="107"/>
      <c r="E718" s="1">
        <f t="shared" si="15"/>
        <v>0</v>
      </c>
    </row>
    <row r="719" spans="1:5" ht="22.5" customHeight="1" x14ac:dyDescent="0.35">
      <c r="A719" s="9">
        <v>62</v>
      </c>
      <c r="B719" s="21" t="s">
        <v>211</v>
      </c>
      <c r="C719" s="49">
        <v>2</v>
      </c>
      <c r="D719" s="107"/>
      <c r="E719" s="1">
        <f t="shared" si="15"/>
        <v>0</v>
      </c>
    </row>
    <row r="720" spans="1:5" ht="23.15" customHeight="1" x14ac:dyDescent="0.35">
      <c r="A720" s="9">
        <v>63</v>
      </c>
      <c r="B720" s="21" t="s">
        <v>556</v>
      </c>
      <c r="C720" s="59">
        <v>2</v>
      </c>
      <c r="D720" s="107"/>
      <c r="E720" s="1">
        <f>C720*D720</f>
        <v>0</v>
      </c>
    </row>
    <row r="721" spans="1:5" ht="56" x14ac:dyDescent="0.35">
      <c r="A721" s="9">
        <v>64</v>
      </c>
      <c r="B721" s="53" t="s">
        <v>557</v>
      </c>
      <c r="C721" s="49">
        <v>5</v>
      </c>
      <c r="D721" s="107"/>
      <c r="E721" s="1">
        <f t="shared" ref="E721:E737" si="16">C721*D721</f>
        <v>0</v>
      </c>
    </row>
    <row r="722" spans="1:5" ht="23.15" customHeight="1" x14ac:dyDescent="0.35">
      <c r="A722" s="86">
        <v>65</v>
      </c>
      <c r="B722" s="21" t="s">
        <v>558</v>
      </c>
      <c r="C722" s="49">
        <v>2</v>
      </c>
      <c r="D722" s="108"/>
      <c r="E722" s="1">
        <f t="shared" si="16"/>
        <v>0</v>
      </c>
    </row>
    <row r="723" spans="1:5" ht="22.5" customHeight="1" x14ac:dyDescent="0.35">
      <c r="A723" s="9">
        <v>66</v>
      </c>
      <c r="B723" s="21" t="s">
        <v>212</v>
      </c>
      <c r="C723" s="49">
        <v>2</v>
      </c>
      <c r="D723" s="107"/>
      <c r="E723" s="1">
        <f t="shared" si="16"/>
        <v>0</v>
      </c>
    </row>
    <row r="724" spans="1:5" ht="23.15" customHeight="1" x14ac:dyDescent="0.35">
      <c r="A724" s="9">
        <v>67</v>
      </c>
      <c r="B724" s="21" t="s">
        <v>559</v>
      </c>
      <c r="C724" s="49">
        <v>2</v>
      </c>
      <c r="D724" s="107"/>
      <c r="E724" s="1">
        <f t="shared" si="16"/>
        <v>0</v>
      </c>
    </row>
    <row r="725" spans="1:5" ht="23.15" customHeight="1" x14ac:dyDescent="0.35">
      <c r="A725" s="9">
        <v>68</v>
      </c>
      <c r="B725" s="21" t="s">
        <v>560</v>
      </c>
      <c r="C725" s="49">
        <v>2</v>
      </c>
      <c r="D725" s="107"/>
      <c r="E725" s="1">
        <f t="shared" si="16"/>
        <v>0</v>
      </c>
    </row>
    <row r="726" spans="1:5" ht="23.15" customHeight="1" x14ac:dyDescent="0.35">
      <c r="A726" s="9">
        <v>69</v>
      </c>
      <c r="B726" s="21" t="s">
        <v>561</v>
      </c>
      <c r="C726" s="49">
        <v>2</v>
      </c>
      <c r="D726" s="107"/>
      <c r="E726" s="1">
        <f t="shared" si="16"/>
        <v>0</v>
      </c>
    </row>
    <row r="727" spans="1:5" ht="23.15" customHeight="1" x14ac:dyDescent="0.35">
      <c r="A727" s="9">
        <v>70</v>
      </c>
      <c r="B727" s="21" t="s">
        <v>562</v>
      </c>
      <c r="C727" s="49">
        <v>2</v>
      </c>
      <c r="D727" s="107"/>
      <c r="E727" s="1">
        <f t="shared" si="16"/>
        <v>0</v>
      </c>
    </row>
    <row r="728" spans="1:5" ht="23.15" customHeight="1" x14ac:dyDescent="0.35">
      <c r="A728" s="9">
        <v>71</v>
      </c>
      <c r="B728" s="53" t="s">
        <v>563</v>
      </c>
      <c r="C728" s="49">
        <v>2</v>
      </c>
      <c r="D728" s="107"/>
      <c r="E728" s="1">
        <f t="shared" si="16"/>
        <v>0</v>
      </c>
    </row>
    <row r="729" spans="1:5" ht="23.15" customHeight="1" x14ac:dyDescent="0.35">
      <c r="A729" s="9">
        <v>72</v>
      </c>
      <c r="B729" s="53" t="s">
        <v>564</v>
      </c>
      <c r="C729" s="49">
        <v>2</v>
      </c>
      <c r="D729" s="107"/>
      <c r="E729" s="1">
        <f t="shared" si="16"/>
        <v>0</v>
      </c>
    </row>
    <row r="730" spans="1:5" ht="23.15" customHeight="1" x14ac:dyDescent="0.35">
      <c r="A730" s="9">
        <v>73</v>
      </c>
      <c r="B730" s="53" t="s">
        <v>565</v>
      </c>
      <c r="C730" s="49">
        <v>2</v>
      </c>
      <c r="D730" s="107"/>
      <c r="E730" s="1">
        <f t="shared" si="16"/>
        <v>0</v>
      </c>
    </row>
    <row r="731" spans="1:5" ht="23.15" customHeight="1" x14ac:dyDescent="0.35">
      <c r="A731" s="9">
        <v>74</v>
      </c>
      <c r="B731" s="21" t="s">
        <v>583</v>
      </c>
      <c r="C731" s="49">
        <v>2</v>
      </c>
      <c r="D731" s="107"/>
      <c r="E731" s="1">
        <f t="shared" si="16"/>
        <v>0</v>
      </c>
    </row>
    <row r="732" spans="1:5" ht="23.15" customHeight="1" x14ac:dyDescent="0.35">
      <c r="A732" s="9">
        <v>75</v>
      </c>
      <c r="B732" s="21" t="s">
        <v>584</v>
      </c>
      <c r="C732" s="49">
        <v>2</v>
      </c>
      <c r="D732" s="107"/>
      <c r="E732" s="1">
        <f t="shared" si="16"/>
        <v>0</v>
      </c>
    </row>
    <row r="733" spans="1:5" s="6" customFormat="1" ht="54.5" x14ac:dyDescent="0.35">
      <c r="A733" s="3" t="s">
        <v>91</v>
      </c>
      <c r="B733" s="4" t="s">
        <v>910</v>
      </c>
      <c r="C733" s="5" t="s">
        <v>8</v>
      </c>
      <c r="D733" s="5" t="s">
        <v>57</v>
      </c>
      <c r="E733" s="5" t="s">
        <v>53</v>
      </c>
    </row>
    <row r="734" spans="1:5" ht="56" x14ac:dyDescent="0.35">
      <c r="A734" s="9">
        <v>76</v>
      </c>
      <c r="B734" s="61" t="s">
        <v>566</v>
      </c>
      <c r="C734" s="49">
        <v>5</v>
      </c>
      <c r="D734" s="107"/>
      <c r="E734" s="1">
        <f t="shared" si="16"/>
        <v>0</v>
      </c>
    </row>
    <row r="735" spans="1:5" ht="29.5" x14ac:dyDescent="0.35">
      <c r="A735" s="9">
        <v>77</v>
      </c>
      <c r="B735" s="21" t="s">
        <v>601</v>
      </c>
      <c r="C735" s="49">
        <v>2</v>
      </c>
      <c r="D735" s="107"/>
      <c r="E735" s="1">
        <f t="shared" si="16"/>
        <v>0</v>
      </c>
    </row>
    <row r="736" spans="1:5" ht="22.5" customHeight="1" x14ac:dyDescent="0.35">
      <c r="A736" s="9">
        <v>78</v>
      </c>
      <c r="B736" s="21" t="s">
        <v>381</v>
      </c>
      <c r="C736" s="49">
        <v>2</v>
      </c>
      <c r="D736" s="107"/>
      <c r="E736" s="1">
        <f t="shared" si="16"/>
        <v>0</v>
      </c>
    </row>
    <row r="737" spans="1:5" ht="22.5" customHeight="1" x14ac:dyDescent="0.35">
      <c r="A737" s="9">
        <v>79</v>
      </c>
      <c r="B737" s="21" t="s">
        <v>202</v>
      </c>
      <c r="C737" s="49">
        <v>2</v>
      </c>
      <c r="D737" s="107"/>
      <c r="E737" s="1">
        <f t="shared" si="16"/>
        <v>0</v>
      </c>
    </row>
    <row r="738" spans="1:5" ht="23.15" customHeight="1" x14ac:dyDescent="0.35">
      <c r="A738" s="9">
        <v>80</v>
      </c>
      <c r="B738" s="21" t="s">
        <v>147</v>
      </c>
      <c r="C738" s="49">
        <v>2</v>
      </c>
      <c r="D738" s="107"/>
      <c r="E738" s="1">
        <f>C738*D738</f>
        <v>0</v>
      </c>
    </row>
    <row r="739" spans="1:5" ht="23.15" customHeight="1" x14ac:dyDescent="0.35">
      <c r="A739" s="9">
        <v>81</v>
      </c>
      <c r="B739" s="21" t="s">
        <v>148</v>
      </c>
      <c r="C739" s="49">
        <v>2</v>
      </c>
      <c r="D739" s="107"/>
      <c r="E739" s="1">
        <f t="shared" ref="E739:E767" si="17">C739*D739</f>
        <v>0</v>
      </c>
    </row>
    <row r="740" spans="1:5" ht="23.15" customHeight="1" x14ac:dyDescent="0.35">
      <c r="A740" s="9">
        <v>82</v>
      </c>
      <c r="B740" s="55" t="s">
        <v>216</v>
      </c>
      <c r="C740" s="49">
        <v>2</v>
      </c>
      <c r="D740" s="107"/>
      <c r="E740" s="1">
        <f t="shared" si="17"/>
        <v>0</v>
      </c>
    </row>
    <row r="741" spans="1:5" ht="23.15" customHeight="1" x14ac:dyDescent="0.35">
      <c r="A741" s="9">
        <v>83</v>
      </c>
      <c r="B741" s="55" t="s">
        <v>385</v>
      </c>
      <c r="C741" s="49">
        <v>2</v>
      </c>
      <c r="D741" s="107"/>
      <c r="E741" s="1">
        <f t="shared" si="17"/>
        <v>0</v>
      </c>
    </row>
    <row r="742" spans="1:5" ht="23.15" customHeight="1" x14ac:dyDescent="0.35">
      <c r="A742" s="9">
        <v>84</v>
      </c>
      <c r="B742" s="55" t="s">
        <v>567</v>
      </c>
      <c r="C742" s="49">
        <v>10</v>
      </c>
      <c r="D742" s="107"/>
      <c r="E742" s="1">
        <f t="shared" si="17"/>
        <v>0</v>
      </c>
    </row>
    <row r="743" spans="1:5" ht="23.15" customHeight="1" x14ac:dyDescent="0.35">
      <c r="A743" s="9">
        <v>85</v>
      </c>
      <c r="B743" s="55" t="s">
        <v>386</v>
      </c>
      <c r="C743" s="49">
        <v>10</v>
      </c>
      <c r="D743" s="107"/>
      <c r="E743" s="1">
        <f t="shared" si="17"/>
        <v>0</v>
      </c>
    </row>
    <row r="744" spans="1:5" ht="42" x14ac:dyDescent="0.35">
      <c r="A744" s="9">
        <v>86</v>
      </c>
      <c r="B744" s="61" t="s">
        <v>568</v>
      </c>
      <c r="C744" s="49">
        <v>5</v>
      </c>
      <c r="D744" s="107"/>
      <c r="E744" s="1">
        <f t="shared" si="17"/>
        <v>0</v>
      </c>
    </row>
    <row r="745" spans="1:5" ht="23.15" customHeight="1" x14ac:dyDescent="0.35">
      <c r="A745" s="9">
        <v>87</v>
      </c>
      <c r="B745" s="21" t="s">
        <v>275</v>
      </c>
      <c r="C745" s="49">
        <v>5</v>
      </c>
      <c r="D745" s="107"/>
      <c r="E745" s="1">
        <f t="shared" si="17"/>
        <v>0</v>
      </c>
    </row>
    <row r="746" spans="1:5" ht="22.5" customHeight="1" x14ac:dyDescent="0.35">
      <c r="A746" s="9">
        <v>88</v>
      </c>
      <c r="B746" s="21" t="s">
        <v>276</v>
      </c>
      <c r="C746" s="49">
        <v>5</v>
      </c>
      <c r="D746" s="107"/>
      <c r="E746" s="1">
        <f t="shared" si="17"/>
        <v>0</v>
      </c>
    </row>
    <row r="747" spans="1:5" ht="23.15" customHeight="1" x14ac:dyDescent="0.35">
      <c r="A747" s="9">
        <v>89</v>
      </c>
      <c r="B747" s="21" t="s">
        <v>525</v>
      </c>
      <c r="C747" s="49">
        <v>5</v>
      </c>
      <c r="D747" s="107"/>
      <c r="E747" s="1">
        <f t="shared" si="17"/>
        <v>0</v>
      </c>
    </row>
    <row r="748" spans="1:5" ht="23.15" customHeight="1" x14ac:dyDescent="0.35">
      <c r="A748" s="9">
        <v>90</v>
      </c>
      <c r="B748" s="21" t="s">
        <v>526</v>
      </c>
      <c r="C748" s="49">
        <v>5</v>
      </c>
      <c r="D748" s="107"/>
      <c r="E748" s="1">
        <f t="shared" si="17"/>
        <v>0</v>
      </c>
    </row>
    <row r="749" spans="1:5" ht="23.15" customHeight="1" x14ac:dyDescent="0.35">
      <c r="A749" s="9">
        <v>91</v>
      </c>
      <c r="B749" s="21" t="s">
        <v>396</v>
      </c>
      <c r="C749" s="49">
        <v>5</v>
      </c>
      <c r="D749" s="107"/>
      <c r="E749" s="1">
        <f t="shared" si="17"/>
        <v>0</v>
      </c>
    </row>
    <row r="750" spans="1:5" s="6" customFormat="1" ht="54.5" x14ac:dyDescent="0.35">
      <c r="A750" s="3" t="s">
        <v>91</v>
      </c>
      <c r="B750" s="4" t="s">
        <v>910</v>
      </c>
      <c r="C750" s="5" t="s">
        <v>8</v>
      </c>
      <c r="D750" s="5" t="s">
        <v>57</v>
      </c>
      <c r="E750" s="5" t="s">
        <v>53</v>
      </c>
    </row>
    <row r="751" spans="1:5" ht="24" customHeight="1" x14ac:dyDescent="0.35">
      <c r="A751" s="9">
        <v>92</v>
      </c>
      <c r="B751" s="21" t="s">
        <v>397</v>
      </c>
      <c r="C751" s="49">
        <v>5</v>
      </c>
      <c r="D751" s="107"/>
      <c r="E751" s="1">
        <f t="shared" si="17"/>
        <v>0</v>
      </c>
    </row>
    <row r="752" spans="1:5" ht="24" customHeight="1" x14ac:dyDescent="0.35">
      <c r="A752" s="9">
        <v>93</v>
      </c>
      <c r="B752" s="21" t="s">
        <v>198</v>
      </c>
      <c r="C752" s="49">
        <v>5</v>
      </c>
      <c r="D752" s="107"/>
      <c r="E752" s="1">
        <f t="shared" si="17"/>
        <v>0</v>
      </c>
    </row>
    <row r="753" spans="1:5" ht="24" customHeight="1" x14ac:dyDescent="0.35">
      <c r="A753" s="9">
        <v>94</v>
      </c>
      <c r="B753" s="21" t="s">
        <v>199</v>
      </c>
      <c r="C753" s="49">
        <v>5</v>
      </c>
      <c r="D753" s="107"/>
      <c r="E753" s="1">
        <f t="shared" si="17"/>
        <v>0</v>
      </c>
    </row>
    <row r="754" spans="1:5" ht="24" customHeight="1" x14ac:dyDescent="0.35">
      <c r="A754" s="9">
        <v>95</v>
      </c>
      <c r="B754" s="21" t="s">
        <v>399</v>
      </c>
      <c r="C754" s="49">
        <v>10</v>
      </c>
      <c r="D754" s="107"/>
      <c r="E754" s="1">
        <f t="shared" si="17"/>
        <v>0</v>
      </c>
    </row>
    <row r="755" spans="1:5" ht="39" customHeight="1" x14ac:dyDescent="0.35">
      <c r="A755" s="9">
        <v>96</v>
      </c>
      <c r="B755" s="22" t="s">
        <v>569</v>
      </c>
      <c r="C755" s="49">
        <v>10</v>
      </c>
      <c r="D755" s="107"/>
      <c r="E755" s="1">
        <f t="shared" si="17"/>
        <v>0</v>
      </c>
    </row>
    <row r="756" spans="1:5" ht="24" customHeight="1" x14ac:dyDescent="0.35">
      <c r="A756" s="9">
        <v>97</v>
      </c>
      <c r="B756" s="53" t="s">
        <v>570</v>
      </c>
      <c r="C756" s="49">
        <v>10</v>
      </c>
      <c r="D756" s="107"/>
      <c r="E756" s="1">
        <f t="shared" si="17"/>
        <v>0</v>
      </c>
    </row>
    <row r="757" spans="1:5" ht="24" customHeight="1" x14ac:dyDescent="0.35">
      <c r="A757" s="9">
        <v>98</v>
      </c>
      <c r="B757" s="61" t="s">
        <v>571</v>
      </c>
      <c r="C757" s="49">
        <v>10</v>
      </c>
      <c r="D757" s="107"/>
      <c r="E757" s="1">
        <f t="shared" si="17"/>
        <v>0</v>
      </c>
    </row>
    <row r="758" spans="1:5" ht="36.75" customHeight="1" x14ac:dyDescent="0.35">
      <c r="A758" s="9">
        <v>99</v>
      </c>
      <c r="B758" s="61" t="s">
        <v>602</v>
      </c>
      <c r="C758" s="49">
        <v>15</v>
      </c>
      <c r="D758" s="107"/>
      <c r="E758" s="1">
        <f t="shared" si="17"/>
        <v>0</v>
      </c>
    </row>
    <row r="759" spans="1:5" ht="24" customHeight="1" x14ac:dyDescent="0.35">
      <c r="A759" s="9">
        <v>100</v>
      </c>
      <c r="B759" s="21" t="s">
        <v>400</v>
      </c>
      <c r="C759" s="49">
        <v>2</v>
      </c>
      <c r="D759" s="107"/>
      <c r="E759" s="1">
        <f t="shared" si="17"/>
        <v>0</v>
      </c>
    </row>
    <row r="760" spans="1:5" ht="24" customHeight="1" x14ac:dyDescent="0.35">
      <c r="A760" s="9">
        <v>101</v>
      </c>
      <c r="B760" s="21" t="s">
        <v>401</v>
      </c>
      <c r="C760" s="49">
        <v>2</v>
      </c>
      <c r="D760" s="107"/>
      <c r="E760" s="1">
        <f t="shared" si="17"/>
        <v>0</v>
      </c>
    </row>
    <row r="761" spans="1:5" ht="24" customHeight="1" x14ac:dyDescent="0.35">
      <c r="A761" s="9">
        <v>102</v>
      </c>
      <c r="B761" s="21" t="s">
        <v>402</v>
      </c>
      <c r="C761" s="49">
        <v>2</v>
      </c>
      <c r="D761" s="107"/>
      <c r="E761" s="1">
        <f t="shared" si="17"/>
        <v>0</v>
      </c>
    </row>
    <row r="762" spans="1:5" ht="24" customHeight="1" x14ac:dyDescent="0.35">
      <c r="A762" s="9">
        <v>103</v>
      </c>
      <c r="B762" s="21" t="s">
        <v>413</v>
      </c>
      <c r="C762" s="49">
        <v>2</v>
      </c>
      <c r="D762" s="107"/>
      <c r="E762" s="1">
        <f t="shared" si="17"/>
        <v>0</v>
      </c>
    </row>
    <row r="763" spans="1:5" ht="33.75" customHeight="1" x14ac:dyDescent="0.35">
      <c r="A763" s="9">
        <v>104</v>
      </c>
      <c r="B763" s="21" t="s">
        <v>588</v>
      </c>
      <c r="C763" s="49">
        <v>2</v>
      </c>
      <c r="D763" s="107"/>
      <c r="E763" s="1">
        <f t="shared" si="17"/>
        <v>0</v>
      </c>
    </row>
    <row r="764" spans="1:5" ht="34.5" customHeight="1" x14ac:dyDescent="0.35">
      <c r="A764" s="9">
        <v>105</v>
      </c>
      <c r="B764" s="21" t="s">
        <v>420</v>
      </c>
      <c r="C764" s="49">
        <v>1</v>
      </c>
      <c r="D764" s="107"/>
      <c r="E764" s="1">
        <f t="shared" si="17"/>
        <v>0</v>
      </c>
    </row>
    <row r="765" spans="1:5" ht="27" customHeight="1" x14ac:dyDescent="0.35">
      <c r="A765" s="9">
        <v>106</v>
      </c>
      <c r="B765" s="53" t="s">
        <v>589</v>
      </c>
      <c r="C765" s="49">
        <v>2</v>
      </c>
      <c r="D765" s="107"/>
      <c r="E765" s="1">
        <f t="shared" si="17"/>
        <v>0</v>
      </c>
    </row>
    <row r="766" spans="1:5" s="6" customFormat="1" ht="54.5" x14ac:dyDescent="0.35">
      <c r="A766" s="3" t="s">
        <v>91</v>
      </c>
      <c r="B766" s="4" t="s">
        <v>910</v>
      </c>
      <c r="C766" s="5" t="s">
        <v>8</v>
      </c>
      <c r="D766" s="5" t="s">
        <v>57</v>
      </c>
      <c r="E766" s="5" t="s">
        <v>53</v>
      </c>
    </row>
    <row r="767" spans="1:5" ht="37.5" customHeight="1" x14ac:dyDescent="0.35">
      <c r="A767" s="9">
        <v>107</v>
      </c>
      <c r="B767" s="48" t="s">
        <v>218</v>
      </c>
      <c r="C767" s="49">
        <v>1</v>
      </c>
      <c r="D767" s="107"/>
      <c r="E767" s="1">
        <f t="shared" si="17"/>
        <v>0</v>
      </c>
    </row>
    <row r="768" spans="1:5" ht="33" customHeight="1" x14ac:dyDescent="0.35">
      <c r="A768" s="298" t="s">
        <v>47</v>
      </c>
      <c r="B768" s="299"/>
      <c r="C768" s="299"/>
      <c r="D768" s="300"/>
      <c r="E768" s="1">
        <f>SUM(E648:E767)</f>
        <v>0</v>
      </c>
    </row>
    <row r="769" spans="1:5" ht="33" customHeight="1" x14ac:dyDescent="0.35">
      <c r="A769" s="298" t="s">
        <v>92</v>
      </c>
      <c r="B769" s="299"/>
      <c r="C769" s="299"/>
      <c r="D769" s="300"/>
      <c r="E769" s="69">
        <f>E768*2</f>
        <v>0</v>
      </c>
    </row>
    <row r="770" spans="1:5" x14ac:dyDescent="0.35">
      <c r="A770" s="50"/>
      <c r="B770" s="51"/>
      <c r="C770" s="50"/>
      <c r="D770" s="51"/>
      <c r="E770" s="52"/>
    </row>
    <row r="771" spans="1:5" x14ac:dyDescent="0.35">
      <c r="A771" s="14"/>
      <c r="B771" s="15"/>
      <c r="C771" s="14"/>
      <c r="D771" s="15"/>
      <c r="E771" s="45"/>
    </row>
    <row r="772" spans="1:5" x14ac:dyDescent="0.35">
      <c r="A772" s="14"/>
      <c r="B772" s="15"/>
      <c r="C772" s="14"/>
      <c r="D772" s="15"/>
      <c r="E772" s="45"/>
    </row>
    <row r="773" spans="1:5" ht="22.5" customHeight="1" x14ac:dyDescent="0.35">
      <c r="A773" s="11" t="s">
        <v>96</v>
      </c>
      <c r="B773" s="12" t="s">
        <v>37</v>
      </c>
      <c r="C773" s="12"/>
      <c r="D773" s="12"/>
      <c r="E773" s="13"/>
    </row>
    <row r="774" spans="1:5" ht="17.149999999999999" customHeight="1" x14ac:dyDescent="0.35">
      <c r="A774" s="31">
        <v>1</v>
      </c>
      <c r="B774" s="32" t="s">
        <v>38</v>
      </c>
      <c r="C774" s="32"/>
      <c r="D774" s="34"/>
      <c r="E774" s="35"/>
    </row>
    <row r="775" spans="1:5" ht="17.149999999999999" customHeight="1" x14ac:dyDescent="0.35">
      <c r="A775" s="36">
        <v>2</v>
      </c>
      <c r="B775" s="22" t="s">
        <v>20</v>
      </c>
      <c r="C775" s="24"/>
      <c r="D775" s="22"/>
      <c r="E775" s="37"/>
    </row>
    <row r="776" spans="1:5" ht="17.149999999999999" customHeight="1" x14ac:dyDescent="0.35">
      <c r="A776" s="38">
        <v>3</v>
      </c>
      <c r="B776" s="62" t="s">
        <v>21</v>
      </c>
      <c r="C776" s="62"/>
      <c r="D776" s="39"/>
      <c r="E776" s="41"/>
    </row>
    <row r="777" spans="1:5" ht="17.149999999999999" customHeight="1" x14ac:dyDescent="0.35">
      <c r="A777" s="14"/>
      <c r="B777" s="24"/>
      <c r="C777" s="24"/>
      <c r="D777" s="22"/>
      <c r="E777" s="22"/>
    </row>
    <row r="778" spans="1:5" x14ac:dyDescent="0.35">
      <c r="A778" s="14"/>
      <c r="B778" s="26"/>
      <c r="C778" s="26"/>
      <c r="D778" s="25"/>
      <c r="E778" s="25"/>
    </row>
    <row r="779" spans="1:5" s="6" customFormat="1" ht="54.5" x14ac:dyDescent="0.35">
      <c r="A779" s="3" t="s">
        <v>96</v>
      </c>
      <c r="B779" s="4" t="s">
        <v>934</v>
      </c>
      <c r="C779" s="5" t="s">
        <v>8</v>
      </c>
      <c r="D779" s="5" t="s">
        <v>57</v>
      </c>
      <c r="E779" s="5" t="s">
        <v>53</v>
      </c>
    </row>
    <row r="780" spans="1:5" ht="22.5" customHeight="1" x14ac:dyDescent="0.35">
      <c r="A780" s="9">
        <v>1</v>
      </c>
      <c r="B780" s="48" t="s">
        <v>530</v>
      </c>
      <c r="C780" s="49">
        <v>2</v>
      </c>
      <c r="D780" s="107"/>
      <c r="E780" s="1">
        <f>C780*D780</f>
        <v>0</v>
      </c>
    </row>
    <row r="781" spans="1:5" ht="23.15" customHeight="1" x14ac:dyDescent="0.35">
      <c r="A781" s="9">
        <v>2</v>
      </c>
      <c r="B781" s="48" t="s">
        <v>531</v>
      </c>
      <c r="C781" s="49">
        <v>2</v>
      </c>
      <c r="D781" s="107"/>
      <c r="E781" s="1">
        <f t="shared" ref="E781:E858" si="18">C781*D781</f>
        <v>0</v>
      </c>
    </row>
    <row r="782" spans="1:5" ht="32.25" customHeight="1" x14ac:dyDescent="0.35">
      <c r="A782" s="9">
        <v>3</v>
      </c>
      <c r="B782" s="48" t="s">
        <v>532</v>
      </c>
      <c r="C782" s="49">
        <v>5</v>
      </c>
      <c r="D782" s="107"/>
      <c r="E782" s="1">
        <f t="shared" si="18"/>
        <v>0</v>
      </c>
    </row>
    <row r="783" spans="1:5" ht="23.15" customHeight="1" x14ac:dyDescent="0.35">
      <c r="A783" s="9">
        <v>4</v>
      </c>
      <c r="B783" s="48" t="s">
        <v>533</v>
      </c>
      <c r="C783" s="49">
        <v>5</v>
      </c>
      <c r="D783" s="107"/>
      <c r="E783" s="1">
        <f t="shared" si="18"/>
        <v>0</v>
      </c>
    </row>
    <row r="784" spans="1:5" s="6" customFormat="1" ht="54.5" x14ac:dyDescent="0.35">
      <c r="A784" s="3" t="s">
        <v>96</v>
      </c>
      <c r="B784" s="4" t="s">
        <v>934</v>
      </c>
      <c r="C784" s="5" t="s">
        <v>8</v>
      </c>
      <c r="D784" s="5" t="s">
        <v>57</v>
      </c>
      <c r="E784" s="5" t="s">
        <v>53</v>
      </c>
    </row>
    <row r="785" spans="1:5" ht="149.5" x14ac:dyDescent="0.35">
      <c r="A785" s="9">
        <v>5</v>
      </c>
      <c r="B785" s="117" t="s">
        <v>603</v>
      </c>
      <c r="C785" s="49">
        <v>1</v>
      </c>
      <c r="D785" s="107"/>
      <c r="E785" s="1">
        <f t="shared" si="18"/>
        <v>0</v>
      </c>
    </row>
    <row r="786" spans="1:5" ht="23.15" customHeight="1" x14ac:dyDescent="0.35">
      <c r="A786" s="9">
        <v>6</v>
      </c>
      <c r="B786" s="48" t="s">
        <v>534</v>
      </c>
      <c r="C786" s="49">
        <v>2</v>
      </c>
      <c r="D786" s="107"/>
      <c r="E786" s="1">
        <f t="shared" si="18"/>
        <v>0</v>
      </c>
    </row>
    <row r="787" spans="1:5" ht="56" x14ac:dyDescent="0.35">
      <c r="A787" s="9">
        <v>7</v>
      </c>
      <c r="B787" s="48" t="s">
        <v>535</v>
      </c>
      <c r="C787" s="49">
        <v>2</v>
      </c>
      <c r="D787" s="107"/>
      <c r="E787" s="1">
        <f t="shared" si="18"/>
        <v>0</v>
      </c>
    </row>
    <row r="788" spans="1:5" ht="28" x14ac:dyDescent="0.35">
      <c r="A788" s="9">
        <v>8</v>
      </c>
      <c r="B788" s="53" t="s">
        <v>604</v>
      </c>
      <c r="C788" s="49">
        <v>2</v>
      </c>
      <c r="D788" s="107"/>
      <c r="E788" s="1">
        <f t="shared" si="18"/>
        <v>0</v>
      </c>
    </row>
    <row r="789" spans="1:5" ht="28" x14ac:dyDescent="0.35">
      <c r="A789" s="9">
        <v>9</v>
      </c>
      <c r="B789" s="53" t="s">
        <v>605</v>
      </c>
      <c r="C789" s="49">
        <v>2</v>
      </c>
      <c r="D789" s="107"/>
      <c r="E789" s="1">
        <f t="shared" si="18"/>
        <v>0</v>
      </c>
    </row>
    <row r="790" spans="1:5" ht="28" x14ac:dyDescent="0.35">
      <c r="A790" s="9">
        <v>10</v>
      </c>
      <c r="B790" s="53" t="s">
        <v>606</v>
      </c>
      <c r="C790" s="49">
        <v>2</v>
      </c>
      <c r="D790" s="107"/>
      <c r="E790" s="1">
        <f t="shared" si="18"/>
        <v>0</v>
      </c>
    </row>
    <row r="791" spans="1:5" ht="28" x14ac:dyDescent="0.35">
      <c r="A791" s="9">
        <v>11</v>
      </c>
      <c r="B791" s="53" t="s">
        <v>607</v>
      </c>
      <c r="C791" s="49">
        <v>1</v>
      </c>
      <c r="D791" s="107"/>
      <c r="E791" s="1">
        <f t="shared" si="18"/>
        <v>0</v>
      </c>
    </row>
    <row r="792" spans="1:5" ht="28" x14ac:dyDescent="0.35">
      <c r="A792" s="9">
        <v>12</v>
      </c>
      <c r="B792" s="48" t="s">
        <v>538</v>
      </c>
      <c r="C792" s="49">
        <v>15</v>
      </c>
      <c r="D792" s="107"/>
      <c r="E792" s="1">
        <f t="shared" si="18"/>
        <v>0</v>
      </c>
    </row>
    <row r="793" spans="1:5" s="6" customFormat="1" ht="54.5" x14ac:dyDescent="0.35">
      <c r="A793" s="3" t="s">
        <v>96</v>
      </c>
      <c r="B793" s="4" t="s">
        <v>934</v>
      </c>
      <c r="C793" s="5" t="s">
        <v>8</v>
      </c>
      <c r="D793" s="5" t="s">
        <v>57</v>
      </c>
      <c r="E793" s="5" t="s">
        <v>53</v>
      </c>
    </row>
    <row r="794" spans="1:5" ht="42" x14ac:dyDescent="0.35">
      <c r="A794" s="9">
        <v>13</v>
      </c>
      <c r="B794" s="48" t="s">
        <v>539</v>
      </c>
      <c r="C794" s="49">
        <v>4</v>
      </c>
      <c r="D794" s="107"/>
      <c r="E794" s="1">
        <f t="shared" si="18"/>
        <v>0</v>
      </c>
    </row>
    <row r="795" spans="1:5" ht="28" x14ac:dyDescent="0.35">
      <c r="A795" s="9">
        <v>14</v>
      </c>
      <c r="B795" s="53" t="s">
        <v>608</v>
      </c>
      <c r="C795" s="49">
        <v>1</v>
      </c>
      <c r="D795" s="107"/>
      <c r="E795" s="1">
        <f t="shared" si="18"/>
        <v>0</v>
      </c>
    </row>
    <row r="796" spans="1:5" x14ac:dyDescent="0.35">
      <c r="A796" s="9">
        <v>15</v>
      </c>
      <c r="B796" s="48" t="s">
        <v>541</v>
      </c>
      <c r="C796" s="49">
        <v>10</v>
      </c>
      <c r="D796" s="107"/>
      <c r="E796" s="1">
        <f t="shared" si="18"/>
        <v>0</v>
      </c>
    </row>
    <row r="797" spans="1:5" ht="23.15" customHeight="1" x14ac:dyDescent="0.35">
      <c r="A797" s="9">
        <v>16</v>
      </c>
      <c r="B797" s="48" t="s">
        <v>542</v>
      </c>
      <c r="C797" s="49">
        <v>10</v>
      </c>
      <c r="D797" s="107"/>
      <c r="E797" s="1">
        <f t="shared" si="18"/>
        <v>0</v>
      </c>
    </row>
    <row r="798" spans="1:5" ht="28" x14ac:dyDescent="0.35">
      <c r="A798" s="9">
        <v>17</v>
      </c>
      <c r="B798" s="48" t="s">
        <v>543</v>
      </c>
      <c r="C798" s="49">
        <v>10</v>
      </c>
      <c r="D798" s="107"/>
      <c r="E798" s="1">
        <f t="shared" si="18"/>
        <v>0</v>
      </c>
    </row>
    <row r="799" spans="1:5" ht="23.15" customHeight="1" x14ac:dyDescent="0.35">
      <c r="A799" s="9">
        <v>18</v>
      </c>
      <c r="B799" s="48" t="s">
        <v>544</v>
      </c>
      <c r="C799" s="49">
        <v>10</v>
      </c>
      <c r="D799" s="107"/>
      <c r="E799" s="1">
        <f t="shared" si="18"/>
        <v>0</v>
      </c>
    </row>
    <row r="800" spans="1:5" ht="28" x14ac:dyDescent="0.35">
      <c r="A800" s="9">
        <v>19</v>
      </c>
      <c r="B800" s="48" t="s">
        <v>545</v>
      </c>
      <c r="C800" s="49">
        <v>10</v>
      </c>
      <c r="D800" s="107"/>
      <c r="E800" s="1">
        <f t="shared" si="18"/>
        <v>0</v>
      </c>
    </row>
    <row r="801" spans="1:5" ht="29.25" customHeight="1" x14ac:dyDescent="0.35">
      <c r="A801" s="9">
        <v>20</v>
      </c>
      <c r="B801" s="48" t="s">
        <v>546</v>
      </c>
      <c r="C801" s="49">
        <v>10</v>
      </c>
      <c r="D801" s="107"/>
      <c r="E801" s="1">
        <f t="shared" si="18"/>
        <v>0</v>
      </c>
    </row>
    <row r="802" spans="1:5" ht="28" x14ac:dyDescent="0.35">
      <c r="A802" s="86">
        <v>21</v>
      </c>
      <c r="B802" s="95" t="s">
        <v>609</v>
      </c>
      <c r="C802" s="59">
        <v>10</v>
      </c>
      <c r="D802" s="108"/>
      <c r="E802" s="46">
        <f t="shared" si="18"/>
        <v>0</v>
      </c>
    </row>
    <row r="803" spans="1:5" x14ac:dyDescent="0.35">
      <c r="A803" s="50"/>
      <c r="B803" s="88"/>
      <c r="C803" s="89"/>
      <c r="D803" s="116"/>
      <c r="E803" s="52"/>
    </row>
    <row r="804" spans="1:5" x14ac:dyDescent="0.35">
      <c r="A804" s="14"/>
      <c r="B804" s="42"/>
      <c r="C804" s="43"/>
      <c r="D804" s="114"/>
      <c r="E804" s="45"/>
    </row>
    <row r="805" spans="1:5" x14ac:dyDescent="0.35">
      <c r="A805" s="14"/>
      <c r="B805" s="42"/>
      <c r="C805" s="43"/>
      <c r="D805" s="114"/>
      <c r="E805" s="45"/>
    </row>
    <row r="806" spans="1:5" x14ac:dyDescent="0.35">
      <c r="A806" s="14"/>
      <c r="B806" s="42"/>
      <c r="C806" s="43"/>
      <c r="D806" s="114"/>
      <c r="E806" s="45"/>
    </row>
    <row r="807" spans="1:5" x14ac:dyDescent="0.35">
      <c r="A807" s="14"/>
      <c r="B807" s="42"/>
      <c r="C807" s="43"/>
      <c r="D807" s="114"/>
      <c r="E807" s="45"/>
    </row>
    <row r="808" spans="1:5" x14ac:dyDescent="0.35">
      <c r="A808" s="14"/>
      <c r="B808" s="42"/>
      <c r="C808" s="43"/>
      <c r="D808" s="114"/>
      <c r="E808" s="45"/>
    </row>
    <row r="809" spans="1:5" x14ac:dyDescent="0.35">
      <c r="A809" s="14"/>
      <c r="B809" s="42"/>
      <c r="C809" s="43"/>
      <c r="D809" s="114"/>
      <c r="E809" s="45"/>
    </row>
    <row r="810" spans="1:5" s="6" customFormat="1" ht="54.5" x14ac:dyDescent="0.35">
      <c r="A810" s="3" t="s">
        <v>96</v>
      </c>
      <c r="B810" s="4" t="s">
        <v>934</v>
      </c>
      <c r="C810" s="5" t="s">
        <v>8</v>
      </c>
      <c r="D810" s="5" t="s">
        <v>57</v>
      </c>
      <c r="E810" s="5" t="s">
        <v>53</v>
      </c>
    </row>
    <row r="811" spans="1:5" ht="339" customHeight="1" x14ac:dyDescent="0.35">
      <c r="A811" s="9">
        <v>22</v>
      </c>
      <c r="B811" s="118" t="s">
        <v>599</v>
      </c>
      <c r="C811" s="49">
        <v>2</v>
      </c>
      <c r="D811" s="107"/>
      <c r="E811" s="1">
        <f t="shared" si="18"/>
        <v>0</v>
      </c>
    </row>
    <row r="812" spans="1:5" ht="56" x14ac:dyDescent="0.35">
      <c r="A812" s="9">
        <v>23</v>
      </c>
      <c r="B812" s="48" t="s">
        <v>548</v>
      </c>
      <c r="C812" s="49">
        <v>5</v>
      </c>
      <c r="D812" s="107"/>
      <c r="E812" s="1">
        <f t="shared" si="18"/>
        <v>0</v>
      </c>
    </row>
    <row r="813" spans="1:5" s="6" customFormat="1" ht="54.5" x14ac:dyDescent="0.35">
      <c r="A813" s="3" t="s">
        <v>96</v>
      </c>
      <c r="B813" s="4" t="s">
        <v>934</v>
      </c>
      <c r="C813" s="5" t="s">
        <v>8</v>
      </c>
      <c r="D813" s="5" t="s">
        <v>57</v>
      </c>
      <c r="E813" s="5" t="s">
        <v>53</v>
      </c>
    </row>
    <row r="814" spans="1:5" ht="340.5" customHeight="1" x14ac:dyDescent="0.35">
      <c r="A814" s="9">
        <v>24</v>
      </c>
      <c r="B814" s="115" t="s">
        <v>598</v>
      </c>
      <c r="C814" s="49">
        <v>2</v>
      </c>
      <c r="D814" s="107"/>
      <c r="E814" s="1">
        <f t="shared" si="18"/>
        <v>0</v>
      </c>
    </row>
    <row r="815" spans="1:5" ht="22.5" customHeight="1" x14ac:dyDescent="0.35">
      <c r="A815" s="9">
        <v>25</v>
      </c>
      <c r="B815" s="53" t="s">
        <v>573</v>
      </c>
      <c r="C815" s="49">
        <v>5</v>
      </c>
      <c r="D815" s="107"/>
      <c r="E815" s="1">
        <f t="shared" si="18"/>
        <v>0</v>
      </c>
    </row>
    <row r="816" spans="1:5" ht="22.5" customHeight="1" x14ac:dyDescent="0.35">
      <c r="A816" s="9">
        <v>26</v>
      </c>
      <c r="B816" s="48" t="s">
        <v>574</v>
      </c>
      <c r="C816" s="49">
        <v>5</v>
      </c>
      <c r="D816" s="107"/>
      <c r="E816" s="1">
        <f t="shared" si="18"/>
        <v>0</v>
      </c>
    </row>
    <row r="817" spans="1:5" ht="22.5" customHeight="1" x14ac:dyDescent="0.35">
      <c r="A817" s="9">
        <v>27</v>
      </c>
      <c r="B817" s="21" t="s">
        <v>549</v>
      </c>
      <c r="C817" s="49">
        <v>20</v>
      </c>
      <c r="D817" s="107"/>
      <c r="E817" s="1">
        <f t="shared" si="18"/>
        <v>0</v>
      </c>
    </row>
    <row r="818" spans="1:5" ht="22.5" customHeight="1" x14ac:dyDescent="0.35">
      <c r="A818" s="9">
        <v>28</v>
      </c>
      <c r="B818" s="48" t="s">
        <v>550</v>
      </c>
      <c r="C818" s="49">
        <v>2</v>
      </c>
      <c r="D818" s="107"/>
      <c r="E818" s="1">
        <f t="shared" si="18"/>
        <v>0</v>
      </c>
    </row>
    <row r="819" spans="1:5" s="6" customFormat="1" ht="54.5" x14ac:dyDescent="0.35">
      <c r="A819" s="3" t="s">
        <v>96</v>
      </c>
      <c r="B819" s="4" t="s">
        <v>934</v>
      </c>
      <c r="C819" s="5" t="s">
        <v>8</v>
      </c>
      <c r="D819" s="5" t="s">
        <v>57</v>
      </c>
      <c r="E819" s="5" t="s">
        <v>53</v>
      </c>
    </row>
    <row r="820" spans="1:5" ht="23.15" customHeight="1" x14ac:dyDescent="0.35">
      <c r="A820" s="9">
        <v>29</v>
      </c>
      <c r="B820" s="53" t="s">
        <v>575</v>
      </c>
      <c r="C820" s="49">
        <v>2</v>
      </c>
      <c r="D820" s="107"/>
      <c r="E820" s="1">
        <f t="shared" si="18"/>
        <v>0</v>
      </c>
    </row>
    <row r="821" spans="1:5" ht="24.75" customHeight="1" x14ac:dyDescent="0.35">
      <c r="A821" s="9">
        <v>30</v>
      </c>
      <c r="B821" s="53" t="s">
        <v>576</v>
      </c>
      <c r="C821" s="49">
        <v>1</v>
      </c>
      <c r="D821" s="107"/>
      <c r="E821" s="1">
        <f t="shared" si="18"/>
        <v>0</v>
      </c>
    </row>
    <row r="822" spans="1:5" ht="23.15" customHeight="1" x14ac:dyDescent="0.35">
      <c r="A822" s="9">
        <v>31</v>
      </c>
      <c r="B822" s="21" t="s">
        <v>577</v>
      </c>
      <c r="C822" s="49">
        <v>15</v>
      </c>
      <c r="D822" s="107"/>
      <c r="E822" s="1">
        <f t="shared" si="18"/>
        <v>0</v>
      </c>
    </row>
    <row r="823" spans="1:5" ht="23.15" customHeight="1" x14ac:dyDescent="0.35">
      <c r="A823" s="9">
        <v>32</v>
      </c>
      <c r="B823" s="21" t="s">
        <v>493</v>
      </c>
      <c r="C823" s="49">
        <v>1</v>
      </c>
      <c r="D823" s="107"/>
      <c r="E823" s="1">
        <f t="shared" si="18"/>
        <v>0</v>
      </c>
    </row>
    <row r="824" spans="1:5" ht="28" x14ac:dyDescent="0.35">
      <c r="A824" s="9">
        <v>33</v>
      </c>
      <c r="B824" s="21" t="s">
        <v>337</v>
      </c>
      <c r="C824" s="49">
        <v>2</v>
      </c>
      <c r="D824" s="107"/>
      <c r="E824" s="1">
        <f t="shared" si="18"/>
        <v>0</v>
      </c>
    </row>
    <row r="825" spans="1:5" ht="23.15" customHeight="1" x14ac:dyDescent="0.35">
      <c r="A825" s="9">
        <v>34</v>
      </c>
      <c r="B825" s="53" t="s">
        <v>492</v>
      </c>
      <c r="C825" s="49">
        <v>1</v>
      </c>
      <c r="D825" s="107"/>
      <c r="E825" s="1">
        <f t="shared" si="18"/>
        <v>0</v>
      </c>
    </row>
    <row r="826" spans="1:5" ht="23.15" customHeight="1" x14ac:dyDescent="0.35">
      <c r="A826" s="9">
        <v>35</v>
      </c>
      <c r="B826" s="53" t="s">
        <v>551</v>
      </c>
      <c r="C826" s="49">
        <v>1</v>
      </c>
      <c r="D826" s="107"/>
      <c r="E826" s="1">
        <f t="shared" si="18"/>
        <v>0</v>
      </c>
    </row>
    <row r="827" spans="1:5" ht="23.15" customHeight="1" x14ac:dyDescent="0.35">
      <c r="A827" s="9">
        <v>36</v>
      </c>
      <c r="B827" s="53" t="s">
        <v>342</v>
      </c>
      <c r="C827" s="49">
        <v>1</v>
      </c>
      <c r="D827" s="107"/>
      <c r="E827" s="1">
        <f t="shared" si="18"/>
        <v>0</v>
      </c>
    </row>
    <row r="828" spans="1:5" ht="23.15" customHeight="1" x14ac:dyDescent="0.35">
      <c r="A828" s="9">
        <v>37</v>
      </c>
      <c r="B828" s="53" t="s">
        <v>465</v>
      </c>
      <c r="C828" s="49">
        <v>10</v>
      </c>
      <c r="D828" s="107"/>
      <c r="E828" s="1">
        <f t="shared" si="18"/>
        <v>0</v>
      </c>
    </row>
    <row r="829" spans="1:5" ht="23.15" customHeight="1" x14ac:dyDescent="0.35">
      <c r="A829" s="9">
        <v>38</v>
      </c>
      <c r="B829" s="53" t="s">
        <v>468</v>
      </c>
      <c r="C829" s="49">
        <v>10</v>
      </c>
      <c r="D829" s="107"/>
      <c r="E829" s="1">
        <f t="shared" si="18"/>
        <v>0</v>
      </c>
    </row>
    <row r="830" spans="1:5" ht="23.15" customHeight="1" x14ac:dyDescent="0.35">
      <c r="A830" s="9">
        <v>39</v>
      </c>
      <c r="B830" s="53" t="s">
        <v>331</v>
      </c>
      <c r="C830" s="49">
        <v>10</v>
      </c>
      <c r="D830" s="107"/>
      <c r="E830" s="1">
        <f t="shared" si="18"/>
        <v>0</v>
      </c>
    </row>
    <row r="831" spans="1:5" ht="30.75" customHeight="1" x14ac:dyDescent="0.35">
      <c r="A831" s="9">
        <v>40</v>
      </c>
      <c r="B831" s="53" t="s">
        <v>332</v>
      </c>
      <c r="C831" s="49">
        <v>2</v>
      </c>
      <c r="D831" s="107"/>
      <c r="E831" s="1">
        <f t="shared" si="18"/>
        <v>0</v>
      </c>
    </row>
    <row r="832" spans="1:5" ht="23.15" customHeight="1" x14ac:dyDescent="0.35">
      <c r="A832" s="9">
        <v>41</v>
      </c>
      <c r="B832" s="21" t="s">
        <v>495</v>
      </c>
      <c r="C832" s="49">
        <v>2</v>
      </c>
      <c r="D832" s="107"/>
      <c r="E832" s="1">
        <f t="shared" si="18"/>
        <v>0</v>
      </c>
    </row>
    <row r="833" spans="1:5" ht="23.15" customHeight="1" x14ac:dyDescent="0.35">
      <c r="A833" s="9">
        <v>42</v>
      </c>
      <c r="B833" s="21" t="s">
        <v>190</v>
      </c>
      <c r="C833" s="49">
        <v>2</v>
      </c>
      <c r="D833" s="107"/>
      <c r="E833" s="1">
        <f t="shared" si="18"/>
        <v>0</v>
      </c>
    </row>
    <row r="834" spans="1:5" ht="23.15" customHeight="1" x14ac:dyDescent="0.35">
      <c r="A834" s="9">
        <v>43</v>
      </c>
      <c r="B834" s="21" t="s">
        <v>193</v>
      </c>
      <c r="C834" s="49">
        <v>2</v>
      </c>
      <c r="D834" s="107"/>
      <c r="E834" s="1">
        <f t="shared" si="18"/>
        <v>0</v>
      </c>
    </row>
    <row r="835" spans="1:5" ht="23.15" customHeight="1" x14ac:dyDescent="0.35">
      <c r="A835" s="9">
        <v>44</v>
      </c>
      <c r="B835" s="21" t="s">
        <v>194</v>
      </c>
      <c r="C835" s="49">
        <v>2</v>
      </c>
      <c r="D835" s="107"/>
      <c r="E835" s="1">
        <f t="shared" si="18"/>
        <v>0</v>
      </c>
    </row>
    <row r="836" spans="1:5" ht="23.15" customHeight="1" x14ac:dyDescent="0.35">
      <c r="A836" s="9">
        <v>45</v>
      </c>
      <c r="B836" s="21" t="s">
        <v>192</v>
      </c>
      <c r="C836" s="49">
        <v>2</v>
      </c>
      <c r="D836" s="107"/>
      <c r="E836" s="1">
        <f t="shared" si="18"/>
        <v>0</v>
      </c>
    </row>
    <row r="837" spans="1:5" ht="23.15" customHeight="1" x14ac:dyDescent="0.35">
      <c r="A837" s="9">
        <v>46</v>
      </c>
      <c r="B837" s="21" t="s">
        <v>195</v>
      </c>
      <c r="C837" s="49">
        <v>2</v>
      </c>
      <c r="D837" s="107"/>
      <c r="E837" s="1">
        <f t="shared" si="18"/>
        <v>0</v>
      </c>
    </row>
    <row r="838" spans="1:5" s="6" customFormat="1" ht="54.5" x14ac:dyDescent="0.35">
      <c r="A838" s="3" t="s">
        <v>96</v>
      </c>
      <c r="B838" s="4" t="s">
        <v>934</v>
      </c>
      <c r="C838" s="5" t="s">
        <v>8</v>
      </c>
      <c r="D838" s="5" t="s">
        <v>57</v>
      </c>
      <c r="E838" s="5" t="s">
        <v>53</v>
      </c>
    </row>
    <row r="839" spans="1:5" ht="23.15" customHeight="1" x14ac:dyDescent="0.35">
      <c r="A839" s="9">
        <v>47</v>
      </c>
      <c r="B839" s="21" t="s">
        <v>348</v>
      </c>
      <c r="C839" s="49">
        <v>10</v>
      </c>
      <c r="D839" s="107"/>
      <c r="E839" s="1">
        <f t="shared" si="18"/>
        <v>0</v>
      </c>
    </row>
    <row r="840" spans="1:5" ht="23.15" customHeight="1" x14ac:dyDescent="0.35">
      <c r="A840" s="9">
        <v>48</v>
      </c>
      <c r="B840" s="53" t="s">
        <v>496</v>
      </c>
      <c r="C840" s="49">
        <v>1</v>
      </c>
      <c r="D840" s="107"/>
      <c r="E840" s="1">
        <f t="shared" si="18"/>
        <v>0</v>
      </c>
    </row>
    <row r="841" spans="1:5" ht="23.15" customHeight="1" x14ac:dyDescent="0.35">
      <c r="A841" s="9">
        <v>49</v>
      </c>
      <c r="B841" s="21" t="s">
        <v>352</v>
      </c>
      <c r="C841" s="49">
        <v>1</v>
      </c>
      <c r="D841" s="107"/>
      <c r="E841" s="1">
        <f t="shared" si="18"/>
        <v>0</v>
      </c>
    </row>
    <row r="842" spans="1:5" ht="23.25" customHeight="1" x14ac:dyDescent="0.35">
      <c r="A842" s="9">
        <v>50</v>
      </c>
      <c r="B842" s="21" t="s">
        <v>219</v>
      </c>
      <c r="C842" s="49">
        <v>10</v>
      </c>
      <c r="D842" s="107"/>
      <c r="E842" s="1">
        <f t="shared" si="18"/>
        <v>0</v>
      </c>
    </row>
    <row r="843" spans="1:5" ht="23.15" customHeight="1" x14ac:dyDescent="0.35">
      <c r="A843" s="9">
        <v>51</v>
      </c>
      <c r="B843" s="61" t="s">
        <v>579</v>
      </c>
      <c r="C843" s="49">
        <v>2</v>
      </c>
      <c r="D843" s="107"/>
      <c r="E843" s="1">
        <f t="shared" si="18"/>
        <v>0</v>
      </c>
    </row>
    <row r="844" spans="1:5" x14ac:dyDescent="0.35">
      <c r="A844" s="9">
        <v>52</v>
      </c>
      <c r="B844" s="48" t="s">
        <v>552</v>
      </c>
      <c r="C844" s="49">
        <v>10</v>
      </c>
      <c r="D844" s="107"/>
      <c r="E844" s="1">
        <f t="shared" si="18"/>
        <v>0</v>
      </c>
    </row>
    <row r="845" spans="1:5" ht="23.15" customHeight="1" x14ac:dyDescent="0.35">
      <c r="A845" s="9">
        <v>53</v>
      </c>
      <c r="B845" s="21" t="s">
        <v>520</v>
      </c>
      <c r="C845" s="49">
        <v>10</v>
      </c>
      <c r="D845" s="107"/>
      <c r="E845" s="1">
        <f t="shared" si="18"/>
        <v>0</v>
      </c>
    </row>
    <row r="846" spans="1:5" ht="23.15" customHeight="1" x14ac:dyDescent="0.35">
      <c r="A846" s="9">
        <v>54</v>
      </c>
      <c r="B846" s="21" t="s">
        <v>389</v>
      </c>
      <c r="C846" s="49">
        <v>10</v>
      </c>
      <c r="D846" s="107"/>
      <c r="E846" s="1">
        <f t="shared" si="18"/>
        <v>0</v>
      </c>
    </row>
    <row r="847" spans="1:5" ht="23.15" customHeight="1" x14ac:dyDescent="0.35">
      <c r="A847" s="9">
        <v>55</v>
      </c>
      <c r="B847" s="21" t="s">
        <v>580</v>
      </c>
      <c r="C847" s="49">
        <v>2</v>
      </c>
      <c r="D847" s="107"/>
      <c r="E847" s="1">
        <f t="shared" si="18"/>
        <v>0</v>
      </c>
    </row>
    <row r="848" spans="1:5" ht="23.15" customHeight="1" x14ac:dyDescent="0.35">
      <c r="A848" s="9">
        <v>56</v>
      </c>
      <c r="B848" s="21" t="s">
        <v>610</v>
      </c>
      <c r="C848" s="49">
        <v>2</v>
      </c>
      <c r="D848" s="107"/>
      <c r="E848" s="1">
        <f t="shared" si="18"/>
        <v>0</v>
      </c>
    </row>
    <row r="849" spans="1:5" ht="23.15" customHeight="1" x14ac:dyDescent="0.35">
      <c r="A849" s="9">
        <v>57</v>
      </c>
      <c r="B849" s="21" t="s">
        <v>361</v>
      </c>
      <c r="C849" s="49">
        <v>2</v>
      </c>
      <c r="D849" s="107"/>
      <c r="E849" s="1">
        <f t="shared" si="18"/>
        <v>0</v>
      </c>
    </row>
    <row r="850" spans="1:5" ht="23.15" customHeight="1" x14ac:dyDescent="0.35">
      <c r="A850" s="9">
        <v>58</v>
      </c>
      <c r="B850" s="21" t="s">
        <v>502</v>
      </c>
      <c r="C850" s="49">
        <v>2</v>
      </c>
      <c r="D850" s="107"/>
      <c r="E850" s="1">
        <f t="shared" si="18"/>
        <v>0</v>
      </c>
    </row>
    <row r="851" spans="1:5" ht="23.15" customHeight="1" x14ac:dyDescent="0.35">
      <c r="A851" s="9">
        <v>59</v>
      </c>
      <c r="B851" s="21" t="s">
        <v>503</v>
      </c>
      <c r="C851" s="49">
        <v>2</v>
      </c>
      <c r="D851" s="107"/>
      <c r="E851" s="1">
        <f t="shared" si="18"/>
        <v>0</v>
      </c>
    </row>
    <row r="852" spans="1:5" ht="19.5" customHeight="1" x14ac:dyDescent="0.35">
      <c r="A852" s="9">
        <v>60</v>
      </c>
      <c r="B852" s="48" t="s">
        <v>553</v>
      </c>
      <c r="C852" s="49">
        <v>3</v>
      </c>
      <c r="D852" s="107"/>
      <c r="E852" s="1">
        <f t="shared" si="18"/>
        <v>0</v>
      </c>
    </row>
    <row r="853" spans="1:5" ht="28" x14ac:dyDescent="0.35">
      <c r="A853" s="9">
        <v>61</v>
      </c>
      <c r="B853" s="21" t="s">
        <v>369</v>
      </c>
      <c r="C853" s="49">
        <v>2</v>
      </c>
      <c r="D853" s="107"/>
      <c r="E853" s="1">
        <f t="shared" si="18"/>
        <v>0</v>
      </c>
    </row>
    <row r="854" spans="1:5" ht="28" x14ac:dyDescent="0.35">
      <c r="A854" s="9">
        <v>62</v>
      </c>
      <c r="B854" s="21" t="s">
        <v>371</v>
      </c>
      <c r="C854" s="49">
        <v>2</v>
      </c>
      <c r="D854" s="107"/>
      <c r="E854" s="1">
        <f t="shared" si="18"/>
        <v>0</v>
      </c>
    </row>
    <row r="855" spans="1:5" ht="23.15" customHeight="1" x14ac:dyDescent="0.35">
      <c r="A855" s="9">
        <v>63</v>
      </c>
      <c r="B855" s="21" t="s">
        <v>554</v>
      </c>
      <c r="C855" s="49">
        <v>2</v>
      </c>
      <c r="D855" s="107"/>
      <c r="E855" s="1">
        <f t="shared" si="18"/>
        <v>0</v>
      </c>
    </row>
    <row r="856" spans="1:5" ht="23.15" customHeight="1" x14ac:dyDescent="0.35">
      <c r="A856" s="9">
        <v>64</v>
      </c>
      <c r="B856" s="21" t="s">
        <v>211</v>
      </c>
      <c r="C856" s="49">
        <v>2</v>
      </c>
      <c r="D856" s="107"/>
      <c r="E856" s="1">
        <f t="shared" si="18"/>
        <v>0</v>
      </c>
    </row>
    <row r="857" spans="1:5" s="6" customFormat="1" ht="54.5" x14ac:dyDescent="0.35">
      <c r="A857" s="3" t="s">
        <v>96</v>
      </c>
      <c r="B857" s="4" t="s">
        <v>934</v>
      </c>
      <c r="C857" s="5" t="s">
        <v>8</v>
      </c>
      <c r="D857" s="5" t="s">
        <v>57</v>
      </c>
      <c r="E857" s="5" t="s">
        <v>53</v>
      </c>
    </row>
    <row r="858" spans="1:5" ht="23.15" customHeight="1" x14ac:dyDescent="0.35">
      <c r="A858" s="9">
        <v>65</v>
      </c>
      <c r="B858" s="21" t="s">
        <v>611</v>
      </c>
      <c r="C858" s="49">
        <v>2</v>
      </c>
      <c r="D858" s="107"/>
      <c r="E858" s="1">
        <f t="shared" si="18"/>
        <v>0</v>
      </c>
    </row>
    <row r="859" spans="1:5" ht="56" x14ac:dyDescent="0.35">
      <c r="A859" s="9">
        <v>66</v>
      </c>
      <c r="B859" s="53" t="s">
        <v>557</v>
      </c>
      <c r="C859" s="49">
        <v>5</v>
      </c>
      <c r="D859" s="107"/>
      <c r="E859" s="1">
        <f t="shared" ref="E859:E942" si="19">C859*D859</f>
        <v>0</v>
      </c>
    </row>
    <row r="860" spans="1:5" ht="23.15" customHeight="1" x14ac:dyDescent="0.35">
      <c r="A860" s="9">
        <v>67</v>
      </c>
      <c r="B860" s="21" t="s">
        <v>558</v>
      </c>
      <c r="C860" s="49">
        <v>2</v>
      </c>
      <c r="D860" s="107"/>
      <c r="E860" s="1">
        <f t="shared" si="19"/>
        <v>0</v>
      </c>
    </row>
    <row r="861" spans="1:5" ht="23.15" customHeight="1" x14ac:dyDescent="0.35">
      <c r="A861" s="9">
        <v>68</v>
      </c>
      <c r="B861" s="21" t="s">
        <v>212</v>
      </c>
      <c r="C861" s="49">
        <v>2</v>
      </c>
      <c r="D861" s="107"/>
      <c r="E861" s="1">
        <f t="shared" si="19"/>
        <v>0</v>
      </c>
    </row>
    <row r="862" spans="1:5" ht="23.15" customHeight="1" x14ac:dyDescent="0.35">
      <c r="A862" s="9">
        <v>69</v>
      </c>
      <c r="B862" s="21" t="s">
        <v>612</v>
      </c>
      <c r="C862" s="49">
        <v>2</v>
      </c>
      <c r="D862" s="107"/>
      <c r="E862" s="1">
        <f t="shared" si="19"/>
        <v>0</v>
      </c>
    </row>
    <row r="863" spans="1:5" ht="22.5" customHeight="1" x14ac:dyDescent="0.35">
      <c r="A863" s="9">
        <v>70</v>
      </c>
      <c r="B863" s="21" t="s">
        <v>560</v>
      </c>
      <c r="C863" s="49">
        <v>2</v>
      </c>
      <c r="D863" s="107"/>
      <c r="E863" s="1">
        <f t="shared" si="19"/>
        <v>0</v>
      </c>
    </row>
    <row r="864" spans="1:5" ht="23.15" customHeight="1" x14ac:dyDescent="0.35">
      <c r="A864" s="9">
        <v>71</v>
      </c>
      <c r="B864" s="21" t="s">
        <v>561</v>
      </c>
      <c r="C864" s="49">
        <v>2</v>
      </c>
      <c r="D864" s="107"/>
      <c r="E864" s="1">
        <f t="shared" si="19"/>
        <v>0</v>
      </c>
    </row>
    <row r="865" spans="1:5" ht="23.15" customHeight="1" x14ac:dyDescent="0.35">
      <c r="A865" s="9">
        <v>72</v>
      </c>
      <c r="B865" s="21" t="s">
        <v>562</v>
      </c>
      <c r="C865" s="49">
        <v>2</v>
      </c>
      <c r="D865" s="107"/>
      <c r="E865" s="1">
        <f t="shared" si="19"/>
        <v>0</v>
      </c>
    </row>
    <row r="866" spans="1:5" ht="23.15" customHeight="1" x14ac:dyDescent="0.35">
      <c r="A866" s="9">
        <v>73</v>
      </c>
      <c r="B866" s="53" t="s">
        <v>563</v>
      </c>
      <c r="C866" s="49">
        <v>2</v>
      </c>
      <c r="D866" s="107"/>
      <c r="E866" s="1">
        <f t="shared" si="19"/>
        <v>0</v>
      </c>
    </row>
    <row r="867" spans="1:5" ht="23.15" customHeight="1" x14ac:dyDescent="0.35">
      <c r="A867" s="9">
        <v>74</v>
      </c>
      <c r="B867" s="53" t="s">
        <v>564</v>
      </c>
      <c r="C867" s="49">
        <v>2</v>
      </c>
      <c r="D867" s="107"/>
      <c r="E867" s="1">
        <f t="shared" si="19"/>
        <v>0</v>
      </c>
    </row>
    <row r="868" spans="1:5" ht="23.15" customHeight="1" x14ac:dyDescent="0.35">
      <c r="A868" s="9">
        <v>75</v>
      </c>
      <c r="B868" s="53" t="s">
        <v>565</v>
      </c>
      <c r="C868" s="49">
        <v>2</v>
      </c>
      <c r="D868" s="107"/>
      <c r="E868" s="1">
        <f t="shared" si="19"/>
        <v>0</v>
      </c>
    </row>
    <row r="869" spans="1:5" ht="23.15" customHeight="1" x14ac:dyDescent="0.35">
      <c r="A869" s="9">
        <v>76</v>
      </c>
      <c r="B869" s="21" t="s">
        <v>583</v>
      </c>
      <c r="C869" s="49">
        <v>2</v>
      </c>
      <c r="D869" s="107"/>
      <c r="E869" s="1">
        <f t="shared" si="19"/>
        <v>0</v>
      </c>
    </row>
    <row r="870" spans="1:5" ht="23.15" customHeight="1" x14ac:dyDescent="0.35">
      <c r="A870" s="9">
        <v>77</v>
      </c>
      <c r="B870" s="21" t="s">
        <v>584</v>
      </c>
      <c r="C870" s="49">
        <v>2</v>
      </c>
      <c r="D870" s="107"/>
      <c r="E870" s="1">
        <f t="shared" si="19"/>
        <v>0</v>
      </c>
    </row>
    <row r="871" spans="1:5" ht="56" x14ac:dyDescent="0.35">
      <c r="A871" s="9">
        <v>78</v>
      </c>
      <c r="B871" s="61" t="s">
        <v>566</v>
      </c>
      <c r="C871" s="49">
        <v>5</v>
      </c>
      <c r="D871" s="107"/>
      <c r="E871" s="1">
        <f t="shared" si="19"/>
        <v>0</v>
      </c>
    </row>
    <row r="872" spans="1:5" ht="28" x14ac:dyDescent="0.35">
      <c r="A872" s="9">
        <v>79</v>
      </c>
      <c r="B872" s="21" t="s">
        <v>613</v>
      </c>
      <c r="C872" s="49">
        <v>2</v>
      </c>
      <c r="D872" s="107"/>
      <c r="E872" s="1">
        <f t="shared" si="19"/>
        <v>0</v>
      </c>
    </row>
    <row r="873" spans="1:5" s="6" customFormat="1" ht="54.5" x14ac:dyDescent="0.35">
      <c r="A873" s="3" t="s">
        <v>96</v>
      </c>
      <c r="B873" s="4" t="s">
        <v>934</v>
      </c>
      <c r="C873" s="5" t="s">
        <v>8</v>
      </c>
      <c r="D873" s="5" t="s">
        <v>57</v>
      </c>
      <c r="E873" s="5" t="s">
        <v>53</v>
      </c>
    </row>
    <row r="874" spans="1:5" ht="23.25" customHeight="1" x14ac:dyDescent="0.35">
      <c r="A874" s="9">
        <v>80</v>
      </c>
      <c r="B874" s="21" t="s">
        <v>381</v>
      </c>
      <c r="C874" s="49">
        <v>2</v>
      </c>
      <c r="D874" s="107"/>
      <c r="E874" s="1">
        <f t="shared" si="19"/>
        <v>0</v>
      </c>
    </row>
    <row r="875" spans="1:5" ht="23.15" customHeight="1" x14ac:dyDescent="0.35">
      <c r="A875" s="9">
        <v>81</v>
      </c>
      <c r="B875" s="21" t="s">
        <v>202</v>
      </c>
      <c r="C875" s="49">
        <v>2</v>
      </c>
      <c r="D875" s="107"/>
      <c r="E875" s="1">
        <f t="shared" si="19"/>
        <v>0</v>
      </c>
    </row>
    <row r="876" spans="1:5" ht="23.15" customHeight="1" x14ac:dyDescent="0.35">
      <c r="A876" s="9">
        <v>82</v>
      </c>
      <c r="B876" s="21" t="s">
        <v>147</v>
      </c>
      <c r="C876" s="49">
        <v>2</v>
      </c>
      <c r="D876" s="107"/>
      <c r="E876" s="1">
        <f t="shared" si="19"/>
        <v>0</v>
      </c>
    </row>
    <row r="877" spans="1:5" ht="23.15" customHeight="1" x14ac:dyDescent="0.35">
      <c r="A877" s="9">
        <v>83</v>
      </c>
      <c r="B877" s="21" t="s">
        <v>148</v>
      </c>
      <c r="C877" s="49">
        <v>2</v>
      </c>
      <c r="D877" s="107"/>
      <c r="E877" s="1">
        <f t="shared" si="19"/>
        <v>0</v>
      </c>
    </row>
    <row r="878" spans="1:5" ht="23.15" customHeight="1" x14ac:dyDescent="0.35">
      <c r="A878" s="9">
        <v>84</v>
      </c>
      <c r="B878" s="55" t="s">
        <v>216</v>
      </c>
      <c r="C878" s="49">
        <v>2</v>
      </c>
      <c r="D878" s="107"/>
      <c r="E878" s="1">
        <f t="shared" si="19"/>
        <v>0</v>
      </c>
    </row>
    <row r="879" spans="1:5" ht="23.15" customHeight="1" x14ac:dyDescent="0.35">
      <c r="A879" s="9">
        <v>85</v>
      </c>
      <c r="B879" s="55" t="s">
        <v>385</v>
      </c>
      <c r="C879" s="49">
        <v>2</v>
      </c>
      <c r="D879" s="107"/>
      <c r="E879" s="1">
        <f t="shared" si="19"/>
        <v>0</v>
      </c>
    </row>
    <row r="880" spans="1:5" ht="23.15" customHeight="1" x14ac:dyDescent="0.35">
      <c r="A880" s="9">
        <v>86</v>
      </c>
      <c r="B880" s="55" t="s">
        <v>567</v>
      </c>
      <c r="C880" s="49">
        <v>10</v>
      </c>
      <c r="D880" s="107"/>
      <c r="E880" s="1">
        <f t="shared" si="19"/>
        <v>0</v>
      </c>
    </row>
    <row r="881" spans="1:5" ht="23.15" customHeight="1" x14ac:dyDescent="0.35">
      <c r="A881" s="9">
        <v>87</v>
      </c>
      <c r="B881" s="55" t="s">
        <v>386</v>
      </c>
      <c r="C881" s="49">
        <v>10</v>
      </c>
      <c r="D881" s="107"/>
      <c r="E881" s="1">
        <f t="shared" si="19"/>
        <v>0</v>
      </c>
    </row>
    <row r="882" spans="1:5" ht="42" x14ac:dyDescent="0.35">
      <c r="A882" s="9">
        <v>88</v>
      </c>
      <c r="B882" s="61" t="s">
        <v>568</v>
      </c>
      <c r="C882" s="49">
        <v>5</v>
      </c>
      <c r="D882" s="107"/>
      <c r="E882" s="1">
        <f t="shared" si="19"/>
        <v>0</v>
      </c>
    </row>
    <row r="883" spans="1:5" ht="23.15" customHeight="1" x14ac:dyDescent="0.35">
      <c r="A883" s="9">
        <v>89</v>
      </c>
      <c r="B883" s="21" t="s">
        <v>275</v>
      </c>
      <c r="C883" s="49">
        <v>5</v>
      </c>
      <c r="D883" s="107"/>
      <c r="E883" s="1">
        <f t="shared" si="19"/>
        <v>0</v>
      </c>
    </row>
    <row r="884" spans="1:5" ht="25.5" customHeight="1" x14ac:dyDescent="0.35">
      <c r="A884" s="9">
        <v>90</v>
      </c>
      <c r="B884" s="21" t="s">
        <v>276</v>
      </c>
      <c r="C884" s="49">
        <v>5</v>
      </c>
      <c r="D884" s="107"/>
      <c r="E884" s="1">
        <f t="shared" si="19"/>
        <v>0</v>
      </c>
    </row>
    <row r="885" spans="1:5" ht="23.15" customHeight="1" x14ac:dyDescent="0.35">
      <c r="A885" s="9">
        <v>91</v>
      </c>
      <c r="B885" s="21" t="s">
        <v>525</v>
      </c>
      <c r="C885" s="49">
        <v>5</v>
      </c>
      <c r="D885" s="107"/>
      <c r="E885" s="1">
        <f t="shared" si="19"/>
        <v>0</v>
      </c>
    </row>
    <row r="886" spans="1:5" ht="23.15" customHeight="1" x14ac:dyDescent="0.35">
      <c r="A886" s="9">
        <v>92</v>
      </c>
      <c r="B886" s="21" t="s">
        <v>526</v>
      </c>
      <c r="C886" s="49">
        <v>5</v>
      </c>
      <c r="D886" s="107"/>
      <c r="E886" s="1">
        <f t="shared" si="19"/>
        <v>0</v>
      </c>
    </row>
    <row r="887" spans="1:5" ht="23.15" customHeight="1" x14ac:dyDescent="0.35">
      <c r="A887" s="9">
        <v>93</v>
      </c>
      <c r="B887" s="21" t="s">
        <v>396</v>
      </c>
      <c r="C887" s="49">
        <v>5</v>
      </c>
      <c r="D887" s="107"/>
      <c r="E887" s="1">
        <f t="shared" si="19"/>
        <v>0</v>
      </c>
    </row>
    <row r="888" spans="1:5" ht="23.15" customHeight="1" x14ac:dyDescent="0.35">
      <c r="A888" s="9">
        <v>94</v>
      </c>
      <c r="B888" s="21" t="s">
        <v>397</v>
      </c>
      <c r="C888" s="49">
        <v>5</v>
      </c>
      <c r="D888" s="107"/>
      <c r="E888" s="1">
        <f t="shared" si="19"/>
        <v>0</v>
      </c>
    </row>
    <row r="889" spans="1:5" ht="23.15" customHeight="1" x14ac:dyDescent="0.35">
      <c r="A889" s="9">
        <v>95</v>
      </c>
      <c r="B889" s="21" t="s">
        <v>198</v>
      </c>
      <c r="C889" s="49">
        <v>5</v>
      </c>
      <c r="D889" s="107"/>
      <c r="E889" s="1">
        <f t="shared" si="19"/>
        <v>0</v>
      </c>
    </row>
    <row r="890" spans="1:5" ht="23.15" customHeight="1" x14ac:dyDescent="0.35">
      <c r="A890" s="9">
        <v>96</v>
      </c>
      <c r="B890" s="21" t="s">
        <v>199</v>
      </c>
      <c r="C890" s="49">
        <v>5</v>
      </c>
      <c r="D890" s="107"/>
      <c r="E890" s="1">
        <f t="shared" si="19"/>
        <v>0</v>
      </c>
    </row>
    <row r="891" spans="1:5" ht="23.15" customHeight="1" x14ac:dyDescent="0.35">
      <c r="A891" s="9">
        <v>97</v>
      </c>
      <c r="B891" s="21" t="s">
        <v>399</v>
      </c>
      <c r="C891" s="49">
        <v>10</v>
      </c>
      <c r="D891" s="107"/>
      <c r="E891" s="1">
        <f t="shared" si="19"/>
        <v>0</v>
      </c>
    </row>
    <row r="892" spans="1:5" s="6" customFormat="1" ht="54.5" x14ac:dyDescent="0.35">
      <c r="A892" s="3" t="s">
        <v>96</v>
      </c>
      <c r="B892" s="4" t="s">
        <v>934</v>
      </c>
      <c r="C892" s="5" t="s">
        <v>8</v>
      </c>
      <c r="D892" s="5" t="s">
        <v>57</v>
      </c>
      <c r="E892" s="5" t="s">
        <v>53</v>
      </c>
    </row>
    <row r="893" spans="1:5" ht="28" x14ac:dyDescent="0.35">
      <c r="A893" s="9">
        <v>98</v>
      </c>
      <c r="B893" s="22" t="s">
        <v>569</v>
      </c>
      <c r="C893" s="49">
        <v>10</v>
      </c>
      <c r="D893" s="107"/>
      <c r="E893" s="1">
        <f t="shared" si="19"/>
        <v>0</v>
      </c>
    </row>
    <row r="894" spans="1:5" ht="23.15" customHeight="1" x14ac:dyDescent="0.35">
      <c r="A894" s="9">
        <v>99</v>
      </c>
      <c r="B894" s="53" t="s">
        <v>570</v>
      </c>
      <c r="C894" s="49">
        <v>10</v>
      </c>
      <c r="D894" s="107"/>
      <c r="E894" s="1">
        <f t="shared" si="19"/>
        <v>0</v>
      </c>
    </row>
    <row r="895" spans="1:5" ht="25.5" customHeight="1" x14ac:dyDescent="0.35">
      <c r="A895" s="9">
        <v>100</v>
      </c>
      <c r="B895" s="61" t="s">
        <v>571</v>
      </c>
      <c r="C895" s="49">
        <v>10</v>
      </c>
      <c r="D895" s="107"/>
      <c r="E895" s="1">
        <f t="shared" si="19"/>
        <v>0</v>
      </c>
    </row>
    <row r="896" spans="1:5" ht="28" x14ac:dyDescent="0.35">
      <c r="A896" s="9">
        <v>101</v>
      </c>
      <c r="B896" s="61" t="s">
        <v>602</v>
      </c>
      <c r="C896" s="49">
        <v>15</v>
      </c>
      <c r="D896" s="107"/>
      <c r="E896" s="1">
        <f t="shared" si="19"/>
        <v>0</v>
      </c>
    </row>
    <row r="897" spans="1:5" ht="23.15" customHeight="1" x14ac:dyDescent="0.35">
      <c r="A897" s="9">
        <v>102</v>
      </c>
      <c r="B897" s="21" t="s">
        <v>400</v>
      </c>
      <c r="C897" s="49">
        <v>2</v>
      </c>
      <c r="D897" s="107"/>
      <c r="E897" s="1">
        <f t="shared" si="19"/>
        <v>0</v>
      </c>
    </row>
    <row r="898" spans="1:5" ht="23.15" customHeight="1" x14ac:dyDescent="0.35">
      <c r="A898" s="9">
        <v>103</v>
      </c>
      <c r="B898" s="21" t="s">
        <v>401</v>
      </c>
      <c r="C898" s="49">
        <v>2</v>
      </c>
      <c r="D898" s="107"/>
      <c r="E898" s="1">
        <f t="shared" si="19"/>
        <v>0</v>
      </c>
    </row>
    <row r="899" spans="1:5" ht="24" customHeight="1" x14ac:dyDescent="0.35">
      <c r="A899" s="9">
        <v>104</v>
      </c>
      <c r="B899" s="21" t="s">
        <v>402</v>
      </c>
      <c r="C899" s="49">
        <v>2</v>
      </c>
      <c r="D899" s="107"/>
      <c r="E899" s="1">
        <f t="shared" si="19"/>
        <v>0</v>
      </c>
    </row>
    <row r="900" spans="1:5" ht="23.15" customHeight="1" x14ac:dyDescent="0.35">
      <c r="A900" s="9">
        <v>105</v>
      </c>
      <c r="B900" s="21" t="s">
        <v>413</v>
      </c>
      <c r="C900" s="49">
        <v>2</v>
      </c>
      <c r="D900" s="107"/>
      <c r="E900" s="1">
        <f t="shared" si="19"/>
        <v>0</v>
      </c>
    </row>
    <row r="901" spans="1:5" ht="28" x14ac:dyDescent="0.35">
      <c r="A901" s="9">
        <v>106</v>
      </c>
      <c r="B901" s="21" t="s">
        <v>588</v>
      </c>
      <c r="C901" s="49">
        <v>2</v>
      </c>
      <c r="D901" s="107"/>
      <c r="E901" s="1">
        <f t="shared" si="19"/>
        <v>0</v>
      </c>
    </row>
    <row r="902" spans="1:5" ht="28" x14ac:dyDescent="0.35">
      <c r="A902" s="9">
        <v>107</v>
      </c>
      <c r="B902" s="21" t="s">
        <v>420</v>
      </c>
      <c r="C902" s="49">
        <v>1</v>
      </c>
      <c r="D902" s="107"/>
      <c r="E902" s="1">
        <f t="shared" si="19"/>
        <v>0</v>
      </c>
    </row>
    <row r="903" spans="1:5" ht="22.5" customHeight="1" x14ac:dyDescent="0.35">
      <c r="A903" s="9">
        <v>108</v>
      </c>
      <c r="B903" s="53" t="s">
        <v>589</v>
      </c>
      <c r="C903" s="49">
        <v>2</v>
      </c>
      <c r="D903" s="107"/>
      <c r="E903" s="1">
        <f t="shared" si="19"/>
        <v>0</v>
      </c>
    </row>
    <row r="904" spans="1:5" ht="28" x14ac:dyDescent="0.35">
      <c r="A904" s="86">
        <v>109</v>
      </c>
      <c r="B904" s="95" t="s">
        <v>218</v>
      </c>
      <c r="C904" s="59">
        <v>1</v>
      </c>
      <c r="D904" s="108"/>
      <c r="E904" s="46">
        <f t="shared" si="19"/>
        <v>0</v>
      </c>
    </row>
    <row r="905" spans="1:5" x14ac:dyDescent="0.35">
      <c r="A905" s="50"/>
      <c r="B905" s="88"/>
      <c r="C905" s="89"/>
      <c r="D905" s="116"/>
      <c r="E905" s="52"/>
    </row>
    <row r="906" spans="1:5" x14ac:dyDescent="0.35">
      <c r="A906" s="14"/>
      <c r="B906" s="42"/>
      <c r="C906" s="43"/>
      <c r="D906" s="114"/>
      <c r="E906" s="45"/>
    </row>
    <row r="907" spans="1:5" x14ac:dyDescent="0.35">
      <c r="A907" s="14"/>
      <c r="B907" s="42"/>
      <c r="C907" s="43"/>
      <c r="D907" s="114"/>
      <c r="E907" s="45"/>
    </row>
    <row r="908" spans="1:5" x14ac:dyDescent="0.35">
      <c r="A908" s="14"/>
      <c r="B908" s="42"/>
      <c r="C908" s="43"/>
      <c r="D908" s="114"/>
      <c r="E908" s="45"/>
    </row>
    <row r="909" spans="1:5" x14ac:dyDescent="0.35">
      <c r="A909" s="14"/>
      <c r="B909" s="42"/>
      <c r="C909" s="43"/>
      <c r="D909" s="114"/>
      <c r="E909" s="45"/>
    </row>
    <row r="910" spans="1:5" x14ac:dyDescent="0.35">
      <c r="A910" s="14"/>
      <c r="B910" s="42"/>
      <c r="C910" s="43"/>
      <c r="D910" s="114"/>
      <c r="E910" s="45"/>
    </row>
    <row r="911" spans="1:5" x14ac:dyDescent="0.35">
      <c r="A911" s="14"/>
      <c r="B911" s="42"/>
      <c r="C911" s="43"/>
      <c r="D911" s="114"/>
      <c r="E911" s="45"/>
    </row>
    <row r="912" spans="1:5" x14ac:dyDescent="0.35">
      <c r="A912" s="14"/>
      <c r="B912" s="42"/>
      <c r="C912" s="43"/>
      <c r="D912" s="114"/>
      <c r="E912" s="45"/>
    </row>
    <row r="913" spans="1:5" s="6" customFormat="1" ht="54.5" x14ac:dyDescent="0.35">
      <c r="A913" s="3" t="s">
        <v>96</v>
      </c>
      <c r="B913" s="4" t="s">
        <v>934</v>
      </c>
      <c r="C913" s="5" t="s">
        <v>8</v>
      </c>
      <c r="D913" s="5" t="s">
        <v>57</v>
      </c>
      <c r="E913" s="5" t="s">
        <v>53</v>
      </c>
    </row>
    <row r="914" spans="1:5" ht="357.75" customHeight="1" x14ac:dyDescent="0.35">
      <c r="A914" s="86">
        <v>110</v>
      </c>
      <c r="B914" s="124" t="s">
        <v>907</v>
      </c>
      <c r="C914" s="59">
        <v>1</v>
      </c>
      <c r="D914" s="108"/>
      <c r="E914" s="46">
        <f t="shared" si="19"/>
        <v>0</v>
      </c>
    </row>
    <row r="915" spans="1:5" x14ac:dyDescent="0.35">
      <c r="A915" s="50"/>
      <c r="B915" s="91"/>
      <c r="C915" s="89"/>
      <c r="D915" s="52"/>
      <c r="E915" s="52"/>
    </row>
    <row r="916" spans="1:5" x14ac:dyDescent="0.35">
      <c r="A916" s="14"/>
      <c r="B916" s="80"/>
      <c r="C916" s="43"/>
      <c r="D916" s="45"/>
      <c r="E916" s="45"/>
    </row>
    <row r="917" spans="1:5" s="6" customFormat="1" ht="54.5" x14ac:dyDescent="0.35">
      <c r="A917" s="3" t="s">
        <v>96</v>
      </c>
      <c r="B917" s="4" t="s">
        <v>934</v>
      </c>
      <c r="C917" s="5" t="s">
        <v>8</v>
      </c>
      <c r="D917" s="5" t="s">
        <v>57</v>
      </c>
      <c r="E917" s="5" t="s">
        <v>53</v>
      </c>
    </row>
    <row r="918" spans="1:5" ht="356.5" x14ac:dyDescent="0.35">
      <c r="A918" s="86">
        <v>111</v>
      </c>
      <c r="B918" s="128" t="s">
        <v>935</v>
      </c>
      <c r="C918" s="59">
        <v>1</v>
      </c>
      <c r="D918" s="108"/>
      <c r="E918" s="46">
        <f t="shared" si="19"/>
        <v>0</v>
      </c>
    </row>
    <row r="919" spans="1:5" ht="32.25" customHeight="1" x14ac:dyDescent="0.35">
      <c r="A919" s="50"/>
      <c r="B919" s="119"/>
      <c r="C919" s="89"/>
      <c r="D919" s="116"/>
      <c r="E919" s="52"/>
    </row>
    <row r="920" spans="1:5" s="6" customFormat="1" ht="54.5" x14ac:dyDescent="0.35">
      <c r="A920" s="3" t="s">
        <v>96</v>
      </c>
      <c r="B920" s="4" t="s">
        <v>934</v>
      </c>
      <c r="C920" s="5" t="s">
        <v>8</v>
      </c>
      <c r="D920" s="5" t="s">
        <v>57</v>
      </c>
      <c r="E920" s="5" t="s">
        <v>53</v>
      </c>
    </row>
    <row r="921" spans="1:5" ht="175.5" x14ac:dyDescent="0.35">
      <c r="A921" s="86">
        <v>112</v>
      </c>
      <c r="B921" s="126" t="s">
        <v>909</v>
      </c>
      <c r="C921" s="59">
        <v>1</v>
      </c>
      <c r="D921" s="108"/>
      <c r="E921" s="46">
        <f t="shared" si="19"/>
        <v>0</v>
      </c>
    </row>
    <row r="922" spans="1:5" x14ac:dyDescent="0.35">
      <c r="A922" s="50"/>
      <c r="B922" s="120"/>
      <c r="C922" s="89"/>
      <c r="D922" s="116"/>
      <c r="E922" s="52"/>
    </row>
    <row r="923" spans="1:5" x14ac:dyDescent="0.35">
      <c r="A923" s="14"/>
      <c r="B923" s="115"/>
      <c r="C923" s="43"/>
      <c r="D923" s="114"/>
      <c r="E923" s="45"/>
    </row>
    <row r="924" spans="1:5" x14ac:dyDescent="0.35">
      <c r="A924" s="14"/>
      <c r="B924" s="115"/>
      <c r="C924" s="43"/>
      <c r="D924" s="114"/>
      <c r="E924" s="45"/>
    </row>
    <row r="925" spans="1:5" x14ac:dyDescent="0.35">
      <c r="A925" s="14"/>
      <c r="B925" s="115"/>
      <c r="C925" s="43"/>
      <c r="D925" s="114"/>
      <c r="E925" s="45"/>
    </row>
    <row r="926" spans="1:5" x14ac:dyDescent="0.35">
      <c r="A926" s="14"/>
      <c r="B926" s="115"/>
      <c r="C926" s="43"/>
      <c r="D926" s="114"/>
      <c r="E926" s="45"/>
    </row>
    <row r="927" spans="1:5" x14ac:dyDescent="0.35">
      <c r="A927" s="14"/>
      <c r="B927" s="115"/>
      <c r="C927" s="43"/>
      <c r="D927" s="114"/>
      <c r="E927" s="45"/>
    </row>
    <row r="928" spans="1:5" x14ac:dyDescent="0.35">
      <c r="A928" s="14"/>
      <c r="B928" s="115"/>
      <c r="C928" s="43"/>
      <c r="D928" s="114"/>
      <c r="E928" s="45"/>
    </row>
    <row r="929" spans="1:5" x14ac:dyDescent="0.35">
      <c r="A929" s="14"/>
      <c r="B929" s="115"/>
      <c r="C929" s="43"/>
      <c r="D929" s="114"/>
      <c r="E929" s="45"/>
    </row>
    <row r="930" spans="1:5" x14ac:dyDescent="0.35">
      <c r="A930" s="14"/>
      <c r="B930" s="115"/>
      <c r="C930" s="43"/>
      <c r="D930" s="114"/>
      <c r="E930" s="45"/>
    </row>
    <row r="931" spans="1:5" x14ac:dyDescent="0.35">
      <c r="A931" s="14"/>
      <c r="B931" s="115"/>
      <c r="C931" s="43"/>
      <c r="D931" s="114"/>
      <c r="E931" s="45"/>
    </row>
    <row r="932" spans="1:5" x14ac:dyDescent="0.35">
      <c r="A932" s="14"/>
      <c r="B932" s="115"/>
      <c r="C932" s="43"/>
      <c r="D932" s="114"/>
      <c r="E932" s="45"/>
    </row>
    <row r="933" spans="1:5" x14ac:dyDescent="0.35">
      <c r="A933" s="14"/>
      <c r="B933" s="115"/>
      <c r="C933" s="43"/>
      <c r="D933" s="114"/>
      <c r="E933" s="45"/>
    </row>
    <row r="934" spans="1:5" x14ac:dyDescent="0.35">
      <c r="A934" s="14"/>
      <c r="B934" s="115"/>
      <c r="C934" s="43"/>
      <c r="D934" s="114"/>
      <c r="E934" s="45"/>
    </row>
    <row r="935" spans="1:5" x14ac:dyDescent="0.35">
      <c r="A935" s="14"/>
      <c r="B935" s="115"/>
      <c r="C935" s="43"/>
      <c r="D935" s="114"/>
      <c r="E935" s="45"/>
    </row>
    <row r="936" spans="1:5" x14ac:dyDescent="0.35">
      <c r="A936" s="14"/>
      <c r="B936" s="115"/>
      <c r="C936" s="43"/>
      <c r="D936" s="114"/>
      <c r="E936" s="45"/>
    </row>
    <row r="937" spans="1:5" s="6" customFormat="1" ht="54.5" x14ac:dyDescent="0.35">
      <c r="A937" s="3" t="s">
        <v>96</v>
      </c>
      <c r="B937" s="4" t="s">
        <v>934</v>
      </c>
      <c r="C937" s="5" t="s">
        <v>8</v>
      </c>
      <c r="D937" s="5" t="s">
        <v>57</v>
      </c>
      <c r="E937" s="5" t="s">
        <v>53</v>
      </c>
    </row>
    <row r="938" spans="1:5" ht="354.75" customHeight="1" x14ac:dyDescent="0.35">
      <c r="A938" s="9">
        <v>113</v>
      </c>
      <c r="B938" s="124" t="s">
        <v>936</v>
      </c>
      <c r="C938" s="70">
        <v>2</v>
      </c>
      <c r="D938" s="107"/>
      <c r="E938" s="1">
        <f t="shared" si="19"/>
        <v>0</v>
      </c>
    </row>
    <row r="939" spans="1:5" ht="57.5" x14ac:dyDescent="0.35">
      <c r="A939" s="9">
        <v>114</v>
      </c>
      <c r="B939" s="121" t="s">
        <v>615</v>
      </c>
      <c r="C939" s="49">
        <v>1</v>
      </c>
      <c r="D939" s="107"/>
      <c r="E939" s="1">
        <f t="shared" si="19"/>
        <v>0</v>
      </c>
    </row>
    <row r="940" spans="1:5" ht="7.5" customHeight="1" x14ac:dyDescent="0.35">
      <c r="A940" s="14"/>
      <c r="B940" s="122"/>
      <c r="C940" s="43"/>
      <c r="D940" s="114"/>
      <c r="E940" s="45"/>
    </row>
    <row r="941" spans="1:5" s="6" customFormat="1" ht="54.5" x14ac:dyDescent="0.35">
      <c r="A941" s="3" t="s">
        <v>96</v>
      </c>
      <c r="B941" s="4" t="s">
        <v>934</v>
      </c>
      <c r="C941" s="5" t="s">
        <v>8</v>
      </c>
      <c r="D941" s="5" t="s">
        <v>57</v>
      </c>
      <c r="E941" s="5" t="s">
        <v>53</v>
      </c>
    </row>
    <row r="942" spans="1:5" ht="275.25" customHeight="1" x14ac:dyDescent="0.35">
      <c r="A942" s="9">
        <v>115</v>
      </c>
      <c r="B942" s="117" t="s">
        <v>616</v>
      </c>
      <c r="C942" s="49">
        <v>5</v>
      </c>
      <c r="D942" s="107"/>
      <c r="E942" s="1">
        <f t="shared" si="19"/>
        <v>0</v>
      </c>
    </row>
    <row r="943" spans="1:5" ht="42.75" customHeight="1" x14ac:dyDescent="0.35">
      <c r="A943" s="298" t="s">
        <v>97</v>
      </c>
      <c r="B943" s="299"/>
      <c r="C943" s="299"/>
      <c r="D943" s="300"/>
      <c r="E943" s="1">
        <f>SUM(E780:E942)</f>
        <v>0</v>
      </c>
    </row>
    <row r="944" spans="1:5" ht="33" customHeight="1" x14ac:dyDescent="0.35">
      <c r="A944" s="298" t="s">
        <v>937</v>
      </c>
      <c r="B944" s="299"/>
      <c r="C944" s="299"/>
      <c r="D944" s="300"/>
      <c r="E944" s="69">
        <f>E943*3</f>
        <v>0</v>
      </c>
    </row>
    <row r="945" spans="1:5" ht="33" customHeight="1" x14ac:dyDescent="0.35">
      <c r="A945" s="27"/>
      <c r="B945" s="27"/>
      <c r="C945" s="27"/>
      <c r="D945" s="27"/>
      <c r="E945" s="97"/>
    </row>
    <row r="946" spans="1:5" ht="33" customHeight="1" x14ac:dyDescent="0.35">
      <c r="A946" s="27"/>
      <c r="B946" s="27"/>
      <c r="C946" s="27"/>
      <c r="D946" s="27"/>
      <c r="E946" s="97"/>
    </row>
    <row r="947" spans="1:5" ht="22.5" customHeight="1" x14ac:dyDescent="0.35">
      <c r="A947" s="11" t="s">
        <v>102</v>
      </c>
      <c r="B947" s="12" t="s">
        <v>7</v>
      </c>
      <c r="C947" s="12"/>
      <c r="D947" s="12"/>
      <c r="E947" s="13"/>
    </row>
    <row r="948" spans="1:5" ht="17.149999999999999" customHeight="1" x14ac:dyDescent="0.35">
      <c r="A948" s="31">
        <v>1</v>
      </c>
      <c r="B948" s="34" t="s">
        <v>24</v>
      </c>
      <c r="C948" s="33"/>
      <c r="D948" s="34"/>
      <c r="E948" s="35"/>
    </row>
    <row r="949" spans="1:5" ht="17.149999999999999" customHeight="1" x14ac:dyDescent="0.35">
      <c r="A949" s="36">
        <v>2</v>
      </c>
      <c r="B949" s="22" t="s">
        <v>27</v>
      </c>
      <c r="C949" s="30"/>
      <c r="D949" s="22"/>
      <c r="E949" s="37"/>
    </row>
    <row r="950" spans="1:5" ht="17.149999999999999" customHeight="1" x14ac:dyDescent="0.35">
      <c r="A950" s="38">
        <v>3</v>
      </c>
      <c r="B950" s="39" t="s">
        <v>20</v>
      </c>
      <c r="C950" s="40"/>
      <c r="D950" s="39"/>
      <c r="E950" s="41"/>
    </row>
    <row r="951" spans="1:5" ht="17.149999999999999" customHeight="1" x14ac:dyDescent="0.35">
      <c r="A951" s="14"/>
      <c r="B951" s="24"/>
      <c r="C951" s="30"/>
      <c r="D951" s="22"/>
      <c r="E951" s="22"/>
    </row>
    <row r="952" spans="1:5" ht="17.149999999999999" customHeight="1" x14ac:dyDescent="0.35">
      <c r="A952" s="14"/>
      <c r="B952" s="24"/>
      <c r="C952" s="30"/>
      <c r="D952" s="22"/>
      <c r="E952" s="22"/>
    </row>
    <row r="953" spans="1:5" ht="17.149999999999999" customHeight="1" x14ac:dyDescent="0.35">
      <c r="A953" s="14"/>
      <c r="B953" s="13"/>
      <c r="C953" s="30"/>
      <c r="D953" s="22"/>
      <c r="E953" s="22"/>
    </row>
    <row r="954" spans="1:5" ht="17.149999999999999" customHeight="1" x14ac:dyDescent="0.35">
      <c r="A954" s="14"/>
      <c r="B954" s="24"/>
      <c r="C954" s="30"/>
      <c r="D954" s="22"/>
      <c r="E954" s="22"/>
    </row>
    <row r="955" spans="1:5" ht="17.149999999999999" customHeight="1" x14ac:dyDescent="0.35">
      <c r="A955" s="14"/>
      <c r="B955" s="26"/>
      <c r="C955" s="30"/>
      <c r="D955" s="22"/>
      <c r="E955" s="22"/>
    </row>
    <row r="956" spans="1:5" ht="17.149999999999999" customHeight="1" x14ac:dyDescent="0.35">
      <c r="A956" s="14"/>
      <c r="B956" s="13"/>
      <c r="C956" s="30"/>
      <c r="D956" s="22"/>
      <c r="E956" s="22"/>
    </row>
    <row r="957" spans="1:5" x14ac:dyDescent="0.35">
      <c r="A957" s="16"/>
      <c r="B957" s="27"/>
      <c r="C957" s="27"/>
      <c r="D957" s="28"/>
      <c r="E957" s="29"/>
    </row>
    <row r="958" spans="1:5" s="6" customFormat="1" ht="54.5" x14ac:dyDescent="0.35">
      <c r="A958" s="3" t="s">
        <v>102</v>
      </c>
      <c r="B958" s="4" t="s">
        <v>918</v>
      </c>
      <c r="C958" s="5" t="s">
        <v>8</v>
      </c>
      <c r="D958" s="5" t="s">
        <v>57</v>
      </c>
      <c r="E958" s="5" t="s">
        <v>53</v>
      </c>
    </row>
    <row r="959" spans="1:5" ht="23.15" customHeight="1" x14ac:dyDescent="0.35">
      <c r="A959" s="9">
        <v>1</v>
      </c>
      <c r="B959" s="53" t="s">
        <v>617</v>
      </c>
      <c r="C959" s="49">
        <v>2</v>
      </c>
      <c r="D959" s="107"/>
      <c r="E959" s="1">
        <f>C959*D959</f>
        <v>0</v>
      </c>
    </row>
    <row r="960" spans="1:5" ht="28" x14ac:dyDescent="0.35">
      <c r="A960" s="9">
        <v>2</v>
      </c>
      <c r="B960" s="53" t="s">
        <v>285</v>
      </c>
      <c r="C960" s="49">
        <v>2</v>
      </c>
      <c r="D960" s="107"/>
      <c r="E960" s="1">
        <f t="shared" ref="E960:E1028" si="20">C960*D960</f>
        <v>0</v>
      </c>
    </row>
    <row r="961" spans="1:5" ht="28" x14ac:dyDescent="0.35">
      <c r="A961" s="9">
        <v>3</v>
      </c>
      <c r="B961" s="53" t="s">
        <v>286</v>
      </c>
      <c r="C961" s="49">
        <v>2</v>
      </c>
      <c r="D961" s="107"/>
      <c r="E961" s="1">
        <f t="shared" si="20"/>
        <v>0</v>
      </c>
    </row>
    <row r="962" spans="1:5" ht="42" x14ac:dyDescent="0.35">
      <c r="A962" s="9">
        <v>4</v>
      </c>
      <c r="B962" s="53" t="s">
        <v>618</v>
      </c>
      <c r="C962" s="49">
        <v>1</v>
      </c>
      <c r="D962" s="107"/>
      <c r="E962" s="1">
        <f t="shared" si="20"/>
        <v>0</v>
      </c>
    </row>
    <row r="963" spans="1:5" ht="28" x14ac:dyDescent="0.35">
      <c r="A963" s="9">
        <v>5</v>
      </c>
      <c r="B963" s="53" t="s">
        <v>619</v>
      </c>
      <c r="C963" s="49">
        <v>1</v>
      </c>
      <c r="D963" s="107"/>
      <c r="E963" s="1">
        <f t="shared" si="20"/>
        <v>0</v>
      </c>
    </row>
    <row r="964" spans="1:5" ht="23.15" customHeight="1" x14ac:dyDescent="0.35">
      <c r="A964" s="9">
        <v>6</v>
      </c>
      <c r="B964" s="53" t="s">
        <v>620</v>
      </c>
      <c r="C964" s="49">
        <v>1</v>
      </c>
      <c r="D964" s="107"/>
      <c r="E964" s="1">
        <f t="shared" si="20"/>
        <v>0</v>
      </c>
    </row>
    <row r="965" spans="1:5" x14ac:dyDescent="0.35">
      <c r="A965" s="9">
        <v>7</v>
      </c>
      <c r="B965" s="53" t="s">
        <v>134</v>
      </c>
      <c r="C965" s="49">
        <v>2</v>
      </c>
      <c r="D965" s="107"/>
      <c r="E965" s="1">
        <f t="shared" si="20"/>
        <v>0</v>
      </c>
    </row>
    <row r="966" spans="1:5" s="6" customFormat="1" ht="54.5" x14ac:dyDescent="0.35">
      <c r="A966" s="3" t="s">
        <v>102</v>
      </c>
      <c r="B966" s="4" t="s">
        <v>918</v>
      </c>
      <c r="C966" s="5" t="s">
        <v>8</v>
      </c>
      <c r="D966" s="5" t="s">
        <v>57</v>
      </c>
      <c r="E966" s="5" t="s">
        <v>53</v>
      </c>
    </row>
    <row r="967" spans="1:5" x14ac:dyDescent="0.35">
      <c r="A967" s="9">
        <v>8</v>
      </c>
      <c r="B967" s="53" t="s">
        <v>621</v>
      </c>
      <c r="C967" s="49">
        <v>2</v>
      </c>
      <c r="D967" s="107"/>
      <c r="E967" s="1">
        <f t="shared" si="20"/>
        <v>0</v>
      </c>
    </row>
    <row r="968" spans="1:5" ht="28" x14ac:dyDescent="0.35">
      <c r="A968" s="9">
        <v>9</v>
      </c>
      <c r="B968" s="53" t="s">
        <v>622</v>
      </c>
      <c r="C968" s="49">
        <v>1</v>
      </c>
      <c r="D968" s="107"/>
      <c r="E968" s="1">
        <f t="shared" si="20"/>
        <v>0</v>
      </c>
    </row>
    <row r="969" spans="1:5" ht="42" x14ac:dyDescent="0.35">
      <c r="A969" s="9">
        <v>10</v>
      </c>
      <c r="B969" s="53" t="s">
        <v>623</v>
      </c>
      <c r="C969" s="49">
        <v>2</v>
      </c>
      <c r="D969" s="107"/>
      <c r="E969" s="1">
        <f t="shared" si="20"/>
        <v>0</v>
      </c>
    </row>
    <row r="970" spans="1:5" ht="56" x14ac:dyDescent="0.35">
      <c r="A970" s="9">
        <v>11</v>
      </c>
      <c r="B970" s="55" t="s">
        <v>624</v>
      </c>
      <c r="C970" s="49">
        <v>2</v>
      </c>
      <c r="D970" s="107"/>
      <c r="E970" s="1">
        <f t="shared" si="20"/>
        <v>0</v>
      </c>
    </row>
    <row r="971" spans="1:5" ht="56" x14ac:dyDescent="0.35">
      <c r="A971" s="9">
        <v>12</v>
      </c>
      <c r="B971" s="55" t="s">
        <v>625</v>
      </c>
      <c r="C971" s="49">
        <v>2</v>
      </c>
      <c r="D971" s="107"/>
      <c r="E971" s="1">
        <f t="shared" si="20"/>
        <v>0</v>
      </c>
    </row>
    <row r="972" spans="1:5" ht="42" x14ac:dyDescent="0.35">
      <c r="A972" s="9">
        <v>13</v>
      </c>
      <c r="B972" s="53" t="s">
        <v>626</v>
      </c>
      <c r="C972" s="49">
        <v>2</v>
      </c>
      <c r="D972" s="107"/>
      <c r="E972" s="1">
        <f t="shared" si="20"/>
        <v>0</v>
      </c>
    </row>
    <row r="973" spans="1:5" ht="70" x14ac:dyDescent="0.35">
      <c r="A973" s="9">
        <v>14</v>
      </c>
      <c r="B973" s="53" t="s">
        <v>627</v>
      </c>
      <c r="C973" s="49">
        <v>2</v>
      </c>
      <c r="D973" s="107"/>
      <c r="E973" s="1">
        <f t="shared" si="20"/>
        <v>0</v>
      </c>
    </row>
    <row r="974" spans="1:5" ht="56" x14ac:dyDescent="0.35">
      <c r="A974" s="9">
        <v>15</v>
      </c>
      <c r="B974" s="53" t="s">
        <v>628</v>
      </c>
      <c r="C974" s="49">
        <v>2</v>
      </c>
      <c r="D974" s="107"/>
      <c r="E974" s="1">
        <f t="shared" si="20"/>
        <v>0</v>
      </c>
    </row>
    <row r="975" spans="1:5" s="6" customFormat="1" ht="54.5" x14ac:dyDescent="0.35">
      <c r="A975" s="3" t="s">
        <v>102</v>
      </c>
      <c r="B975" s="4" t="s">
        <v>918</v>
      </c>
      <c r="C975" s="5" t="s">
        <v>8</v>
      </c>
      <c r="D975" s="5" t="s">
        <v>57</v>
      </c>
      <c r="E975" s="5" t="s">
        <v>53</v>
      </c>
    </row>
    <row r="976" spans="1:5" ht="28" x14ac:dyDescent="0.35">
      <c r="A976" s="9">
        <v>16</v>
      </c>
      <c r="B976" s="53" t="s">
        <v>629</v>
      </c>
      <c r="C976" s="49">
        <v>2</v>
      </c>
      <c r="D976" s="107"/>
      <c r="E976" s="1">
        <f t="shared" si="20"/>
        <v>0</v>
      </c>
    </row>
    <row r="977" spans="1:5" ht="28" x14ac:dyDescent="0.35">
      <c r="A977" s="9">
        <v>17</v>
      </c>
      <c r="B977" s="53" t="s">
        <v>630</v>
      </c>
      <c r="C977" s="49">
        <v>2</v>
      </c>
      <c r="D977" s="107"/>
      <c r="E977" s="1">
        <f t="shared" si="20"/>
        <v>0</v>
      </c>
    </row>
    <row r="978" spans="1:5" ht="23.15" customHeight="1" x14ac:dyDescent="0.35">
      <c r="A978" s="9">
        <v>18</v>
      </c>
      <c r="B978" s="53" t="s">
        <v>631</v>
      </c>
      <c r="C978" s="49">
        <v>1</v>
      </c>
      <c r="D978" s="107"/>
      <c r="E978" s="1">
        <f t="shared" si="20"/>
        <v>0</v>
      </c>
    </row>
    <row r="979" spans="1:5" ht="42" x14ac:dyDescent="0.35">
      <c r="A979" s="9">
        <v>19</v>
      </c>
      <c r="B979" s="53" t="s">
        <v>632</v>
      </c>
      <c r="C979" s="49">
        <v>1</v>
      </c>
      <c r="D979" s="107"/>
      <c r="E979" s="1">
        <f t="shared" si="20"/>
        <v>0</v>
      </c>
    </row>
    <row r="980" spans="1:5" ht="23.15" customHeight="1" x14ac:dyDescent="0.35">
      <c r="A980" s="9">
        <v>20</v>
      </c>
      <c r="B980" s="53" t="s">
        <v>633</v>
      </c>
      <c r="C980" s="49">
        <v>1</v>
      </c>
      <c r="D980" s="107"/>
      <c r="E980" s="1">
        <f t="shared" si="20"/>
        <v>0</v>
      </c>
    </row>
    <row r="981" spans="1:5" ht="28" x14ac:dyDescent="0.35">
      <c r="A981" s="9">
        <v>21</v>
      </c>
      <c r="B981" s="53" t="s">
        <v>298</v>
      </c>
      <c r="C981" s="49">
        <v>1</v>
      </c>
      <c r="D981" s="107"/>
      <c r="E981" s="1">
        <f t="shared" si="20"/>
        <v>0</v>
      </c>
    </row>
    <row r="982" spans="1:5" ht="28" x14ac:dyDescent="0.35">
      <c r="A982" s="9">
        <v>22</v>
      </c>
      <c r="B982" s="53" t="s">
        <v>634</v>
      </c>
      <c r="C982" s="49">
        <v>1</v>
      </c>
      <c r="D982" s="107"/>
      <c r="E982" s="1">
        <f t="shared" si="20"/>
        <v>0</v>
      </c>
    </row>
    <row r="983" spans="1:5" ht="22.5" customHeight="1" x14ac:dyDescent="0.35">
      <c r="A983" s="9">
        <v>23</v>
      </c>
      <c r="B983" s="53" t="s">
        <v>635</v>
      </c>
      <c r="C983" s="49">
        <v>1</v>
      </c>
      <c r="D983" s="107"/>
      <c r="E983" s="1">
        <f t="shared" si="20"/>
        <v>0</v>
      </c>
    </row>
    <row r="984" spans="1:5" ht="28" x14ac:dyDescent="0.35">
      <c r="A984" s="9">
        <v>24</v>
      </c>
      <c r="B984" s="53" t="s">
        <v>636</v>
      </c>
      <c r="C984" s="49">
        <v>1</v>
      </c>
      <c r="D984" s="107"/>
      <c r="E984" s="1">
        <f t="shared" si="20"/>
        <v>0</v>
      </c>
    </row>
    <row r="985" spans="1:5" ht="22.5" customHeight="1" x14ac:dyDescent="0.35">
      <c r="A985" s="86">
        <v>25</v>
      </c>
      <c r="B985" s="53" t="s">
        <v>637</v>
      </c>
      <c r="C985" s="59">
        <v>1</v>
      </c>
      <c r="D985" s="108"/>
      <c r="E985" s="46">
        <f t="shared" si="20"/>
        <v>0</v>
      </c>
    </row>
    <row r="986" spans="1:5" ht="70" x14ac:dyDescent="0.35">
      <c r="A986" s="9">
        <v>26</v>
      </c>
      <c r="B986" s="53" t="s">
        <v>638</v>
      </c>
      <c r="C986" s="49">
        <v>1</v>
      </c>
      <c r="D986" s="107"/>
      <c r="E986" s="1">
        <f t="shared" si="20"/>
        <v>0</v>
      </c>
    </row>
    <row r="987" spans="1:5" ht="23.15" customHeight="1" x14ac:dyDescent="0.35">
      <c r="A987" s="9">
        <v>27</v>
      </c>
      <c r="B987" s="53" t="s">
        <v>639</v>
      </c>
      <c r="C987" s="49">
        <v>1</v>
      </c>
      <c r="D987" s="107"/>
      <c r="E987" s="1">
        <f t="shared" si="20"/>
        <v>0</v>
      </c>
    </row>
    <row r="988" spans="1:5" s="6" customFormat="1" ht="54.5" x14ac:dyDescent="0.35">
      <c r="A988" s="3" t="s">
        <v>102</v>
      </c>
      <c r="B988" s="4" t="s">
        <v>918</v>
      </c>
      <c r="C988" s="5" t="s">
        <v>8</v>
      </c>
      <c r="D988" s="5" t="s">
        <v>57</v>
      </c>
      <c r="E988" s="5" t="s">
        <v>53</v>
      </c>
    </row>
    <row r="989" spans="1:5" ht="56" x14ac:dyDescent="0.35">
      <c r="A989" s="9">
        <v>28</v>
      </c>
      <c r="B989" s="53" t="s">
        <v>640</v>
      </c>
      <c r="C989" s="49">
        <v>1</v>
      </c>
      <c r="D989" s="107"/>
      <c r="E989" s="1">
        <f t="shared" si="20"/>
        <v>0</v>
      </c>
    </row>
    <row r="990" spans="1:5" ht="42" x14ac:dyDescent="0.35">
      <c r="A990" s="9">
        <v>29</v>
      </c>
      <c r="B990" s="53" t="s">
        <v>641</v>
      </c>
      <c r="C990" s="49">
        <v>1</v>
      </c>
      <c r="D990" s="107"/>
      <c r="E990" s="1">
        <f t="shared" si="20"/>
        <v>0</v>
      </c>
    </row>
    <row r="991" spans="1:5" ht="23.15" customHeight="1" x14ac:dyDescent="0.35">
      <c r="A991" s="9">
        <v>30</v>
      </c>
      <c r="B991" s="53" t="s">
        <v>455</v>
      </c>
      <c r="C991" s="49">
        <v>1</v>
      </c>
      <c r="D991" s="107"/>
      <c r="E991" s="1">
        <f t="shared" si="20"/>
        <v>0</v>
      </c>
    </row>
    <row r="992" spans="1:5" ht="23.15" customHeight="1" x14ac:dyDescent="0.35">
      <c r="A992" s="9">
        <v>31</v>
      </c>
      <c r="B992" s="53" t="s">
        <v>456</v>
      </c>
      <c r="C992" s="49">
        <v>1</v>
      </c>
      <c r="D992" s="107"/>
      <c r="E992" s="1">
        <f t="shared" si="20"/>
        <v>0</v>
      </c>
    </row>
    <row r="993" spans="1:5" ht="23.15" customHeight="1" x14ac:dyDescent="0.35">
      <c r="A993" s="9">
        <v>32</v>
      </c>
      <c r="B993" s="53" t="s">
        <v>457</v>
      </c>
      <c r="C993" s="49">
        <v>1</v>
      </c>
      <c r="D993" s="107"/>
      <c r="E993" s="1">
        <f t="shared" si="20"/>
        <v>0</v>
      </c>
    </row>
    <row r="994" spans="1:5" ht="23.15" customHeight="1" x14ac:dyDescent="0.35">
      <c r="A994" s="9">
        <v>33</v>
      </c>
      <c r="B994" s="53" t="s">
        <v>642</v>
      </c>
      <c r="C994" s="49">
        <v>1</v>
      </c>
      <c r="D994" s="107"/>
      <c r="E994" s="1">
        <f t="shared" si="20"/>
        <v>0</v>
      </c>
    </row>
    <row r="995" spans="1:5" ht="22.5" customHeight="1" x14ac:dyDescent="0.35">
      <c r="A995" s="9">
        <v>34</v>
      </c>
      <c r="B995" s="53" t="s">
        <v>459</v>
      </c>
      <c r="C995" s="49">
        <v>1</v>
      </c>
      <c r="D995" s="107"/>
      <c r="E995" s="1">
        <f t="shared" si="20"/>
        <v>0</v>
      </c>
    </row>
    <row r="996" spans="1:5" ht="23.15" customHeight="1" x14ac:dyDescent="0.35">
      <c r="A996" s="9">
        <v>35</v>
      </c>
      <c r="B996" s="53" t="s">
        <v>460</v>
      </c>
      <c r="C996" s="49">
        <v>1</v>
      </c>
      <c r="D996" s="107"/>
      <c r="E996" s="1">
        <f t="shared" si="20"/>
        <v>0</v>
      </c>
    </row>
    <row r="997" spans="1:5" ht="23.15" customHeight="1" x14ac:dyDescent="0.35">
      <c r="A997" s="9">
        <v>36</v>
      </c>
      <c r="B997" s="53" t="s">
        <v>461</v>
      </c>
      <c r="C997" s="49">
        <v>1</v>
      </c>
      <c r="D997" s="107"/>
      <c r="E997" s="1">
        <f t="shared" si="20"/>
        <v>0</v>
      </c>
    </row>
    <row r="998" spans="1:5" ht="23.15" customHeight="1" x14ac:dyDescent="0.35">
      <c r="A998" s="9">
        <v>37</v>
      </c>
      <c r="B998" s="53" t="s">
        <v>643</v>
      </c>
      <c r="C998" s="49">
        <v>1</v>
      </c>
      <c r="D998" s="107"/>
      <c r="E998" s="1">
        <f t="shared" si="20"/>
        <v>0</v>
      </c>
    </row>
    <row r="999" spans="1:5" ht="23.15" customHeight="1" x14ac:dyDescent="0.35">
      <c r="A999" s="9">
        <v>38</v>
      </c>
      <c r="B999" s="53" t="s">
        <v>312</v>
      </c>
      <c r="C999" s="49">
        <v>2</v>
      </c>
      <c r="D999" s="107"/>
      <c r="E999" s="1">
        <f t="shared" si="20"/>
        <v>0</v>
      </c>
    </row>
    <row r="1000" spans="1:5" ht="23.15" customHeight="1" x14ac:dyDescent="0.35">
      <c r="A1000" s="9">
        <v>39</v>
      </c>
      <c r="B1000" s="53" t="s">
        <v>644</v>
      </c>
      <c r="C1000" s="49">
        <v>1</v>
      </c>
      <c r="D1000" s="107"/>
      <c r="E1000" s="1">
        <f t="shared" si="20"/>
        <v>0</v>
      </c>
    </row>
    <row r="1001" spans="1:5" ht="23.15" customHeight="1" x14ac:dyDescent="0.35">
      <c r="A1001" s="9">
        <v>40</v>
      </c>
      <c r="B1001" s="53" t="s">
        <v>645</v>
      </c>
      <c r="C1001" s="49">
        <v>2</v>
      </c>
      <c r="D1001" s="107"/>
      <c r="E1001" s="1">
        <f t="shared" si="20"/>
        <v>0</v>
      </c>
    </row>
    <row r="1002" spans="1:5" x14ac:dyDescent="0.35">
      <c r="A1002" s="9">
        <v>41</v>
      </c>
      <c r="B1002" s="53" t="s">
        <v>646</v>
      </c>
      <c r="C1002" s="49">
        <v>2</v>
      </c>
      <c r="D1002" s="107"/>
      <c r="E1002" s="1">
        <f t="shared" si="20"/>
        <v>0</v>
      </c>
    </row>
    <row r="1003" spans="1:5" ht="23.15" customHeight="1" x14ac:dyDescent="0.35">
      <c r="A1003" s="9">
        <v>42</v>
      </c>
      <c r="B1003" s="21" t="s">
        <v>549</v>
      </c>
      <c r="C1003" s="49">
        <v>20</v>
      </c>
      <c r="D1003" s="107"/>
      <c r="E1003" s="1">
        <f t="shared" si="20"/>
        <v>0</v>
      </c>
    </row>
    <row r="1004" spans="1:5" ht="23.15" customHeight="1" x14ac:dyDescent="0.35">
      <c r="A1004" s="9">
        <v>43</v>
      </c>
      <c r="B1004" s="21" t="s">
        <v>647</v>
      </c>
      <c r="C1004" s="49">
        <v>20</v>
      </c>
      <c r="D1004" s="107"/>
      <c r="E1004" s="1">
        <f t="shared" si="20"/>
        <v>0</v>
      </c>
    </row>
    <row r="1005" spans="1:5" s="6" customFormat="1" ht="54.5" x14ac:dyDescent="0.35">
      <c r="A1005" s="3" t="s">
        <v>102</v>
      </c>
      <c r="B1005" s="4" t="s">
        <v>918</v>
      </c>
      <c r="C1005" s="5" t="s">
        <v>8</v>
      </c>
      <c r="D1005" s="5" t="s">
        <v>57</v>
      </c>
      <c r="E1005" s="5" t="s">
        <v>53</v>
      </c>
    </row>
    <row r="1006" spans="1:5" ht="23.15" customHeight="1" x14ac:dyDescent="0.35">
      <c r="A1006" s="9">
        <v>44</v>
      </c>
      <c r="B1006" s="21" t="s">
        <v>648</v>
      </c>
      <c r="C1006" s="49">
        <v>20</v>
      </c>
      <c r="D1006" s="107"/>
      <c r="E1006" s="1">
        <f t="shared" si="20"/>
        <v>0</v>
      </c>
    </row>
    <row r="1007" spans="1:5" ht="23.15" customHeight="1" x14ac:dyDescent="0.35">
      <c r="A1007" s="9">
        <v>45</v>
      </c>
      <c r="B1007" s="53" t="s">
        <v>649</v>
      </c>
      <c r="C1007" s="49">
        <v>1</v>
      </c>
      <c r="D1007" s="107"/>
      <c r="E1007" s="1">
        <f t="shared" si="20"/>
        <v>0</v>
      </c>
    </row>
    <row r="1008" spans="1:5" ht="23.15" customHeight="1" x14ac:dyDescent="0.35">
      <c r="A1008" s="9">
        <v>46</v>
      </c>
      <c r="B1008" s="21" t="s">
        <v>650</v>
      </c>
      <c r="C1008" s="49">
        <v>2</v>
      </c>
      <c r="D1008" s="107"/>
      <c r="E1008" s="1">
        <f t="shared" si="20"/>
        <v>0</v>
      </c>
    </row>
    <row r="1009" spans="1:5" ht="23.15" customHeight="1" x14ac:dyDescent="0.35">
      <c r="A1009" s="9">
        <v>47</v>
      </c>
      <c r="B1009" s="53" t="s">
        <v>651</v>
      </c>
      <c r="C1009" s="49">
        <v>1</v>
      </c>
      <c r="D1009" s="107"/>
      <c r="E1009" s="1">
        <f t="shared" si="20"/>
        <v>0</v>
      </c>
    </row>
    <row r="1010" spans="1:5" ht="23.15" customHeight="1" x14ac:dyDescent="0.35">
      <c r="A1010" s="9">
        <v>48</v>
      </c>
      <c r="B1010" s="55" t="s">
        <v>652</v>
      </c>
      <c r="C1010" s="49">
        <v>1</v>
      </c>
      <c r="D1010" s="107"/>
      <c r="E1010" s="1">
        <f t="shared" si="20"/>
        <v>0</v>
      </c>
    </row>
    <row r="1011" spans="1:5" ht="23.15" customHeight="1" x14ac:dyDescent="0.35">
      <c r="A1011" s="9">
        <v>49</v>
      </c>
      <c r="B1011" s="55" t="s">
        <v>653</v>
      </c>
      <c r="C1011" s="49">
        <v>1</v>
      </c>
      <c r="D1011" s="107"/>
      <c r="E1011" s="1">
        <f t="shared" si="20"/>
        <v>0</v>
      </c>
    </row>
    <row r="1012" spans="1:5" ht="23.15" customHeight="1" x14ac:dyDescent="0.35">
      <c r="A1012" s="9">
        <v>50</v>
      </c>
      <c r="B1012" s="53" t="s">
        <v>464</v>
      </c>
      <c r="C1012" s="49">
        <v>15</v>
      </c>
      <c r="D1012" s="107"/>
      <c r="E1012" s="1">
        <f t="shared" si="20"/>
        <v>0</v>
      </c>
    </row>
    <row r="1013" spans="1:5" ht="22.5" customHeight="1" x14ac:dyDescent="0.35">
      <c r="A1013" s="9">
        <v>51</v>
      </c>
      <c r="B1013" s="53" t="s">
        <v>654</v>
      </c>
      <c r="C1013" s="49">
        <v>5</v>
      </c>
      <c r="D1013" s="107"/>
      <c r="E1013" s="1">
        <f t="shared" si="20"/>
        <v>0</v>
      </c>
    </row>
    <row r="1014" spans="1:5" ht="23.15" customHeight="1" x14ac:dyDescent="0.35">
      <c r="A1014" s="9">
        <v>52</v>
      </c>
      <c r="B1014" s="53" t="s">
        <v>464</v>
      </c>
      <c r="C1014" s="49">
        <v>15</v>
      </c>
      <c r="D1014" s="107"/>
      <c r="E1014" s="1">
        <f t="shared" si="20"/>
        <v>0</v>
      </c>
    </row>
    <row r="1015" spans="1:5" ht="23.15" customHeight="1" x14ac:dyDescent="0.35">
      <c r="A1015" s="9">
        <v>53</v>
      </c>
      <c r="B1015" s="53" t="s">
        <v>465</v>
      </c>
      <c r="C1015" s="49">
        <v>10</v>
      </c>
      <c r="D1015" s="107"/>
      <c r="E1015" s="1">
        <f t="shared" si="20"/>
        <v>0</v>
      </c>
    </row>
    <row r="1016" spans="1:5" ht="28" x14ac:dyDescent="0.35">
      <c r="A1016" s="9">
        <v>54</v>
      </c>
      <c r="B1016" s="53" t="s">
        <v>655</v>
      </c>
      <c r="C1016" s="49">
        <v>2</v>
      </c>
      <c r="D1016" s="107"/>
      <c r="E1016" s="1">
        <f t="shared" si="20"/>
        <v>0</v>
      </c>
    </row>
    <row r="1017" spans="1:5" ht="23.15" customHeight="1" x14ac:dyDescent="0.35">
      <c r="A1017" s="9">
        <v>55</v>
      </c>
      <c r="B1017" s="53" t="s">
        <v>466</v>
      </c>
      <c r="C1017" s="49">
        <v>10</v>
      </c>
      <c r="D1017" s="107"/>
      <c r="E1017" s="1">
        <f t="shared" si="20"/>
        <v>0</v>
      </c>
    </row>
    <row r="1018" spans="1:5" ht="23.15" customHeight="1" x14ac:dyDescent="0.35">
      <c r="A1018" s="9">
        <v>56</v>
      </c>
      <c r="B1018" s="53" t="s">
        <v>467</v>
      </c>
      <c r="C1018" s="49">
        <v>10</v>
      </c>
      <c r="D1018" s="107"/>
      <c r="E1018" s="1">
        <f t="shared" si="20"/>
        <v>0</v>
      </c>
    </row>
    <row r="1019" spans="1:5" ht="23.15" customHeight="1" x14ac:dyDescent="0.35">
      <c r="A1019" s="9">
        <v>57</v>
      </c>
      <c r="B1019" s="53" t="s">
        <v>468</v>
      </c>
      <c r="C1019" s="49">
        <v>10</v>
      </c>
      <c r="D1019" s="107"/>
      <c r="E1019" s="1">
        <f t="shared" si="20"/>
        <v>0</v>
      </c>
    </row>
    <row r="1020" spans="1:5" ht="23.15" customHeight="1" x14ac:dyDescent="0.35">
      <c r="A1020" s="9">
        <v>58</v>
      </c>
      <c r="B1020" s="53" t="s">
        <v>469</v>
      </c>
      <c r="C1020" s="49">
        <v>10</v>
      </c>
      <c r="D1020" s="107"/>
      <c r="E1020" s="1">
        <f t="shared" si="20"/>
        <v>0</v>
      </c>
    </row>
    <row r="1021" spans="1:5" ht="23.15" customHeight="1" x14ac:dyDescent="0.35">
      <c r="A1021" s="9">
        <v>59</v>
      </c>
      <c r="B1021" s="53" t="s">
        <v>575</v>
      </c>
      <c r="C1021" s="49">
        <v>2</v>
      </c>
      <c r="D1021" s="107"/>
      <c r="E1021" s="1">
        <f t="shared" si="20"/>
        <v>0</v>
      </c>
    </row>
    <row r="1022" spans="1:5" ht="23.15" customHeight="1" x14ac:dyDescent="0.35">
      <c r="A1022" s="9">
        <v>60</v>
      </c>
      <c r="B1022" s="21" t="s">
        <v>656</v>
      </c>
      <c r="C1022" s="49">
        <v>2</v>
      </c>
      <c r="D1022" s="107"/>
      <c r="E1022" s="1">
        <f t="shared" si="20"/>
        <v>0</v>
      </c>
    </row>
    <row r="1023" spans="1:5" ht="23.15" customHeight="1" x14ac:dyDescent="0.35">
      <c r="A1023" s="9">
        <v>61</v>
      </c>
      <c r="B1023" s="21" t="s">
        <v>657</v>
      </c>
      <c r="C1023" s="49">
        <v>2</v>
      </c>
      <c r="D1023" s="107"/>
      <c r="E1023" s="1">
        <f t="shared" si="20"/>
        <v>0</v>
      </c>
    </row>
    <row r="1024" spans="1:5" s="6" customFormat="1" ht="54.5" x14ac:dyDescent="0.35">
      <c r="A1024" s="3" t="s">
        <v>102</v>
      </c>
      <c r="B1024" s="4" t="s">
        <v>918</v>
      </c>
      <c r="C1024" s="5" t="s">
        <v>8</v>
      </c>
      <c r="D1024" s="5" t="s">
        <v>57</v>
      </c>
      <c r="E1024" s="5" t="s">
        <v>53</v>
      </c>
    </row>
    <row r="1025" spans="1:5" ht="23.15" customHeight="1" x14ac:dyDescent="0.35">
      <c r="A1025" s="9">
        <v>62</v>
      </c>
      <c r="B1025" s="21" t="s">
        <v>658</v>
      </c>
      <c r="C1025" s="49">
        <v>2</v>
      </c>
      <c r="D1025" s="107"/>
      <c r="E1025" s="1">
        <f t="shared" si="20"/>
        <v>0</v>
      </c>
    </row>
    <row r="1026" spans="1:5" ht="23.15" customHeight="1" x14ac:dyDescent="0.35">
      <c r="A1026" s="9">
        <v>63</v>
      </c>
      <c r="B1026" s="21" t="s">
        <v>659</v>
      </c>
      <c r="C1026" s="49">
        <v>2</v>
      </c>
      <c r="D1026" s="107"/>
      <c r="E1026" s="1">
        <f t="shared" si="20"/>
        <v>0</v>
      </c>
    </row>
    <row r="1027" spans="1:5" ht="23.15" customHeight="1" x14ac:dyDescent="0.35">
      <c r="A1027" s="9">
        <v>64</v>
      </c>
      <c r="B1027" s="53" t="s">
        <v>322</v>
      </c>
      <c r="C1027" s="49">
        <v>2</v>
      </c>
      <c r="D1027" s="107"/>
      <c r="E1027" s="1">
        <f t="shared" si="20"/>
        <v>0</v>
      </c>
    </row>
    <row r="1028" spans="1:5" ht="23.15" customHeight="1" x14ac:dyDescent="0.35">
      <c r="A1028" s="9">
        <v>65</v>
      </c>
      <c r="B1028" s="53" t="s">
        <v>660</v>
      </c>
      <c r="C1028" s="49">
        <v>1</v>
      </c>
      <c r="D1028" s="107"/>
      <c r="E1028" s="1">
        <f t="shared" si="20"/>
        <v>0</v>
      </c>
    </row>
    <row r="1029" spans="1:5" ht="23.15" customHeight="1" x14ac:dyDescent="0.35">
      <c r="A1029" s="9">
        <v>66</v>
      </c>
      <c r="B1029" s="53" t="s">
        <v>576</v>
      </c>
      <c r="C1029" s="49">
        <v>1</v>
      </c>
      <c r="D1029" s="107"/>
      <c r="E1029" s="1">
        <f t="shared" ref="E1029:E1097" si="21">C1029*D1029</f>
        <v>0</v>
      </c>
    </row>
    <row r="1030" spans="1:5" ht="23.15" customHeight="1" x14ac:dyDescent="0.35">
      <c r="A1030" s="9">
        <v>67</v>
      </c>
      <c r="B1030" s="53" t="s">
        <v>327</v>
      </c>
      <c r="C1030" s="49">
        <v>2</v>
      </c>
      <c r="D1030" s="107"/>
      <c r="E1030" s="1">
        <f t="shared" si="21"/>
        <v>0</v>
      </c>
    </row>
    <row r="1031" spans="1:5" ht="23.15" customHeight="1" x14ac:dyDescent="0.35">
      <c r="A1031" s="9">
        <v>68</v>
      </c>
      <c r="B1031" s="53" t="s">
        <v>328</v>
      </c>
      <c r="C1031" s="49">
        <v>2</v>
      </c>
      <c r="D1031" s="107"/>
      <c r="E1031" s="1">
        <f t="shared" si="21"/>
        <v>0</v>
      </c>
    </row>
    <row r="1032" spans="1:5" ht="23.15" customHeight="1" x14ac:dyDescent="0.35">
      <c r="A1032" s="9">
        <v>69</v>
      </c>
      <c r="B1032" s="53" t="s">
        <v>329</v>
      </c>
      <c r="C1032" s="49">
        <v>2</v>
      </c>
      <c r="D1032" s="107"/>
      <c r="E1032" s="1">
        <f t="shared" si="21"/>
        <v>0</v>
      </c>
    </row>
    <row r="1033" spans="1:5" ht="23.15" customHeight="1" x14ac:dyDescent="0.35">
      <c r="A1033" s="9">
        <v>70</v>
      </c>
      <c r="B1033" s="53" t="s">
        <v>330</v>
      </c>
      <c r="C1033" s="49">
        <v>2</v>
      </c>
      <c r="D1033" s="107"/>
      <c r="E1033" s="1">
        <f t="shared" si="21"/>
        <v>0</v>
      </c>
    </row>
    <row r="1034" spans="1:5" ht="23.15" customHeight="1" x14ac:dyDescent="0.35">
      <c r="A1034" s="9">
        <v>71</v>
      </c>
      <c r="B1034" s="53" t="s">
        <v>331</v>
      </c>
      <c r="C1034" s="49">
        <v>5</v>
      </c>
      <c r="D1034" s="107"/>
      <c r="E1034" s="1">
        <f t="shared" si="21"/>
        <v>0</v>
      </c>
    </row>
    <row r="1035" spans="1:5" ht="71" x14ac:dyDescent="0.35">
      <c r="A1035" s="9">
        <v>72</v>
      </c>
      <c r="B1035" s="53" t="s">
        <v>661</v>
      </c>
      <c r="C1035" s="49">
        <v>2</v>
      </c>
      <c r="D1035" s="107"/>
      <c r="E1035" s="1">
        <f t="shared" si="21"/>
        <v>0</v>
      </c>
    </row>
    <row r="1036" spans="1:5" ht="23.15" customHeight="1" x14ac:dyDescent="0.35">
      <c r="A1036" s="9">
        <v>73</v>
      </c>
      <c r="B1036" s="53" t="s">
        <v>662</v>
      </c>
      <c r="C1036" s="49">
        <v>2</v>
      </c>
      <c r="D1036" s="107"/>
      <c r="E1036" s="1">
        <f t="shared" si="21"/>
        <v>0</v>
      </c>
    </row>
    <row r="1037" spans="1:5" ht="84" x14ac:dyDescent="0.35">
      <c r="A1037" s="9">
        <v>74</v>
      </c>
      <c r="B1037" s="53" t="s">
        <v>663</v>
      </c>
      <c r="C1037" s="49">
        <v>2</v>
      </c>
      <c r="D1037" s="107"/>
      <c r="E1037" s="1">
        <f t="shared" si="21"/>
        <v>0</v>
      </c>
    </row>
    <row r="1038" spans="1:5" ht="23.15" customHeight="1" x14ac:dyDescent="0.35">
      <c r="A1038" s="9">
        <v>75</v>
      </c>
      <c r="B1038" s="53" t="s">
        <v>664</v>
      </c>
      <c r="C1038" s="49">
        <v>2</v>
      </c>
      <c r="D1038" s="107"/>
      <c r="E1038" s="1">
        <f t="shared" si="21"/>
        <v>0</v>
      </c>
    </row>
    <row r="1039" spans="1:5" s="6" customFormat="1" ht="54.5" x14ac:dyDescent="0.35">
      <c r="A1039" s="3" t="s">
        <v>102</v>
      </c>
      <c r="B1039" s="4" t="s">
        <v>918</v>
      </c>
      <c r="C1039" s="5" t="s">
        <v>8</v>
      </c>
      <c r="D1039" s="5" t="s">
        <v>57</v>
      </c>
      <c r="E1039" s="5" t="s">
        <v>53</v>
      </c>
    </row>
    <row r="1040" spans="1:5" ht="23.15" customHeight="1" x14ac:dyDescent="0.35">
      <c r="A1040" s="9">
        <v>76</v>
      </c>
      <c r="B1040" s="55" t="s">
        <v>665</v>
      </c>
      <c r="C1040" s="49">
        <v>1</v>
      </c>
      <c r="D1040" s="107"/>
      <c r="E1040" s="1">
        <f t="shared" si="21"/>
        <v>0</v>
      </c>
    </row>
    <row r="1041" spans="1:5" ht="23.15" customHeight="1" x14ac:dyDescent="0.35">
      <c r="A1041" s="9">
        <v>77</v>
      </c>
      <c r="B1041" s="55" t="s">
        <v>666</v>
      </c>
      <c r="C1041" s="49">
        <v>1</v>
      </c>
      <c r="D1041" s="107"/>
      <c r="E1041" s="1">
        <f t="shared" si="21"/>
        <v>0</v>
      </c>
    </row>
    <row r="1042" spans="1:5" ht="23.15" customHeight="1" x14ac:dyDescent="0.35">
      <c r="A1042" s="9">
        <v>78</v>
      </c>
      <c r="B1042" s="53" t="s">
        <v>667</v>
      </c>
      <c r="C1042" s="49">
        <v>20</v>
      </c>
      <c r="D1042" s="107"/>
      <c r="E1042" s="1">
        <f t="shared" si="21"/>
        <v>0</v>
      </c>
    </row>
    <row r="1043" spans="1:5" ht="23.15" customHeight="1" x14ac:dyDescent="0.35">
      <c r="A1043" s="9">
        <v>79</v>
      </c>
      <c r="B1043" s="53" t="s">
        <v>668</v>
      </c>
      <c r="C1043" s="49">
        <v>20</v>
      </c>
      <c r="D1043" s="107"/>
      <c r="E1043" s="1">
        <f t="shared" si="21"/>
        <v>0</v>
      </c>
    </row>
    <row r="1044" spans="1:5" ht="23.15" customHeight="1" x14ac:dyDescent="0.35">
      <c r="A1044" s="9">
        <v>80</v>
      </c>
      <c r="B1044" s="53" t="s">
        <v>669</v>
      </c>
      <c r="C1044" s="49">
        <v>10</v>
      </c>
      <c r="D1044" s="107"/>
      <c r="E1044" s="1">
        <f t="shared" si="21"/>
        <v>0</v>
      </c>
    </row>
    <row r="1045" spans="1:5" ht="23.15" customHeight="1" x14ac:dyDescent="0.35">
      <c r="A1045" s="9">
        <v>81</v>
      </c>
      <c r="B1045" s="53" t="s">
        <v>670</v>
      </c>
      <c r="C1045" s="49">
        <v>10</v>
      </c>
      <c r="D1045" s="107"/>
      <c r="E1045" s="1">
        <f t="shared" si="21"/>
        <v>0</v>
      </c>
    </row>
    <row r="1046" spans="1:5" ht="23.15" customHeight="1" x14ac:dyDescent="0.35">
      <c r="A1046" s="9">
        <v>82</v>
      </c>
      <c r="B1046" s="21" t="s">
        <v>671</v>
      </c>
      <c r="C1046" s="49">
        <v>10</v>
      </c>
      <c r="D1046" s="107"/>
      <c r="E1046" s="1">
        <f t="shared" si="21"/>
        <v>0</v>
      </c>
    </row>
    <row r="1047" spans="1:5" ht="23.15" customHeight="1" x14ac:dyDescent="0.35">
      <c r="A1047" s="9">
        <v>83</v>
      </c>
      <c r="B1047" s="21" t="s">
        <v>672</v>
      </c>
      <c r="C1047" s="49">
        <v>10</v>
      </c>
      <c r="D1047" s="107"/>
      <c r="E1047" s="1">
        <f t="shared" si="21"/>
        <v>0</v>
      </c>
    </row>
    <row r="1048" spans="1:5" ht="23.15" customHeight="1" x14ac:dyDescent="0.35">
      <c r="A1048" s="9">
        <v>84</v>
      </c>
      <c r="B1048" s="53" t="s">
        <v>673</v>
      </c>
      <c r="C1048" s="49">
        <v>2</v>
      </c>
      <c r="D1048" s="107"/>
      <c r="E1048" s="1">
        <f t="shared" si="21"/>
        <v>0</v>
      </c>
    </row>
    <row r="1049" spans="1:5" ht="23.15" customHeight="1" x14ac:dyDescent="0.35">
      <c r="A1049" s="9">
        <v>85</v>
      </c>
      <c r="B1049" s="21" t="s">
        <v>224</v>
      </c>
      <c r="C1049" s="49">
        <v>2</v>
      </c>
      <c r="D1049" s="107"/>
      <c r="E1049" s="1">
        <f t="shared" si="21"/>
        <v>0</v>
      </c>
    </row>
    <row r="1050" spans="1:5" ht="28" x14ac:dyDescent="0.35">
      <c r="A1050" s="9">
        <v>86</v>
      </c>
      <c r="B1050" s="21" t="s">
        <v>337</v>
      </c>
      <c r="C1050" s="49">
        <v>1</v>
      </c>
      <c r="D1050" s="107"/>
      <c r="E1050" s="1">
        <f t="shared" si="21"/>
        <v>0</v>
      </c>
    </row>
    <row r="1051" spans="1:5" ht="23.15" customHeight="1" x14ac:dyDescent="0.35">
      <c r="A1051" s="9">
        <v>87</v>
      </c>
      <c r="B1051" s="53" t="s">
        <v>674</v>
      </c>
      <c r="C1051" s="49">
        <v>5</v>
      </c>
      <c r="D1051" s="107"/>
      <c r="E1051" s="1">
        <f t="shared" si="21"/>
        <v>0</v>
      </c>
    </row>
    <row r="1052" spans="1:5" ht="23.15" customHeight="1" x14ac:dyDescent="0.35">
      <c r="A1052" s="9">
        <v>88</v>
      </c>
      <c r="B1052" s="53" t="s">
        <v>675</v>
      </c>
      <c r="C1052" s="49">
        <v>2</v>
      </c>
      <c r="D1052" s="107"/>
      <c r="E1052" s="1">
        <f t="shared" si="21"/>
        <v>0</v>
      </c>
    </row>
    <row r="1053" spans="1:5" ht="23.15" customHeight="1" x14ac:dyDescent="0.35">
      <c r="A1053" s="9">
        <v>89</v>
      </c>
      <c r="B1053" s="55" t="s">
        <v>676</v>
      </c>
      <c r="C1053" s="49">
        <v>1</v>
      </c>
      <c r="D1053" s="107"/>
      <c r="E1053" s="1">
        <f t="shared" si="21"/>
        <v>0</v>
      </c>
    </row>
    <row r="1054" spans="1:5" ht="23.15" customHeight="1" x14ac:dyDescent="0.35">
      <c r="A1054" s="9">
        <v>90</v>
      </c>
      <c r="B1054" s="53" t="s">
        <v>551</v>
      </c>
      <c r="C1054" s="49">
        <v>1</v>
      </c>
      <c r="D1054" s="107"/>
      <c r="E1054" s="1">
        <f t="shared" si="21"/>
        <v>0</v>
      </c>
    </row>
    <row r="1055" spans="1:5" ht="23.15" customHeight="1" x14ac:dyDescent="0.35">
      <c r="A1055" s="9">
        <v>91</v>
      </c>
      <c r="B1055" s="53" t="s">
        <v>342</v>
      </c>
      <c r="C1055" s="49">
        <v>1</v>
      </c>
      <c r="D1055" s="107"/>
      <c r="E1055" s="1">
        <f t="shared" si="21"/>
        <v>0</v>
      </c>
    </row>
    <row r="1056" spans="1:5" ht="23.15" customHeight="1" x14ac:dyDescent="0.35">
      <c r="A1056" s="9">
        <v>92</v>
      </c>
      <c r="B1056" s="53" t="s">
        <v>677</v>
      </c>
      <c r="C1056" s="49">
        <v>1</v>
      </c>
      <c r="D1056" s="107"/>
      <c r="E1056" s="1">
        <f t="shared" si="21"/>
        <v>0</v>
      </c>
    </row>
    <row r="1057" spans="1:5" ht="28" x14ac:dyDescent="0.35">
      <c r="A1057" s="9">
        <v>93</v>
      </c>
      <c r="B1057" s="55" t="s">
        <v>678</v>
      </c>
      <c r="C1057" s="49">
        <v>2</v>
      </c>
      <c r="D1057" s="107"/>
      <c r="E1057" s="1">
        <f t="shared" si="21"/>
        <v>0</v>
      </c>
    </row>
    <row r="1058" spans="1:5" s="6" customFormat="1" ht="54.5" x14ac:dyDescent="0.35">
      <c r="A1058" s="3" t="s">
        <v>102</v>
      </c>
      <c r="B1058" s="4" t="s">
        <v>918</v>
      </c>
      <c r="C1058" s="5" t="s">
        <v>8</v>
      </c>
      <c r="D1058" s="5" t="s">
        <v>57</v>
      </c>
      <c r="E1058" s="5" t="s">
        <v>53</v>
      </c>
    </row>
    <row r="1059" spans="1:5" ht="23.15" customHeight="1" x14ac:dyDescent="0.35">
      <c r="A1059" s="9">
        <v>94</v>
      </c>
      <c r="B1059" s="21" t="s">
        <v>495</v>
      </c>
      <c r="C1059" s="49">
        <v>2</v>
      </c>
      <c r="D1059" s="107"/>
      <c r="E1059" s="1">
        <f t="shared" si="21"/>
        <v>0</v>
      </c>
    </row>
    <row r="1060" spans="1:5" ht="23.15" customHeight="1" x14ac:dyDescent="0.35">
      <c r="A1060" s="9">
        <v>95</v>
      </c>
      <c r="B1060" s="21" t="s">
        <v>190</v>
      </c>
      <c r="C1060" s="49">
        <v>2</v>
      </c>
      <c r="D1060" s="107"/>
      <c r="E1060" s="1">
        <f t="shared" si="21"/>
        <v>0</v>
      </c>
    </row>
    <row r="1061" spans="1:5" ht="23.15" customHeight="1" x14ac:dyDescent="0.35">
      <c r="A1061" s="9">
        <v>96</v>
      </c>
      <c r="B1061" s="21" t="s">
        <v>193</v>
      </c>
      <c r="C1061" s="49">
        <v>2</v>
      </c>
      <c r="D1061" s="107"/>
      <c r="E1061" s="1">
        <f t="shared" si="21"/>
        <v>0</v>
      </c>
    </row>
    <row r="1062" spans="1:5" ht="23.15" customHeight="1" x14ac:dyDescent="0.35">
      <c r="A1062" s="9">
        <v>97</v>
      </c>
      <c r="B1062" s="21" t="s">
        <v>194</v>
      </c>
      <c r="C1062" s="49">
        <v>2</v>
      </c>
      <c r="D1062" s="107"/>
      <c r="E1062" s="1">
        <f t="shared" si="21"/>
        <v>0</v>
      </c>
    </row>
    <row r="1063" spans="1:5" ht="23.15" customHeight="1" x14ac:dyDescent="0.35">
      <c r="A1063" s="9">
        <v>98</v>
      </c>
      <c r="B1063" s="21" t="s">
        <v>192</v>
      </c>
      <c r="C1063" s="49">
        <v>2</v>
      </c>
      <c r="D1063" s="107"/>
      <c r="E1063" s="1">
        <f t="shared" si="21"/>
        <v>0</v>
      </c>
    </row>
    <row r="1064" spans="1:5" ht="23.15" customHeight="1" x14ac:dyDescent="0.35">
      <c r="A1064" s="9">
        <v>99</v>
      </c>
      <c r="B1064" s="21" t="s">
        <v>195</v>
      </c>
      <c r="C1064" s="49">
        <v>2</v>
      </c>
      <c r="D1064" s="107"/>
      <c r="E1064" s="1">
        <f t="shared" si="21"/>
        <v>0</v>
      </c>
    </row>
    <row r="1065" spans="1:5" ht="23.15" customHeight="1" x14ac:dyDescent="0.35">
      <c r="A1065" s="9">
        <v>100</v>
      </c>
      <c r="B1065" s="21" t="s">
        <v>348</v>
      </c>
      <c r="C1065" s="49">
        <v>2</v>
      </c>
      <c r="D1065" s="107"/>
      <c r="E1065" s="1">
        <f t="shared" si="21"/>
        <v>0</v>
      </c>
    </row>
    <row r="1066" spans="1:5" ht="23.15" customHeight="1" x14ac:dyDescent="0.35">
      <c r="A1066" s="9">
        <v>101</v>
      </c>
      <c r="B1066" s="53" t="s">
        <v>679</v>
      </c>
      <c r="C1066" s="49">
        <v>2</v>
      </c>
      <c r="D1066" s="107"/>
      <c r="E1066" s="1">
        <f t="shared" si="21"/>
        <v>0</v>
      </c>
    </row>
    <row r="1067" spans="1:5" ht="23.15" customHeight="1" x14ac:dyDescent="0.35">
      <c r="A1067" s="9">
        <v>102</v>
      </c>
      <c r="B1067" s="53" t="s">
        <v>496</v>
      </c>
      <c r="C1067" s="49">
        <v>2</v>
      </c>
      <c r="D1067" s="107"/>
      <c r="E1067" s="1">
        <f t="shared" si="21"/>
        <v>0</v>
      </c>
    </row>
    <row r="1068" spans="1:5" ht="23.15" customHeight="1" x14ac:dyDescent="0.35">
      <c r="A1068" s="9">
        <v>103</v>
      </c>
      <c r="B1068" s="21" t="s">
        <v>352</v>
      </c>
      <c r="C1068" s="49">
        <v>1</v>
      </c>
      <c r="D1068" s="107"/>
      <c r="E1068" s="1">
        <f t="shared" si="21"/>
        <v>0</v>
      </c>
    </row>
    <row r="1069" spans="1:5" ht="23.15" customHeight="1" x14ac:dyDescent="0.35">
      <c r="A1069" s="9">
        <v>104</v>
      </c>
      <c r="B1069" s="53" t="s">
        <v>222</v>
      </c>
      <c r="C1069" s="49">
        <v>15</v>
      </c>
      <c r="D1069" s="107"/>
      <c r="E1069" s="1">
        <f t="shared" si="21"/>
        <v>0</v>
      </c>
    </row>
    <row r="1070" spans="1:5" ht="23.15" customHeight="1" x14ac:dyDescent="0.35">
      <c r="A1070" s="9">
        <v>105</v>
      </c>
      <c r="B1070" s="53" t="s">
        <v>680</v>
      </c>
      <c r="C1070" s="49">
        <v>15</v>
      </c>
      <c r="D1070" s="107"/>
      <c r="E1070" s="1">
        <f t="shared" si="21"/>
        <v>0</v>
      </c>
    </row>
    <row r="1071" spans="1:5" ht="23.15" customHeight="1" x14ac:dyDescent="0.35">
      <c r="A1071" s="9">
        <v>106</v>
      </c>
      <c r="B1071" s="21" t="s">
        <v>219</v>
      </c>
      <c r="C1071" s="49">
        <v>15</v>
      </c>
      <c r="D1071" s="107"/>
      <c r="E1071" s="1">
        <f t="shared" si="21"/>
        <v>0</v>
      </c>
    </row>
    <row r="1072" spans="1:5" ht="23.15" customHeight="1" x14ac:dyDescent="0.35">
      <c r="A1072" s="9">
        <v>107</v>
      </c>
      <c r="B1072" s="60" t="s">
        <v>681</v>
      </c>
      <c r="C1072" s="49">
        <v>2</v>
      </c>
      <c r="D1072" s="107"/>
      <c r="E1072" s="1">
        <f t="shared" si="21"/>
        <v>0</v>
      </c>
    </row>
    <row r="1073" spans="1:5" ht="23.15" customHeight="1" x14ac:dyDescent="0.35">
      <c r="A1073" s="9">
        <v>108</v>
      </c>
      <c r="B1073" s="21" t="s">
        <v>389</v>
      </c>
      <c r="C1073" s="49">
        <v>15</v>
      </c>
      <c r="D1073" s="107"/>
      <c r="E1073" s="1">
        <f t="shared" si="21"/>
        <v>0</v>
      </c>
    </row>
    <row r="1074" spans="1:5" ht="23.15" customHeight="1" x14ac:dyDescent="0.35">
      <c r="A1074" s="9">
        <v>109</v>
      </c>
      <c r="B1074" s="21" t="s">
        <v>356</v>
      </c>
      <c r="C1074" s="49">
        <v>2</v>
      </c>
      <c r="D1074" s="107"/>
      <c r="E1074" s="1">
        <f t="shared" si="21"/>
        <v>0</v>
      </c>
    </row>
    <row r="1075" spans="1:5" ht="23.15" customHeight="1" x14ac:dyDescent="0.35">
      <c r="A1075" s="9">
        <v>110</v>
      </c>
      <c r="B1075" s="21" t="s">
        <v>357</v>
      </c>
      <c r="C1075" s="49">
        <v>2</v>
      </c>
      <c r="D1075" s="107"/>
      <c r="E1075" s="1">
        <f t="shared" si="21"/>
        <v>0</v>
      </c>
    </row>
    <row r="1076" spans="1:5" ht="23.15" customHeight="1" x14ac:dyDescent="0.35">
      <c r="A1076" s="9">
        <v>111</v>
      </c>
      <c r="B1076" s="21" t="s">
        <v>682</v>
      </c>
      <c r="C1076" s="49">
        <v>2</v>
      </c>
      <c r="D1076" s="107"/>
      <c r="E1076" s="1">
        <f t="shared" si="21"/>
        <v>0</v>
      </c>
    </row>
    <row r="1077" spans="1:5" ht="23.15" customHeight="1" x14ac:dyDescent="0.35">
      <c r="A1077" s="9">
        <v>112</v>
      </c>
      <c r="B1077" s="21" t="s">
        <v>683</v>
      </c>
      <c r="C1077" s="49">
        <v>2</v>
      </c>
      <c r="D1077" s="107"/>
      <c r="E1077" s="1">
        <f t="shared" si="21"/>
        <v>0</v>
      </c>
    </row>
    <row r="1078" spans="1:5" s="6" customFormat="1" ht="54.5" x14ac:dyDescent="0.35">
      <c r="A1078" s="3" t="s">
        <v>102</v>
      </c>
      <c r="B1078" s="4" t="s">
        <v>918</v>
      </c>
      <c r="C1078" s="5" t="s">
        <v>8</v>
      </c>
      <c r="D1078" s="5" t="s">
        <v>57</v>
      </c>
      <c r="E1078" s="5" t="s">
        <v>53</v>
      </c>
    </row>
    <row r="1079" spans="1:5" ht="23.15" customHeight="1" x14ac:dyDescent="0.35">
      <c r="A1079" s="9">
        <v>113</v>
      </c>
      <c r="B1079" s="21" t="s">
        <v>185</v>
      </c>
      <c r="C1079" s="49">
        <v>2</v>
      </c>
      <c r="D1079" s="107"/>
      <c r="E1079" s="1">
        <f t="shared" si="21"/>
        <v>0</v>
      </c>
    </row>
    <row r="1080" spans="1:5" ht="23.15" customHeight="1" x14ac:dyDescent="0.35">
      <c r="A1080" s="9">
        <v>114</v>
      </c>
      <c r="B1080" s="21" t="s">
        <v>581</v>
      </c>
      <c r="C1080" s="49">
        <v>2</v>
      </c>
      <c r="D1080" s="107"/>
      <c r="E1080" s="1">
        <f t="shared" si="21"/>
        <v>0</v>
      </c>
    </row>
    <row r="1081" spans="1:5" ht="23.15" customHeight="1" x14ac:dyDescent="0.35">
      <c r="A1081" s="9">
        <v>115</v>
      </c>
      <c r="B1081" s="21" t="s">
        <v>360</v>
      </c>
      <c r="C1081" s="49">
        <v>2</v>
      </c>
      <c r="D1081" s="107"/>
      <c r="E1081" s="1">
        <f t="shared" si="21"/>
        <v>0</v>
      </c>
    </row>
    <row r="1082" spans="1:5" ht="23.15" customHeight="1" x14ac:dyDescent="0.35">
      <c r="A1082" s="9">
        <v>116</v>
      </c>
      <c r="B1082" s="21" t="s">
        <v>684</v>
      </c>
      <c r="C1082" s="49">
        <v>2</v>
      </c>
      <c r="D1082" s="107"/>
      <c r="E1082" s="1">
        <f t="shared" si="21"/>
        <v>0</v>
      </c>
    </row>
    <row r="1083" spans="1:5" ht="23.15" customHeight="1" x14ac:dyDescent="0.35">
      <c r="A1083" s="9">
        <v>117</v>
      </c>
      <c r="B1083" s="21" t="s">
        <v>361</v>
      </c>
      <c r="C1083" s="49">
        <v>2</v>
      </c>
      <c r="D1083" s="107"/>
      <c r="E1083" s="1">
        <f t="shared" si="21"/>
        <v>0</v>
      </c>
    </row>
    <row r="1084" spans="1:5" ht="23.15" customHeight="1" x14ac:dyDescent="0.35">
      <c r="A1084" s="9">
        <v>118</v>
      </c>
      <c r="B1084" s="123" t="s">
        <v>685</v>
      </c>
      <c r="C1084" s="49">
        <v>2</v>
      </c>
      <c r="D1084" s="107"/>
      <c r="E1084" s="1">
        <f t="shared" si="21"/>
        <v>0</v>
      </c>
    </row>
    <row r="1085" spans="1:5" ht="23.15" customHeight="1" x14ac:dyDescent="0.35">
      <c r="A1085" s="9">
        <v>119</v>
      </c>
      <c r="B1085" s="21" t="s">
        <v>502</v>
      </c>
      <c r="C1085" s="49">
        <v>15</v>
      </c>
      <c r="D1085" s="107"/>
      <c r="E1085" s="1">
        <f t="shared" si="21"/>
        <v>0</v>
      </c>
    </row>
    <row r="1086" spans="1:5" ht="23.15" customHeight="1" x14ac:dyDescent="0.35">
      <c r="A1086" s="9">
        <v>120</v>
      </c>
      <c r="B1086" s="21" t="s">
        <v>503</v>
      </c>
      <c r="C1086" s="49">
        <v>15</v>
      </c>
      <c r="D1086" s="107"/>
      <c r="E1086" s="1">
        <f t="shared" si="21"/>
        <v>0</v>
      </c>
    </row>
    <row r="1087" spans="1:5" ht="42" x14ac:dyDescent="0.35">
      <c r="A1087" s="9">
        <v>121</v>
      </c>
      <c r="B1087" s="53" t="s">
        <v>686</v>
      </c>
      <c r="C1087" s="49">
        <v>1</v>
      </c>
      <c r="D1087" s="107"/>
      <c r="E1087" s="1">
        <f t="shared" si="21"/>
        <v>0</v>
      </c>
    </row>
    <row r="1088" spans="1:5" ht="23.15" customHeight="1" x14ac:dyDescent="0.35">
      <c r="A1088" s="9">
        <v>122</v>
      </c>
      <c r="B1088" s="55" t="s">
        <v>687</v>
      </c>
      <c r="C1088" s="49">
        <v>1</v>
      </c>
      <c r="D1088" s="107"/>
      <c r="E1088" s="1">
        <f t="shared" si="21"/>
        <v>0</v>
      </c>
    </row>
    <row r="1089" spans="1:5" ht="23.15" customHeight="1" x14ac:dyDescent="0.35">
      <c r="A1089" s="9">
        <v>123</v>
      </c>
      <c r="B1089" s="53" t="s">
        <v>688</v>
      </c>
      <c r="C1089" s="49">
        <v>5</v>
      </c>
      <c r="D1089" s="107"/>
      <c r="E1089" s="1">
        <f t="shared" si="21"/>
        <v>0</v>
      </c>
    </row>
    <row r="1090" spans="1:5" ht="23.15" customHeight="1" x14ac:dyDescent="0.35">
      <c r="A1090" s="9">
        <v>124</v>
      </c>
      <c r="B1090" s="61" t="s">
        <v>689</v>
      </c>
      <c r="C1090" s="49">
        <v>5</v>
      </c>
      <c r="D1090" s="107"/>
      <c r="E1090" s="1">
        <f t="shared" si="21"/>
        <v>0</v>
      </c>
    </row>
    <row r="1091" spans="1:5" ht="23.15" customHeight="1" x14ac:dyDescent="0.35">
      <c r="A1091" s="9">
        <v>125</v>
      </c>
      <c r="B1091" s="55" t="s">
        <v>690</v>
      </c>
      <c r="C1091" s="49">
        <v>1</v>
      </c>
      <c r="D1091" s="107"/>
      <c r="E1091" s="1">
        <f t="shared" si="21"/>
        <v>0</v>
      </c>
    </row>
    <row r="1092" spans="1:5" ht="28" x14ac:dyDescent="0.35">
      <c r="A1092" s="9">
        <v>126</v>
      </c>
      <c r="B1092" s="53" t="s">
        <v>691</v>
      </c>
      <c r="C1092" s="49">
        <v>1</v>
      </c>
      <c r="D1092" s="107"/>
      <c r="E1092" s="1">
        <f t="shared" si="21"/>
        <v>0</v>
      </c>
    </row>
    <row r="1093" spans="1:5" ht="28" x14ac:dyDescent="0.35">
      <c r="A1093" s="86">
        <v>127</v>
      </c>
      <c r="B1093" s="87" t="s">
        <v>692</v>
      </c>
      <c r="C1093" s="59">
        <v>1</v>
      </c>
      <c r="D1093" s="108"/>
      <c r="E1093" s="46">
        <f t="shared" si="21"/>
        <v>0</v>
      </c>
    </row>
    <row r="1094" spans="1:5" x14ac:dyDescent="0.35">
      <c r="A1094" s="50"/>
      <c r="B1094" s="88"/>
      <c r="C1094" s="89"/>
      <c r="D1094" s="131"/>
      <c r="E1094" s="52"/>
    </row>
    <row r="1095" spans="1:5" s="6" customFormat="1" ht="54.5" x14ac:dyDescent="0.35">
      <c r="A1095" s="3" t="s">
        <v>102</v>
      </c>
      <c r="B1095" s="4" t="s">
        <v>918</v>
      </c>
      <c r="C1095" s="5" t="s">
        <v>8</v>
      </c>
      <c r="D1095" s="5" t="s">
        <v>57</v>
      </c>
      <c r="E1095" s="5" t="s">
        <v>53</v>
      </c>
    </row>
    <row r="1096" spans="1:5" ht="70" x14ac:dyDescent="0.35">
      <c r="A1096" s="9">
        <v>128</v>
      </c>
      <c r="B1096" s="53" t="s">
        <v>695</v>
      </c>
      <c r="C1096" s="49">
        <v>2</v>
      </c>
      <c r="D1096" s="107"/>
      <c r="E1096" s="1">
        <f t="shared" si="21"/>
        <v>0</v>
      </c>
    </row>
    <row r="1097" spans="1:5" ht="28" x14ac:dyDescent="0.35">
      <c r="A1097" s="9">
        <v>129</v>
      </c>
      <c r="B1097" s="53" t="s">
        <v>696</v>
      </c>
      <c r="C1097" s="49">
        <v>1</v>
      </c>
      <c r="D1097" s="107"/>
      <c r="E1097" s="1">
        <f t="shared" si="21"/>
        <v>0</v>
      </c>
    </row>
    <row r="1098" spans="1:5" ht="22.5" customHeight="1" x14ac:dyDescent="0.35">
      <c r="A1098" s="9">
        <v>130</v>
      </c>
      <c r="B1098" s="55" t="s">
        <v>697</v>
      </c>
      <c r="C1098" s="49">
        <v>1</v>
      </c>
      <c r="D1098" s="107"/>
      <c r="E1098" s="1">
        <f t="shared" ref="E1098:E1165" si="22">C1098*D1098</f>
        <v>0</v>
      </c>
    </row>
    <row r="1099" spans="1:5" x14ac:dyDescent="0.35">
      <c r="A1099" s="9">
        <v>131</v>
      </c>
      <c r="B1099" s="55" t="s">
        <v>698</v>
      </c>
      <c r="C1099" s="49">
        <v>1</v>
      </c>
      <c r="D1099" s="107"/>
      <c r="E1099" s="1">
        <f t="shared" si="22"/>
        <v>0</v>
      </c>
    </row>
    <row r="1100" spans="1:5" ht="23.15" customHeight="1" x14ac:dyDescent="0.35">
      <c r="A1100" s="9">
        <v>132</v>
      </c>
      <c r="B1100" s="55" t="s">
        <v>699</v>
      </c>
      <c r="C1100" s="49">
        <v>1</v>
      </c>
      <c r="D1100" s="107"/>
      <c r="E1100" s="1">
        <f t="shared" si="22"/>
        <v>0</v>
      </c>
    </row>
    <row r="1101" spans="1:5" ht="23.15" customHeight="1" x14ac:dyDescent="0.35">
      <c r="A1101" s="9">
        <v>133</v>
      </c>
      <c r="B1101" s="55" t="s">
        <v>700</v>
      </c>
      <c r="C1101" s="49">
        <v>1</v>
      </c>
      <c r="D1101" s="107"/>
      <c r="E1101" s="1">
        <f t="shared" si="22"/>
        <v>0</v>
      </c>
    </row>
    <row r="1102" spans="1:5" ht="23.15" customHeight="1" x14ac:dyDescent="0.35">
      <c r="A1102" s="9">
        <v>134</v>
      </c>
      <c r="B1102" s="55" t="s">
        <v>701</v>
      </c>
      <c r="C1102" s="49">
        <v>1</v>
      </c>
      <c r="D1102" s="107"/>
      <c r="E1102" s="1">
        <f t="shared" si="22"/>
        <v>0</v>
      </c>
    </row>
    <row r="1103" spans="1:5" ht="23.15" customHeight="1" x14ac:dyDescent="0.35">
      <c r="A1103" s="9">
        <v>135</v>
      </c>
      <c r="B1103" s="53" t="s">
        <v>702</v>
      </c>
      <c r="C1103" s="49">
        <v>1</v>
      </c>
      <c r="D1103" s="107"/>
      <c r="E1103" s="1">
        <f t="shared" si="22"/>
        <v>0</v>
      </c>
    </row>
    <row r="1104" spans="1:5" ht="42" x14ac:dyDescent="0.35">
      <c r="A1104" s="9">
        <v>136</v>
      </c>
      <c r="B1104" s="53" t="s">
        <v>703</v>
      </c>
      <c r="C1104" s="49">
        <v>1</v>
      </c>
      <c r="D1104" s="107"/>
      <c r="E1104" s="1">
        <f t="shared" si="22"/>
        <v>0</v>
      </c>
    </row>
    <row r="1105" spans="1:5" ht="23.15" customHeight="1" x14ac:dyDescent="0.35">
      <c r="A1105" s="9">
        <v>137</v>
      </c>
      <c r="B1105" s="53" t="s">
        <v>704</v>
      </c>
      <c r="C1105" s="49">
        <v>1</v>
      </c>
      <c r="D1105" s="107"/>
      <c r="E1105" s="1">
        <f t="shared" si="22"/>
        <v>0</v>
      </c>
    </row>
    <row r="1106" spans="1:5" ht="22.5" customHeight="1" x14ac:dyDescent="0.35">
      <c r="A1106" s="9">
        <v>138</v>
      </c>
      <c r="B1106" s="53" t="s">
        <v>705</v>
      </c>
      <c r="C1106" s="49">
        <v>1</v>
      </c>
      <c r="D1106" s="107"/>
      <c r="E1106" s="1">
        <f t="shared" si="22"/>
        <v>0</v>
      </c>
    </row>
    <row r="1107" spans="1:5" ht="23.15" customHeight="1" x14ac:dyDescent="0.35">
      <c r="A1107" s="9">
        <v>139</v>
      </c>
      <c r="B1107" s="53" t="s">
        <v>706</v>
      </c>
      <c r="C1107" s="49">
        <v>1</v>
      </c>
      <c r="D1107" s="107"/>
      <c r="E1107" s="1">
        <f t="shared" si="22"/>
        <v>0</v>
      </c>
    </row>
    <row r="1108" spans="1:5" ht="23.15" customHeight="1" x14ac:dyDescent="0.35">
      <c r="A1108" s="9">
        <v>140</v>
      </c>
      <c r="B1108" s="53" t="s">
        <v>707</v>
      </c>
      <c r="C1108" s="49">
        <v>1</v>
      </c>
      <c r="D1108" s="107"/>
      <c r="E1108" s="1">
        <f t="shared" si="22"/>
        <v>0</v>
      </c>
    </row>
    <row r="1109" spans="1:5" ht="23.15" customHeight="1" x14ac:dyDescent="0.35">
      <c r="A1109" s="9">
        <v>141</v>
      </c>
      <c r="B1109" s="53" t="s">
        <v>708</v>
      </c>
      <c r="C1109" s="49">
        <v>1</v>
      </c>
      <c r="D1109" s="107"/>
      <c r="E1109" s="1">
        <f t="shared" si="22"/>
        <v>0</v>
      </c>
    </row>
    <row r="1110" spans="1:5" ht="23.15" customHeight="1" x14ac:dyDescent="0.35">
      <c r="A1110" s="9">
        <v>142</v>
      </c>
      <c r="B1110" s="53" t="s">
        <v>709</v>
      </c>
      <c r="C1110" s="49">
        <v>1</v>
      </c>
      <c r="D1110" s="107"/>
      <c r="E1110" s="1">
        <f t="shared" si="22"/>
        <v>0</v>
      </c>
    </row>
    <row r="1111" spans="1:5" ht="23.15" customHeight="1" x14ac:dyDescent="0.35">
      <c r="A1111" s="9">
        <v>143</v>
      </c>
      <c r="B1111" s="53"/>
      <c r="C1111" s="49"/>
      <c r="D1111" s="107"/>
      <c r="E1111" s="1">
        <f t="shared" si="22"/>
        <v>0</v>
      </c>
    </row>
    <row r="1112" spans="1:5" s="6" customFormat="1" ht="54.5" x14ac:dyDescent="0.35">
      <c r="A1112" s="3" t="s">
        <v>102</v>
      </c>
      <c r="B1112" s="4" t="s">
        <v>918</v>
      </c>
      <c r="C1112" s="5" t="s">
        <v>8</v>
      </c>
      <c r="D1112" s="5" t="s">
        <v>57</v>
      </c>
      <c r="E1112" s="5" t="s">
        <v>53</v>
      </c>
    </row>
    <row r="1113" spans="1:5" ht="22.5" customHeight="1" x14ac:dyDescent="0.35">
      <c r="A1113" s="9">
        <v>144</v>
      </c>
      <c r="B1113" s="21" t="s">
        <v>373</v>
      </c>
      <c r="C1113" s="49">
        <v>2</v>
      </c>
      <c r="D1113" s="107"/>
      <c r="E1113" s="1">
        <f t="shared" si="22"/>
        <v>0</v>
      </c>
    </row>
    <row r="1114" spans="1:5" ht="56" x14ac:dyDescent="0.35">
      <c r="A1114" s="9">
        <v>145</v>
      </c>
      <c r="B1114" s="53" t="s">
        <v>557</v>
      </c>
      <c r="C1114" s="49">
        <v>1</v>
      </c>
      <c r="D1114" s="107"/>
      <c r="E1114" s="1">
        <f t="shared" si="22"/>
        <v>0</v>
      </c>
    </row>
    <row r="1115" spans="1:5" ht="22.5" customHeight="1" x14ac:dyDescent="0.35">
      <c r="A1115" s="9">
        <v>146</v>
      </c>
      <c r="B1115" s="21" t="s">
        <v>212</v>
      </c>
      <c r="C1115" s="49">
        <v>2</v>
      </c>
      <c r="D1115" s="107"/>
      <c r="E1115" s="1">
        <f t="shared" si="22"/>
        <v>0</v>
      </c>
    </row>
    <row r="1116" spans="1:5" ht="22.5" customHeight="1" x14ac:dyDescent="0.35">
      <c r="A1116" s="9">
        <v>147</v>
      </c>
      <c r="B1116" s="21" t="s">
        <v>510</v>
      </c>
      <c r="C1116" s="49">
        <v>2</v>
      </c>
      <c r="D1116" s="107"/>
      <c r="E1116" s="1">
        <f t="shared" si="22"/>
        <v>0</v>
      </c>
    </row>
    <row r="1117" spans="1:5" ht="22.5" customHeight="1" x14ac:dyDescent="0.35">
      <c r="A1117" s="9">
        <v>148</v>
      </c>
      <c r="B1117" s="21" t="s">
        <v>511</v>
      </c>
      <c r="C1117" s="49">
        <v>2</v>
      </c>
      <c r="D1117" s="107"/>
      <c r="E1117" s="1">
        <f t="shared" si="22"/>
        <v>0</v>
      </c>
    </row>
    <row r="1118" spans="1:5" ht="22.5" customHeight="1" x14ac:dyDescent="0.35">
      <c r="A1118" s="9">
        <v>149</v>
      </c>
      <c r="B1118" s="53" t="s">
        <v>205</v>
      </c>
      <c r="C1118" s="49">
        <v>2</v>
      </c>
      <c r="D1118" s="107"/>
      <c r="E1118" s="1">
        <f t="shared" si="22"/>
        <v>0</v>
      </c>
    </row>
    <row r="1119" spans="1:5" ht="22.5" customHeight="1" x14ac:dyDescent="0.35">
      <c r="A1119" s="9">
        <v>150</v>
      </c>
      <c r="B1119" s="21" t="s">
        <v>710</v>
      </c>
      <c r="C1119" s="49">
        <v>2</v>
      </c>
      <c r="D1119" s="107"/>
      <c r="E1119" s="1">
        <f t="shared" si="22"/>
        <v>0</v>
      </c>
    </row>
    <row r="1120" spans="1:5" ht="22.5" customHeight="1" x14ac:dyDescent="0.35">
      <c r="A1120" s="9">
        <v>151</v>
      </c>
      <c r="B1120" s="21" t="s">
        <v>711</v>
      </c>
      <c r="C1120" s="49">
        <v>2</v>
      </c>
      <c r="D1120" s="107"/>
      <c r="E1120" s="1">
        <f t="shared" si="22"/>
        <v>0</v>
      </c>
    </row>
    <row r="1121" spans="1:5" ht="22.5" customHeight="1" x14ac:dyDescent="0.35">
      <c r="A1121" s="9">
        <v>152</v>
      </c>
      <c r="B1121" s="55" t="s">
        <v>712</v>
      </c>
      <c r="C1121" s="49">
        <v>1</v>
      </c>
      <c r="D1121" s="107"/>
      <c r="E1121" s="1">
        <f t="shared" si="22"/>
        <v>0</v>
      </c>
    </row>
    <row r="1122" spans="1:5" ht="22.5" customHeight="1" x14ac:dyDescent="0.35">
      <c r="A1122" s="9">
        <v>153</v>
      </c>
      <c r="B1122" s="55" t="s">
        <v>713</v>
      </c>
      <c r="C1122" s="49">
        <v>1</v>
      </c>
      <c r="D1122" s="107"/>
      <c r="E1122" s="1">
        <f t="shared" si="22"/>
        <v>0</v>
      </c>
    </row>
    <row r="1123" spans="1:5" ht="22.5" customHeight="1" x14ac:dyDescent="0.35">
      <c r="A1123" s="9">
        <v>154</v>
      </c>
      <c r="B1123" s="55" t="s">
        <v>714</v>
      </c>
      <c r="C1123" s="49">
        <v>1</v>
      </c>
      <c r="D1123" s="107"/>
      <c r="E1123" s="1">
        <f t="shared" si="22"/>
        <v>0</v>
      </c>
    </row>
    <row r="1124" spans="1:5" ht="22.5" customHeight="1" x14ac:dyDescent="0.35">
      <c r="A1124" s="9">
        <v>155</v>
      </c>
      <c r="B1124" s="55" t="s">
        <v>715</v>
      </c>
      <c r="C1124" s="49">
        <v>1</v>
      </c>
      <c r="D1124" s="107"/>
      <c r="E1124" s="1">
        <f t="shared" si="22"/>
        <v>0</v>
      </c>
    </row>
    <row r="1125" spans="1:5" ht="28" x14ac:dyDescent="0.35">
      <c r="A1125" s="9">
        <v>156</v>
      </c>
      <c r="B1125" s="21" t="s">
        <v>716</v>
      </c>
      <c r="C1125" s="49">
        <v>1</v>
      </c>
      <c r="D1125" s="107"/>
      <c r="E1125" s="1">
        <f t="shared" si="22"/>
        <v>0</v>
      </c>
    </row>
    <row r="1126" spans="1:5" ht="22.5" customHeight="1" x14ac:dyDescent="0.35">
      <c r="A1126" s="9">
        <v>157</v>
      </c>
      <c r="B1126" s="21" t="s">
        <v>381</v>
      </c>
      <c r="C1126" s="49">
        <v>1</v>
      </c>
      <c r="D1126" s="107"/>
      <c r="E1126" s="1">
        <f t="shared" si="22"/>
        <v>0</v>
      </c>
    </row>
    <row r="1127" spans="1:5" ht="22.5" customHeight="1" x14ac:dyDescent="0.35">
      <c r="A1127" s="9">
        <v>158</v>
      </c>
      <c r="B1127" s="21" t="s">
        <v>202</v>
      </c>
      <c r="C1127" s="49">
        <v>2</v>
      </c>
      <c r="D1127" s="107"/>
      <c r="E1127" s="1">
        <f t="shared" si="22"/>
        <v>0</v>
      </c>
    </row>
    <row r="1128" spans="1:5" ht="28" x14ac:dyDescent="0.35">
      <c r="A1128" s="9">
        <v>159</v>
      </c>
      <c r="B1128" s="21" t="s">
        <v>717</v>
      </c>
      <c r="C1128" s="49">
        <v>1</v>
      </c>
      <c r="D1128" s="107"/>
      <c r="E1128" s="1">
        <f t="shared" si="22"/>
        <v>0</v>
      </c>
    </row>
    <row r="1129" spans="1:5" ht="22.5" customHeight="1" x14ac:dyDescent="0.35">
      <c r="A1129" s="9">
        <v>160</v>
      </c>
      <c r="B1129" s="21" t="s">
        <v>147</v>
      </c>
      <c r="C1129" s="49">
        <v>1</v>
      </c>
      <c r="D1129" s="107"/>
      <c r="E1129" s="1">
        <f t="shared" si="22"/>
        <v>0</v>
      </c>
    </row>
    <row r="1130" spans="1:5" s="6" customFormat="1" ht="54.5" x14ac:dyDescent="0.35">
      <c r="A1130" s="3" t="s">
        <v>102</v>
      </c>
      <c r="B1130" s="4" t="s">
        <v>918</v>
      </c>
      <c r="C1130" s="5" t="s">
        <v>8</v>
      </c>
      <c r="D1130" s="5" t="s">
        <v>57</v>
      </c>
      <c r="E1130" s="5" t="s">
        <v>53</v>
      </c>
    </row>
    <row r="1131" spans="1:5" ht="22.5" customHeight="1" x14ac:dyDescent="0.35">
      <c r="A1131" s="9">
        <v>161</v>
      </c>
      <c r="B1131" s="21" t="s">
        <v>148</v>
      </c>
      <c r="C1131" s="49">
        <v>1</v>
      </c>
      <c r="D1131" s="107"/>
      <c r="E1131" s="1">
        <f t="shared" si="22"/>
        <v>0</v>
      </c>
    </row>
    <row r="1132" spans="1:5" ht="22.5" customHeight="1" x14ac:dyDescent="0.35">
      <c r="A1132" s="9">
        <v>162</v>
      </c>
      <c r="B1132" s="21" t="s">
        <v>718</v>
      </c>
      <c r="C1132" s="49">
        <v>1</v>
      </c>
      <c r="D1132" s="107"/>
      <c r="E1132" s="1">
        <f t="shared" si="22"/>
        <v>0</v>
      </c>
    </row>
    <row r="1133" spans="1:5" ht="22.5" customHeight="1" x14ac:dyDescent="0.35">
      <c r="A1133" s="9">
        <v>163</v>
      </c>
      <c r="B1133" s="55" t="s">
        <v>216</v>
      </c>
      <c r="C1133" s="49">
        <v>2</v>
      </c>
      <c r="D1133" s="107"/>
      <c r="E1133" s="1">
        <f t="shared" si="22"/>
        <v>0</v>
      </c>
    </row>
    <row r="1134" spans="1:5" ht="22.5" customHeight="1" x14ac:dyDescent="0.35">
      <c r="A1134" s="9">
        <v>164</v>
      </c>
      <c r="B1134" s="55" t="s">
        <v>385</v>
      </c>
      <c r="C1134" s="49">
        <v>5</v>
      </c>
      <c r="D1134" s="107"/>
      <c r="E1134" s="1">
        <f t="shared" si="22"/>
        <v>0</v>
      </c>
    </row>
    <row r="1135" spans="1:5" ht="22.5" customHeight="1" x14ac:dyDescent="0.35">
      <c r="A1135" s="9">
        <v>165</v>
      </c>
      <c r="B1135" s="53" t="s">
        <v>719</v>
      </c>
      <c r="C1135" s="49">
        <v>5</v>
      </c>
      <c r="D1135" s="107"/>
      <c r="E1135" s="1">
        <f t="shared" si="22"/>
        <v>0</v>
      </c>
    </row>
    <row r="1136" spans="1:5" ht="22.5" customHeight="1" x14ac:dyDescent="0.35">
      <c r="A1136" s="9">
        <v>166</v>
      </c>
      <c r="B1136" s="53" t="s">
        <v>720</v>
      </c>
      <c r="C1136" s="49">
        <v>5</v>
      </c>
      <c r="D1136" s="107"/>
      <c r="E1136" s="1">
        <f t="shared" si="22"/>
        <v>0</v>
      </c>
    </row>
    <row r="1137" spans="1:5" ht="22.5" customHeight="1" x14ac:dyDescent="0.35">
      <c r="A1137" s="9">
        <v>167</v>
      </c>
      <c r="B1137" s="55" t="s">
        <v>567</v>
      </c>
      <c r="C1137" s="49">
        <v>15</v>
      </c>
      <c r="D1137" s="107"/>
      <c r="E1137" s="1">
        <f t="shared" si="22"/>
        <v>0</v>
      </c>
    </row>
    <row r="1138" spans="1:5" ht="22.5" customHeight="1" x14ac:dyDescent="0.35">
      <c r="A1138" s="9">
        <v>168</v>
      </c>
      <c r="B1138" s="55" t="s">
        <v>386</v>
      </c>
      <c r="C1138" s="49">
        <v>15</v>
      </c>
      <c r="D1138" s="107"/>
      <c r="E1138" s="1">
        <f t="shared" si="22"/>
        <v>0</v>
      </c>
    </row>
    <row r="1139" spans="1:5" ht="22.5" customHeight="1" x14ac:dyDescent="0.35">
      <c r="A1139" s="9">
        <v>169</v>
      </c>
      <c r="B1139" s="21" t="s">
        <v>721</v>
      </c>
      <c r="C1139" s="49">
        <v>2</v>
      </c>
      <c r="D1139" s="107"/>
      <c r="E1139" s="1">
        <f t="shared" si="22"/>
        <v>0</v>
      </c>
    </row>
    <row r="1140" spans="1:5" ht="22.5" customHeight="1" x14ac:dyDescent="0.35">
      <c r="A1140" s="9">
        <v>170</v>
      </c>
      <c r="B1140" s="21" t="s">
        <v>722</v>
      </c>
      <c r="C1140" s="49">
        <v>2</v>
      </c>
      <c r="D1140" s="107"/>
      <c r="E1140" s="1">
        <f t="shared" si="22"/>
        <v>0</v>
      </c>
    </row>
    <row r="1141" spans="1:5" ht="22.5" customHeight="1" x14ac:dyDescent="0.35">
      <c r="A1141" s="9">
        <v>171</v>
      </c>
      <c r="B1141" s="21" t="s">
        <v>525</v>
      </c>
      <c r="C1141" s="49">
        <v>2</v>
      </c>
      <c r="D1141" s="107"/>
      <c r="E1141" s="1">
        <f t="shared" si="22"/>
        <v>0</v>
      </c>
    </row>
    <row r="1142" spans="1:5" ht="22.5" customHeight="1" x14ac:dyDescent="0.35">
      <c r="A1142" s="9">
        <v>172</v>
      </c>
      <c r="B1142" s="21" t="s">
        <v>526</v>
      </c>
      <c r="C1142" s="49">
        <v>2</v>
      </c>
      <c r="D1142" s="107"/>
      <c r="E1142" s="1">
        <f t="shared" si="22"/>
        <v>0</v>
      </c>
    </row>
    <row r="1143" spans="1:5" ht="22.5" customHeight="1" x14ac:dyDescent="0.35">
      <c r="A1143" s="9">
        <v>173</v>
      </c>
      <c r="B1143" s="21" t="s">
        <v>396</v>
      </c>
      <c r="C1143" s="49">
        <v>2</v>
      </c>
      <c r="D1143" s="107"/>
      <c r="E1143" s="1">
        <f t="shared" si="22"/>
        <v>0</v>
      </c>
    </row>
    <row r="1144" spans="1:5" ht="22.5" customHeight="1" x14ac:dyDescent="0.35">
      <c r="A1144" s="9">
        <v>174</v>
      </c>
      <c r="B1144" s="21" t="s">
        <v>397</v>
      </c>
      <c r="C1144" s="49">
        <v>2</v>
      </c>
      <c r="D1144" s="107"/>
      <c r="E1144" s="1">
        <f t="shared" si="22"/>
        <v>0</v>
      </c>
    </row>
    <row r="1145" spans="1:5" ht="22.5" customHeight="1" x14ac:dyDescent="0.35">
      <c r="A1145" s="9">
        <v>175</v>
      </c>
      <c r="B1145" s="21" t="s">
        <v>198</v>
      </c>
      <c r="C1145" s="49">
        <v>1</v>
      </c>
      <c r="D1145" s="107"/>
      <c r="E1145" s="1">
        <f t="shared" si="22"/>
        <v>0</v>
      </c>
    </row>
    <row r="1146" spans="1:5" ht="22.5" customHeight="1" x14ac:dyDescent="0.35">
      <c r="A1146" s="9">
        <v>176</v>
      </c>
      <c r="B1146" s="21" t="s">
        <v>199</v>
      </c>
      <c r="C1146" s="49">
        <v>1</v>
      </c>
      <c r="D1146" s="107"/>
      <c r="E1146" s="1">
        <f t="shared" si="22"/>
        <v>0</v>
      </c>
    </row>
    <row r="1147" spans="1:5" ht="22.5" customHeight="1" x14ac:dyDescent="0.35">
      <c r="A1147" s="9">
        <v>177</v>
      </c>
      <c r="B1147" s="21" t="s">
        <v>145</v>
      </c>
      <c r="C1147" s="49">
        <v>2</v>
      </c>
      <c r="D1147" s="107"/>
      <c r="E1147" s="1">
        <f t="shared" si="22"/>
        <v>0</v>
      </c>
    </row>
    <row r="1148" spans="1:5" ht="22.5" customHeight="1" x14ac:dyDescent="0.35">
      <c r="A1148" s="9">
        <v>178</v>
      </c>
      <c r="B1148" s="21" t="s">
        <v>399</v>
      </c>
      <c r="C1148" s="49">
        <v>15</v>
      </c>
      <c r="D1148" s="107"/>
      <c r="E1148" s="1">
        <f t="shared" si="22"/>
        <v>0</v>
      </c>
    </row>
    <row r="1149" spans="1:5" s="6" customFormat="1" ht="54.5" x14ac:dyDescent="0.35">
      <c r="A1149" s="3" t="s">
        <v>102</v>
      </c>
      <c r="B1149" s="4" t="s">
        <v>918</v>
      </c>
      <c r="C1149" s="5" t="s">
        <v>8</v>
      </c>
      <c r="D1149" s="5" t="s">
        <v>57</v>
      </c>
      <c r="E1149" s="5" t="s">
        <v>53</v>
      </c>
    </row>
    <row r="1150" spans="1:5" ht="42" x14ac:dyDescent="0.35">
      <c r="A1150" s="9">
        <v>179</v>
      </c>
      <c r="B1150" s="53" t="s">
        <v>723</v>
      </c>
      <c r="C1150" s="49">
        <v>2</v>
      </c>
      <c r="D1150" s="107"/>
      <c r="E1150" s="1">
        <f t="shared" si="22"/>
        <v>0</v>
      </c>
    </row>
    <row r="1151" spans="1:5" ht="42" x14ac:dyDescent="0.35">
      <c r="A1151" s="9">
        <v>180</v>
      </c>
      <c r="B1151" s="53" t="s">
        <v>724</v>
      </c>
      <c r="C1151" s="49">
        <v>2</v>
      </c>
      <c r="D1151" s="107"/>
      <c r="E1151" s="1">
        <f t="shared" si="22"/>
        <v>0</v>
      </c>
    </row>
    <row r="1152" spans="1:5" ht="70" x14ac:dyDescent="0.35">
      <c r="A1152" s="9">
        <v>181</v>
      </c>
      <c r="B1152" s="53" t="s">
        <v>725</v>
      </c>
      <c r="C1152" s="49">
        <v>2</v>
      </c>
      <c r="D1152" s="107"/>
      <c r="E1152" s="1">
        <f t="shared" si="22"/>
        <v>0</v>
      </c>
    </row>
    <row r="1153" spans="1:5" x14ac:dyDescent="0.35">
      <c r="A1153" s="9">
        <v>182</v>
      </c>
      <c r="B1153" s="53" t="s">
        <v>726</v>
      </c>
      <c r="C1153" s="49">
        <v>2</v>
      </c>
      <c r="D1153" s="107"/>
      <c r="E1153" s="1">
        <f t="shared" si="22"/>
        <v>0</v>
      </c>
    </row>
    <row r="1154" spans="1:5" ht="22.5" customHeight="1" x14ac:dyDescent="0.35">
      <c r="A1154" s="9">
        <v>183</v>
      </c>
      <c r="B1154" s="53" t="s">
        <v>727</v>
      </c>
      <c r="C1154" s="49">
        <v>5</v>
      </c>
      <c r="D1154" s="107"/>
      <c r="E1154" s="1">
        <f t="shared" si="22"/>
        <v>0</v>
      </c>
    </row>
    <row r="1155" spans="1:5" ht="23.15" customHeight="1" x14ac:dyDescent="0.35">
      <c r="A1155" s="9">
        <v>184</v>
      </c>
      <c r="B1155" s="53" t="s">
        <v>728</v>
      </c>
      <c r="C1155" s="49">
        <v>5</v>
      </c>
      <c r="D1155" s="107"/>
      <c r="E1155" s="1">
        <f t="shared" si="22"/>
        <v>0</v>
      </c>
    </row>
    <row r="1156" spans="1:5" ht="23.15" customHeight="1" x14ac:dyDescent="0.35">
      <c r="A1156" s="9">
        <v>185</v>
      </c>
      <c r="B1156" s="21" t="s">
        <v>400</v>
      </c>
      <c r="C1156" s="49">
        <v>2</v>
      </c>
      <c r="D1156" s="107"/>
      <c r="E1156" s="1">
        <f t="shared" si="22"/>
        <v>0</v>
      </c>
    </row>
    <row r="1157" spans="1:5" ht="23.15" customHeight="1" x14ac:dyDescent="0.35">
      <c r="A1157" s="9">
        <v>186</v>
      </c>
      <c r="B1157" s="21" t="s">
        <v>401</v>
      </c>
      <c r="C1157" s="49">
        <v>2</v>
      </c>
      <c r="D1157" s="107"/>
      <c r="E1157" s="1">
        <f t="shared" si="22"/>
        <v>0</v>
      </c>
    </row>
    <row r="1158" spans="1:5" ht="23.15" customHeight="1" x14ac:dyDescent="0.35">
      <c r="A1158" s="9">
        <v>187</v>
      </c>
      <c r="B1158" s="21" t="s">
        <v>402</v>
      </c>
      <c r="C1158" s="49">
        <v>2</v>
      </c>
      <c r="D1158" s="107"/>
      <c r="E1158" s="1">
        <f t="shared" si="22"/>
        <v>0</v>
      </c>
    </row>
    <row r="1159" spans="1:5" ht="23.15" customHeight="1" x14ac:dyDescent="0.35">
      <c r="A1159" s="9">
        <v>188</v>
      </c>
      <c r="B1159" s="21" t="s">
        <v>403</v>
      </c>
      <c r="C1159" s="49">
        <v>2</v>
      </c>
      <c r="D1159" s="107"/>
      <c r="E1159" s="1">
        <f t="shared" si="22"/>
        <v>0</v>
      </c>
    </row>
    <row r="1160" spans="1:5" ht="23.15" customHeight="1" x14ac:dyDescent="0.35">
      <c r="A1160" s="9">
        <v>189</v>
      </c>
      <c r="B1160" s="53" t="s">
        <v>404</v>
      </c>
      <c r="C1160" s="49">
        <v>2</v>
      </c>
      <c r="D1160" s="107"/>
      <c r="E1160" s="1">
        <f t="shared" si="22"/>
        <v>0</v>
      </c>
    </row>
    <row r="1161" spans="1:5" ht="23.15" customHeight="1" x14ac:dyDescent="0.35">
      <c r="A1161" s="9">
        <v>190</v>
      </c>
      <c r="B1161" s="53" t="s">
        <v>405</v>
      </c>
      <c r="C1161" s="49">
        <v>2</v>
      </c>
      <c r="D1161" s="107"/>
      <c r="E1161" s="1">
        <f t="shared" si="22"/>
        <v>0</v>
      </c>
    </row>
    <row r="1162" spans="1:5" ht="23.15" customHeight="1" x14ac:dyDescent="0.35">
      <c r="A1162" s="9">
        <v>191</v>
      </c>
      <c r="B1162" s="53" t="s">
        <v>729</v>
      </c>
      <c r="C1162" s="49">
        <v>2</v>
      </c>
      <c r="D1162" s="107"/>
      <c r="E1162" s="1">
        <f t="shared" si="22"/>
        <v>0</v>
      </c>
    </row>
    <row r="1163" spans="1:5" ht="23.15" customHeight="1" x14ac:dyDescent="0.35">
      <c r="A1163" s="9">
        <v>192</v>
      </c>
      <c r="B1163" s="53" t="s">
        <v>406</v>
      </c>
      <c r="C1163" s="49">
        <v>2</v>
      </c>
      <c r="D1163" s="107"/>
      <c r="E1163" s="1">
        <f t="shared" si="22"/>
        <v>0</v>
      </c>
    </row>
    <row r="1164" spans="1:5" s="6" customFormat="1" ht="54.5" x14ac:dyDescent="0.35">
      <c r="A1164" s="3" t="s">
        <v>102</v>
      </c>
      <c r="B1164" s="4" t="s">
        <v>918</v>
      </c>
      <c r="C1164" s="5" t="s">
        <v>8</v>
      </c>
      <c r="D1164" s="5" t="s">
        <v>57</v>
      </c>
      <c r="E1164" s="5" t="s">
        <v>53</v>
      </c>
    </row>
    <row r="1165" spans="1:5" ht="23.15" customHeight="1" x14ac:dyDescent="0.35">
      <c r="A1165" s="9">
        <v>193</v>
      </c>
      <c r="B1165" s="53" t="s">
        <v>730</v>
      </c>
      <c r="C1165" s="49">
        <v>2</v>
      </c>
      <c r="D1165" s="107"/>
      <c r="E1165" s="1">
        <f t="shared" si="22"/>
        <v>0</v>
      </c>
    </row>
    <row r="1166" spans="1:5" ht="23.15" customHeight="1" x14ac:dyDescent="0.35">
      <c r="A1166" s="9">
        <v>194</v>
      </c>
      <c r="B1166" s="21" t="s">
        <v>731</v>
      </c>
      <c r="C1166" s="49">
        <v>5</v>
      </c>
      <c r="D1166" s="107"/>
      <c r="E1166" s="1">
        <f t="shared" ref="E1166:E1203" si="23">C1166*D1166</f>
        <v>0</v>
      </c>
    </row>
    <row r="1167" spans="1:5" ht="23.15" customHeight="1" x14ac:dyDescent="0.35">
      <c r="A1167" s="9">
        <v>195</v>
      </c>
      <c r="B1167" s="21" t="s">
        <v>732</v>
      </c>
      <c r="C1167" s="49">
        <v>5</v>
      </c>
      <c r="D1167" s="107"/>
      <c r="E1167" s="1">
        <f t="shared" si="23"/>
        <v>0</v>
      </c>
    </row>
    <row r="1168" spans="1:5" ht="23.15" customHeight="1" x14ac:dyDescent="0.35">
      <c r="A1168" s="9">
        <v>196</v>
      </c>
      <c r="B1168" s="21" t="s">
        <v>413</v>
      </c>
      <c r="C1168" s="49">
        <v>5</v>
      </c>
      <c r="D1168" s="107"/>
      <c r="E1168" s="1">
        <f t="shared" si="23"/>
        <v>0</v>
      </c>
    </row>
    <row r="1169" spans="1:5" ht="23.15" customHeight="1" x14ac:dyDescent="0.35">
      <c r="A1169" s="9">
        <v>197</v>
      </c>
      <c r="B1169" s="21" t="s">
        <v>733</v>
      </c>
      <c r="C1169" s="49">
        <v>5</v>
      </c>
      <c r="D1169" s="107"/>
      <c r="E1169" s="1">
        <f t="shared" si="23"/>
        <v>0</v>
      </c>
    </row>
    <row r="1170" spans="1:5" ht="23.15" customHeight="1" x14ac:dyDescent="0.35">
      <c r="A1170" s="9">
        <v>198</v>
      </c>
      <c r="B1170" s="21" t="s">
        <v>734</v>
      </c>
      <c r="C1170" s="49">
        <v>2</v>
      </c>
      <c r="D1170" s="107"/>
      <c r="E1170" s="1">
        <f t="shared" si="23"/>
        <v>0</v>
      </c>
    </row>
    <row r="1171" spans="1:5" ht="28" x14ac:dyDescent="0.35">
      <c r="A1171" s="9">
        <v>199</v>
      </c>
      <c r="B1171" s="21" t="s">
        <v>735</v>
      </c>
      <c r="C1171" s="49">
        <v>1</v>
      </c>
      <c r="D1171" s="107"/>
      <c r="E1171" s="1">
        <f t="shared" si="23"/>
        <v>0</v>
      </c>
    </row>
    <row r="1172" spans="1:5" ht="28" x14ac:dyDescent="0.35">
      <c r="A1172" s="9">
        <v>200</v>
      </c>
      <c r="B1172" s="21" t="s">
        <v>420</v>
      </c>
      <c r="C1172" s="49">
        <v>1</v>
      </c>
      <c r="D1172" s="107"/>
      <c r="E1172" s="1">
        <f t="shared" si="23"/>
        <v>0</v>
      </c>
    </row>
    <row r="1173" spans="1:5" ht="22.5" customHeight="1" x14ac:dyDescent="0.35">
      <c r="A1173" s="9">
        <v>201</v>
      </c>
      <c r="B1173" s="53" t="s">
        <v>589</v>
      </c>
      <c r="C1173" s="49">
        <v>2</v>
      </c>
      <c r="D1173" s="107"/>
      <c r="E1173" s="1">
        <f t="shared" si="23"/>
        <v>0</v>
      </c>
    </row>
    <row r="1174" spans="1:5" ht="23.15" customHeight="1" x14ac:dyDescent="0.35">
      <c r="A1174" s="9">
        <v>202</v>
      </c>
      <c r="B1174" s="53" t="s">
        <v>736</v>
      </c>
      <c r="C1174" s="49">
        <v>2</v>
      </c>
      <c r="D1174" s="107"/>
      <c r="E1174" s="1">
        <f t="shared" si="23"/>
        <v>0</v>
      </c>
    </row>
    <row r="1175" spans="1:5" ht="23.15" customHeight="1" x14ac:dyDescent="0.35">
      <c r="A1175" s="9">
        <v>203</v>
      </c>
      <c r="B1175" s="53" t="s">
        <v>737</v>
      </c>
      <c r="C1175" s="49">
        <v>2</v>
      </c>
      <c r="D1175" s="107"/>
      <c r="E1175" s="1">
        <f t="shared" si="23"/>
        <v>0</v>
      </c>
    </row>
    <row r="1176" spans="1:5" ht="22.5" customHeight="1" x14ac:dyDescent="0.35">
      <c r="A1176" s="9">
        <v>204</v>
      </c>
      <c r="B1176" s="53" t="s">
        <v>589</v>
      </c>
      <c r="C1176" s="49">
        <v>2</v>
      </c>
      <c r="D1176" s="107"/>
      <c r="E1176" s="1">
        <f t="shared" si="23"/>
        <v>0</v>
      </c>
    </row>
    <row r="1177" spans="1:5" ht="56" x14ac:dyDescent="0.35">
      <c r="A1177" s="9">
        <v>205</v>
      </c>
      <c r="B1177" s="53" t="s">
        <v>738</v>
      </c>
      <c r="C1177" s="49">
        <v>2</v>
      </c>
      <c r="D1177" s="107"/>
      <c r="E1177" s="1">
        <f t="shared" si="23"/>
        <v>0</v>
      </c>
    </row>
    <row r="1178" spans="1:5" ht="22.5" customHeight="1" x14ac:dyDescent="0.35">
      <c r="A1178" s="9">
        <v>206</v>
      </c>
      <c r="B1178" s="53" t="s">
        <v>739</v>
      </c>
      <c r="C1178" s="49">
        <v>1</v>
      </c>
      <c r="D1178" s="107"/>
      <c r="E1178" s="1">
        <f t="shared" si="23"/>
        <v>0</v>
      </c>
    </row>
    <row r="1179" spans="1:5" ht="23.15" customHeight="1" x14ac:dyDescent="0.35">
      <c r="A1179" s="9">
        <v>207</v>
      </c>
      <c r="B1179" s="53" t="s">
        <v>740</v>
      </c>
      <c r="C1179" s="49">
        <v>1</v>
      </c>
      <c r="D1179" s="107"/>
      <c r="E1179" s="1">
        <f t="shared" si="23"/>
        <v>0</v>
      </c>
    </row>
    <row r="1180" spans="1:5" s="6" customFormat="1" ht="54.5" x14ac:dyDescent="0.35">
      <c r="A1180" s="3" t="s">
        <v>102</v>
      </c>
      <c r="B1180" s="4" t="s">
        <v>918</v>
      </c>
      <c r="C1180" s="5" t="s">
        <v>8</v>
      </c>
      <c r="D1180" s="5" t="s">
        <v>57</v>
      </c>
      <c r="E1180" s="5" t="s">
        <v>53</v>
      </c>
    </row>
    <row r="1181" spans="1:5" ht="28" x14ac:dyDescent="0.35">
      <c r="A1181" s="9">
        <v>208</v>
      </c>
      <c r="B1181" s="53" t="s">
        <v>741</v>
      </c>
      <c r="C1181" s="49">
        <v>1</v>
      </c>
      <c r="D1181" s="107"/>
      <c r="E1181" s="1">
        <f t="shared" si="23"/>
        <v>0</v>
      </c>
    </row>
    <row r="1182" spans="1:5" ht="56" x14ac:dyDescent="0.35">
      <c r="A1182" s="9">
        <v>209</v>
      </c>
      <c r="B1182" s="53" t="s">
        <v>742</v>
      </c>
      <c r="C1182" s="49">
        <v>1</v>
      </c>
      <c r="D1182" s="107"/>
      <c r="E1182" s="1">
        <f t="shared" si="23"/>
        <v>0</v>
      </c>
    </row>
    <row r="1183" spans="1:5" ht="22.5" customHeight="1" x14ac:dyDescent="0.35">
      <c r="A1183" s="9">
        <v>210</v>
      </c>
      <c r="B1183" s="53" t="s">
        <v>743</v>
      </c>
      <c r="C1183" s="49">
        <v>1</v>
      </c>
      <c r="D1183" s="107"/>
      <c r="E1183" s="1">
        <f t="shared" si="23"/>
        <v>0</v>
      </c>
    </row>
    <row r="1184" spans="1:5" ht="28" x14ac:dyDescent="0.35">
      <c r="A1184" s="9">
        <v>211</v>
      </c>
      <c r="B1184" s="53" t="s">
        <v>744</v>
      </c>
      <c r="C1184" s="49">
        <v>1</v>
      </c>
      <c r="D1184" s="107"/>
      <c r="E1184" s="1">
        <f t="shared" si="23"/>
        <v>0</v>
      </c>
    </row>
    <row r="1185" spans="1:5" ht="28" x14ac:dyDescent="0.35">
      <c r="A1185" s="9">
        <v>212</v>
      </c>
      <c r="B1185" s="53" t="s">
        <v>745</v>
      </c>
      <c r="C1185" s="49">
        <v>1</v>
      </c>
      <c r="D1185" s="107"/>
      <c r="E1185" s="1">
        <f t="shared" si="23"/>
        <v>0</v>
      </c>
    </row>
    <row r="1186" spans="1:5" ht="56" x14ac:dyDescent="0.35">
      <c r="A1186" s="9">
        <v>213</v>
      </c>
      <c r="B1186" s="53" t="s">
        <v>746</v>
      </c>
      <c r="C1186" s="49">
        <v>1</v>
      </c>
      <c r="D1186" s="107"/>
      <c r="E1186" s="1">
        <f t="shared" si="23"/>
        <v>0</v>
      </c>
    </row>
    <row r="1187" spans="1:5" ht="42" x14ac:dyDescent="0.35">
      <c r="A1187" s="9">
        <v>214</v>
      </c>
      <c r="B1187" s="53" t="s">
        <v>747</v>
      </c>
      <c r="C1187" s="49">
        <v>1</v>
      </c>
      <c r="D1187" s="107"/>
      <c r="E1187" s="1">
        <f t="shared" si="23"/>
        <v>0</v>
      </c>
    </row>
    <row r="1188" spans="1:5" ht="56" x14ac:dyDescent="0.35">
      <c r="A1188" s="9">
        <v>215</v>
      </c>
      <c r="B1188" s="55" t="s">
        <v>748</v>
      </c>
      <c r="C1188" s="49">
        <v>1</v>
      </c>
      <c r="D1188" s="107"/>
      <c r="E1188" s="1">
        <f t="shared" si="23"/>
        <v>0</v>
      </c>
    </row>
    <row r="1189" spans="1:5" ht="22.5" customHeight="1" x14ac:dyDescent="0.35">
      <c r="A1189" s="9">
        <v>216</v>
      </c>
      <c r="B1189" s="53" t="s">
        <v>749</v>
      </c>
      <c r="C1189" s="49">
        <v>2</v>
      </c>
      <c r="D1189" s="107"/>
      <c r="E1189" s="1">
        <f t="shared" si="23"/>
        <v>0</v>
      </c>
    </row>
    <row r="1190" spans="1:5" ht="22.5" customHeight="1" x14ac:dyDescent="0.35">
      <c r="A1190" s="9">
        <v>217</v>
      </c>
      <c r="B1190" s="55" t="s">
        <v>750</v>
      </c>
      <c r="C1190" s="49">
        <v>1</v>
      </c>
      <c r="D1190" s="107"/>
      <c r="E1190" s="1">
        <f t="shared" si="23"/>
        <v>0</v>
      </c>
    </row>
    <row r="1191" spans="1:5" ht="22.5" customHeight="1" x14ac:dyDescent="0.35">
      <c r="A1191" s="9">
        <v>218</v>
      </c>
      <c r="B1191" s="55" t="s">
        <v>751</v>
      </c>
      <c r="C1191" s="49">
        <v>1</v>
      </c>
      <c r="D1191" s="107"/>
      <c r="E1191" s="1">
        <f t="shared" si="23"/>
        <v>0</v>
      </c>
    </row>
    <row r="1192" spans="1:5" s="6" customFormat="1" ht="54.5" x14ac:dyDescent="0.35">
      <c r="A1192" s="3" t="s">
        <v>102</v>
      </c>
      <c r="B1192" s="4" t="s">
        <v>918</v>
      </c>
      <c r="C1192" s="5" t="s">
        <v>8</v>
      </c>
      <c r="D1192" s="5" t="s">
        <v>57</v>
      </c>
      <c r="E1192" s="5" t="s">
        <v>53</v>
      </c>
    </row>
    <row r="1193" spans="1:5" ht="84" x14ac:dyDescent="0.35">
      <c r="A1193" s="9">
        <v>219</v>
      </c>
      <c r="B1193" s="297" t="s">
        <v>1539</v>
      </c>
      <c r="C1193" s="49">
        <v>2</v>
      </c>
      <c r="D1193" s="107"/>
      <c r="E1193" s="1">
        <f t="shared" si="23"/>
        <v>0</v>
      </c>
    </row>
    <row r="1194" spans="1:5" ht="23.15" customHeight="1" x14ac:dyDescent="0.35">
      <c r="A1194" s="9">
        <v>220</v>
      </c>
      <c r="B1194" s="53" t="s">
        <v>752</v>
      </c>
      <c r="C1194" s="49">
        <v>2</v>
      </c>
      <c r="D1194" s="107"/>
      <c r="E1194" s="1">
        <f t="shared" si="23"/>
        <v>0</v>
      </c>
    </row>
    <row r="1195" spans="1:5" ht="23.15" customHeight="1" x14ac:dyDescent="0.35">
      <c r="A1195" s="9">
        <v>221</v>
      </c>
      <c r="B1195" s="55" t="s">
        <v>753</v>
      </c>
      <c r="C1195" s="49">
        <v>1</v>
      </c>
      <c r="D1195" s="107"/>
      <c r="E1195" s="1">
        <f t="shared" si="23"/>
        <v>0</v>
      </c>
    </row>
    <row r="1196" spans="1:5" ht="28" x14ac:dyDescent="0.35">
      <c r="A1196" s="9">
        <v>222</v>
      </c>
      <c r="B1196" s="55" t="s">
        <v>754</v>
      </c>
      <c r="C1196" s="49">
        <v>1</v>
      </c>
      <c r="D1196" s="107"/>
      <c r="E1196" s="1">
        <f t="shared" si="23"/>
        <v>0</v>
      </c>
    </row>
    <row r="1197" spans="1:5" ht="28" x14ac:dyDescent="0.35">
      <c r="A1197" s="9">
        <v>223</v>
      </c>
      <c r="B1197" s="55" t="s">
        <v>755</v>
      </c>
      <c r="C1197" s="49">
        <v>1</v>
      </c>
      <c r="D1197" s="107"/>
      <c r="E1197" s="1">
        <f t="shared" si="23"/>
        <v>0</v>
      </c>
    </row>
    <row r="1198" spans="1:5" ht="23.15" customHeight="1" x14ac:dyDescent="0.35">
      <c r="A1198" s="9">
        <v>224</v>
      </c>
      <c r="B1198" s="53" t="s">
        <v>756</v>
      </c>
      <c r="C1198" s="49">
        <v>1</v>
      </c>
      <c r="D1198" s="107"/>
      <c r="E1198" s="1">
        <f>C1198*D1198</f>
        <v>0</v>
      </c>
    </row>
    <row r="1199" spans="1:5" ht="23.15" customHeight="1" x14ac:dyDescent="0.35">
      <c r="A1199" s="9">
        <v>225</v>
      </c>
      <c r="B1199" s="53" t="s">
        <v>757</v>
      </c>
      <c r="C1199" s="49">
        <v>1</v>
      </c>
      <c r="D1199" s="107"/>
      <c r="E1199" s="1">
        <f t="shared" si="23"/>
        <v>0</v>
      </c>
    </row>
    <row r="1200" spans="1:5" ht="23.15" customHeight="1" x14ac:dyDescent="0.35">
      <c r="A1200" s="9">
        <v>226</v>
      </c>
      <c r="B1200" s="55" t="s">
        <v>758</v>
      </c>
      <c r="C1200" s="49">
        <v>1</v>
      </c>
      <c r="D1200" s="107"/>
      <c r="E1200" s="1">
        <f t="shared" si="23"/>
        <v>0</v>
      </c>
    </row>
    <row r="1201" spans="1:5" ht="23.15" customHeight="1" x14ac:dyDescent="0.35">
      <c r="A1201" s="9">
        <v>227</v>
      </c>
      <c r="B1201" s="53" t="s">
        <v>759</v>
      </c>
      <c r="C1201" s="49">
        <v>1</v>
      </c>
      <c r="D1201" s="107"/>
      <c r="E1201" s="1">
        <f t="shared" si="23"/>
        <v>0</v>
      </c>
    </row>
    <row r="1202" spans="1:5" ht="28" x14ac:dyDescent="0.35">
      <c r="A1202" s="9">
        <v>228</v>
      </c>
      <c r="B1202" s="48" t="s">
        <v>218</v>
      </c>
      <c r="C1202" s="49">
        <v>1</v>
      </c>
      <c r="D1202" s="107"/>
      <c r="E1202" s="1">
        <f t="shared" si="23"/>
        <v>0</v>
      </c>
    </row>
    <row r="1203" spans="1:5" ht="23.15" customHeight="1" x14ac:dyDescent="0.35">
      <c r="A1203" s="9">
        <v>237</v>
      </c>
      <c r="B1203" s="53" t="s">
        <v>760</v>
      </c>
      <c r="C1203" s="49">
        <v>2</v>
      </c>
      <c r="D1203" s="107"/>
      <c r="E1203" s="1">
        <f t="shared" si="23"/>
        <v>0</v>
      </c>
    </row>
    <row r="1204" spans="1:5" ht="42.75" customHeight="1" x14ac:dyDescent="0.35">
      <c r="A1204" s="304" t="s">
        <v>103</v>
      </c>
      <c r="B1204" s="305"/>
      <c r="C1204" s="305"/>
      <c r="D1204" s="306"/>
      <c r="E1204" s="1">
        <f>SUM(E959:E1203)</f>
        <v>0</v>
      </c>
    </row>
    <row r="1205" spans="1:5" ht="33" customHeight="1" x14ac:dyDescent="0.35">
      <c r="A1205" s="304" t="s">
        <v>938</v>
      </c>
      <c r="B1205" s="305"/>
      <c r="C1205" s="305"/>
      <c r="D1205" s="306"/>
      <c r="E1205" s="69">
        <f>E1204*3</f>
        <v>0</v>
      </c>
    </row>
    <row r="1206" spans="1:5" ht="22.5" customHeight="1" x14ac:dyDescent="0.35">
      <c r="A1206" s="11" t="s">
        <v>111</v>
      </c>
      <c r="B1206" s="12" t="s">
        <v>39</v>
      </c>
      <c r="C1206" s="12"/>
      <c r="D1206" s="12"/>
      <c r="E1206" s="13"/>
    </row>
    <row r="1207" spans="1:5" ht="17.149999999999999" customHeight="1" x14ac:dyDescent="0.35">
      <c r="A1207" s="75">
        <v>1</v>
      </c>
      <c r="B1207" s="78" t="s">
        <v>20</v>
      </c>
      <c r="C1207" s="77"/>
      <c r="D1207" s="78"/>
      <c r="E1207" s="79"/>
    </row>
    <row r="1208" spans="1:5" ht="17.149999999999999" customHeight="1" x14ac:dyDescent="0.35">
      <c r="A1208" s="14"/>
      <c r="B1208" s="22"/>
      <c r="C1208" s="30"/>
      <c r="D1208" s="22"/>
      <c r="E1208" s="22"/>
    </row>
    <row r="1209" spans="1:5" ht="9.75" customHeight="1" x14ac:dyDescent="0.35">
      <c r="A1209" s="14"/>
      <c r="B1209" s="24"/>
      <c r="C1209" s="30"/>
      <c r="D1209" s="22"/>
      <c r="E1209" s="22"/>
    </row>
    <row r="1210" spans="1:5" ht="10.5" customHeight="1" x14ac:dyDescent="0.35">
      <c r="A1210" s="16"/>
      <c r="B1210" s="27"/>
      <c r="C1210" s="27"/>
      <c r="D1210" s="28"/>
      <c r="E1210" s="29"/>
    </row>
    <row r="1211" spans="1:5" s="6" customFormat="1" ht="54.5" x14ac:dyDescent="0.35">
      <c r="A1211" s="3" t="s">
        <v>111</v>
      </c>
      <c r="B1211" s="4" t="s">
        <v>107</v>
      </c>
      <c r="C1211" s="5" t="s">
        <v>8</v>
      </c>
      <c r="D1211" s="5" t="s">
        <v>57</v>
      </c>
      <c r="E1211" s="5" t="s">
        <v>53</v>
      </c>
    </row>
    <row r="1212" spans="1:5" ht="28" x14ac:dyDescent="0.35">
      <c r="A1212" s="9">
        <v>1</v>
      </c>
      <c r="B1212" s="53" t="s">
        <v>761</v>
      </c>
      <c r="C1212" s="49">
        <v>1</v>
      </c>
      <c r="D1212" s="107"/>
      <c r="E1212" s="1">
        <f>C1212*D1212</f>
        <v>0</v>
      </c>
    </row>
    <row r="1213" spans="1:5" ht="28" x14ac:dyDescent="0.35">
      <c r="A1213" s="9">
        <v>2</v>
      </c>
      <c r="B1213" s="53" t="s">
        <v>762</v>
      </c>
      <c r="C1213" s="49">
        <v>1</v>
      </c>
      <c r="D1213" s="107"/>
      <c r="E1213" s="1">
        <f t="shared" ref="E1213:E1275" si="24">C1213*D1213</f>
        <v>0</v>
      </c>
    </row>
    <row r="1214" spans="1:5" ht="28" x14ac:dyDescent="0.35">
      <c r="A1214" s="9">
        <v>3</v>
      </c>
      <c r="B1214" s="53" t="s">
        <v>763</v>
      </c>
      <c r="C1214" s="49">
        <v>1</v>
      </c>
      <c r="D1214" s="107"/>
      <c r="E1214" s="1">
        <f t="shared" si="24"/>
        <v>0</v>
      </c>
    </row>
    <row r="1215" spans="1:5" ht="42" x14ac:dyDescent="0.35">
      <c r="A1215" s="9">
        <v>4</v>
      </c>
      <c r="B1215" s="53" t="s">
        <v>764</v>
      </c>
      <c r="C1215" s="49">
        <v>1</v>
      </c>
      <c r="D1215" s="107"/>
      <c r="E1215" s="1">
        <f t="shared" si="24"/>
        <v>0</v>
      </c>
    </row>
    <row r="1216" spans="1:5" ht="28" x14ac:dyDescent="0.35">
      <c r="A1216" s="9">
        <v>5</v>
      </c>
      <c r="B1216" s="53" t="s">
        <v>537</v>
      </c>
      <c r="C1216" s="49">
        <v>1</v>
      </c>
      <c r="D1216" s="107"/>
      <c r="E1216" s="1">
        <f t="shared" si="24"/>
        <v>0</v>
      </c>
    </row>
    <row r="1217" spans="1:5" ht="22.5" customHeight="1" x14ac:dyDescent="0.35">
      <c r="A1217" s="9">
        <v>6</v>
      </c>
      <c r="B1217" s="53" t="s">
        <v>765</v>
      </c>
      <c r="C1217" s="49">
        <v>1</v>
      </c>
      <c r="D1217" s="107"/>
      <c r="E1217" s="1">
        <f t="shared" si="24"/>
        <v>0</v>
      </c>
    </row>
    <row r="1218" spans="1:5" x14ac:dyDescent="0.35">
      <c r="A1218" s="9">
        <v>7</v>
      </c>
      <c r="B1218" s="53" t="s">
        <v>134</v>
      </c>
      <c r="C1218" s="49">
        <v>1</v>
      </c>
      <c r="D1218" s="107"/>
      <c r="E1218" s="1">
        <f t="shared" si="24"/>
        <v>0</v>
      </c>
    </row>
    <row r="1219" spans="1:5" ht="28" x14ac:dyDescent="0.35">
      <c r="A1219" s="9">
        <v>8</v>
      </c>
      <c r="B1219" s="53" t="s">
        <v>296</v>
      </c>
      <c r="C1219" s="49">
        <v>1</v>
      </c>
      <c r="D1219" s="107"/>
      <c r="E1219" s="1">
        <f t="shared" si="24"/>
        <v>0</v>
      </c>
    </row>
    <row r="1220" spans="1:5" ht="28" x14ac:dyDescent="0.35">
      <c r="A1220" s="9">
        <v>9</v>
      </c>
      <c r="B1220" s="53" t="s">
        <v>444</v>
      </c>
      <c r="C1220" s="49">
        <v>1</v>
      </c>
      <c r="D1220" s="107"/>
      <c r="E1220" s="1">
        <f t="shared" si="24"/>
        <v>0</v>
      </c>
    </row>
    <row r="1221" spans="1:5" ht="28" x14ac:dyDescent="0.35">
      <c r="A1221" s="9">
        <v>10</v>
      </c>
      <c r="B1221" s="53" t="s">
        <v>766</v>
      </c>
      <c r="C1221" s="49">
        <v>1</v>
      </c>
      <c r="D1221" s="107"/>
      <c r="E1221" s="1">
        <f t="shared" si="24"/>
        <v>0</v>
      </c>
    </row>
    <row r="1222" spans="1:5" s="6" customFormat="1" ht="54.5" x14ac:dyDescent="0.35">
      <c r="A1222" s="3" t="s">
        <v>111</v>
      </c>
      <c r="B1222" s="4" t="s">
        <v>107</v>
      </c>
      <c r="C1222" s="5" t="s">
        <v>8</v>
      </c>
      <c r="D1222" s="5" t="s">
        <v>57</v>
      </c>
      <c r="E1222" s="5" t="s">
        <v>53</v>
      </c>
    </row>
    <row r="1223" spans="1:5" ht="56" x14ac:dyDescent="0.35">
      <c r="A1223" s="9">
        <v>11</v>
      </c>
      <c r="B1223" s="53" t="s">
        <v>767</v>
      </c>
      <c r="C1223" s="49">
        <v>1</v>
      </c>
      <c r="D1223" s="107"/>
      <c r="E1223" s="1">
        <f t="shared" si="24"/>
        <v>0</v>
      </c>
    </row>
    <row r="1224" spans="1:5" ht="28" x14ac:dyDescent="0.35">
      <c r="A1224" s="86">
        <v>12</v>
      </c>
      <c r="B1224" s="87" t="s">
        <v>636</v>
      </c>
      <c r="C1224" s="59">
        <v>1</v>
      </c>
      <c r="D1224" s="108"/>
      <c r="E1224" s="46">
        <f t="shared" si="24"/>
        <v>0</v>
      </c>
    </row>
    <row r="1225" spans="1:5" ht="112" x14ac:dyDescent="0.35">
      <c r="A1225" s="9">
        <v>13</v>
      </c>
      <c r="B1225" s="55" t="s">
        <v>768</v>
      </c>
      <c r="C1225" s="49">
        <v>1</v>
      </c>
      <c r="D1225" s="107"/>
      <c r="E1225" s="1">
        <f t="shared" si="24"/>
        <v>0</v>
      </c>
    </row>
    <row r="1226" spans="1:5" ht="42" x14ac:dyDescent="0.35">
      <c r="A1226" s="9">
        <v>14</v>
      </c>
      <c r="B1226" s="55" t="s">
        <v>769</v>
      </c>
      <c r="C1226" s="49">
        <v>1</v>
      </c>
      <c r="D1226" s="107"/>
      <c r="E1226" s="1">
        <f t="shared" si="24"/>
        <v>0</v>
      </c>
    </row>
    <row r="1227" spans="1:5" ht="70" x14ac:dyDescent="0.35">
      <c r="A1227" s="9">
        <v>15</v>
      </c>
      <c r="B1227" s="53" t="s">
        <v>773</v>
      </c>
      <c r="C1227" s="49">
        <v>1</v>
      </c>
      <c r="D1227" s="107"/>
      <c r="E1227" s="1">
        <f t="shared" si="24"/>
        <v>0</v>
      </c>
    </row>
    <row r="1228" spans="1:5" ht="56" x14ac:dyDescent="0.35">
      <c r="A1228" s="9">
        <v>16</v>
      </c>
      <c r="B1228" s="53" t="s">
        <v>774</v>
      </c>
      <c r="C1228" s="49">
        <v>1</v>
      </c>
      <c r="D1228" s="107"/>
      <c r="E1228" s="1">
        <f t="shared" si="24"/>
        <v>0</v>
      </c>
    </row>
    <row r="1229" spans="1:5" ht="28" x14ac:dyDescent="0.35">
      <c r="A1229" s="9">
        <v>17</v>
      </c>
      <c r="B1229" s="21" t="s">
        <v>775</v>
      </c>
      <c r="C1229" s="49">
        <v>1</v>
      </c>
      <c r="D1229" s="107"/>
      <c r="E1229" s="1">
        <f t="shared" si="24"/>
        <v>0</v>
      </c>
    </row>
    <row r="1230" spans="1:5" s="6" customFormat="1" ht="54.5" x14ac:dyDescent="0.35">
      <c r="A1230" s="3" t="s">
        <v>111</v>
      </c>
      <c r="B1230" s="4" t="s">
        <v>107</v>
      </c>
      <c r="C1230" s="5" t="s">
        <v>8</v>
      </c>
      <c r="D1230" s="5" t="s">
        <v>57</v>
      </c>
      <c r="E1230" s="5" t="s">
        <v>53</v>
      </c>
    </row>
    <row r="1231" spans="1:5" ht="28" x14ac:dyDescent="0.35">
      <c r="A1231" s="9">
        <v>18</v>
      </c>
      <c r="B1231" s="21" t="s">
        <v>776</v>
      </c>
      <c r="C1231" s="49">
        <v>1</v>
      </c>
      <c r="D1231" s="107"/>
      <c r="E1231" s="1">
        <f t="shared" si="24"/>
        <v>0</v>
      </c>
    </row>
    <row r="1232" spans="1:5" ht="28" x14ac:dyDescent="0.35">
      <c r="A1232" s="9">
        <v>19</v>
      </c>
      <c r="B1232" s="53" t="s">
        <v>777</v>
      </c>
      <c r="C1232" s="49">
        <v>1</v>
      </c>
      <c r="D1232" s="107"/>
      <c r="E1232" s="1">
        <f t="shared" si="24"/>
        <v>0</v>
      </c>
    </row>
    <row r="1233" spans="1:5" ht="28" x14ac:dyDescent="0.35">
      <c r="A1233" s="9">
        <v>20</v>
      </c>
      <c r="B1233" s="53" t="s">
        <v>778</v>
      </c>
      <c r="C1233" s="49">
        <v>1</v>
      </c>
      <c r="D1233" s="107"/>
      <c r="E1233" s="1">
        <f t="shared" si="24"/>
        <v>0</v>
      </c>
    </row>
    <row r="1234" spans="1:5" ht="28" x14ac:dyDescent="0.35">
      <c r="A1234" s="9">
        <v>21</v>
      </c>
      <c r="B1234" s="53" t="s">
        <v>779</v>
      </c>
      <c r="C1234" s="49">
        <v>1</v>
      </c>
      <c r="D1234" s="107"/>
      <c r="E1234" s="1">
        <f t="shared" si="24"/>
        <v>0</v>
      </c>
    </row>
    <row r="1235" spans="1:5" ht="70" x14ac:dyDescent="0.35">
      <c r="A1235" s="9">
        <v>22</v>
      </c>
      <c r="B1235" s="53" t="s">
        <v>780</v>
      </c>
      <c r="C1235" s="49">
        <v>1</v>
      </c>
      <c r="D1235" s="107"/>
      <c r="E1235" s="1">
        <f t="shared" si="24"/>
        <v>0</v>
      </c>
    </row>
    <row r="1236" spans="1:5" x14ac:dyDescent="0.35">
      <c r="A1236" s="9">
        <v>23</v>
      </c>
      <c r="B1236" s="53" t="s">
        <v>781</v>
      </c>
      <c r="C1236" s="49">
        <v>1</v>
      </c>
      <c r="D1236" s="107"/>
      <c r="E1236" s="1">
        <f t="shared" si="24"/>
        <v>0</v>
      </c>
    </row>
    <row r="1237" spans="1:5" x14ac:dyDescent="0.35">
      <c r="A1237" s="9">
        <v>24</v>
      </c>
      <c r="B1237" s="53" t="s">
        <v>782</v>
      </c>
      <c r="C1237" s="49">
        <v>1</v>
      </c>
      <c r="D1237" s="107"/>
      <c r="E1237" s="1">
        <f t="shared" si="24"/>
        <v>0</v>
      </c>
    </row>
    <row r="1238" spans="1:5" ht="22.5" customHeight="1" x14ac:dyDescent="0.35">
      <c r="A1238" s="9">
        <v>25</v>
      </c>
      <c r="B1238" s="21" t="s">
        <v>783</v>
      </c>
      <c r="C1238" s="49">
        <v>1</v>
      </c>
      <c r="D1238" s="107"/>
      <c r="E1238" s="1">
        <f t="shared" si="24"/>
        <v>0</v>
      </c>
    </row>
    <row r="1239" spans="1:5" ht="28" x14ac:dyDescent="0.35">
      <c r="A1239" s="9">
        <v>26</v>
      </c>
      <c r="B1239" s="53" t="s">
        <v>784</v>
      </c>
      <c r="C1239" s="49">
        <v>1</v>
      </c>
      <c r="D1239" s="107"/>
      <c r="E1239" s="1">
        <f t="shared" si="24"/>
        <v>0</v>
      </c>
    </row>
    <row r="1240" spans="1:5" ht="22.5" customHeight="1" x14ac:dyDescent="0.35">
      <c r="A1240" s="9">
        <v>27</v>
      </c>
      <c r="B1240" s="53" t="s">
        <v>785</v>
      </c>
      <c r="C1240" s="49">
        <v>1</v>
      </c>
      <c r="D1240" s="107"/>
      <c r="E1240" s="1">
        <f t="shared" si="24"/>
        <v>0</v>
      </c>
    </row>
    <row r="1241" spans="1:5" ht="28" x14ac:dyDescent="0.35">
      <c r="A1241" s="9">
        <v>28</v>
      </c>
      <c r="B1241" s="53" t="s">
        <v>786</v>
      </c>
      <c r="C1241" s="49">
        <v>1</v>
      </c>
      <c r="D1241" s="107"/>
      <c r="E1241" s="1">
        <f t="shared" si="24"/>
        <v>0</v>
      </c>
    </row>
    <row r="1242" spans="1:5" ht="28" x14ac:dyDescent="0.35">
      <c r="A1242" s="9">
        <v>29</v>
      </c>
      <c r="B1242" s="53" t="s">
        <v>787</v>
      </c>
      <c r="C1242" s="49">
        <v>1</v>
      </c>
      <c r="D1242" s="107"/>
      <c r="E1242" s="1">
        <f t="shared" si="24"/>
        <v>0</v>
      </c>
    </row>
    <row r="1243" spans="1:5" ht="28" x14ac:dyDescent="0.35">
      <c r="A1243" s="9">
        <v>30</v>
      </c>
      <c r="B1243" s="53" t="s">
        <v>788</v>
      </c>
      <c r="C1243" s="49">
        <v>1</v>
      </c>
      <c r="D1243" s="107"/>
      <c r="E1243" s="1">
        <f t="shared" si="24"/>
        <v>0</v>
      </c>
    </row>
    <row r="1244" spans="1:5" ht="28" x14ac:dyDescent="0.35">
      <c r="A1244" s="9">
        <v>31</v>
      </c>
      <c r="B1244" s="53" t="s">
        <v>789</v>
      </c>
      <c r="C1244" s="49">
        <v>1</v>
      </c>
      <c r="D1244" s="107"/>
      <c r="E1244" s="1">
        <f t="shared" si="24"/>
        <v>0</v>
      </c>
    </row>
    <row r="1245" spans="1:5" s="6" customFormat="1" ht="54.5" x14ac:dyDescent="0.35">
      <c r="A1245" s="3" t="s">
        <v>111</v>
      </c>
      <c r="B1245" s="4" t="s">
        <v>107</v>
      </c>
      <c r="C1245" s="5" t="s">
        <v>8</v>
      </c>
      <c r="D1245" s="5" t="s">
        <v>57</v>
      </c>
      <c r="E1245" s="5" t="s">
        <v>53</v>
      </c>
    </row>
    <row r="1246" spans="1:5" ht="28" x14ac:dyDescent="0.35">
      <c r="A1246" s="9">
        <v>32</v>
      </c>
      <c r="B1246" s="53" t="s">
        <v>790</v>
      </c>
      <c r="C1246" s="49">
        <v>1</v>
      </c>
      <c r="D1246" s="107"/>
      <c r="E1246" s="1">
        <f t="shared" si="24"/>
        <v>0</v>
      </c>
    </row>
    <row r="1247" spans="1:5" ht="42" x14ac:dyDescent="0.35">
      <c r="A1247" s="9">
        <v>33</v>
      </c>
      <c r="B1247" s="53" t="s">
        <v>791</v>
      </c>
      <c r="C1247" s="49">
        <v>1</v>
      </c>
      <c r="D1247" s="107"/>
      <c r="E1247" s="1">
        <f t="shared" si="24"/>
        <v>0</v>
      </c>
    </row>
    <row r="1248" spans="1:5" ht="42" x14ac:dyDescent="0.35">
      <c r="A1248" s="9">
        <v>34</v>
      </c>
      <c r="B1248" s="53" t="s">
        <v>792</v>
      </c>
      <c r="C1248" s="49">
        <v>1</v>
      </c>
      <c r="D1248" s="107"/>
      <c r="E1248" s="1">
        <f t="shared" si="24"/>
        <v>0</v>
      </c>
    </row>
    <row r="1249" spans="1:5" ht="23.15" customHeight="1" x14ac:dyDescent="0.35">
      <c r="A1249" s="9">
        <v>35</v>
      </c>
      <c r="B1249" s="53" t="s">
        <v>793</v>
      </c>
      <c r="C1249" s="49">
        <v>1</v>
      </c>
      <c r="D1249" s="107"/>
      <c r="E1249" s="1">
        <f t="shared" si="24"/>
        <v>0</v>
      </c>
    </row>
    <row r="1250" spans="1:5" ht="23.15" customHeight="1" x14ac:dyDescent="0.35">
      <c r="A1250" s="9">
        <v>36</v>
      </c>
      <c r="B1250" s="53" t="s">
        <v>794</v>
      </c>
      <c r="C1250" s="49">
        <v>1</v>
      </c>
      <c r="D1250" s="107"/>
      <c r="E1250" s="1">
        <f t="shared" si="24"/>
        <v>0</v>
      </c>
    </row>
    <row r="1251" spans="1:5" ht="42" x14ac:dyDescent="0.35">
      <c r="A1251" s="9">
        <v>37</v>
      </c>
      <c r="B1251" s="53" t="s">
        <v>795</v>
      </c>
      <c r="C1251" s="49">
        <v>1</v>
      </c>
      <c r="D1251" s="107"/>
      <c r="E1251" s="1">
        <f t="shared" si="24"/>
        <v>0</v>
      </c>
    </row>
    <row r="1252" spans="1:5" ht="70" x14ac:dyDescent="0.35">
      <c r="A1252" s="9">
        <v>38</v>
      </c>
      <c r="B1252" s="53" t="s">
        <v>796</v>
      </c>
      <c r="C1252" s="49">
        <v>1</v>
      </c>
      <c r="D1252" s="107"/>
      <c r="E1252" s="1">
        <f t="shared" si="24"/>
        <v>0</v>
      </c>
    </row>
    <row r="1253" spans="1:5" ht="28" x14ac:dyDescent="0.35">
      <c r="A1253" s="9">
        <v>39</v>
      </c>
      <c r="B1253" s="53" t="s">
        <v>797</v>
      </c>
      <c r="C1253" s="49">
        <v>11</v>
      </c>
      <c r="D1253" s="107"/>
      <c r="E1253" s="1">
        <f t="shared" si="24"/>
        <v>0</v>
      </c>
    </row>
    <row r="1254" spans="1:5" ht="28" x14ac:dyDescent="0.35">
      <c r="A1254" s="9">
        <v>40</v>
      </c>
      <c r="B1254" s="53" t="s">
        <v>798</v>
      </c>
      <c r="C1254" s="49">
        <v>1</v>
      </c>
      <c r="D1254" s="107"/>
      <c r="E1254" s="1">
        <f t="shared" si="24"/>
        <v>0</v>
      </c>
    </row>
    <row r="1255" spans="1:5" ht="28" x14ac:dyDescent="0.35">
      <c r="A1255" s="9">
        <v>41</v>
      </c>
      <c r="B1255" s="53" t="s">
        <v>799</v>
      </c>
      <c r="C1255" s="49">
        <v>50</v>
      </c>
      <c r="D1255" s="107"/>
      <c r="E1255" s="1">
        <f t="shared" si="24"/>
        <v>0</v>
      </c>
    </row>
    <row r="1256" spans="1:5" ht="28" x14ac:dyDescent="0.35">
      <c r="A1256" s="9">
        <v>42</v>
      </c>
      <c r="B1256" s="53" t="s">
        <v>800</v>
      </c>
      <c r="C1256" s="49">
        <v>50</v>
      </c>
      <c r="D1256" s="107"/>
      <c r="E1256" s="1">
        <f t="shared" si="24"/>
        <v>0</v>
      </c>
    </row>
    <row r="1257" spans="1:5" s="6" customFormat="1" ht="54.5" x14ac:dyDescent="0.35">
      <c r="A1257" s="3" t="s">
        <v>111</v>
      </c>
      <c r="B1257" s="4" t="s">
        <v>107</v>
      </c>
      <c r="C1257" s="5" t="s">
        <v>8</v>
      </c>
      <c r="D1257" s="5" t="s">
        <v>57</v>
      </c>
      <c r="E1257" s="5" t="s">
        <v>53</v>
      </c>
    </row>
    <row r="1258" spans="1:5" ht="28" x14ac:dyDescent="0.35">
      <c r="A1258" s="9">
        <v>43</v>
      </c>
      <c r="B1258" s="53" t="s">
        <v>801</v>
      </c>
      <c r="C1258" s="49">
        <v>50</v>
      </c>
      <c r="D1258" s="107"/>
      <c r="E1258" s="1">
        <f t="shared" si="24"/>
        <v>0</v>
      </c>
    </row>
    <row r="1259" spans="1:5" ht="28" x14ac:dyDescent="0.35">
      <c r="A1259" s="9">
        <v>44</v>
      </c>
      <c r="B1259" s="53" t="s">
        <v>802</v>
      </c>
      <c r="C1259" s="49">
        <v>4</v>
      </c>
      <c r="D1259" s="107"/>
      <c r="E1259" s="1">
        <f t="shared" si="24"/>
        <v>0</v>
      </c>
    </row>
    <row r="1260" spans="1:5" ht="28" x14ac:dyDescent="0.35">
      <c r="A1260" s="9">
        <v>45</v>
      </c>
      <c r="B1260" s="53" t="s">
        <v>803</v>
      </c>
      <c r="C1260" s="49">
        <v>1</v>
      </c>
      <c r="D1260" s="107"/>
      <c r="E1260" s="1">
        <f t="shared" si="24"/>
        <v>0</v>
      </c>
    </row>
    <row r="1261" spans="1:5" ht="22.5" customHeight="1" x14ac:dyDescent="0.35">
      <c r="A1261" s="9">
        <v>46</v>
      </c>
      <c r="B1261" s="53" t="s">
        <v>804</v>
      </c>
      <c r="C1261" s="49">
        <v>2</v>
      </c>
      <c r="D1261" s="107"/>
      <c r="E1261" s="1">
        <f t="shared" si="24"/>
        <v>0</v>
      </c>
    </row>
    <row r="1262" spans="1:5" ht="70" x14ac:dyDescent="0.35">
      <c r="A1262" s="9">
        <v>47</v>
      </c>
      <c r="B1262" s="53" t="s">
        <v>805</v>
      </c>
      <c r="C1262" s="49">
        <v>10</v>
      </c>
      <c r="D1262" s="107"/>
      <c r="E1262" s="1">
        <f t="shared" si="24"/>
        <v>0</v>
      </c>
    </row>
    <row r="1263" spans="1:5" ht="23.15" customHeight="1" x14ac:dyDescent="0.35">
      <c r="A1263" s="9">
        <v>48</v>
      </c>
      <c r="B1263" s="53" t="s">
        <v>455</v>
      </c>
      <c r="C1263" s="49">
        <v>10</v>
      </c>
      <c r="D1263" s="107"/>
      <c r="E1263" s="1">
        <f t="shared" si="24"/>
        <v>0</v>
      </c>
    </row>
    <row r="1264" spans="1:5" ht="22.5" customHeight="1" x14ac:dyDescent="0.35">
      <c r="A1264" s="9">
        <v>49</v>
      </c>
      <c r="B1264" s="53" t="s">
        <v>456</v>
      </c>
      <c r="C1264" s="49">
        <v>5</v>
      </c>
      <c r="D1264" s="107"/>
      <c r="E1264" s="1">
        <f t="shared" si="24"/>
        <v>0</v>
      </c>
    </row>
    <row r="1265" spans="1:5" ht="23.15" customHeight="1" x14ac:dyDescent="0.35">
      <c r="A1265" s="9">
        <v>50</v>
      </c>
      <c r="B1265" s="53" t="s">
        <v>457</v>
      </c>
      <c r="C1265" s="49">
        <v>2</v>
      </c>
      <c r="D1265" s="107"/>
      <c r="E1265" s="1">
        <f t="shared" si="24"/>
        <v>0</v>
      </c>
    </row>
    <row r="1266" spans="1:5" ht="23.15" customHeight="1" x14ac:dyDescent="0.35">
      <c r="A1266" s="9">
        <v>51</v>
      </c>
      <c r="B1266" s="53" t="s">
        <v>458</v>
      </c>
      <c r="C1266" s="49">
        <v>5</v>
      </c>
      <c r="D1266" s="107"/>
      <c r="E1266" s="1">
        <f t="shared" si="24"/>
        <v>0</v>
      </c>
    </row>
    <row r="1267" spans="1:5" ht="23.15" customHeight="1" x14ac:dyDescent="0.35">
      <c r="A1267" s="9">
        <v>52</v>
      </c>
      <c r="B1267" s="53" t="s">
        <v>459</v>
      </c>
      <c r="C1267" s="49">
        <v>5</v>
      </c>
      <c r="D1267" s="107"/>
      <c r="E1267" s="1">
        <f t="shared" si="24"/>
        <v>0</v>
      </c>
    </row>
    <row r="1268" spans="1:5" ht="23.15" customHeight="1" x14ac:dyDescent="0.35">
      <c r="A1268" s="9">
        <v>53</v>
      </c>
      <c r="B1268" s="53" t="s">
        <v>460</v>
      </c>
      <c r="C1268" s="49">
        <v>5</v>
      </c>
      <c r="D1268" s="107"/>
      <c r="E1268" s="1">
        <f t="shared" si="24"/>
        <v>0</v>
      </c>
    </row>
    <row r="1269" spans="1:5" ht="23.15" customHeight="1" x14ac:dyDescent="0.35">
      <c r="A1269" s="9">
        <v>54</v>
      </c>
      <c r="B1269" s="53" t="s">
        <v>312</v>
      </c>
      <c r="C1269" s="49">
        <v>5</v>
      </c>
      <c r="D1269" s="107"/>
      <c r="E1269" s="1">
        <f t="shared" si="24"/>
        <v>0</v>
      </c>
    </row>
    <row r="1270" spans="1:5" ht="23.15" customHeight="1" x14ac:dyDescent="0.35">
      <c r="A1270" s="9">
        <v>55</v>
      </c>
      <c r="B1270" s="21" t="s">
        <v>549</v>
      </c>
      <c r="C1270" s="49">
        <v>5</v>
      </c>
      <c r="D1270" s="107"/>
      <c r="E1270" s="1">
        <f t="shared" si="24"/>
        <v>0</v>
      </c>
    </row>
    <row r="1271" spans="1:5" ht="23.15" customHeight="1" x14ac:dyDescent="0.35">
      <c r="A1271" s="9">
        <v>56</v>
      </c>
      <c r="B1271" s="21" t="s">
        <v>647</v>
      </c>
      <c r="C1271" s="49">
        <v>5</v>
      </c>
      <c r="D1271" s="107"/>
      <c r="E1271" s="1">
        <f t="shared" si="24"/>
        <v>0</v>
      </c>
    </row>
    <row r="1272" spans="1:5" ht="23.15" customHeight="1" x14ac:dyDescent="0.35">
      <c r="A1272" s="9">
        <v>57</v>
      </c>
      <c r="B1272" s="21" t="s">
        <v>648</v>
      </c>
      <c r="C1272" s="49">
        <v>5</v>
      </c>
      <c r="D1272" s="107"/>
      <c r="E1272" s="1">
        <f t="shared" si="24"/>
        <v>0</v>
      </c>
    </row>
    <row r="1273" spans="1:5" ht="23.15" customHeight="1" x14ac:dyDescent="0.35">
      <c r="A1273" s="9">
        <v>58</v>
      </c>
      <c r="B1273" s="21" t="s">
        <v>650</v>
      </c>
      <c r="C1273" s="49">
        <v>2</v>
      </c>
      <c r="D1273" s="107"/>
      <c r="E1273" s="1">
        <f t="shared" si="24"/>
        <v>0</v>
      </c>
    </row>
    <row r="1274" spans="1:5" s="6" customFormat="1" ht="54.5" x14ac:dyDescent="0.35">
      <c r="A1274" s="3" t="s">
        <v>111</v>
      </c>
      <c r="B1274" s="4" t="s">
        <v>107</v>
      </c>
      <c r="C1274" s="5" t="s">
        <v>8</v>
      </c>
      <c r="D1274" s="5" t="s">
        <v>57</v>
      </c>
      <c r="E1274" s="5" t="s">
        <v>53</v>
      </c>
    </row>
    <row r="1275" spans="1:5" ht="23.15" customHeight="1" x14ac:dyDescent="0.35">
      <c r="A1275" s="9">
        <v>59</v>
      </c>
      <c r="B1275" s="53" t="s">
        <v>651</v>
      </c>
      <c r="C1275" s="49">
        <v>2</v>
      </c>
      <c r="D1275" s="107"/>
      <c r="E1275" s="1">
        <f t="shared" si="24"/>
        <v>0</v>
      </c>
    </row>
    <row r="1276" spans="1:5" ht="23.15" customHeight="1" x14ac:dyDescent="0.35">
      <c r="A1276" s="9">
        <v>60</v>
      </c>
      <c r="B1276" s="53" t="s">
        <v>463</v>
      </c>
      <c r="C1276" s="49">
        <v>2</v>
      </c>
      <c r="D1276" s="107"/>
      <c r="E1276" s="1">
        <f t="shared" ref="E1276:E1278" si="25">C1276*D1276</f>
        <v>0</v>
      </c>
    </row>
    <row r="1277" spans="1:5" ht="23.15" customHeight="1" x14ac:dyDescent="0.35">
      <c r="A1277" s="9">
        <v>61</v>
      </c>
      <c r="B1277" s="53" t="s">
        <v>464</v>
      </c>
      <c r="C1277" s="49">
        <v>2</v>
      </c>
      <c r="D1277" s="107"/>
      <c r="E1277" s="1">
        <f t="shared" si="25"/>
        <v>0</v>
      </c>
    </row>
    <row r="1278" spans="1:5" ht="23.15" customHeight="1" x14ac:dyDescent="0.35">
      <c r="A1278" s="9">
        <v>62</v>
      </c>
      <c r="B1278" s="53" t="s">
        <v>465</v>
      </c>
      <c r="C1278" s="49">
        <v>2</v>
      </c>
      <c r="D1278" s="107"/>
      <c r="E1278" s="1">
        <f t="shared" si="25"/>
        <v>0</v>
      </c>
    </row>
    <row r="1279" spans="1:5" ht="28" x14ac:dyDescent="0.35">
      <c r="A1279" s="9">
        <v>63</v>
      </c>
      <c r="B1279" s="53" t="s">
        <v>655</v>
      </c>
      <c r="C1279" s="49">
        <v>2</v>
      </c>
      <c r="D1279" s="107"/>
      <c r="E1279" s="1">
        <f t="shared" ref="E1279:E1342" si="26">C1279*D1279</f>
        <v>0</v>
      </c>
    </row>
    <row r="1280" spans="1:5" ht="23.15" customHeight="1" x14ac:dyDescent="0.35">
      <c r="A1280" s="9">
        <v>64</v>
      </c>
      <c r="B1280" s="53" t="s">
        <v>575</v>
      </c>
      <c r="C1280" s="49">
        <v>2</v>
      </c>
      <c r="D1280" s="107"/>
      <c r="E1280" s="1">
        <f t="shared" si="26"/>
        <v>0</v>
      </c>
    </row>
    <row r="1281" spans="1:5" ht="22.5" customHeight="1" x14ac:dyDescent="0.35">
      <c r="A1281" s="9">
        <v>65</v>
      </c>
      <c r="B1281" s="21" t="s">
        <v>671</v>
      </c>
      <c r="C1281" s="49">
        <v>1</v>
      </c>
      <c r="D1281" s="107"/>
      <c r="E1281" s="1">
        <f t="shared" si="26"/>
        <v>0</v>
      </c>
    </row>
    <row r="1282" spans="1:5" ht="22.5" customHeight="1" x14ac:dyDescent="0.35">
      <c r="A1282" s="9">
        <v>66</v>
      </c>
      <c r="B1282" s="21" t="s">
        <v>672</v>
      </c>
      <c r="C1282" s="49">
        <v>1</v>
      </c>
      <c r="D1282" s="107"/>
      <c r="E1282" s="1">
        <f t="shared" si="26"/>
        <v>0</v>
      </c>
    </row>
    <row r="1283" spans="1:5" ht="22.5" customHeight="1" x14ac:dyDescent="0.35">
      <c r="A1283" s="9">
        <v>67</v>
      </c>
      <c r="B1283" s="21" t="s">
        <v>154</v>
      </c>
      <c r="C1283" s="49">
        <v>2</v>
      </c>
      <c r="D1283" s="107"/>
      <c r="E1283" s="1">
        <f t="shared" si="26"/>
        <v>0</v>
      </c>
    </row>
    <row r="1284" spans="1:5" ht="23.15" customHeight="1" x14ac:dyDescent="0.35">
      <c r="A1284" s="9">
        <v>68</v>
      </c>
      <c r="B1284" s="21" t="s">
        <v>656</v>
      </c>
      <c r="C1284" s="49">
        <v>1</v>
      </c>
      <c r="D1284" s="107"/>
      <c r="E1284" s="1">
        <f t="shared" si="26"/>
        <v>0</v>
      </c>
    </row>
    <row r="1285" spans="1:5" ht="23.15" customHeight="1" x14ac:dyDescent="0.35">
      <c r="A1285" s="9">
        <v>69</v>
      </c>
      <c r="B1285" s="21" t="s">
        <v>657</v>
      </c>
      <c r="C1285" s="49">
        <v>2</v>
      </c>
      <c r="D1285" s="107"/>
      <c r="E1285" s="1">
        <f t="shared" si="26"/>
        <v>0</v>
      </c>
    </row>
    <row r="1286" spans="1:5" ht="22.5" customHeight="1" x14ac:dyDescent="0.35">
      <c r="A1286" s="9">
        <v>70</v>
      </c>
      <c r="B1286" s="21" t="s">
        <v>658</v>
      </c>
      <c r="C1286" s="49">
        <v>1</v>
      </c>
      <c r="D1286" s="107"/>
      <c r="E1286" s="1">
        <f t="shared" si="26"/>
        <v>0</v>
      </c>
    </row>
    <row r="1287" spans="1:5" ht="22.5" customHeight="1" x14ac:dyDescent="0.35">
      <c r="A1287" s="9">
        <v>71</v>
      </c>
      <c r="B1287" s="21" t="s">
        <v>659</v>
      </c>
      <c r="C1287" s="49">
        <v>1</v>
      </c>
      <c r="D1287" s="107"/>
      <c r="E1287" s="1">
        <f t="shared" si="26"/>
        <v>0</v>
      </c>
    </row>
    <row r="1288" spans="1:5" ht="23.15" customHeight="1" x14ac:dyDescent="0.35">
      <c r="A1288" s="9">
        <v>72</v>
      </c>
      <c r="B1288" s="53" t="s">
        <v>322</v>
      </c>
      <c r="C1288" s="49">
        <v>1</v>
      </c>
      <c r="D1288" s="107"/>
      <c r="E1288" s="1">
        <f t="shared" si="26"/>
        <v>0</v>
      </c>
    </row>
    <row r="1289" spans="1:5" ht="23.15" customHeight="1" x14ac:dyDescent="0.35">
      <c r="A1289" s="9">
        <v>73</v>
      </c>
      <c r="B1289" s="53" t="s">
        <v>576</v>
      </c>
      <c r="C1289" s="49">
        <v>1</v>
      </c>
      <c r="D1289" s="107"/>
      <c r="E1289" s="1">
        <f t="shared" si="26"/>
        <v>0</v>
      </c>
    </row>
    <row r="1290" spans="1:5" ht="23.15" customHeight="1" x14ac:dyDescent="0.35">
      <c r="A1290" s="9">
        <v>74</v>
      </c>
      <c r="B1290" s="53" t="s">
        <v>327</v>
      </c>
      <c r="C1290" s="49">
        <v>1</v>
      </c>
      <c r="D1290" s="107"/>
      <c r="E1290" s="1">
        <f t="shared" si="26"/>
        <v>0</v>
      </c>
    </row>
    <row r="1291" spans="1:5" ht="22.5" customHeight="1" x14ac:dyDescent="0.35">
      <c r="A1291" s="9">
        <v>75</v>
      </c>
      <c r="B1291" s="53" t="s">
        <v>328</v>
      </c>
      <c r="C1291" s="49">
        <v>1</v>
      </c>
      <c r="D1291" s="107"/>
      <c r="E1291" s="1">
        <f t="shared" si="26"/>
        <v>0</v>
      </c>
    </row>
    <row r="1292" spans="1:5" ht="22.5" customHeight="1" x14ac:dyDescent="0.35">
      <c r="A1292" s="9">
        <v>76</v>
      </c>
      <c r="B1292" s="53" t="s">
        <v>329</v>
      </c>
      <c r="C1292" s="49">
        <v>1</v>
      </c>
      <c r="D1292" s="107"/>
      <c r="E1292" s="1">
        <f t="shared" si="26"/>
        <v>0</v>
      </c>
    </row>
    <row r="1293" spans="1:5" s="6" customFormat="1" ht="54.5" x14ac:dyDescent="0.35">
      <c r="A1293" s="3" t="s">
        <v>111</v>
      </c>
      <c r="B1293" s="4" t="s">
        <v>107</v>
      </c>
      <c r="C1293" s="5" t="s">
        <v>8</v>
      </c>
      <c r="D1293" s="5" t="s">
        <v>57</v>
      </c>
      <c r="E1293" s="5" t="s">
        <v>53</v>
      </c>
    </row>
    <row r="1294" spans="1:5" ht="22.5" customHeight="1" x14ac:dyDescent="0.35">
      <c r="A1294" s="9">
        <v>77</v>
      </c>
      <c r="B1294" s="53" t="s">
        <v>330</v>
      </c>
      <c r="C1294" s="49">
        <v>1</v>
      </c>
      <c r="D1294" s="107"/>
      <c r="E1294" s="1">
        <f t="shared" si="26"/>
        <v>0</v>
      </c>
    </row>
    <row r="1295" spans="1:5" ht="22.5" customHeight="1" x14ac:dyDescent="0.35">
      <c r="A1295" s="9">
        <v>78</v>
      </c>
      <c r="B1295" s="53" t="s">
        <v>331</v>
      </c>
      <c r="C1295" s="49">
        <v>1</v>
      </c>
      <c r="D1295" s="107"/>
      <c r="E1295" s="1">
        <f t="shared" si="26"/>
        <v>0</v>
      </c>
    </row>
    <row r="1296" spans="1:5" ht="71" x14ac:dyDescent="0.35">
      <c r="A1296" s="9">
        <v>79</v>
      </c>
      <c r="B1296" s="53" t="s">
        <v>661</v>
      </c>
      <c r="C1296" s="49">
        <v>1</v>
      </c>
      <c r="D1296" s="107"/>
      <c r="E1296" s="1">
        <f t="shared" si="26"/>
        <v>0</v>
      </c>
    </row>
    <row r="1297" spans="1:5" ht="22.5" customHeight="1" x14ac:dyDescent="0.35">
      <c r="A1297" s="9">
        <v>80</v>
      </c>
      <c r="B1297" s="53" t="s">
        <v>332</v>
      </c>
      <c r="C1297" s="49">
        <v>1</v>
      </c>
      <c r="D1297" s="107"/>
      <c r="E1297" s="1">
        <f t="shared" si="26"/>
        <v>0</v>
      </c>
    </row>
    <row r="1298" spans="1:5" ht="28" x14ac:dyDescent="0.35">
      <c r="A1298" s="9">
        <v>81</v>
      </c>
      <c r="B1298" s="21" t="s">
        <v>806</v>
      </c>
      <c r="C1298" s="49">
        <v>10</v>
      </c>
      <c r="D1298" s="107"/>
      <c r="E1298" s="1">
        <f t="shared" si="26"/>
        <v>0</v>
      </c>
    </row>
    <row r="1299" spans="1:5" ht="23.15" customHeight="1" x14ac:dyDescent="0.35">
      <c r="A1299" s="9">
        <v>82</v>
      </c>
      <c r="B1299" s="53" t="s">
        <v>807</v>
      </c>
      <c r="C1299" s="49">
        <v>10</v>
      </c>
      <c r="D1299" s="107"/>
      <c r="E1299" s="1">
        <f t="shared" si="26"/>
        <v>0</v>
      </c>
    </row>
    <row r="1300" spans="1:5" ht="23.15" customHeight="1" x14ac:dyDescent="0.35">
      <c r="A1300" s="9">
        <v>83</v>
      </c>
      <c r="B1300" s="53" t="s">
        <v>808</v>
      </c>
      <c r="C1300" s="49">
        <v>2</v>
      </c>
      <c r="D1300" s="107"/>
      <c r="E1300" s="1">
        <f t="shared" si="26"/>
        <v>0</v>
      </c>
    </row>
    <row r="1301" spans="1:5" ht="28" x14ac:dyDescent="0.35">
      <c r="A1301" s="9">
        <v>84</v>
      </c>
      <c r="B1301" s="21" t="s">
        <v>809</v>
      </c>
      <c r="C1301" s="49">
        <v>2</v>
      </c>
      <c r="D1301" s="107"/>
      <c r="E1301" s="1">
        <f t="shared" si="26"/>
        <v>0</v>
      </c>
    </row>
    <row r="1302" spans="1:5" ht="28.5" x14ac:dyDescent="0.35">
      <c r="A1302" s="9">
        <v>85</v>
      </c>
      <c r="B1302" s="55" t="s">
        <v>810</v>
      </c>
      <c r="C1302" s="49">
        <v>1</v>
      </c>
      <c r="D1302" s="107"/>
      <c r="E1302" s="1">
        <f t="shared" si="26"/>
        <v>0</v>
      </c>
    </row>
    <row r="1303" spans="1:5" ht="23.15" customHeight="1" x14ac:dyDescent="0.35">
      <c r="A1303" s="9">
        <v>86</v>
      </c>
      <c r="B1303" s="55" t="s">
        <v>811</v>
      </c>
      <c r="C1303" s="49">
        <v>2</v>
      </c>
      <c r="D1303" s="107"/>
      <c r="E1303" s="1">
        <f t="shared" si="26"/>
        <v>0</v>
      </c>
    </row>
    <row r="1304" spans="1:5" ht="23.15" customHeight="1" x14ac:dyDescent="0.35">
      <c r="A1304" s="9">
        <v>87</v>
      </c>
      <c r="B1304" s="55" t="s">
        <v>812</v>
      </c>
      <c r="C1304" s="49">
        <v>20</v>
      </c>
      <c r="D1304" s="107"/>
      <c r="E1304" s="1">
        <f t="shared" si="26"/>
        <v>0</v>
      </c>
    </row>
    <row r="1305" spans="1:5" ht="23.15" customHeight="1" x14ac:dyDescent="0.35">
      <c r="A1305" s="9">
        <v>88</v>
      </c>
      <c r="B1305" s="23" t="s">
        <v>813</v>
      </c>
      <c r="C1305" s="49">
        <v>10</v>
      </c>
      <c r="D1305" s="107"/>
      <c r="E1305" s="1">
        <f t="shared" si="26"/>
        <v>0</v>
      </c>
    </row>
    <row r="1306" spans="1:5" ht="23.15" customHeight="1" x14ac:dyDescent="0.35">
      <c r="A1306" s="9">
        <v>89</v>
      </c>
      <c r="B1306" s="21" t="s">
        <v>814</v>
      </c>
      <c r="C1306" s="49">
        <v>1</v>
      </c>
      <c r="D1306" s="107"/>
      <c r="E1306" s="1">
        <f t="shared" si="26"/>
        <v>0</v>
      </c>
    </row>
    <row r="1307" spans="1:5" ht="23.15" customHeight="1" x14ac:dyDescent="0.35">
      <c r="A1307" s="9">
        <v>90</v>
      </c>
      <c r="B1307" s="21" t="s">
        <v>815</v>
      </c>
      <c r="C1307" s="49">
        <v>1</v>
      </c>
      <c r="D1307" s="107"/>
      <c r="E1307" s="1">
        <f t="shared" si="26"/>
        <v>0</v>
      </c>
    </row>
    <row r="1308" spans="1:5" ht="23.15" customHeight="1" x14ac:dyDescent="0.35">
      <c r="A1308" s="9">
        <v>91</v>
      </c>
      <c r="B1308" s="21" t="s">
        <v>816</v>
      </c>
      <c r="C1308" s="49">
        <v>1</v>
      </c>
      <c r="D1308" s="107"/>
      <c r="E1308" s="1">
        <f t="shared" si="26"/>
        <v>0</v>
      </c>
    </row>
    <row r="1309" spans="1:5" s="6" customFormat="1" ht="54.5" x14ac:dyDescent="0.35">
      <c r="A1309" s="3" t="s">
        <v>111</v>
      </c>
      <c r="B1309" s="4" t="s">
        <v>107</v>
      </c>
      <c r="C1309" s="5" t="s">
        <v>8</v>
      </c>
      <c r="D1309" s="5" t="s">
        <v>57</v>
      </c>
      <c r="E1309" s="5" t="s">
        <v>53</v>
      </c>
    </row>
    <row r="1310" spans="1:5" ht="23.15" customHeight="1" x14ac:dyDescent="0.35">
      <c r="A1310" s="9">
        <v>92</v>
      </c>
      <c r="B1310" s="21" t="s">
        <v>817</v>
      </c>
      <c r="C1310" s="49">
        <v>2</v>
      </c>
      <c r="D1310" s="107"/>
      <c r="E1310" s="1">
        <f t="shared" si="26"/>
        <v>0</v>
      </c>
    </row>
    <row r="1311" spans="1:5" ht="23.15" customHeight="1" x14ac:dyDescent="0.35">
      <c r="A1311" s="9">
        <v>93</v>
      </c>
      <c r="B1311" s="21" t="s">
        <v>818</v>
      </c>
      <c r="C1311" s="49">
        <v>5</v>
      </c>
      <c r="D1311" s="107"/>
      <c r="E1311" s="1">
        <f t="shared" si="26"/>
        <v>0</v>
      </c>
    </row>
    <row r="1312" spans="1:5" x14ac:dyDescent="0.35">
      <c r="A1312" s="9">
        <v>94</v>
      </c>
      <c r="B1312" s="21" t="s">
        <v>819</v>
      </c>
      <c r="C1312" s="49">
        <v>5</v>
      </c>
      <c r="D1312" s="107"/>
      <c r="E1312" s="1">
        <f t="shared" si="26"/>
        <v>0</v>
      </c>
    </row>
    <row r="1313" spans="1:5" ht="23.15" customHeight="1" x14ac:dyDescent="0.35">
      <c r="A1313" s="9">
        <v>95</v>
      </c>
      <c r="B1313" s="53" t="s">
        <v>667</v>
      </c>
      <c r="C1313" s="49">
        <v>5</v>
      </c>
      <c r="D1313" s="107"/>
      <c r="E1313" s="1">
        <f t="shared" si="26"/>
        <v>0</v>
      </c>
    </row>
    <row r="1314" spans="1:5" ht="23.15" customHeight="1" x14ac:dyDescent="0.35">
      <c r="A1314" s="9">
        <v>96</v>
      </c>
      <c r="B1314" s="53" t="s">
        <v>668</v>
      </c>
      <c r="C1314" s="49">
        <v>5</v>
      </c>
      <c r="D1314" s="107"/>
      <c r="E1314" s="1">
        <f t="shared" si="26"/>
        <v>0</v>
      </c>
    </row>
    <row r="1315" spans="1:5" ht="23.15" customHeight="1" x14ac:dyDescent="0.35">
      <c r="A1315" s="9">
        <v>97</v>
      </c>
      <c r="B1315" s="53" t="s">
        <v>492</v>
      </c>
      <c r="C1315" s="49">
        <v>5</v>
      </c>
      <c r="D1315" s="107"/>
      <c r="E1315" s="1">
        <f t="shared" si="26"/>
        <v>0</v>
      </c>
    </row>
    <row r="1316" spans="1:5" ht="23.15" customHeight="1" x14ac:dyDescent="0.35">
      <c r="A1316" s="9">
        <v>98</v>
      </c>
      <c r="B1316" s="21" t="s">
        <v>493</v>
      </c>
      <c r="C1316" s="49">
        <v>5</v>
      </c>
      <c r="D1316" s="107"/>
      <c r="E1316" s="1">
        <f t="shared" si="26"/>
        <v>0</v>
      </c>
    </row>
    <row r="1317" spans="1:5" ht="28" x14ac:dyDescent="0.35">
      <c r="A1317" s="9">
        <v>99</v>
      </c>
      <c r="B1317" s="21" t="s">
        <v>337</v>
      </c>
      <c r="C1317" s="49">
        <v>5</v>
      </c>
      <c r="D1317" s="107"/>
      <c r="E1317" s="1">
        <f t="shared" si="26"/>
        <v>0</v>
      </c>
    </row>
    <row r="1318" spans="1:5" ht="23.15" customHeight="1" x14ac:dyDescent="0.35">
      <c r="A1318" s="9">
        <v>100</v>
      </c>
      <c r="B1318" s="23" t="s">
        <v>820</v>
      </c>
      <c r="C1318" s="49">
        <v>5</v>
      </c>
      <c r="D1318" s="107"/>
      <c r="E1318" s="1">
        <f t="shared" si="26"/>
        <v>0</v>
      </c>
    </row>
    <row r="1319" spans="1:5" ht="23.15" customHeight="1" x14ac:dyDescent="0.35">
      <c r="A1319" s="9">
        <v>101</v>
      </c>
      <c r="B1319" s="21" t="s">
        <v>494</v>
      </c>
      <c r="C1319" s="49">
        <v>5</v>
      </c>
      <c r="D1319" s="107"/>
      <c r="E1319" s="1">
        <f t="shared" si="26"/>
        <v>0</v>
      </c>
    </row>
    <row r="1320" spans="1:5" ht="23.15" customHeight="1" x14ac:dyDescent="0.35">
      <c r="A1320" s="9">
        <v>102</v>
      </c>
      <c r="B1320" s="54" t="s">
        <v>674</v>
      </c>
      <c r="C1320" s="49">
        <v>5</v>
      </c>
      <c r="D1320" s="107"/>
      <c r="E1320" s="1">
        <f t="shared" si="26"/>
        <v>0</v>
      </c>
    </row>
    <row r="1321" spans="1:5" ht="23.15" customHeight="1" x14ac:dyDescent="0.35">
      <c r="A1321" s="9">
        <v>103</v>
      </c>
      <c r="B1321" s="53" t="s">
        <v>551</v>
      </c>
      <c r="C1321" s="49">
        <v>1</v>
      </c>
      <c r="D1321" s="107"/>
      <c r="E1321" s="1">
        <f t="shared" si="26"/>
        <v>0</v>
      </c>
    </row>
    <row r="1322" spans="1:5" ht="23.15" customHeight="1" x14ac:dyDescent="0.35">
      <c r="A1322" s="9">
        <v>104</v>
      </c>
      <c r="B1322" s="53" t="s">
        <v>342</v>
      </c>
      <c r="C1322" s="49">
        <v>1</v>
      </c>
      <c r="D1322" s="107"/>
      <c r="E1322" s="1">
        <f t="shared" si="26"/>
        <v>0</v>
      </c>
    </row>
    <row r="1323" spans="1:5" x14ac:dyDescent="0.35">
      <c r="A1323" s="9">
        <v>105</v>
      </c>
      <c r="B1323" s="53" t="s">
        <v>677</v>
      </c>
      <c r="C1323" s="49">
        <v>1</v>
      </c>
      <c r="D1323" s="107"/>
      <c r="E1323" s="1">
        <f t="shared" si="26"/>
        <v>0</v>
      </c>
    </row>
    <row r="1324" spans="1:5" ht="23.15" customHeight="1" x14ac:dyDescent="0.35">
      <c r="A1324" s="9">
        <v>106</v>
      </c>
      <c r="B1324" s="55" t="s">
        <v>821</v>
      </c>
      <c r="C1324" s="49">
        <v>1</v>
      </c>
      <c r="D1324" s="107"/>
      <c r="E1324" s="1">
        <f t="shared" si="26"/>
        <v>0</v>
      </c>
    </row>
    <row r="1325" spans="1:5" ht="23.15" customHeight="1" x14ac:dyDescent="0.35">
      <c r="A1325" s="9">
        <v>107</v>
      </c>
      <c r="B1325" s="21" t="s">
        <v>343</v>
      </c>
      <c r="C1325" s="49">
        <v>1</v>
      </c>
      <c r="D1325" s="107"/>
      <c r="E1325" s="1">
        <f t="shared" si="26"/>
        <v>0</v>
      </c>
    </row>
    <row r="1326" spans="1:5" ht="23.15" customHeight="1" x14ac:dyDescent="0.35">
      <c r="A1326" s="9">
        <v>108</v>
      </c>
      <c r="B1326" s="21" t="s">
        <v>344</v>
      </c>
      <c r="C1326" s="49">
        <v>1</v>
      </c>
      <c r="D1326" s="107"/>
      <c r="E1326" s="1">
        <f t="shared" si="26"/>
        <v>0</v>
      </c>
    </row>
    <row r="1327" spans="1:5" ht="22.5" customHeight="1" x14ac:dyDescent="0.35">
      <c r="A1327" s="9">
        <v>109</v>
      </c>
      <c r="B1327" s="21" t="s">
        <v>193</v>
      </c>
      <c r="C1327" s="49">
        <v>1</v>
      </c>
      <c r="D1327" s="107"/>
      <c r="E1327" s="1">
        <f t="shared" si="26"/>
        <v>0</v>
      </c>
    </row>
    <row r="1328" spans="1:5" s="6" customFormat="1" ht="54.5" x14ac:dyDescent="0.35">
      <c r="A1328" s="3" t="s">
        <v>111</v>
      </c>
      <c r="B1328" s="4" t="s">
        <v>107</v>
      </c>
      <c r="C1328" s="5" t="s">
        <v>8</v>
      </c>
      <c r="D1328" s="5" t="s">
        <v>57</v>
      </c>
      <c r="E1328" s="5" t="s">
        <v>53</v>
      </c>
    </row>
    <row r="1329" spans="1:5" ht="23.15" customHeight="1" x14ac:dyDescent="0.35">
      <c r="A1329" s="9">
        <v>110</v>
      </c>
      <c r="B1329" s="21" t="s">
        <v>194</v>
      </c>
      <c r="C1329" s="49">
        <v>2</v>
      </c>
      <c r="D1329" s="107"/>
      <c r="E1329" s="1">
        <f t="shared" si="26"/>
        <v>0</v>
      </c>
    </row>
    <row r="1330" spans="1:5" ht="22.5" customHeight="1" x14ac:dyDescent="0.35">
      <c r="A1330" s="9">
        <v>111</v>
      </c>
      <c r="B1330" s="21" t="s">
        <v>192</v>
      </c>
      <c r="C1330" s="49">
        <v>20</v>
      </c>
      <c r="D1330" s="107"/>
      <c r="E1330" s="1">
        <f t="shared" si="26"/>
        <v>0</v>
      </c>
    </row>
    <row r="1331" spans="1:5" ht="23.15" customHeight="1" x14ac:dyDescent="0.35">
      <c r="A1331" s="9">
        <v>112</v>
      </c>
      <c r="B1331" s="21" t="s">
        <v>195</v>
      </c>
      <c r="C1331" s="49">
        <v>20</v>
      </c>
      <c r="D1331" s="107"/>
      <c r="E1331" s="1">
        <f t="shared" si="26"/>
        <v>0</v>
      </c>
    </row>
    <row r="1332" spans="1:5" ht="23.15" customHeight="1" x14ac:dyDescent="0.35">
      <c r="A1332" s="9">
        <v>113</v>
      </c>
      <c r="B1332" s="21" t="s">
        <v>348</v>
      </c>
      <c r="C1332" s="49">
        <v>2</v>
      </c>
      <c r="D1332" s="107"/>
      <c r="E1332" s="1">
        <f t="shared" si="26"/>
        <v>0</v>
      </c>
    </row>
    <row r="1333" spans="1:5" ht="23.15" customHeight="1" x14ac:dyDescent="0.35">
      <c r="A1333" s="9">
        <v>114</v>
      </c>
      <c r="B1333" s="21" t="s">
        <v>349</v>
      </c>
      <c r="C1333" s="49">
        <v>10</v>
      </c>
      <c r="D1333" s="107"/>
      <c r="E1333" s="1">
        <f t="shared" si="26"/>
        <v>0</v>
      </c>
    </row>
    <row r="1334" spans="1:5" ht="23.15" customHeight="1" x14ac:dyDescent="0.35">
      <c r="A1334" s="9">
        <v>115</v>
      </c>
      <c r="B1334" s="21" t="s">
        <v>350</v>
      </c>
      <c r="C1334" s="49">
        <v>5</v>
      </c>
      <c r="D1334" s="107"/>
      <c r="E1334" s="1">
        <f t="shared" si="26"/>
        <v>0</v>
      </c>
    </row>
    <row r="1335" spans="1:5" ht="23.15" customHeight="1" x14ac:dyDescent="0.35">
      <c r="A1335" s="9">
        <v>116</v>
      </c>
      <c r="B1335" s="53" t="s">
        <v>749</v>
      </c>
      <c r="C1335" s="49">
        <v>5</v>
      </c>
      <c r="D1335" s="107"/>
      <c r="E1335" s="1">
        <f t="shared" si="26"/>
        <v>0</v>
      </c>
    </row>
    <row r="1336" spans="1:5" ht="23.15" customHeight="1" x14ac:dyDescent="0.35">
      <c r="A1336" s="9">
        <v>117</v>
      </c>
      <c r="B1336" s="53" t="s">
        <v>496</v>
      </c>
      <c r="C1336" s="49">
        <v>5</v>
      </c>
      <c r="D1336" s="107"/>
      <c r="E1336" s="1">
        <f t="shared" si="26"/>
        <v>0</v>
      </c>
    </row>
    <row r="1337" spans="1:5" ht="23.15" customHeight="1" x14ac:dyDescent="0.35">
      <c r="A1337" s="9">
        <v>118</v>
      </c>
      <c r="B1337" s="21" t="s">
        <v>352</v>
      </c>
      <c r="C1337" s="49">
        <v>5</v>
      </c>
      <c r="D1337" s="107"/>
      <c r="E1337" s="1">
        <f t="shared" si="26"/>
        <v>0</v>
      </c>
    </row>
    <row r="1338" spans="1:5" ht="56" x14ac:dyDescent="0.35">
      <c r="A1338" s="9">
        <v>119</v>
      </c>
      <c r="B1338" s="105" t="s">
        <v>822</v>
      </c>
      <c r="C1338" s="49">
        <v>5</v>
      </c>
      <c r="D1338" s="107"/>
      <c r="E1338" s="1">
        <f t="shared" si="26"/>
        <v>0</v>
      </c>
    </row>
    <row r="1339" spans="1:5" ht="23.15" customHeight="1" x14ac:dyDescent="0.35">
      <c r="A1339" s="9">
        <v>120</v>
      </c>
      <c r="B1339" s="53" t="s">
        <v>823</v>
      </c>
      <c r="C1339" s="49">
        <v>5</v>
      </c>
      <c r="D1339" s="107"/>
      <c r="E1339" s="1">
        <f t="shared" si="26"/>
        <v>0</v>
      </c>
    </row>
    <row r="1340" spans="1:5" ht="23.15" customHeight="1" x14ac:dyDescent="0.35">
      <c r="A1340" s="9">
        <v>121</v>
      </c>
      <c r="B1340" s="53" t="s">
        <v>739</v>
      </c>
      <c r="C1340" s="49">
        <v>5</v>
      </c>
      <c r="D1340" s="107"/>
      <c r="E1340" s="1">
        <f t="shared" si="26"/>
        <v>0</v>
      </c>
    </row>
    <row r="1341" spans="1:5" ht="23.15" customHeight="1" x14ac:dyDescent="0.35">
      <c r="A1341" s="9">
        <v>122</v>
      </c>
      <c r="B1341" s="54" t="s">
        <v>824</v>
      </c>
      <c r="C1341" s="49">
        <v>5</v>
      </c>
      <c r="D1341" s="107"/>
      <c r="E1341" s="1">
        <f t="shared" si="26"/>
        <v>0</v>
      </c>
    </row>
    <row r="1342" spans="1:5" ht="28" x14ac:dyDescent="0.35">
      <c r="A1342" s="9">
        <v>123</v>
      </c>
      <c r="B1342" s="105" t="s">
        <v>825</v>
      </c>
      <c r="C1342" s="49">
        <v>5</v>
      </c>
      <c r="D1342" s="107"/>
      <c r="E1342" s="1">
        <f t="shared" si="26"/>
        <v>0</v>
      </c>
    </row>
    <row r="1343" spans="1:5" ht="23.15" customHeight="1" x14ac:dyDescent="0.35">
      <c r="A1343" s="9">
        <v>124</v>
      </c>
      <c r="B1343" s="53" t="s">
        <v>749</v>
      </c>
      <c r="C1343" s="49">
        <v>5</v>
      </c>
      <c r="D1343" s="107"/>
      <c r="E1343" s="1">
        <f t="shared" ref="E1343:E1407" si="27">C1343*D1343</f>
        <v>0</v>
      </c>
    </row>
    <row r="1344" spans="1:5" ht="23.15" customHeight="1" x14ac:dyDescent="0.35">
      <c r="A1344" s="9">
        <v>125</v>
      </c>
      <c r="B1344" s="53" t="s">
        <v>222</v>
      </c>
      <c r="C1344" s="49">
        <v>2</v>
      </c>
      <c r="D1344" s="107"/>
      <c r="E1344" s="1">
        <f t="shared" si="27"/>
        <v>0</v>
      </c>
    </row>
    <row r="1345" spans="1:5" s="6" customFormat="1" ht="54.5" x14ac:dyDescent="0.35">
      <c r="A1345" s="3" t="s">
        <v>111</v>
      </c>
      <c r="B1345" s="4" t="s">
        <v>107</v>
      </c>
      <c r="C1345" s="5" t="s">
        <v>8</v>
      </c>
      <c r="D1345" s="5" t="s">
        <v>57</v>
      </c>
      <c r="E1345" s="5" t="s">
        <v>53</v>
      </c>
    </row>
    <row r="1346" spans="1:5" ht="23.15" customHeight="1" x14ac:dyDescent="0.35">
      <c r="A1346" s="9">
        <v>126</v>
      </c>
      <c r="B1346" s="21" t="s">
        <v>219</v>
      </c>
      <c r="C1346" s="49">
        <v>2</v>
      </c>
      <c r="D1346" s="107"/>
      <c r="E1346" s="1">
        <f t="shared" si="27"/>
        <v>0</v>
      </c>
    </row>
    <row r="1347" spans="1:5" ht="23.15" customHeight="1" x14ac:dyDescent="0.35">
      <c r="A1347" s="9">
        <v>127</v>
      </c>
      <c r="B1347" s="60" t="s">
        <v>681</v>
      </c>
      <c r="C1347" s="49">
        <v>2</v>
      </c>
      <c r="D1347" s="107"/>
      <c r="E1347" s="1">
        <f t="shared" si="27"/>
        <v>0</v>
      </c>
    </row>
    <row r="1348" spans="1:5" ht="23.15" customHeight="1" x14ac:dyDescent="0.35">
      <c r="A1348" s="9">
        <v>128</v>
      </c>
      <c r="B1348" s="21" t="s">
        <v>389</v>
      </c>
      <c r="C1348" s="49">
        <v>2</v>
      </c>
      <c r="D1348" s="107"/>
      <c r="E1348" s="1">
        <f t="shared" si="27"/>
        <v>0</v>
      </c>
    </row>
    <row r="1349" spans="1:5" ht="22.5" customHeight="1" x14ac:dyDescent="0.35">
      <c r="A1349" s="9">
        <v>129</v>
      </c>
      <c r="B1349" s="21" t="s">
        <v>357</v>
      </c>
      <c r="C1349" s="49">
        <v>2</v>
      </c>
      <c r="D1349" s="107"/>
      <c r="E1349" s="1">
        <f t="shared" si="27"/>
        <v>0</v>
      </c>
    </row>
    <row r="1350" spans="1:5" ht="22.5" customHeight="1" x14ac:dyDescent="0.35">
      <c r="A1350" s="9">
        <v>130</v>
      </c>
      <c r="B1350" s="21" t="s">
        <v>682</v>
      </c>
      <c r="C1350" s="49">
        <v>2</v>
      </c>
      <c r="D1350" s="107"/>
      <c r="E1350" s="1">
        <f t="shared" si="27"/>
        <v>0</v>
      </c>
    </row>
    <row r="1351" spans="1:5" ht="22.5" customHeight="1" x14ac:dyDescent="0.35">
      <c r="A1351" s="9">
        <v>131</v>
      </c>
      <c r="B1351" s="21" t="s">
        <v>683</v>
      </c>
      <c r="C1351" s="49">
        <v>2</v>
      </c>
      <c r="D1351" s="107"/>
      <c r="E1351" s="1">
        <f t="shared" si="27"/>
        <v>0</v>
      </c>
    </row>
    <row r="1352" spans="1:5" ht="22.5" customHeight="1" x14ac:dyDescent="0.35">
      <c r="A1352" s="9">
        <v>132</v>
      </c>
      <c r="B1352" s="21" t="s">
        <v>185</v>
      </c>
      <c r="C1352" s="49">
        <v>2</v>
      </c>
      <c r="D1352" s="107"/>
      <c r="E1352" s="1">
        <f t="shared" si="27"/>
        <v>0</v>
      </c>
    </row>
    <row r="1353" spans="1:5" ht="23.15" customHeight="1" x14ac:dyDescent="0.35">
      <c r="A1353" s="9">
        <v>133</v>
      </c>
      <c r="B1353" s="21" t="s">
        <v>581</v>
      </c>
      <c r="C1353" s="57">
        <v>2</v>
      </c>
      <c r="D1353" s="107"/>
      <c r="E1353" s="1">
        <f t="shared" si="27"/>
        <v>0</v>
      </c>
    </row>
    <row r="1354" spans="1:5" ht="22.5" customHeight="1" x14ac:dyDescent="0.35">
      <c r="A1354" s="9">
        <v>134</v>
      </c>
      <c r="B1354" s="21" t="s">
        <v>360</v>
      </c>
      <c r="C1354" s="49">
        <v>2</v>
      </c>
      <c r="D1354" s="107"/>
      <c r="E1354" s="1">
        <f t="shared" si="27"/>
        <v>0</v>
      </c>
    </row>
    <row r="1355" spans="1:5" ht="22.5" customHeight="1" x14ac:dyDescent="0.35">
      <c r="A1355" s="9">
        <v>135</v>
      </c>
      <c r="B1355" s="21" t="s">
        <v>684</v>
      </c>
      <c r="C1355" s="49">
        <v>2</v>
      </c>
      <c r="D1355" s="107"/>
      <c r="E1355" s="1">
        <f t="shared" si="27"/>
        <v>0</v>
      </c>
    </row>
    <row r="1356" spans="1:5" ht="23.15" customHeight="1" x14ac:dyDescent="0.35">
      <c r="A1356" s="9">
        <v>136</v>
      </c>
      <c r="B1356" s="55" t="s">
        <v>826</v>
      </c>
      <c r="C1356" s="49">
        <v>2</v>
      </c>
      <c r="D1356" s="107"/>
      <c r="E1356" s="1">
        <f t="shared" si="27"/>
        <v>0</v>
      </c>
    </row>
    <row r="1357" spans="1:5" ht="22.5" customHeight="1" x14ac:dyDescent="0.35">
      <c r="A1357" s="9">
        <v>137</v>
      </c>
      <c r="B1357" s="21" t="s">
        <v>361</v>
      </c>
      <c r="C1357" s="49">
        <v>2</v>
      </c>
      <c r="D1357" s="107"/>
      <c r="E1357" s="1">
        <f t="shared" si="27"/>
        <v>0</v>
      </c>
    </row>
    <row r="1358" spans="1:5" ht="22.5" customHeight="1" x14ac:dyDescent="0.35">
      <c r="A1358" s="9">
        <v>138</v>
      </c>
      <c r="B1358" s="21" t="s">
        <v>827</v>
      </c>
      <c r="C1358" s="49">
        <v>2</v>
      </c>
      <c r="D1358" s="107"/>
      <c r="E1358" s="1">
        <f t="shared" si="27"/>
        <v>0</v>
      </c>
    </row>
    <row r="1359" spans="1:5" ht="23.15" customHeight="1" x14ac:dyDescent="0.35">
      <c r="A1359" s="9">
        <v>139</v>
      </c>
      <c r="B1359" s="53" t="s">
        <v>828</v>
      </c>
      <c r="C1359" s="49">
        <v>2</v>
      </c>
      <c r="D1359" s="107"/>
      <c r="E1359" s="1">
        <f t="shared" si="27"/>
        <v>0</v>
      </c>
    </row>
    <row r="1360" spans="1:5" ht="23.15" customHeight="1" x14ac:dyDescent="0.35">
      <c r="A1360" s="9">
        <v>140</v>
      </c>
      <c r="B1360" s="53" t="s">
        <v>829</v>
      </c>
      <c r="C1360" s="49">
        <v>2</v>
      </c>
      <c r="D1360" s="107"/>
      <c r="E1360" s="1">
        <f t="shared" si="27"/>
        <v>0</v>
      </c>
    </row>
    <row r="1361" spans="1:5" ht="23.15" customHeight="1" x14ac:dyDescent="0.35">
      <c r="A1361" s="9">
        <v>141</v>
      </c>
      <c r="B1361" s="53" t="s">
        <v>830</v>
      </c>
      <c r="C1361" s="49">
        <v>2</v>
      </c>
      <c r="D1361" s="107"/>
      <c r="E1361" s="1">
        <f t="shared" si="27"/>
        <v>0</v>
      </c>
    </row>
    <row r="1362" spans="1:5" ht="23.15" customHeight="1" x14ac:dyDescent="0.35">
      <c r="A1362" s="9">
        <v>142</v>
      </c>
      <c r="B1362" s="53" t="s">
        <v>831</v>
      </c>
      <c r="C1362" s="49">
        <v>2</v>
      </c>
      <c r="D1362" s="107"/>
      <c r="E1362" s="1">
        <f t="shared" si="27"/>
        <v>0</v>
      </c>
    </row>
    <row r="1363" spans="1:5" ht="28" x14ac:dyDescent="0.35">
      <c r="A1363" s="9">
        <v>143</v>
      </c>
      <c r="B1363" s="53" t="s">
        <v>691</v>
      </c>
      <c r="C1363" s="49">
        <v>2</v>
      </c>
      <c r="D1363" s="107"/>
      <c r="E1363" s="1">
        <f t="shared" si="27"/>
        <v>0</v>
      </c>
    </row>
    <row r="1364" spans="1:5" s="6" customFormat="1" ht="54.5" x14ac:dyDescent="0.35">
      <c r="A1364" s="3" t="s">
        <v>111</v>
      </c>
      <c r="B1364" s="4" t="s">
        <v>107</v>
      </c>
      <c r="C1364" s="5" t="s">
        <v>8</v>
      </c>
      <c r="D1364" s="5" t="s">
        <v>57</v>
      </c>
      <c r="E1364" s="5" t="s">
        <v>53</v>
      </c>
    </row>
    <row r="1365" spans="1:5" ht="28" x14ac:dyDescent="0.35">
      <c r="A1365" s="9">
        <v>144</v>
      </c>
      <c r="B1365" s="53" t="s">
        <v>692</v>
      </c>
      <c r="C1365" s="49">
        <v>2</v>
      </c>
      <c r="D1365" s="107"/>
      <c r="E1365" s="1">
        <f t="shared" si="27"/>
        <v>0</v>
      </c>
    </row>
    <row r="1366" spans="1:5" ht="28" x14ac:dyDescent="0.35">
      <c r="A1366" s="9">
        <v>145</v>
      </c>
      <c r="B1366" s="21" t="s">
        <v>832</v>
      </c>
      <c r="C1366" s="49">
        <v>2</v>
      </c>
      <c r="D1366" s="107"/>
      <c r="E1366" s="1">
        <f t="shared" si="27"/>
        <v>0</v>
      </c>
    </row>
    <row r="1367" spans="1:5" ht="28" x14ac:dyDescent="0.35">
      <c r="A1367" s="9">
        <v>146</v>
      </c>
      <c r="B1367" s="21" t="s">
        <v>833</v>
      </c>
      <c r="C1367" s="49">
        <v>2</v>
      </c>
      <c r="D1367" s="107"/>
      <c r="E1367" s="1">
        <f t="shared" si="27"/>
        <v>0</v>
      </c>
    </row>
    <row r="1368" spans="1:5" ht="23.15" customHeight="1" x14ac:dyDescent="0.35">
      <c r="A1368" s="9">
        <v>147</v>
      </c>
      <c r="B1368" s="21" t="s">
        <v>834</v>
      </c>
      <c r="C1368" s="49">
        <v>2</v>
      </c>
      <c r="D1368" s="107"/>
      <c r="E1368" s="1">
        <f t="shared" si="27"/>
        <v>0</v>
      </c>
    </row>
    <row r="1369" spans="1:5" ht="28" x14ac:dyDescent="0.35">
      <c r="A1369" s="9">
        <v>148</v>
      </c>
      <c r="B1369" s="21" t="s">
        <v>835</v>
      </c>
      <c r="C1369" s="49">
        <v>2</v>
      </c>
      <c r="D1369" s="107"/>
      <c r="E1369" s="1">
        <f t="shared" si="27"/>
        <v>0</v>
      </c>
    </row>
    <row r="1370" spans="1:5" ht="28" x14ac:dyDescent="0.35">
      <c r="A1370" s="9">
        <v>149</v>
      </c>
      <c r="B1370" s="21" t="s">
        <v>836</v>
      </c>
      <c r="C1370" s="49">
        <v>2</v>
      </c>
      <c r="D1370" s="107"/>
      <c r="E1370" s="1">
        <f t="shared" si="27"/>
        <v>0</v>
      </c>
    </row>
    <row r="1371" spans="1:5" ht="23.15" customHeight="1" x14ac:dyDescent="0.35">
      <c r="A1371" s="9">
        <v>150</v>
      </c>
      <c r="B1371" s="21" t="s">
        <v>837</v>
      </c>
      <c r="C1371" s="49">
        <v>2</v>
      </c>
      <c r="D1371" s="107"/>
      <c r="E1371" s="1">
        <f t="shared" si="27"/>
        <v>0</v>
      </c>
    </row>
    <row r="1372" spans="1:5" ht="23.15" customHeight="1" x14ac:dyDescent="0.35">
      <c r="A1372" s="9">
        <v>151</v>
      </c>
      <c r="B1372" s="21" t="s">
        <v>838</v>
      </c>
      <c r="C1372" s="49">
        <v>2</v>
      </c>
      <c r="D1372" s="107"/>
      <c r="E1372" s="1">
        <f t="shared" si="27"/>
        <v>0</v>
      </c>
    </row>
    <row r="1373" spans="1:5" ht="28" x14ac:dyDescent="0.35">
      <c r="A1373" s="9">
        <v>152</v>
      </c>
      <c r="B1373" s="53" t="s">
        <v>839</v>
      </c>
      <c r="C1373" s="49">
        <v>2</v>
      </c>
      <c r="D1373" s="107"/>
      <c r="E1373" s="1">
        <f t="shared" si="27"/>
        <v>0</v>
      </c>
    </row>
    <row r="1374" spans="1:5" ht="23.15" customHeight="1" x14ac:dyDescent="0.35">
      <c r="A1374" s="9">
        <v>153</v>
      </c>
      <c r="B1374" s="53" t="s">
        <v>706</v>
      </c>
      <c r="C1374" s="49">
        <v>2</v>
      </c>
      <c r="D1374" s="107"/>
      <c r="E1374" s="1">
        <f t="shared" si="27"/>
        <v>0</v>
      </c>
    </row>
    <row r="1375" spans="1:5" ht="23.15" customHeight="1" x14ac:dyDescent="0.35">
      <c r="A1375" s="9">
        <v>154</v>
      </c>
      <c r="B1375" s="53" t="s">
        <v>707</v>
      </c>
      <c r="C1375" s="49">
        <v>5</v>
      </c>
      <c r="D1375" s="107"/>
      <c r="E1375" s="1">
        <f t="shared" si="27"/>
        <v>0</v>
      </c>
    </row>
    <row r="1376" spans="1:5" ht="23.15" customHeight="1" x14ac:dyDescent="0.35">
      <c r="A1376" s="9">
        <v>155</v>
      </c>
      <c r="B1376" s="53" t="s">
        <v>708</v>
      </c>
      <c r="C1376" s="49">
        <v>2</v>
      </c>
      <c r="D1376" s="107"/>
      <c r="E1376" s="1">
        <f t="shared" si="27"/>
        <v>0</v>
      </c>
    </row>
    <row r="1377" spans="1:5" ht="23.15" customHeight="1" x14ac:dyDescent="0.35">
      <c r="A1377" s="9">
        <v>156</v>
      </c>
      <c r="B1377" s="53" t="s">
        <v>709</v>
      </c>
      <c r="C1377" s="49">
        <v>2</v>
      </c>
      <c r="D1377" s="107"/>
      <c r="E1377" s="1">
        <f t="shared" si="27"/>
        <v>0</v>
      </c>
    </row>
    <row r="1378" spans="1:5" ht="23.15" customHeight="1" x14ac:dyDescent="0.35">
      <c r="A1378" s="9">
        <v>157</v>
      </c>
      <c r="B1378" s="21" t="s">
        <v>509</v>
      </c>
      <c r="C1378" s="49">
        <v>2</v>
      </c>
      <c r="D1378" s="107"/>
      <c r="E1378" s="1">
        <f t="shared" si="27"/>
        <v>0</v>
      </c>
    </row>
    <row r="1379" spans="1:5" ht="23.15" customHeight="1" x14ac:dyDescent="0.35">
      <c r="A1379" s="9">
        <v>158</v>
      </c>
      <c r="B1379" s="21" t="s">
        <v>212</v>
      </c>
      <c r="C1379" s="49">
        <v>2</v>
      </c>
      <c r="D1379" s="107"/>
      <c r="E1379" s="1">
        <f t="shared" si="27"/>
        <v>0</v>
      </c>
    </row>
    <row r="1380" spans="1:5" ht="23.15" customHeight="1" x14ac:dyDescent="0.35">
      <c r="A1380" s="9">
        <v>159</v>
      </c>
      <c r="B1380" s="21" t="s">
        <v>510</v>
      </c>
      <c r="C1380" s="49">
        <v>2</v>
      </c>
      <c r="D1380" s="107"/>
      <c r="E1380" s="1">
        <f t="shared" si="27"/>
        <v>0</v>
      </c>
    </row>
    <row r="1381" spans="1:5" s="6" customFormat="1" ht="54.5" x14ac:dyDescent="0.35">
      <c r="A1381" s="3" t="s">
        <v>111</v>
      </c>
      <c r="B1381" s="4" t="s">
        <v>107</v>
      </c>
      <c r="C1381" s="5" t="s">
        <v>8</v>
      </c>
      <c r="D1381" s="5" t="s">
        <v>57</v>
      </c>
      <c r="E1381" s="5" t="s">
        <v>53</v>
      </c>
    </row>
    <row r="1382" spans="1:5" ht="23.15" customHeight="1" x14ac:dyDescent="0.35">
      <c r="A1382" s="9">
        <v>160</v>
      </c>
      <c r="B1382" s="21" t="s">
        <v>511</v>
      </c>
      <c r="C1382" s="49">
        <v>2</v>
      </c>
      <c r="D1382" s="107"/>
      <c r="E1382" s="1">
        <f t="shared" si="27"/>
        <v>0</v>
      </c>
    </row>
    <row r="1383" spans="1:5" ht="23.15" customHeight="1" x14ac:dyDescent="0.35">
      <c r="A1383" s="9">
        <v>161</v>
      </c>
      <c r="B1383" s="21" t="s">
        <v>840</v>
      </c>
      <c r="C1383" s="49">
        <v>2</v>
      </c>
      <c r="D1383" s="107"/>
      <c r="E1383" s="1">
        <f t="shared" si="27"/>
        <v>0</v>
      </c>
    </row>
    <row r="1384" spans="1:5" ht="23.15" customHeight="1" x14ac:dyDescent="0.35">
      <c r="A1384" s="9">
        <v>162</v>
      </c>
      <c r="B1384" s="21" t="s">
        <v>841</v>
      </c>
      <c r="C1384" s="49">
        <v>2</v>
      </c>
      <c r="D1384" s="107"/>
      <c r="E1384" s="1">
        <f t="shared" si="27"/>
        <v>0</v>
      </c>
    </row>
    <row r="1385" spans="1:5" ht="28" x14ac:dyDescent="0.35">
      <c r="A1385" s="9">
        <v>163</v>
      </c>
      <c r="B1385" s="21" t="s">
        <v>842</v>
      </c>
      <c r="C1385" s="49">
        <v>2</v>
      </c>
      <c r="D1385" s="107"/>
      <c r="E1385" s="1">
        <f t="shared" si="27"/>
        <v>0</v>
      </c>
    </row>
    <row r="1386" spans="1:5" ht="23.15" customHeight="1" x14ac:dyDescent="0.35">
      <c r="A1386" s="9">
        <v>164</v>
      </c>
      <c r="B1386" s="21" t="s">
        <v>381</v>
      </c>
      <c r="C1386" s="49">
        <v>2</v>
      </c>
      <c r="D1386" s="107"/>
      <c r="E1386" s="1">
        <f t="shared" si="27"/>
        <v>0</v>
      </c>
    </row>
    <row r="1387" spans="1:5" ht="23.15" customHeight="1" x14ac:dyDescent="0.35">
      <c r="A1387" s="9">
        <v>165</v>
      </c>
      <c r="B1387" s="21" t="s">
        <v>202</v>
      </c>
      <c r="C1387" s="49">
        <v>2</v>
      </c>
      <c r="D1387" s="107"/>
      <c r="E1387" s="1">
        <f t="shared" si="27"/>
        <v>0</v>
      </c>
    </row>
    <row r="1388" spans="1:5" ht="22.5" customHeight="1" x14ac:dyDescent="0.35">
      <c r="A1388" s="9">
        <v>166</v>
      </c>
      <c r="B1388" s="21" t="s">
        <v>147</v>
      </c>
      <c r="C1388" s="49">
        <v>2</v>
      </c>
      <c r="D1388" s="107"/>
      <c r="E1388" s="1">
        <f t="shared" si="27"/>
        <v>0</v>
      </c>
    </row>
    <row r="1389" spans="1:5" ht="23.15" customHeight="1" x14ac:dyDescent="0.35">
      <c r="A1389" s="9">
        <v>167</v>
      </c>
      <c r="B1389" s="21" t="s">
        <v>148</v>
      </c>
      <c r="C1389" s="49">
        <v>2</v>
      </c>
      <c r="D1389" s="107"/>
      <c r="E1389" s="1">
        <f t="shared" si="27"/>
        <v>0</v>
      </c>
    </row>
    <row r="1390" spans="1:5" ht="23.15" customHeight="1" x14ac:dyDescent="0.35">
      <c r="A1390" s="9">
        <v>168</v>
      </c>
      <c r="B1390" s="53" t="s">
        <v>718</v>
      </c>
      <c r="C1390" s="49">
        <v>2</v>
      </c>
      <c r="D1390" s="107"/>
      <c r="E1390" s="1">
        <f t="shared" si="27"/>
        <v>0</v>
      </c>
    </row>
    <row r="1391" spans="1:5" ht="23.15" customHeight="1" x14ac:dyDescent="0.35">
      <c r="A1391" s="9">
        <v>169</v>
      </c>
      <c r="B1391" s="55" t="s">
        <v>216</v>
      </c>
      <c r="C1391" s="49">
        <v>10</v>
      </c>
      <c r="D1391" s="107"/>
      <c r="E1391" s="1">
        <f t="shared" si="27"/>
        <v>0</v>
      </c>
    </row>
    <row r="1392" spans="1:5" ht="22.5" customHeight="1" x14ac:dyDescent="0.35">
      <c r="A1392" s="9">
        <v>170</v>
      </c>
      <c r="B1392" s="55" t="s">
        <v>843</v>
      </c>
      <c r="C1392" s="49">
        <v>2</v>
      </c>
      <c r="D1392" s="107"/>
      <c r="E1392" s="1">
        <f t="shared" si="27"/>
        <v>0</v>
      </c>
    </row>
    <row r="1393" spans="1:5" ht="22.5" customHeight="1" x14ac:dyDescent="0.35">
      <c r="A1393" s="9">
        <v>171</v>
      </c>
      <c r="B1393" s="55" t="s">
        <v>844</v>
      </c>
      <c r="C1393" s="49">
        <v>2</v>
      </c>
      <c r="D1393" s="107"/>
      <c r="E1393" s="1">
        <f t="shared" si="27"/>
        <v>0</v>
      </c>
    </row>
    <row r="1394" spans="1:5" ht="22.5" customHeight="1" x14ac:dyDescent="0.35">
      <c r="A1394" s="9">
        <v>172</v>
      </c>
      <c r="B1394" s="53" t="s">
        <v>845</v>
      </c>
      <c r="C1394" s="49">
        <v>2</v>
      </c>
      <c r="D1394" s="107"/>
      <c r="E1394" s="1">
        <f t="shared" si="27"/>
        <v>0</v>
      </c>
    </row>
    <row r="1395" spans="1:5" ht="22.5" customHeight="1" x14ac:dyDescent="0.35">
      <c r="A1395" s="9">
        <v>173</v>
      </c>
      <c r="B1395" s="55" t="s">
        <v>386</v>
      </c>
      <c r="C1395" s="49">
        <v>2</v>
      </c>
      <c r="D1395" s="107"/>
      <c r="E1395" s="1">
        <f t="shared" si="27"/>
        <v>0</v>
      </c>
    </row>
    <row r="1396" spans="1:5" ht="23.15" customHeight="1" x14ac:dyDescent="0.35">
      <c r="A1396" s="9">
        <v>174</v>
      </c>
      <c r="B1396" s="21" t="s">
        <v>275</v>
      </c>
      <c r="C1396" s="49">
        <v>2</v>
      </c>
      <c r="D1396" s="107"/>
      <c r="E1396" s="1">
        <f t="shared" si="27"/>
        <v>0</v>
      </c>
    </row>
    <row r="1397" spans="1:5" ht="23.15" customHeight="1" x14ac:dyDescent="0.35">
      <c r="A1397" s="9">
        <v>175</v>
      </c>
      <c r="B1397" s="21" t="s">
        <v>276</v>
      </c>
      <c r="C1397" s="49">
        <v>2</v>
      </c>
      <c r="D1397" s="107"/>
      <c r="E1397" s="1">
        <f t="shared" si="27"/>
        <v>0</v>
      </c>
    </row>
    <row r="1398" spans="1:5" ht="23.15" customHeight="1" x14ac:dyDescent="0.35">
      <c r="A1398" s="9">
        <v>176</v>
      </c>
      <c r="B1398" s="21" t="s">
        <v>525</v>
      </c>
      <c r="C1398" s="49">
        <v>2</v>
      </c>
      <c r="D1398" s="107"/>
      <c r="E1398" s="1">
        <f t="shared" si="27"/>
        <v>0</v>
      </c>
    </row>
    <row r="1399" spans="1:5" ht="23.15" customHeight="1" x14ac:dyDescent="0.35">
      <c r="A1399" s="9">
        <v>177</v>
      </c>
      <c r="B1399" s="21" t="s">
        <v>526</v>
      </c>
      <c r="C1399" s="49">
        <v>2</v>
      </c>
      <c r="D1399" s="107"/>
      <c r="E1399" s="1">
        <f t="shared" si="27"/>
        <v>0</v>
      </c>
    </row>
    <row r="1400" spans="1:5" s="6" customFormat="1" ht="54.5" x14ac:dyDescent="0.35">
      <c r="A1400" s="3" t="s">
        <v>111</v>
      </c>
      <c r="B1400" s="4" t="s">
        <v>107</v>
      </c>
      <c r="C1400" s="5" t="s">
        <v>8</v>
      </c>
      <c r="D1400" s="5" t="s">
        <v>57</v>
      </c>
      <c r="E1400" s="5" t="s">
        <v>53</v>
      </c>
    </row>
    <row r="1401" spans="1:5" ht="23.15" customHeight="1" x14ac:dyDescent="0.35">
      <c r="A1401" s="9">
        <v>178</v>
      </c>
      <c r="B1401" s="21" t="s">
        <v>396</v>
      </c>
      <c r="C1401" s="49">
        <v>2</v>
      </c>
      <c r="D1401" s="107"/>
      <c r="E1401" s="1">
        <f t="shared" si="27"/>
        <v>0</v>
      </c>
    </row>
    <row r="1402" spans="1:5" ht="23.15" customHeight="1" x14ac:dyDescent="0.35">
      <c r="A1402" s="9">
        <v>179</v>
      </c>
      <c r="B1402" s="21" t="s">
        <v>397</v>
      </c>
      <c r="C1402" s="49">
        <v>2</v>
      </c>
      <c r="D1402" s="107"/>
      <c r="E1402" s="1">
        <f t="shared" si="27"/>
        <v>0</v>
      </c>
    </row>
    <row r="1403" spans="1:5" ht="23.15" customHeight="1" x14ac:dyDescent="0.35">
      <c r="A1403" s="9">
        <v>180</v>
      </c>
      <c r="B1403" s="21" t="s">
        <v>198</v>
      </c>
      <c r="C1403" s="49">
        <v>2</v>
      </c>
      <c r="D1403" s="107"/>
      <c r="E1403" s="1">
        <f t="shared" si="27"/>
        <v>0</v>
      </c>
    </row>
    <row r="1404" spans="1:5" ht="22.5" customHeight="1" x14ac:dyDescent="0.35">
      <c r="A1404" s="9">
        <v>181</v>
      </c>
      <c r="B1404" s="21" t="s">
        <v>199</v>
      </c>
      <c r="C1404" s="49">
        <v>20</v>
      </c>
      <c r="D1404" s="107"/>
      <c r="E1404" s="1">
        <f t="shared" si="27"/>
        <v>0</v>
      </c>
    </row>
    <row r="1405" spans="1:5" ht="23.15" customHeight="1" x14ac:dyDescent="0.35">
      <c r="A1405" s="9">
        <v>182</v>
      </c>
      <c r="B1405" s="21" t="s">
        <v>145</v>
      </c>
      <c r="C1405" s="49">
        <v>10</v>
      </c>
      <c r="D1405" s="107"/>
      <c r="E1405" s="1">
        <f t="shared" si="27"/>
        <v>0</v>
      </c>
    </row>
    <row r="1406" spans="1:5" ht="23.15" customHeight="1" x14ac:dyDescent="0.35">
      <c r="A1406" s="86">
        <v>183</v>
      </c>
      <c r="B1406" s="56" t="s">
        <v>399</v>
      </c>
      <c r="C1406" s="59">
        <v>10</v>
      </c>
      <c r="D1406" s="108"/>
      <c r="E1406" s="46">
        <f t="shared" si="27"/>
        <v>0</v>
      </c>
    </row>
    <row r="1407" spans="1:5" ht="42" x14ac:dyDescent="0.35">
      <c r="A1407" s="9">
        <v>184</v>
      </c>
      <c r="B1407" s="53" t="s">
        <v>846</v>
      </c>
      <c r="C1407" s="49">
        <v>10</v>
      </c>
      <c r="D1407" s="107"/>
      <c r="E1407" s="1">
        <f t="shared" si="27"/>
        <v>0</v>
      </c>
    </row>
    <row r="1408" spans="1:5" ht="42" x14ac:dyDescent="0.35">
      <c r="A1408" s="9">
        <v>185</v>
      </c>
      <c r="B1408" s="53" t="s">
        <v>723</v>
      </c>
      <c r="C1408" s="49">
        <v>10</v>
      </c>
      <c r="D1408" s="107"/>
      <c r="E1408" s="1">
        <f t="shared" ref="E1408:E1444" si="28">C1408*D1408</f>
        <v>0</v>
      </c>
    </row>
    <row r="1409" spans="1:5" ht="70" x14ac:dyDescent="0.35">
      <c r="A1409" s="9">
        <v>186</v>
      </c>
      <c r="B1409" s="53" t="s">
        <v>847</v>
      </c>
      <c r="C1409" s="49">
        <v>2</v>
      </c>
      <c r="D1409" s="107"/>
      <c r="E1409" s="1">
        <f t="shared" si="28"/>
        <v>0</v>
      </c>
    </row>
    <row r="1410" spans="1:5" x14ac:dyDescent="0.35">
      <c r="A1410" s="9">
        <v>187</v>
      </c>
      <c r="B1410" s="53" t="s">
        <v>726</v>
      </c>
      <c r="C1410" s="49">
        <v>2</v>
      </c>
      <c r="D1410" s="107"/>
      <c r="E1410" s="1">
        <f t="shared" si="28"/>
        <v>0</v>
      </c>
    </row>
    <row r="1411" spans="1:5" ht="22.5" customHeight="1" x14ac:dyDescent="0.35">
      <c r="A1411" s="9">
        <v>188</v>
      </c>
      <c r="B1411" s="21" t="s">
        <v>400</v>
      </c>
      <c r="C1411" s="49">
        <v>1</v>
      </c>
      <c r="D1411" s="107"/>
      <c r="E1411" s="1">
        <f t="shared" si="28"/>
        <v>0</v>
      </c>
    </row>
    <row r="1412" spans="1:5" ht="22.5" customHeight="1" x14ac:dyDescent="0.35">
      <c r="A1412" s="9">
        <v>189</v>
      </c>
      <c r="B1412" s="21" t="s">
        <v>401</v>
      </c>
      <c r="C1412" s="49">
        <v>1</v>
      </c>
      <c r="D1412" s="107"/>
      <c r="E1412" s="1">
        <f t="shared" si="28"/>
        <v>0</v>
      </c>
    </row>
    <row r="1413" spans="1:5" ht="22.5" customHeight="1" x14ac:dyDescent="0.35">
      <c r="A1413" s="9">
        <v>190</v>
      </c>
      <c r="B1413" s="21" t="s">
        <v>402</v>
      </c>
      <c r="C1413" s="49">
        <v>5</v>
      </c>
      <c r="D1413" s="107"/>
      <c r="E1413" s="1">
        <f t="shared" si="28"/>
        <v>0</v>
      </c>
    </row>
    <row r="1414" spans="1:5" s="6" customFormat="1" ht="54.5" x14ac:dyDescent="0.35">
      <c r="A1414" s="3" t="s">
        <v>111</v>
      </c>
      <c r="B1414" s="4" t="s">
        <v>107</v>
      </c>
      <c r="C1414" s="5" t="s">
        <v>8</v>
      </c>
      <c r="D1414" s="5" t="s">
        <v>57</v>
      </c>
      <c r="E1414" s="5" t="s">
        <v>53</v>
      </c>
    </row>
    <row r="1415" spans="1:5" ht="22.5" customHeight="1" x14ac:dyDescent="0.35">
      <c r="A1415" s="9">
        <v>191</v>
      </c>
      <c r="B1415" s="53" t="s">
        <v>404</v>
      </c>
      <c r="C1415" s="49">
        <v>5</v>
      </c>
      <c r="D1415" s="107"/>
      <c r="E1415" s="1">
        <f t="shared" si="28"/>
        <v>0</v>
      </c>
    </row>
    <row r="1416" spans="1:5" ht="22.5" customHeight="1" x14ac:dyDescent="0.35">
      <c r="A1416" s="9">
        <v>192</v>
      </c>
      <c r="B1416" s="53" t="s">
        <v>405</v>
      </c>
      <c r="C1416" s="49">
        <v>1</v>
      </c>
      <c r="D1416" s="107"/>
      <c r="E1416" s="1">
        <f t="shared" si="28"/>
        <v>0</v>
      </c>
    </row>
    <row r="1417" spans="1:5" ht="22.5" customHeight="1" x14ac:dyDescent="0.35">
      <c r="A1417" s="9">
        <v>193</v>
      </c>
      <c r="B1417" s="53" t="s">
        <v>729</v>
      </c>
      <c r="C1417" s="49">
        <v>2</v>
      </c>
      <c r="D1417" s="107"/>
      <c r="E1417" s="1">
        <f t="shared" si="28"/>
        <v>0</v>
      </c>
    </row>
    <row r="1418" spans="1:5" ht="22.5" customHeight="1" x14ac:dyDescent="0.35">
      <c r="A1418" s="9">
        <v>194</v>
      </c>
      <c r="B1418" s="53" t="s">
        <v>406</v>
      </c>
      <c r="C1418" s="49">
        <v>2</v>
      </c>
      <c r="D1418" s="107"/>
      <c r="E1418" s="1">
        <f t="shared" si="28"/>
        <v>0</v>
      </c>
    </row>
    <row r="1419" spans="1:5" ht="42" x14ac:dyDescent="0.35">
      <c r="A1419" s="9">
        <v>195</v>
      </c>
      <c r="B1419" s="21" t="s">
        <v>848</v>
      </c>
      <c r="C1419" s="49">
        <v>2</v>
      </c>
      <c r="D1419" s="107"/>
      <c r="E1419" s="1">
        <f t="shared" si="28"/>
        <v>0</v>
      </c>
    </row>
    <row r="1420" spans="1:5" ht="22.5" customHeight="1" x14ac:dyDescent="0.35">
      <c r="A1420" s="9">
        <v>196</v>
      </c>
      <c r="B1420" s="21" t="s">
        <v>731</v>
      </c>
      <c r="C1420" s="49">
        <v>2</v>
      </c>
      <c r="D1420" s="107"/>
      <c r="E1420" s="1">
        <f t="shared" si="28"/>
        <v>0</v>
      </c>
    </row>
    <row r="1421" spans="1:5" ht="22.5" customHeight="1" x14ac:dyDescent="0.35">
      <c r="A1421" s="9">
        <v>197</v>
      </c>
      <c r="B1421" s="21" t="s">
        <v>732</v>
      </c>
      <c r="C1421" s="49">
        <v>2</v>
      </c>
      <c r="D1421" s="107"/>
      <c r="E1421" s="1">
        <f t="shared" si="28"/>
        <v>0</v>
      </c>
    </row>
    <row r="1422" spans="1:5" ht="22.5" customHeight="1" x14ac:dyDescent="0.35">
      <c r="A1422" s="9">
        <v>198</v>
      </c>
      <c r="B1422" s="21" t="s">
        <v>413</v>
      </c>
      <c r="C1422" s="49">
        <v>2</v>
      </c>
      <c r="D1422" s="107"/>
      <c r="E1422" s="1">
        <f t="shared" si="28"/>
        <v>0</v>
      </c>
    </row>
    <row r="1423" spans="1:5" ht="22.5" customHeight="1" x14ac:dyDescent="0.35">
      <c r="A1423" s="9">
        <v>199</v>
      </c>
      <c r="B1423" s="21" t="s">
        <v>849</v>
      </c>
      <c r="C1423" s="49">
        <v>2</v>
      </c>
      <c r="D1423" s="107"/>
      <c r="E1423" s="1">
        <f t="shared" si="28"/>
        <v>0</v>
      </c>
    </row>
    <row r="1424" spans="1:5" ht="28" x14ac:dyDescent="0.35">
      <c r="A1424" s="9">
        <v>200</v>
      </c>
      <c r="B1424" s="21" t="s">
        <v>850</v>
      </c>
      <c r="C1424" s="49">
        <v>2</v>
      </c>
      <c r="D1424" s="107"/>
      <c r="E1424" s="1">
        <f t="shared" si="28"/>
        <v>0</v>
      </c>
    </row>
    <row r="1425" spans="1:5" ht="23.15" customHeight="1" x14ac:dyDescent="0.35">
      <c r="A1425" s="9">
        <v>201</v>
      </c>
      <c r="B1425" s="21" t="s">
        <v>851</v>
      </c>
      <c r="C1425" s="49">
        <v>2</v>
      </c>
      <c r="D1425" s="107"/>
      <c r="E1425" s="1">
        <f t="shared" si="28"/>
        <v>0</v>
      </c>
    </row>
    <row r="1426" spans="1:5" ht="28" x14ac:dyDescent="0.35">
      <c r="A1426" s="9">
        <v>202</v>
      </c>
      <c r="B1426" s="21" t="s">
        <v>735</v>
      </c>
      <c r="C1426" s="49">
        <v>2</v>
      </c>
      <c r="D1426" s="107"/>
      <c r="E1426" s="1">
        <f t="shared" si="28"/>
        <v>0</v>
      </c>
    </row>
    <row r="1427" spans="1:5" ht="28" x14ac:dyDescent="0.35">
      <c r="A1427" s="9">
        <v>203</v>
      </c>
      <c r="B1427" s="21" t="s">
        <v>420</v>
      </c>
      <c r="C1427" s="49">
        <v>2</v>
      </c>
      <c r="D1427" s="107"/>
      <c r="E1427" s="1">
        <f t="shared" si="28"/>
        <v>0</v>
      </c>
    </row>
    <row r="1428" spans="1:5" ht="22.5" customHeight="1" x14ac:dyDescent="0.35">
      <c r="A1428" s="9">
        <v>204</v>
      </c>
      <c r="B1428" s="53" t="s">
        <v>589</v>
      </c>
      <c r="C1428" s="49">
        <v>2</v>
      </c>
      <c r="D1428" s="107"/>
      <c r="E1428" s="1">
        <f t="shared" si="28"/>
        <v>0</v>
      </c>
    </row>
    <row r="1429" spans="1:5" ht="22.5" customHeight="1" x14ac:dyDescent="0.35">
      <c r="A1429" s="9">
        <v>205</v>
      </c>
      <c r="B1429" s="53" t="s">
        <v>852</v>
      </c>
      <c r="C1429" s="49">
        <v>5</v>
      </c>
      <c r="D1429" s="107"/>
      <c r="E1429" s="1">
        <f t="shared" si="28"/>
        <v>0</v>
      </c>
    </row>
    <row r="1430" spans="1:5" s="6" customFormat="1" ht="54.5" x14ac:dyDescent="0.35">
      <c r="A1430" s="3" t="s">
        <v>111</v>
      </c>
      <c r="B1430" s="4" t="s">
        <v>107</v>
      </c>
      <c r="C1430" s="5" t="s">
        <v>8</v>
      </c>
      <c r="D1430" s="5" t="s">
        <v>57</v>
      </c>
      <c r="E1430" s="5" t="s">
        <v>53</v>
      </c>
    </row>
    <row r="1431" spans="1:5" ht="56" x14ac:dyDescent="0.35">
      <c r="A1431" s="9">
        <v>206</v>
      </c>
      <c r="B1431" s="53" t="s">
        <v>853</v>
      </c>
      <c r="C1431" s="49">
        <v>1</v>
      </c>
      <c r="D1431" s="107"/>
      <c r="E1431" s="1">
        <f t="shared" si="28"/>
        <v>0</v>
      </c>
    </row>
    <row r="1432" spans="1:5" ht="27.75" customHeight="1" x14ac:dyDescent="0.35">
      <c r="A1432" s="9">
        <v>207</v>
      </c>
      <c r="B1432" s="23" t="s">
        <v>854</v>
      </c>
      <c r="C1432" s="49">
        <v>2</v>
      </c>
      <c r="D1432" s="107"/>
      <c r="E1432" s="1">
        <f t="shared" si="28"/>
        <v>0</v>
      </c>
    </row>
    <row r="1433" spans="1:5" ht="35.25" customHeight="1" x14ac:dyDescent="0.35">
      <c r="A1433" s="9">
        <v>208</v>
      </c>
      <c r="B1433" s="21" t="s">
        <v>855</v>
      </c>
      <c r="C1433" s="49">
        <v>2</v>
      </c>
      <c r="D1433" s="107"/>
      <c r="E1433" s="1">
        <f t="shared" si="28"/>
        <v>0</v>
      </c>
    </row>
    <row r="1434" spans="1:5" ht="34.5" customHeight="1" x14ac:dyDescent="0.35">
      <c r="A1434" s="9">
        <v>209</v>
      </c>
      <c r="B1434" s="21" t="s">
        <v>856</v>
      </c>
      <c r="C1434" s="49">
        <v>2</v>
      </c>
      <c r="D1434" s="107"/>
      <c r="E1434" s="1">
        <f t="shared" si="28"/>
        <v>0</v>
      </c>
    </row>
    <row r="1435" spans="1:5" ht="35.25" customHeight="1" x14ac:dyDescent="0.35">
      <c r="A1435" s="9">
        <v>210</v>
      </c>
      <c r="B1435" s="21" t="s">
        <v>857</v>
      </c>
      <c r="C1435" s="49">
        <v>2</v>
      </c>
      <c r="D1435" s="107"/>
      <c r="E1435" s="1">
        <f t="shared" si="28"/>
        <v>0</v>
      </c>
    </row>
    <row r="1436" spans="1:5" ht="36" customHeight="1" x14ac:dyDescent="0.35">
      <c r="A1436" s="9">
        <v>211</v>
      </c>
      <c r="B1436" s="21" t="s">
        <v>858</v>
      </c>
      <c r="C1436" s="49">
        <v>2</v>
      </c>
      <c r="D1436" s="107"/>
      <c r="E1436" s="1">
        <f t="shared" si="28"/>
        <v>0</v>
      </c>
    </row>
    <row r="1437" spans="1:5" ht="34.5" customHeight="1" x14ac:dyDescent="0.35">
      <c r="A1437" s="9">
        <v>212</v>
      </c>
      <c r="B1437" s="21" t="s">
        <v>859</v>
      </c>
      <c r="C1437" s="49">
        <v>2</v>
      </c>
      <c r="D1437" s="107"/>
      <c r="E1437" s="1">
        <f t="shared" si="28"/>
        <v>0</v>
      </c>
    </row>
    <row r="1438" spans="1:5" ht="36" customHeight="1" x14ac:dyDescent="0.35">
      <c r="A1438" s="9">
        <v>213</v>
      </c>
      <c r="B1438" s="21" t="s">
        <v>860</v>
      </c>
      <c r="C1438" s="49">
        <v>2</v>
      </c>
      <c r="D1438" s="107"/>
      <c r="E1438" s="1">
        <f t="shared" si="28"/>
        <v>0</v>
      </c>
    </row>
    <row r="1439" spans="1:5" ht="22.5" customHeight="1" x14ac:dyDescent="0.35">
      <c r="A1439" s="9">
        <v>214</v>
      </c>
      <c r="B1439" s="53" t="s">
        <v>861</v>
      </c>
      <c r="C1439" s="49">
        <v>2</v>
      </c>
      <c r="D1439" s="107"/>
      <c r="E1439" s="1">
        <f t="shared" si="28"/>
        <v>0</v>
      </c>
    </row>
    <row r="1440" spans="1:5" ht="22.5" customHeight="1" x14ac:dyDescent="0.35">
      <c r="A1440" s="9">
        <v>215</v>
      </c>
      <c r="B1440" s="53" t="s">
        <v>862</v>
      </c>
      <c r="C1440" s="49">
        <v>2</v>
      </c>
      <c r="D1440" s="107"/>
      <c r="E1440" s="1">
        <f t="shared" si="28"/>
        <v>0</v>
      </c>
    </row>
    <row r="1441" spans="1:5" ht="22.5" customHeight="1" x14ac:dyDescent="0.35">
      <c r="A1441" s="9">
        <v>216</v>
      </c>
      <c r="B1441" s="55" t="s">
        <v>758</v>
      </c>
      <c r="C1441" s="49">
        <v>2</v>
      </c>
      <c r="D1441" s="107"/>
      <c r="E1441" s="1">
        <f t="shared" si="28"/>
        <v>0</v>
      </c>
    </row>
    <row r="1442" spans="1:5" ht="22.5" customHeight="1" x14ac:dyDescent="0.35">
      <c r="A1442" s="9">
        <v>217</v>
      </c>
      <c r="B1442" s="53" t="s">
        <v>759</v>
      </c>
      <c r="C1442" s="49">
        <v>2</v>
      </c>
      <c r="D1442" s="107"/>
      <c r="E1442" s="1">
        <f t="shared" si="28"/>
        <v>0</v>
      </c>
    </row>
    <row r="1443" spans="1:5" s="6" customFormat="1" ht="54.5" x14ac:dyDescent="0.35">
      <c r="A1443" s="3" t="s">
        <v>111</v>
      </c>
      <c r="B1443" s="4" t="s">
        <v>107</v>
      </c>
      <c r="C1443" s="5" t="s">
        <v>8</v>
      </c>
      <c r="D1443" s="5" t="s">
        <v>57</v>
      </c>
      <c r="E1443" s="5" t="s">
        <v>53</v>
      </c>
    </row>
    <row r="1444" spans="1:5" ht="39.75" customHeight="1" x14ac:dyDescent="0.35">
      <c r="A1444" s="9">
        <v>218</v>
      </c>
      <c r="B1444" s="48" t="s">
        <v>218</v>
      </c>
      <c r="C1444" s="49">
        <v>2</v>
      </c>
      <c r="D1444" s="107"/>
      <c r="E1444" s="1">
        <f t="shared" si="28"/>
        <v>0</v>
      </c>
    </row>
    <row r="1445" spans="1:5" ht="42.75" customHeight="1" x14ac:dyDescent="0.35">
      <c r="A1445" s="298" t="s">
        <v>112</v>
      </c>
      <c r="B1445" s="299"/>
      <c r="C1445" s="299"/>
      <c r="D1445" s="300"/>
      <c r="E1445" s="1">
        <f>SUM(E1212:E1444)</f>
        <v>0</v>
      </c>
    </row>
    <row r="1446" spans="1:5" ht="33" customHeight="1" x14ac:dyDescent="0.35">
      <c r="A1446" s="298" t="s">
        <v>939</v>
      </c>
      <c r="B1446" s="299"/>
      <c r="C1446" s="299"/>
      <c r="D1446" s="300"/>
      <c r="E1446" s="69">
        <f>E1445</f>
        <v>0</v>
      </c>
    </row>
    <row r="1447" spans="1:5" ht="33" customHeight="1" x14ac:dyDescent="0.35">
      <c r="A1447" s="27"/>
      <c r="B1447" s="27"/>
      <c r="C1447" s="27"/>
      <c r="D1447" s="27"/>
      <c r="E1447" s="97"/>
    </row>
    <row r="1448" spans="1:5" ht="33" customHeight="1" x14ac:dyDescent="0.35">
      <c r="A1448" s="27"/>
      <c r="B1448" s="27"/>
      <c r="C1448" s="27"/>
      <c r="D1448" s="27"/>
      <c r="E1448" s="97"/>
    </row>
    <row r="1449" spans="1:5" ht="19.5" customHeight="1" x14ac:dyDescent="0.35">
      <c r="A1449" s="14"/>
      <c r="B1449" s="42"/>
      <c r="C1449" s="43"/>
      <c r="D1449" s="44"/>
      <c r="E1449" s="45"/>
    </row>
    <row r="1450" spans="1:5" ht="22.5" customHeight="1" x14ac:dyDescent="0.35">
      <c r="A1450" s="11" t="s">
        <v>120</v>
      </c>
      <c r="B1450" s="12" t="s">
        <v>50</v>
      </c>
      <c r="C1450" s="12"/>
      <c r="D1450" s="12"/>
      <c r="E1450" s="13"/>
    </row>
    <row r="1451" spans="1:5" ht="17.149999999999999" customHeight="1" x14ac:dyDescent="0.35">
      <c r="A1451" s="31">
        <v>1</v>
      </c>
      <c r="B1451" s="32" t="s">
        <v>49</v>
      </c>
      <c r="C1451" s="33"/>
      <c r="D1451" s="34"/>
      <c r="E1451" s="35"/>
    </row>
    <row r="1452" spans="1:5" ht="17.149999999999999" customHeight="1" x14ac:dyDescent="0.35">
      <c r="A1452" s="36">
        <v>2</v>
      </c>
      <c r="B1452" s="24" t="s">
        <v>940</v>
      </c>
      <c r="C1452" s="30"/>
      <c r="D1452" s="22"/>
      <c r="E1452" s="37"/>
    </row>
    <row r="1453" spans="1:5" ht="17.149999999999999" customHeight="1" x14ac:dyDescent="0.35">
      <c r="A1453" s="50"/>
      <c r="B1453" s="32"/>
      <c r="C1453" s="33"/>
      <c r="D1453" s="34"/>
      <c r="E1453" s="34"/>
    </row>
    <row r="1454" spans="1:5" s="6" customFormat="1" ht="54.5" x14ac:dyDescent="0.35">
      <c r="A1454" s="3" t="s">
        <v>120</v>
      </c>
      <c r="B1454" s="4" t="s">
        <v>941</v>
      </c>
      <c r="C1454" s="5" t="s">
        <v>8</v>
      </c>
      <c r="D1454" s="5" t="s">
        <v>57</v>
      </c>
      <c r="E1454" s="5" t="s">
        <v>53</v>
      </c>
    </row>
    <row r="1455" spans="1:5" ht="28" x14ac:dyDescent="0.35">
      <c r="A1455" s="9">
        <v>1</v>
      </c>
      <c r="B1455" s="53" t="s">
        <v>285</v>
      </c>
      <c r="C1455" s="49">
        <v>2</v>
      </c>
      <c r="D1455" s="107"/>
      <c r="E1455" s="1">
        <f>D1455*C1455</f>
        <v>0</v>
      </c>
    </row>
    <row r="1456" spans="1:5" ht="28" x14ac:dyDescent="0.35">
      <c r="A1456" s="9">
        <v>2</v>
      </c>
      <c r="B1456" s="53" t="s">
        <v>286</v>
      </c>
      <c r="C1456" s="49">
        <v>2</v>
      </c>
      <c r="D1456" s="107"/>
      <c r="E1456" s="1">
        <f t="shared" ref="E1456:E1524" si="29">D1456*C1456</f>
        <v>0</v>
      </c>
    </row>
    <row r="1457" spans="1:5" ht="42.5" x14ac:dyDescent="0.35">
      <c r="A1457" s="9">
        <v>3</v>
      </c>
      <c r="B1457" s="53" t="s">
        <v>863</v>
      </c>
      <c r="C1457" s="49">
        <v>1</v>
      </c>
      <c r="D1457" s="107"/>
      <c r="E1457" s="1">
        <f t="shared" si="29"/>
        <v>0</v>
      </c>
    </row>
    <row r="1458" spans="1:5" s="6" customFormat="1" ht="54.5" x14ac:dyDescent="0.35">
      <c r="A1458" s="3" t="s">
        <v>120</v>
      </c>
      <c r="B1458" s="4" t="s">
        <v>941</v>
      </c>
      <c r="C1458" s="5" t="s">
        <v>8</v>
      </c>
      <c r="D1458" s="5" t="s">
        <v>57</v>
      </c>
      <c r="E1458" s="5" t="s">
        <v>53</v>
      </c>
    </row>
    <row r="1459" spans="1:5" ht="28" x14ac:dyDescent="0.35">
      <c r="A1459" s="9">
        <v>4</v>
      </c>
      <c r="B1459" s="53" t="s">
        <v>864</v>
      </c>
      <c r="C1459" s="49">
        <v>1</v>
      </c>
      <c r="D1459" s="107"/>
      <c r="E1459" s="1">
        <f t="shared" si="29"/>
        <v>0</v>
      </c>
    </row>
    <row r="1460" spans="1:5" x14ac:dyDescent="0.35">
      <c r="A1460" s="9">
        <v>5</v>
      </c>
      <c r="B1460" s="53" t="s">
        <v>295</v>
      </c>
      <c r="C1460" s="49">
        <v>2</v>
      </c>
      <c r="D1460" s="107"/>
      <c r="E1460" s="1">
        <f t="shared" si="29"/>
        <v>0</v>
      </c>
    </row>
    <row r="1461" spans="1:5" x14ac:dyDescent="0.35">
      <c r="A1461" s="9">
        <v>6</v>
      </c>
      <c r="B1461" s="53" t="s">
        <v>865</v>
      </c>
      <c r="C1461" s="49">
        <v>2</v>
      </c>
      <c r="D1461" s="107"/>
      <c r="E1461" s="1">
        <f t="shared" si="29"/>
        <v>0</v>
      </c>
    </row>
    <row r="1462" spans="1:5" ht="28" x14ac:dyDescent="0.35">
      <c r="A1462" s="9">
        <v>7</v>
      </c>
      <c r="B1462" s="53" t="s">
        <v>607</v>
      </c>
      <c r="C1462" s="49">
        <v>1</v>
      </c>
      <c r="D1462" s="107"/>
      <c r="E1462" s="1">
        <f t="shared" si="29"/>
        <v>0</v>
      </c>
    </row>
    <row r="1463" spans="1:5" ht="28" x14ac:dyDescent="0.35">
      <c r="A1463" s="9">
        <v>8</v>
      </c>
      <c r="B1463" s="53" t="s">
        <v>608</v>
      </c>
      <c r="C1463" s="49">
        <v>1</v>
      </c>
      <c r="D1463" s="107"/>
      <c r="E1463" s="1">
        <f t="shared" si="29"/>
        <v>0</v>
      </c>
    </row>
    <row r="1464" spans="1:5" ht="42" x14ac:dyDescent="0.35">
      <c r="A1464" s="9">
        <v>9</v>
      </c>
      <c r="B1464" s="53" t="s">
        <v>764</v>
      </c>
      <c r="C1464" s="49">
        <v>1</v>
      </c>
      <c r="D1464" s="107"/>
      <c r="E1464" s="1">
        <f t="shared" si="29"/>
        <v>0</v>
      </c>
    </row>
    <row r="1465" spans="1:5" ht="23.15" customHeight="1" x14ac:dyDescent="0.35">
      <c r="A1465" s="9">
        <v>10</v>
      </c>
      <c r="B1465" s="53" t="s">
        <v>866</v>
      </c>
      <c r="C1465" s="49">
        <v>1</v>
      </c>
      <c r="D1465" s="107"/>
      <c r="E1465" s="1">
        <f t="shared" si="29"/>
        <v>0</v>
      </c>
    </row>
    <row r="1466" spans="1:5" ht="28" x14ac:dyDescent="0.35">
      <c r="A1466" s="9">
        <v>11</v>
      </c>
      <c r="B1466" s="53" t="s">
        <v>867</v>
      </c>
      <c r="C1466" s="49">
        <v>1</v>
      </c>
      <c r="D1466" s="107"/>
      <c r="E1466" s="1">
        <f t="shared" si="29"/>
        <v>0</v>
      </c>
    </row>
    <row r="1467" spans="1:5" ht="28" x14ac:dyDescent="0.35">
      <c r="A1467" s="9">
        <v>12</v>
      </c>
      <c r="B1467" s="53" t="s">
        <v>868</v>
      </c>
      <c r="C1467" s="49">
        <v>1</v>
      </c>
      <c r="D1467" s="107"/>
      <c r="E1467" s="1">
        <f t="shared" si="29"/>
        <v>0</v>
      </c>
    </row>
    <row r="1468" spans="1:5" ht="22.5" customHeight="1" x14ac:dyDescent="0.35">
      <c r="A1468" s="9">
        <v>13</v>
      </c>
      <c r="B1468" s="53" t="s">
        <v>869</v>
      </c>
      <c r="C1468" s="49">
        <v>1</v>
      </c>
      <c r="D1468" s="107"/>
      <c r="E1468" s="1">
        <f t="shared" si="29"/>
        <v>0</v>
      </c>
    </row>
    <row r="1469" spans="1:5" ht="28" x14ac:dyDescent="0.35">
      <c r="A1469" s="9">
        <v>14</v>
      </c>
      <c r="B1469" s="53" t="s">
        <v>870</v>
      </c>
      <c r="C1469" s="49">
        <v>1</v>
      </c>
      <c r="D1469" s="107"/>
      <c r="E1469" s="1">
        <f t="shared" si="29"/>
        <v>0</v>
      </c>
    </row>
    <row r="1470" spans="1:5" ht="22.5" customHeight="1" x14ac:dyDescent="0.35">
      <c r="A1470" s="9">
        <v>15</v>
      </c>
      <c r="B1470" s="53" t="s">
        <v>637</v>
      </c>
      <c r="C1470" s="49">
        <v>5</v>
      </c>
      <c r="D1470" s="107"/>
      <c r="E1470" s="1">
        <f t="shared" si="29"/>
        <v>0</v>
      </c>
    </row>
    <row r="1471" spans="1:5" ht="70" x14ac:dyDescent="0.35">
      <c r="A1471" s="9">
        <v>16</v>
      </c>
      <c r="B1471" s="53" t="s">
        <v>638</v>
      </c>
      <c r="C1471" s="49">
        <v>2</v>
      </c>
      <c r="D1471" s="107"/>
      <c r="E1471" s="1">
        <f t="shared" si="29"/>
        <v>0</v>
      </c>
    </row>
    <row r="1472" spans="1:5" s="6" customFormat="1" ht="54.5" x14ac:dyDescent="0.35">
      <c r="A1472" s="3" t="s">
        <v>120</v>
      </c>
      <c r="B1472" s="4" t="s">
        <v>941</v>
      </c>
      <c r="C1472" s="5" t="s">
        <v>8</v>
      </c>
      <c r="D1472" s="5" t="s">
        <v>57</v>
      </c>
      <c r="E1472" s="5" t="s">
        <v>53</v>
      </c>
    </row>
    <row r="1473" spans="1:5" ht="22.5" customHeight="1" x14ac:dyDescent="0.35">
      <c r="A1473" s="9">
        <v>17</v>
      </c>
      <c r="B1473" s="53" t="s">
        <v>871</v>
      </c>
      <c r="C1473" s="49">
        <v>1</v>
      </c>
      <c r="D1473" s="107"/>
      <c r="E1473" s="1">
        <f t="shared" si="29"/>
        <v>0</v>
      </c>
    </row>
    <row r="1474" spans="1:5" ht="42" x14ac:dyDescent="0.35">
      <c r="A1474" s="9">
        <v>18</v>
      </c>
      <c r="B1474" s="53" t="s">
        <v>872</v>
      </c>
      <c r="C1474" s="49">
        <v>2</v>
      </c>
      <c r="D1474" s="107"/>
      <c r="E1474" s="1">
        <f t="shared" si="29"/>
        <v>0</v>
      </c>
    </row>
    <row r="1475" spans="1:5" ht="23.15" customHeight="1" x14ac:dyDescent="0.35">
      <c r="A1475" s="9">
        <v>19</v>
      </c>
      <c r="B1475" s="53" t="s">
        <v>455</v>
      </c>
      <c r="C1475" s="49">
        <v>1</v>
      </c>
      <c r="D1475" s="107"/>
      <c r="E1475" s="1">
        <f t="shared" si="29"/>
        <v>0</v>
      </c>
    </row>
    <row r="1476" spans="1:5" ht="23.15" customHeight="1" x14ac:dyDescent="0.35">
      <c r="A1476" s="9">
        <v>20</v>
      </c>
      <c r="B1476" s="53" t="s">
        <v>456</v>
      </c>
      <c r="C1476" s="49">
        <v>1</v>
      </c>
      <c r="D1476" s="107"/>
      <c r="E1476" s="1">
        <f t="shared" si="29"/>
        <v>0</v>
      </c>
    </row>
    <row r="1477" spans="1:5" ht="23.15" customHeight="1" x14ac:dyDescent="0.35">
      <c r="A1477" s="9">
        <v>21</v>
      </c>
      <c r="B1477" s="53" t="s">
        <v>457</v>
      </c>
      <c r="C1477" s="49">
        <v>1</v>
      </c>
      <c r="D1477" s="107"/>
      <c r="E1477" s="1">
        <f t="shared" si="29"/>
        <v>0</v>
      </c>
    </row>
    <row r="1478" spans="1:5" ht="23.15" customHeight="1" x14ac:dyDescent="0.35">
      <c r="A1478" s="9">
        <v>22</v>
      </c>
      <c r="B1478" s="53" t="s">
        <v>458</v>
      </c>
      <c r="C1478" s="49">
        <v>1</v>
      </c>
      <c r="D1478" s="107"/>
      <c r="E1478" s="1">
        <f t="shared" si="29"/>
        <v>0</v>
      </c>
    </row>
    <row r="1479" spans="1:5" ht="22.5" customHeight="1" x14ac:dyDescent="0.35">
      <c r="A1479" s="9">
        <v>23</v>
      </c>
      <c r="B1479" s="53" t="s">
        <v>459</v>
      </c>
      <c r="C1479" s="49">
        <v>1</v>
      </c>
      <c r="D1479" s="107"/>
      <c r="E1479" s="1">
        <f t="shared" si="29"/>
        <v>0</v>
      </c>
    </row>
    <row r="1480" spans="1:5" ht="23.15" customHeight="1" x14ac:dyDescent="0.35">
      <c r="A1480" s="9">
        <v>24</v>
      </c>
      <c r="B1480" s="53" t="s">
        <v>460</v>
      </c>
      <c r="C1480" s="49">
        <v>1</v>
      </c>
      <c r="D1480" s="107"/>
      <c r="E1480" s="1">
        <f t="shared" si="29"/>
        <v>0</v>
      </c>
    </row>
    <row r="1481" spans="1:5" ht="23.15" customHeight="1" x14ac:dyDescent="0.35">
      <c r="A1481" s="9">
        <v>25</v>
      </c>
      <c r="B1481" s="53" t="s">
        <v>461</v>
      </c>
      <c r="C1481" s="49">
        <v>1</v>
      </c>
      <c r="D1481" s="107"/>
      <c r="E1481" s="1">
        <f t="shared" si="29"/>
        <v>0</v>
      </c>
    </row>
    <row r="1482" spans="1:5" ht="23.15" customHeight="1" x14ac:dyDescent="0.35">
      <c r="A1482" s="9">
        <v>26</v>
      </c>
      <c r="B1482" s="53" t="s">
        <v>312</v>
      </c>
      <c r="C1482" s="49">
        <v>1</v>
      </c>
      <c r="D1482" s="107"/>
      <c r="E1482" s="1">
        <f t="shared" si="29"/>
        <v>0</v>
      </c>
    </row>
    <row r="1483" spans="1:5" ht="23.15" customHeight="1" x14ac:dyDescent="0.35">
      <c r="A1483" s="9">
        <v>27</v>
      </c>
      <c r="B1483" s="53" t="s">
        <v>873</v>
      </c>
      <c r="C1483" s="49">
        <v>2</v>
      </c>
      <c r="D1483" s="107"/>
      <c r="E1483" s="1">
        <f t="shared" si="29"/>
        <v>0</v>
      </c>
    </row>
    <row r="1484" spans="1:5" ht="23.15" customHeight="1" x14ac:dyDescent="0.35">
      <c r="A1484" s="9">
        <v>28</v>
      </c>
      <c r="B1484" s="21" t="s">
        <v>549</v>
      </c>
      <c r="C1484" s="49">
        <v>20</v>
      </c>
      <c r="D1484" s="107"/>
      <c r="E1484" s="1">
        <f t="shared" si="29"/>
        <v>0</v>
      </c>
    </row>
    <row r="1485" spans="1:5" ht="23.15" customHeight="1" x14ac:dyDescent="0.35">
      <c r="A1485" s="9">
        <v>29</v>
      </c>
      <c r="B1485" s="21" t="s">
        <v>647</v>
      </c>
      <c r="C1485" s="49">
        <v>20</v>
      </c>
      <c r="D1485" s="107"/>
      <c r="E1485" s="1">
        <f t="shared" si="29"/>
        <v>0</v>
      </c>
    </row>
    <row r="1486" spans="1:5" ht="23.15" customHeight="1" x14ac:dyDescent="0.35">
      <c r="A1486" s="9">
        <v>30</v>
      </c>
      <c r="B1486" s="21" t="s">
        <v>648</v>
      </c>
      <c r="C1486" s="49">
        <v>20</v>
      </c>
      <c r="D1486" s="107"/>
      <c r="E1486" s="1">
        <f t="shared" si="29"/>
        <v>0</v>
      </c>
    </row>
    <row r="1487" spans="1:5" ht="22.5" customHeight="1" x14ac:dyDescent="0.35">
      <c r="A1487" s="9">
        <v>31</v>
      </c>
      <c r="B1487" s="53" t="s">
        <v>874</v>
      </c>
      <c r="C1487" s="49">
        <v>5</v>
      </c>
      <c r="D1487" s="107"/>
      <c r="E1487" s="1">
        <f t="shared" si="29"/>
        <v>0</v>
      </c>
    </row>
    <row r="1488" spans="1:5" ht="23.15" customHeight="1" x14ac:dyDescent="0.35">
      <c r="A1488" s="9">
        <v>32</v>
      </c>
      <c r="B1488" s="53" t="s">
        <v>464</v>
      </c>
      <c r="C1488" s="49">
        <v>10</v>
      </c>
      <c r="D1488" s="107"/>
      <c r="E1488" s="1">
        <f t="shared" si="29"/>
        <v>0</v>
      </c>
    </row>
    <row r="1489" spans="1:5" ht="23.15" customHeight="1" x14ac:dyDescent="0.35">
      <c r="A1489" s="9">
        <v>33</v>
      </c>
      <c r="B1489" s="53" t="s">
        <v>465</v>
      </c>
      <c r="C1489" s="49">
        <v>10</v>
      </c>
      <c r="D1489" s="107"/>
      <c r="E1489" s="1">
        <f t="shared" si="29"/>
        <v>0</v>
      </c>
    </row>
    <row r="1490" spans="1:5" s="6" customFormat="1" ht="54.5" x14ac:dyDescent="0.35">
      <c r="A1490" s="3" t="s">
        <v>120</v>
      </c>
      <c r="B1490" s="4" t="s">
        <v>941</v>
      </c>
      <c r="C1490" s="5" t="s">
        <v>8</v>
      </c>
      <c r="D1490" s="5" t="s">
        <v>57</v>
      </c>
      <c r="E1490" s="5" t="s">
        <v>53</v>
      </c>
    </row>
    <row r="1491" spans="1:5" ht="28" x14ac:dyDescent="0.35">
      <c r="A1491" s="9">
        <v>34</v>
      </c>
      <c r="B1491" s="53" t="s">
        <v>875</v>
      </c>
      <c r="C1491" s="49">
        <v>2</v>
      </c>
      <c r="D1491" s="107"/>
      <c r="E1491" s="1">
        <f t="shared" si="29"/>
        <v>0</v>
      </c>
    </row>
    <row r="1492" spans="1:5" ht="28" x14ac:dyDescent="0.35">
      <c r="A1492" s="9">
        <v>35</v>
      </c>
      <c r="B1492" s="53" t="s">
        <v>655</v>
      </c>
      <c r="C1492" s="49">
        <v>2</v>
      </c>
      <c r="D1492" s="107"/>
      <c r="E1492" s="1">
        <f t="shared" si="29"/>
        <v>0</v>
      </c>
    </row>
    <row r="1493" spans="1:5" ht="23.15" customHeight="1" x14ac:dyDescent="0.35">
      <c r="A1493" s="9">
        <v>36</v>
      </c>
      <c r="B1493" s="53" t="s">
        <v>466</v>
      </c>
      <c r="C1493" s="49">
        <v>10</v>
      </c>
      <c r="D1493" s="107"/>
      <c r="E1493" s="1">
        <f t="shared" si="29"/>
        <v>0</v>
      </c>
    </row>
    <row r="1494" spans="1:5" ht="23.15" customHeight="1" x14ac:dyDescent="0.35">
      <c r="A1494" s="9">
        <v>37</v>
      </c>
      <c r="B1494" s="53" t="s">
        <v>467</v>
      </c>
      <c r="C1494" s="49">
        <v>10</v>
      </c>
      <c r="D1494" s="107"/>
      <c r="E1494" s="1">
        <f t="shared" si="29"/>
        <v>0</v>
      </c>
    </row>
    <row r="1495" spans="1:5" ht="23.15" customHeight="1" x14ac:dyDescent="0.35">
      <c r="A1495" s="9">
        <v>38</v>
      </c>
      <c r="B1495" s="53" t="s">
        <v>468</v>
      </c>
      <c r="C1495" s="49">
        <v>10</v>
      </c>
      <c r="D1495" s="107"/>
      <c r="E1495" s="1">
        <f t="shared" si="29"/>
        <v>0</v>
      </c>
    </row>
    <row r="1496" spans="1:5" ht="23.15" customHeight="1" x14ac:dyDescent="0.35">
      <c r="A1496" s="9">
        <v>39</v>
      </c>
      <c r="B1496" s="53" t="s">
        <v>469</v>
      </c>
      <c r="C1496" s="49">
        <v>10</v>
      </c>
      <c r="D1496" s="107"/>
      <c r="E1496" s="1">
        <f t="shared" si="29"/>
        <v>0</v>
      </c>
    </row>
    <row r="1497" spans="1:5" ht="23.15" customHeight="1" x14ac:dyDescent="0.35">
      <c r="A1497" s="9">
        <v>40</v>
      </c>
      <c r="B1497" s="53" t="s">
        <v>575</v>
      </c>
      <c r="C1497" s="49">
        <v>1</v>
      </c>
      <c r="D1497" s="107"/>
      <c r="E1497" s="1">
        <f t="shared" si="29"/>
        <v>0</v>
      </c>
    </row>
    <row r="1498" spans="1:5" ht="23.15" customHeight="1" x14ac:dyDescent="0.35">
      <c r="A1498" s="9">
        <v>41</v>
      </c>
      <c r="B1498" s="21" t="s">
        <v>656</v>
      </c>
      <c r="C1498" s="49">
        <v>1</v>
      </c>
      <c r="D1498" s="107"/>
      <c r="E1498" s="1">
        <f t="shared" si="29"/>
        <v>0</v>
      </c>
    </row>
    <row r="1499" spans="1:5" ht="23.15" customHeight="1" x14ac:dyDescent="0.35">
      <c r="A1499" s="9">
        <v>42</v>
      </c>
      <c r="B1499" s="21" t="s">
        <v>657</v>
      </c>
      <c r="C1499" s="49">
        <v>1</v>
      </c>
      <c r="D1499" s="107"/>
      <c r="E1499" s="1">
        <f t="shared" si="29"/>
        <v>0</v>
      </c>
    </row>
    <row r="1500" spans="1:5" ht="23.15" customHeight="1" x14ac:dyDescent="0.35">
      <c r="A1500" s="9">
        <v>43</v>
      </c>
      <c r="B1500" s="21" t="s">
        <v>658</v>
      </c>
      <c r="C1500" s="49">
        <v>1</v>
      </c>
      <c r="D1500" s="107"/>
      <c r="E1500" s="1">
        <f t="shared" si="29"/>
        <v>0</v>
      </c>
    </row>
    <row r="1501" spans="1:5" ht="23.15" customHeight="1" x14ac:dyDescent="0.35">
      <c r="A1501" s="9">
        <v>44</v>
      </c>
      <c r="B1501" s="21" t="s">
        <v>659</v>
      </c>
      <c r="C1501" s="49">
        <v>1</v>
      </c>
      <c r="D1501" s="107"/>
      <c r="E1501" s="1">
        <f t="shared" si="29"/>
        <v>0</v>
      </c>
    </row>
    <row r="1502" spans="1:5" ht="23.15" customHeight="1" x14ac:dyDescent="0.35">
      <c r="A1502" s="9">
        <v>45</v>
      </c>
      <c r="B1502" s="53" t="s">
        <v>322</v>
      </c>
      <c r="C1502" s="49">
        <v>2</v>
      </c>
      <c r="D1502" s="107"/>
      <c r="E1502" s="1">
        <f t="shared" si="29"/>
        <v>0</v>
      </c>
    </row>
    <row r="1503" spans="1:5" ht="23.15" customHeight="1" x14ac:dyDescent="0.35">
      <c r="A1503" s="9">
        <v>46</v>
      </c>
      <c r="B1503" s="53" t="s">
        <v>576</v>
      </c>
      <c r="C1503" s="49">
        <v>1</v>
      </c>
      <c r="D1503" s="107"/>
      <c r="E1503" s="1">
        <f t="shared" si="29"/>
        <v>0</v>
      </c>
    </row>
    <row r="1504" spans="1:5" ht="23.15" customHeight="1" x14ac:dyDescent="0.35">
      <c r="A1504" s="9">
        <v>47</v>
      </c>
      <c r="B1504" s="53" t="s">
        <v>327</v>
      </c>
      <c r="C1504" s="49">
        <v>5</v>
      </c>
      <c r="D1504" s="107"/>
      <c r="E1504" s="1">
        <f t="shared" si="29"/>
        <v>0</v>
      </c>
    </row>
    <row r="1505" spans="1:5" ht="23.15" customHeight="1" x14ac:dyDescent="0.35">
      <c r="A1505" s="9">
        <v>48</v>
      </c>
      <c r="B1505" s="53" t="s">
        <v>328</v>
      </c>
      <c r="C1505" s="49">
        <v>5</v>
      </c>
      <c r="D1505" s="107"/>
      <c r="E1505" s="1">
        <f t="shared" si="29"/>
        <v>0</v>
      </c>
    </row>
    <row r="1506" spans="1:5" ht="23.15" customHeight="1" x14ac:dyDescent="0.35">
      <c r="A1506" s="9">
        <v>49</v>
      </c>
      <c r="B1506" s="53" t="s">
        <v>329</v>
      </c>
      <c r="C1506" s="49">
        <v>5</v>
      </c>
      <c r="D1506" s="107"/>
      <c r="E1506" s="1">
        <f t="shared" si="29"/>
        <v>0</v>
      </c>
    </row>
    <row r="1507" spans="1:5" ht="23.15" customHeight="1" x14ac:dyDescent="0.35">
      <c r="A1507" s="9">
        <v>50</v>
      </c>
      <c r="B1507" s="53" t="s">
        <v>330</v>
      </c>
      <c r="C1507" s="49">
        <v>5</v>
      </c>
      <c r="D1507" s="107"/>
      <c r="E1507" s="1">
        <f t="shared" si="29"/>
        <v>0</v>
      </c>
    </row>
    <row r="1508" spans="1:5" ht="23.15" customHeight="1" x14ac:dyDescent="0.35">
      <c r="A1508" s="9">
        <v>51</v>
      </c>
      <c r="B1508" s="53" t="s">
        <v>331</v>
      </c>
      <c r="C1508" s="49">
        <v>5</v>
      </c>
      <c r="D1508" s="107"/>
      <c r="E1508" s="1">
        <f t="shared" si="29"/>
        <v>0</v>
      </c>
    </row>
    <row r="1509" spans="1:5" s="6" customFormat="1" ht="54.5" x14ac:dyDescent="0.35">
      <c r="A1509" s="3" t="s">
        <v>120</v>
      </c>
      <c r="B1509" s="4" t="s">
        <v>941</v>
      </c>
      <c r="C1509" s="5" t="s">
        <v>8</v>
      </c>
      <c r="D1509" s="5" t="s">
        <v>57</v>
      </c>
      <c r="E1509" s="5" t="s">
        <v>53</v>
      </c>
    </row>
    <row r="1510" spans="1:5" ht="71" x14ac:dyDescent="0.35">
      <c r="A1510" s="9">
        <v>52</v>
      </c>
      <c r="B1510" s="53" t="s">
        <v>661</v>
      </c>
      <c r="C1510" s="49">
        <v>5</v>
      </c>
      <c r="D1510" s="107"/>
      <c r="E1510" s="1">
        <f t="shared" si="29"/>
        <v>0</v>
      </c>
    </row>
    <row r="1511" spans="1:5" ht="23.15" customHeight="1" x14ac:dyDescent="0.35">
      <c r="A1511" s="9">
        <v>53</v>
      </c>
      <c r="B1511" s="53" t="s">
        <v>332</v>
      </c>
      <c r="C1511" s="49">
        <v>5</v>
      </c>
      <c r="D1511" s="107"/>
      <c r="E1511" s="1">
        <f t="shared" si="29"/>
        <v>0</v>
      </c>
    </row>
    <row r="1512" spans="1:5" ht="84" x14ac:dyDescent="0.35">
      <c r="A1512" s="9">
        <v>54</v>
      </c>
      <c r="B1512" s="53" t="s">
        <v>663</v>
      </c>
      <c r="C1512" s="49">
        <v>2</v>
      </c>
      <c r="D1512" s="107"/>
      <c r="E1512" s="1">
        <f t="shared" si="29"/>
        <v>0</v>
      </c>
    </row>
    <row r="1513" spans="1:5" ht="23.15" customHeight="1" x14ac:dyDescent="0.35">
      <c r="A1513" s="9">
        <v>55</v>
      </c>
      <c r="B1513" s="53" t="s">
        <v>664</v>
      </c>
      <c r="C1513" s="49">
        <v>2</v>
      </c>
      <c r="D1513" s="107"/>
      <c r="E1513" s="1">
        <f t="shared" si="29"/>
        <v>0</v>
      </c>
    </row>
    <row r="1514" spans="1:5" ht="28" x14ac:dyDescent="0.35">
      <c r="A1514" s="9">
        <v>56</v>
      </c>
      <c r="B1514" s="53" t="s">
        <v>876</v>
      </c>
      <c r="C1514" s="49">
        <v>2</v>
      </c>
      <c r="D1514" s="107"/>
      <c r="E1514" s="1">
        <f t="shared" si="29"/>
        <v>0</v>
      </c>
    </row>
    <row r="1515" spans="1:5" ht="23.15" customHeight="1" x14ac:dyDescent="0.35">
      <c r="A1515" s="9">
        <v>57</v>
      </c>
      <c r="B1515" s="53" t="s">
        <v>667</v>
      </c>
      <c r="C1515" s="49">
        <v>20</v>
      </c>
      <c r="D1515" s="107"/>
      <c r="E1515" s="1">
        <f t="shared" si="29"/>
        <v>0</v>
      </c>
    </row>
    <row r="1516" spans="1:5" ht="23.15" customHeight="1" x14ac:dyDescent="0.35">
      <c r="A1516" s="9">
        <v>58</v>
      </c>
      <c r="B1516" s="53" t="s">
        <v>668</v>
      </c>
      <c r="C1516" s="49">
        <v>20</v>
      </c>
      <c r="D1516" s="107"/>
      <c r="E1516" s="1">
        <f t="shared" si="29"/>
        <v>0</v>
      </c>
    </row>
    <row r="1517" spans="1:5" ht="23.15" customHeight="1" x14ac:dyDescent="0.35">
      <c r="A1517" s="9">
        <v>59</v>
      </c>
      <c r="B1517" s="53" t="s">
        <v>669</v>
      </c>
      <c r="C1517" s="49">
        <v>10</v>
      </c>
      <c r="D1517" s="107"/>
      <c r="E1517" s="1">
        <f t="shared" si="29"/>
        <v>0</v>
      </c>
    </row>
    <row r="1518" spans="1:5" ht="23.15" customHeight="1" x14ac:dyDescent="0.35">
      <c r="A1518" s="9">
        <v>60</v>
      </c>
      <c r="B1518" s="53" t="s">
        <v>670</v>
      </c>
      <c r="C1518" s="49">
        <v>10</v>
      </c>
      <c r="D1518" s="107"/>
      <c r="E1518" s="1">
        <f t="shared" si="29"/>
        <v>0</v>
      </c>
    </row>
    <row r="1519" spans="1:5" ht="23.15" customHeight="1" x14ac:dyDescent="0.35">
      <c r="A1519" s="9">
        <v>61</v>
      </c>
      <c r="B1519" s="21" t="s">
        <v>671</v>
      </c>
      <c r="C1519" s="49">
        <v>10</v>
      </c>
      <c r="D1519" s="107"/>
      <c r="E1519" s="1">
        <f t="shared" si="29"/>
        <v>0</v>
      </c>
    </row>
    <row r="1520" spans="1:5" ht="23.15" customHeight="1" x14ac:dyDescent="0.35">
      <c r="A1520" s="9">
        <v>62</v>
      </c>
      <c r="B1520" s="21" t="s">
        <v>672</v>
      </c>
      <c r="C1520" s="49">
        <v>10</v>
      </c>
      <c r="D1520" s="107"/>
      <c r="E1520" s="1">
        <f t="shared" si="29"/>
        <v>0</v>
      </c>
    </row>
    <row r="1521" spans="1:5" ht="23.15" customHeight="1" x14ac:dyDescent="0.35">
      <c r="A1521" s="9">
        <v>63</v>
      </c>
      <c r="B1521" s="53" t="s">
        <v>492</v>
      </c>
      <c r="C1521" s="49">
        <v>2</v>
      </c>
      <c r="D1521" s="107"/>
      <c r="E1521" s="1">
        <f t="shared" si="29"/>
        <v>0</v>
      </c>
    </row>
    <row r="1522" spans="1:5" ht="23.15" customHeight="1" x14ac:dyDescent="0.35">
      <c r="A1522" s="9">
        <v>64</v>
      </c>
      <c r="B1522" s="21" t="s">
        <v>493</v>
      </c>
      <c r="C1522" s="49">
        <v>2</v>
      </c>
      <c r="D1522" s="107"/>
      <c r="E1522" s="1">
        <f t="shared" si="29"/>
        <v>0</v>
      </c>
    </row>
    <row r="1523" spans="1:5" s="6" customFormat="1" ht="54.5" x14ac:dyDescent="0.35">
      <c r="A1523" s="3" t="s">
        <v>120</v>
      </c>
      <c r="B1523" s="4" t="s">
        <v>941</v>
      </c>
      <c r="C1523" s="5" t="s">
        <v>8</v>
      </c>
      <c r="D1523" s="5" t="s">
        <v>57</v>
      </c>
      <c r="E1523" s="5" t="s">
        <v>53</v>
      </c>
    </row>
    <row r="1524" spans="1:5" ht="28" x14ac:dyDescent="0.35">
      <c r="A1524" s="9">
        <v>65</v>
      </c>
      <c r="B1524" s="21" t="s">
        <v>337</v>
      </c>
      <c r="C1524" s="49">
        <v>1</v>
      </c>
      <c r="D1524" s="107"/>
      <c r="E1524" s="1">
        <f t="shared" si="29"/>
        <v>0</v>
      </c>
    </row>
    <row r="1525" spans="1:5" ht="23.15" customHeight="1" x14ac:dyDescent="0.35">
      <c r="A1525" s="9">
        <v>66</v>
      </c>
      <c r="B1525" s="21" t="s">
        <v>494</v>
      </c>
      <c r="C1525" s="49">
        <v>15</v>
      </c>
      <c r="D1525" s="107"/>
      <c r="E1525" s="1">
        <f t="shared" ref="E1525:E1591" si="30">D1525*C1525</f>
        <v>0</v>
      </c>
    </row>
    <row r="1526" spans="1:5" ht="23.15" customHeight="1" x14ac:dyDescent="0.35">
      <c r="A1526" s="9">
        <v>67</v>
      </c>
      <c r="B1526" s="54" t="s">
        <v>674</v>
      </c>
      <c r="C1526" s="49">
        <v>10</v>
      </c>
      <c r="D1526" s="107"/>
      <c r="E1526" s="1">
        <f t="shared" si="30"/>
        <v>0</v>
      </c>
    </row>
    <row r="1527" spans="1:5" ht="23.15" customHeight="1" x14ac:dyDescent="0.35">
      <c r="A1527" s="9">
        <v>68</v>
      </c>
      <c r="B1527" s="54" t="s">
        <v>877</v>
      </c>
      <c r="C1527" s="49">
        <v>10</v>
      </c>
      <c r="D1527" s="107"/>
      <c r="E1527" s="1">
        <f t="shared" si="30"/>
        <v>0</v>
      </c>
    </row>
    <row r="1528" spans="1:5" ht="23.15" customHeight="1" x14ac:dyDescent="0.35">
      <c r="A1528" s="9">
        <v>69</v>
      </c>
      <c r="B1528" s="53" t="s">
        <v>551</v>
      </c>
      <c r="C1528" s="49">
        <v>1</v>
      </c>
      <c r="D1528" s="107"/>
      <c r="E1528" s="1">
        <f t="shared" si="30"/>
        <v>0</v>
      </c>
    </row>
    <row r="1529" spans="1:5" ht="23.15" customHeight="1" x14ac:dyDescent="0.35">
      <c r="A1529" s="9">
        <v>70</v>
      </c>
      <c r="B1529" s="53" t="s">
        <v>342</v>
      </c>
      <c r="C1529" s="49">
        <v>1</v>
      </c>
      <c r="D1529" s="107"/>
      <c r="E1529" s="1">
        <f t="shared" si="30"/>
        <v>0</v>
      </c>
    </row>
    <row r="1530" spans="1:5" ht="23.15" customHeight="1" x14ac:dyDescent="0.35">
      <c r="A1530" s="9">
        <v>71</v>
      </c>
      <c r="B1530" s="53" t="s">
        <v>677</v>
      </c>
      <c r="C1530" s="49">
        <v>1</v>
      </c>
      <c r="D1530" s="107"/>
      <c r="E1530" s="1">
        <f t="shared" si="30"/>
        <v>0</v>
      </c>
    </row>
    <row r="1531" spans="1:5" ht="23.15" customHeight="1" x14ac:dyDescent="0.35">
      <c r="A1531" s="9">
        <v>72</v>
      </c>
      <c r="B1531" s="21" t="s">
        <v>343</v>
      </c>
      <c r="C1531" s="49">
        <v>5</v>
      </c>
      <c r="D1531" s="107"/>
      <c r="E1531" s="1">
        <f t="shared" si="30"/>
        <v>0</v>
      </c>
    </row>
    <row r="1532" spans="1:5" ht="23.15" customHeight="1" x14ac:dyDescent="0.35">
      <c r="A1532" s="9">
        <v>73</v>
      </c>
      <c r="B1532" s="21" t="s">
        <v>344</v>
      </c>
      <c r="C1532" s="49">
        <v>5</v>
      </c>
      <c r="D1532" s="107"/>
      <c r="E1532" s="1">
        <f t="shared" si="30"/>
        <v>0</v>
      </c>
    </row>
    <row r="1533" spans="1:5" ht="23.15" customHeight="1" x14ac:dyDescent="0.35">
      <c r="A1533" s="9">
        <v>74</v>
      </c>
      <c r="B1533" s="21" t="s">
        <v>193</v>
      </c>
      <c r="C1533" s="49">
        <v>5</v>
      </c>
      <c r="D1533" s="107"/>
      <c r="E1533" s="1">
        <f t="shared" si="30"/>
        <v>0</v>
      </c>
    </row>
    <row r="1534" spans="1:5" ht="23.15" customHeight="1" x14ac:dyDescent="0.35">
      <c r="A1534" s="9">
        <v>75</v>
      </c>
      <c r="B1534" s="21" t="s">
        <v>194</v>
      </c>
      <c r="C1534" s="49">
        <v>5</v>
      </c>
      <c r="D1534" s="107"/>
      <c r="E1534" s="1">
        <f t="shared" si="30"/>
        <v>0</v>
      </c>
    </row>
    <row r="1535" spans="1:5" ht="23.15" customHeight="1" x14ac:dyDescent="0.35">
      <c r="A1535" s="9">
        <v>76</v>
      </c>
      <c r="B1535" s="21" t="s">
        <v>192</v>
      </c>
      <c r="C1535" s="49">
        <v>5</v>
      </c>
      <c r="D1535" s="107"/>
      <c r="E1535" s="1">
        <f t="shared" si="30"/>
        <v>0</v>
      </c>
    </row>
    <row r="1536" spans="1:5" ht="23.15" customHeight="1" x14ac:dyDescent="0.35">
      <c r="A1536" s="9">
        <v>77</v>
      </c>
      <c r="B1536" s="21" t="s">
        <v>195</v>
      </c>
      <c r="C1536" s="49">
        <v>5</v>
      </c>
      <c r="D1536" s="107"/>
      <c r="E1536" s="1">
        <f t="shared" si="30"/>
        <v>0</v>
      </c>
    </row>
    <row r="1537" spans="1:5" ht="23.15" customHeight="1" x14ac:dyDescent="0.35">
      <c r="A1537" s="9">
        <v>78</v>
      </c>
      <c r="B1537" s="21" t="s">
        <v>348</v>
      </c>
      <c r="C1537" s="49">
        <v>5</v>
      </c>
      <c r="D1537" s="107"/>
      <c r="E1537" s="1">
        <f t="shared" si="30"/>
        <v>0</v>
      </c>
    </row>
    <row r="1538" spans="1:5" ht="23.15" customHeight="1" x14ac:dyDescent="0.35">
      <c r="A1538" s="9">
        <v>79</v>
      </c>
      <c r="B1538" s="21" t="s">
        <v>349</v>
      </c>
      <c r="C1538" s="49">
        <v>2</v>
      </c>
      <c r="D1538" s="107"/>
      <c r="E1538" s="1">
        <f t="shared" si="30"/>
        <v>0</v>
      </c>
    </row>
    <row r="1539" spans="1:5" ht="23.15" customHeight="1" x14ac:dyDescent="0.35">
      <c r="A1539" s="9">
        <v>80</v>
      </c>
      <c r="B1539" s="21" t="s">
        <v>350</v>
      </c>
      <c r="C1539" s="49">
        <v>2</v>
      </c>
      <c r="D1539" s="107"/>
      <c r="E1539" s="1">
        <f t="shared" si="30"/>
        <v>0</v>
      </c>
    </row>
    <row r="1540" spans="1:5" ht="23.15" customHeight="1" x14ac:dyDescent="0.35">
      <c r="A1540" s="9">
        <v>81</v>
      </c>
      <c r="B1540" s="53" t="s">
        <v>496</v>
      </c>
      <c r="C1540" s="49">
        <v>1</v>
      </c>
      <c r="D1540" s="107"/>
      <c r="E1540" s="1">
        <f t="shared" si="30"/>
        <v>0</v>
      </c>
    </row>
    <row r="1541" spans="1:5" s="6" customFormat="1" ht="54.5" x14ac:dyDescent="0.35">
      <c r="A1541" s="3" t="s">
        <v>120</v>
      </c>
      <c r="B1541" s="4" t="s">
        <v>941</v>
      </c>
      <c r="C1541" s="5" t="s">
        <v>8</v>
      </c>
      <c r="D1541" s="5" t="s">
        <v>57</v>
      </c>
      <c r="E1541" s="5" t="s">
        <v>53</v>
      </c>
    </row>
    <row r="1542" spans="1:5" ht="23.15" customHeight="1" x14ac:dyDescent="0.35">
      <c r="A1542" s="9">
        <v>82</v>
      </c>
      <c r="B1542" s="21" t="s">
        <v>878</v>
      </c>
      <c r="C1542" s="49">
        <v>1</v>
      </c>
      <c r="D1542" s="107"/>
      <c r="E1542" s="1">
        <f t="shared" si="30"/>
        <v>0</v>
      </c>
    </row>
    <row r="1543" spans="1:5" ht="23.15" customHeight="1" x14ac:dyDescent="0.35">
      <c r="A1543" s="9">
        <v>83</v>
      </c>
      <c r="B1543" s="53" t="s">
        <v>879</v>
      </c>
      <c r="C1543" s="49">
        <v>2</v>
      </c>
      <c r="D1543" s="107"/>
      <c r="E1543" s="1">
        <f t="shared" si="30"/>
        <v>0</v>
      </c>
    </row>
    <row r="1544" spans="1:5" ht="23.15" customHeight="1" x14ac:dyDescent="0.35">
      <c r="A1544" s="9">
        <v>84</v>
      </c>
      <c r="B1544" s="53" t="s">
        <v>880</v>
      </c>
      <c r="C1544" s="49">
        <v>2</v>
      </c>
      <c r="D1544" s="107"/>
      <c r="E1544" s="1">
        <f t="shared" si="30"/>
        <v>0</v>
      </c>
    </row>
    <row r="1545" spans="1:5" ht="23.15" customHeight="1" x14ac:dyDescent="0.35">
      <c r="A1545" s="9">
        <v>85</v>
      </c>
      <c r="B1545" s="53" t="s">
        <v>881</v>
      </c>
      <c r="C1545" s="49">
        <v>2</v>
      </c>
      <c r="D1545" s="107"/>
      <c r="E1545" s="1">
        <f t="shared" si="30"/>
        <v>0</v>
      </c>
    </row>
    <row r="1546" spans="1:5" ht="23.15" customHeight="1" x14ac:dyDescent="0.35">
      <c r="A1546" s="9">
        <v>86</v>
      </c>
      <c r="B1546" s="53" t="s">
        <v>882</v>
      </c>
      <c r="C1546" s="49">
        <v>2</v>
      </c>
      <c r="D1546" s="107"/>
      <c r="E1546" s="1">
        <f t="shared" si="30"/>
        <v>0</v>
      </c>
    </row>
    <row r="1547" spans="1:5" ht="23.15" customHeight="1" x14ac:dyDescent="0.35">
      <c r="A1547" s="9">
        <v>87</v>
      </c>
      <c r="B1547" s="53" t="s">
        <v>883</v>
      </c>
      <c r="C1547" s="49">
        <v>2</v>
      </c>
      <c r="D1547" s="107"/>
      <c r="E1547" s="1">
        <f t="shared" si="30"/>
        <v>0</v>
      </c>
    </row>
    <row r="1548" spans="1:5" ht="23.15" customHeight="1" x14ac:dyDescent="0.35">
      <c r="A1548" s="9">
        <v>88</v>
      </c>
      <c r="B1548" s="21" t="s">
        <v>884</v>
      </c>
      <c r="C1548" s="49">
        <v>10</v>
      </c>
      <c r="D1548" s="107"/>
      <c r="E1548" s="1">
        <f t="shared" si="30"/>
        <v>0</v>
      </c>
    </row>
    <row r="1549" spans="1:5" ht="23.15" customHeight="1" x14ac:dyDescent="0.35">
      <c r="A1549" s="9">
        <v>89</v>
      </c>
      <c r="B1549" s="21" t="s">
        <v>885</v>
      </c>
      <c r="C1549" s="49">
        <v>10</v>
      </c>
      <c r="D1549" s="107"/>
      <c r="E1549" s="1">
        <f t="shared" si="30"/>
        <v>0</v>
      </c>
    </row>
    <row r="1550" spans="1:5" ht="23.15" customHeight="1" x14ac:dyDescent="0.35">
      <c r="A1550" s="9">
        <v>90</v>
      </c>
      <c r="B1550" s="53" t="s">
        <v>680</v>
      </c>
      <c r="C1550" s="49">
        <v>15</v>
      </c>
      <c r="D1550" s="107"/>
      <c r="E1550" s="1">
        <f t="shared" si="30"/>
        <v>0</v>
      </c>
    </row>
    <row r="1551" spans="1:5" ht="23.15" customHeight="1" x14ac:dyDescent="0.35">
      <c r="A1551" s="9">
        <v>91</v>
      </c>
      <c r="B1551" s="21" t="s">
        <v>498</v>
      </c>
      <c r="C1551" s="49">
        <v>15</v>
      </c>
      <c r="D1551" s="107"/>
      <c r="E1551" s="1">
        <f t="shared" si="30"/>
        <v>0</v>
      </c>
    </row>
    <row r="1552" spans="1:5" ht="23.15" customHeight="1" x14ac:dyDescent="0.35">
      <c r="A1552" s="9">
        <v>92</v>
      </c>
      <c r="B1552" s="60" t="s">
        <v>681</v>
      </c>
      <c r="C1552" s="49">
        <v>2</v>
      </c>
      <c r="D1552" s="107"/>
      <c r="E1552" s="1">
        <f t="shared" si="30"/>
        <v>0</v>
      </c>
    </row>
    <row r="1553" spans="1:5" ht="23.15" customHeight="1" x14ac:dyDescent="0.35">
      <c r="A1553" s="9">
        <v>93</v>
      </c>
      <c r="B1553" s="21" t="s">
        <v>389</v>
      </c>
      <c r="C1553" s="49">
        <v>10</v>
      </c>
      <c r="D1553" s="107"/>
      <c r="E1553" s="1">
        <f t="shared" si="30"/>
        <v>0</v>
      </c>
    </row>
    <row r="1554" spans="1:5" ht="23.15" customHeight="1" x14ac:dyDescent="0.35">
      <c r="A1554" s="9">
        <v>94</v>
      </c>
      <c r="B1554" s="21" t="s">
        <v>356</v>
      </c>
      <c r="C1554" s="49">
        <v>2</v>
      </c>
      <c r="D1554" s="107"/>
      <c r="E1554" s="1">
        <f t="shared" si="30"/>
        <v>0</v>
      </c>
    </row>
    <row r="1555" spans="1:5" ht="23.15" customHeight="1" x14ac:dyDescent="0.35">
      <c r="A1555" s="9">
        <v>95</v>
      </c>
      <c r="B1555" s="21" t="s">
        <v>357</v>
      </c>
      <c r="C1555" s="49">
        <v>2</v>
      </c>
      <c r="D1555" s="107"/>
      <c r="E1555" s="1">
        <f t="shared" si="30"/>
        <v>0</v>
      </c>
    </row>
    <row r="1556" spans="1:5" ht="23.15" customHeight="1" x14ac:dyDescent="0.35">
      <c r="A1556" s="9">
        <v>96</v>
      </c>
      <c r="B1556" s="21" t="s">
        <v>682</v>
      </c>
      <c r="C1556" s="49">
        <v>2</v>
      </c>
      <c r="D1556" s="107"/>
      <c r="E1556" s="1">
        <f t="shared" si="30"/>
        <v>0</v>
      </c>
    </row>
    <row r="1557" spans="1:5" ht="23.15" customHeight="1" x14ac:dyDescent="0.35">
      <c r="A1557" s="9">
        <v>97</v>
      </c>
      <c r="B1557" s="21" t="s">
        <v>683</v>
      </c>
      <c r="C1557" s="49">
        <v>2</v>
      </c>
      <c r="D1557" s="107"/>
      <c r="E1557" s="1">
        <f t="shared" si="30"/>
        <v>0</v>
      </c>
    </row>
    <row r="1558" spans="1:5" ht="23.15" customHeight="1" x14ac:dyDescent="0.35">
      <c r="A1558" s="9">
        <v>98</v>
      </c>
      <c r="B1558" s="21" t="s">
        <v>185</v>
      </c>
      <c r="C1558" s="49">
        <v>2</v>
      </c>
      <c r="D1558" s="107"/>
      <c r="E1558" s="1">
        <f t="shared" si="30"/>
        <v>0</v>
      </c>
    </row>
    <row r="1559" spans="1:5" ht="23.15" customHeight="1" x14ac:dyDescent="0.35">
      <c r="A1559" s="9">
        <v>99</v>
      </c>
      <c r="B1559" s="21" t="s">
        <v>581</v>
      </c>
      <c r="C1559" s="49">
        <v>2</v>
      </c>
      <c r="D1559" s="107"/>
      <c r="E1559" s="1">
        <f t="shared" si="30"/>
        <v>0</v>
      </c>
    </row>
    <row r="1560" spans="1:5" ht="23.15" customHeight="1" x14ac:dyDescent="0.35">
      <c r="A1560" s="9">
        <v>100</v>
      </c>
      <c r="B1560" s="21" t="s">
        <v>360</v>
      </c>
      <c r="C1560" s="49">
        <v>2</v>
      </c>
      <c r="D1560" s="107"/>
      <c r="E1560" s="1">
        <f t="shared" si="30"/>
        <v>0</v>
      </c>
    </row>
    <row r="1561" spans="1:5" s="6" customFormat="1" ht="54.5" x14ac:dyDescent="0.35">
      <c r="A1561" s="3" t="s">
        <v>120</v>
      </c>
      <c r="B1561" s="4" t="s">
        <v>941</v>
      </c>
      <c r="C1561" s="5" t="s">
        <v>8</v>
      </c>
      <c r="D1561" s="5" t="s">
        <v>57</v>
      </c>
      <c r="E1561" s="5" t="s">
        <v>53</v>
      </c>
    </row>
    <row r="1562" spans="1:5" ht="23.15" customHeight="1" x14ac:dyDescent="0.35">
      <c r="A1562" s="9">
        <v>101</v>
      </c>
      <c r="B1562" s="21" t="s">
        <v>684</v>
      </c>
      <c r="C1562" s="49">
        <v>2</v>
      </c>
      <c r="D1562" s="107"/>
      <c r="E1562" s="1">
        <f t="shared" si="30"/>
        <v>0</v>
      </c>
    </row>
    <row r="1563" spans="1:5" ht="23.15" customHeight="1" x14ac:dyDescent="0.35">
      <c r="A1563" s="9">
        <v>102</v>
      </c>
      <c r="B1563" s="21" t="s">
        <v>361</v>
      </c>
      <c r="C1563" s="49">
        <v>2</v>
      </c>
      <c r="D1563" s="107"/>
      <c r="E1563" s="1">
        <f t="shared" si="30"/>
        <v>0</v>
      </c>
    </row>
    <row r="1564" spans="1:5" ht="23.15" customHeight="1" x14ac:dyDescent="0.35">
      <c r="A1564" s="9">
        <v>103</v>
      </c>
      <c r="B1564" s="53" t="s">
        <v>693</v>
      </c>
      <c r="C1564" s="49">
        <v>5</v>
      </c>
      <c r="D1564" s="107"/>
      <c r="E1564" s="1">
        <f t="shared" si="30"/>
        <v>0</v>
      </c>
    </row>
    <row r="1565" spans="1:5" ht="23.15" customHeight="1" x14ac:dyDescent="0.35">
      <c r="A1565" s="9">
        <v>104</v>
      </c>
      <c r="B1565" s="53" t="s">
        <v>694</v>
      </c>
      <c r="C1565" s="49">
        <v>5</v>
      </c>
      <c r="D1565" s="107"/>
      <c r="E1565" s="1">
        <f t="shared" si="30"/>
        <v>0</v>
      </c>
    </row>
    <row r="1566" spans="1:5" ht="70" x14ac:dyDescent="0.35">
      <c r="A1566" s="9">
        <v>105</v>
      </c>
      <c r="B1566" s="53" t="s">
        <v>695</v>
      </c>
      <c r="C1566" s="49">
        <v>5</v>
      </c>
      <c r="D1566" s="107"/>
      <c r="E1566" s="1">
        <f t="shared" si="30"/>
        <v>0</v>
      </c>
    </row>
    <row r="1567" spans="1:5" ht="28" x14ac:dyDescent="0.35">
      <c r="A1567" s="9">
        <v>106</v>
      </c>
      <c r="B1567" s="53" t="s">
        <v>696</v>
      </c>
      <c r="C1567" s="49">
        <v>2</v>
      </c>
      <c r="D1567" s="107"/>
      <c r="E1567" s="1">
        <f t="shared" si="30"/>
        <v>0</v>
      </c>
    </row>
    <row r="1568" spans="1:5" ht="23.15" customHeight="1" x14ac:dyDescent="0.35">
      <c r="A1568" s="9">
        <v>107</v>
      </c>
      <c r="B1568" s="53" t="s">
        <v>704</v>
      </c>
      <c r="C1568" s="49">
        <v>5</v>
      </c>
      <c r="D1568" s="107"/>
      <c r="E1568" s="1">
        <f t="shared" si="30"/>
        <v>0</v>
      </c>
    </row>
    <row r="1569" spans="1:5" ht="23.15" customHeight="1" x14ac:dyDescent="0.35">
      <c r="A1569" s="9">
        <v>108</v>
      </c>
      <c r="B1569" s="21" t="s">
        <v>555</v>
      </c>
      <c r="C1569" s="49">
        <v>5</v>
      </c>
      <c r="D1569" s="107"/>
      <c r="E1569" s="1">
        <f t="shared" si="30"/>
        <v>0</v>
      </c>
    </row>
    <row r="1570" spans="1:5" ht="23.15" customHeight="1" x14ac:dyDescent="0.35">
      <c r="A1570" s="9">
        <v>109</v>
      </c>
      <c r="B1570" s="21" t="s">
        <v>212</v>
      </c>
      <c r="C1570" s="49">
        <v>5</v>
      </c>
      <c r="D1570" s="107"/>
      <c r="E1570" s="1">
        <f t="shared" si="30"/>
        <v>0</v>
      </c>
    </row>
    <row r="1571" spans="1:5" ht="23.15" customHeight="1" x14ac:dyDescent="0.35">
      <c r="A1571" s="9">
        <v>110</v>
      </c>
      <c r="B1571" s="21" t="s">
        <v>886</v>
      </c>
      <c r="C1571" s="49">
        <v>5</v>
      </c>
      <c r="D1571" s="107"/>
      <c r="E1571" s="1">
        <f t="shared" si="30"/>
        <v>0</v>
      </c>
    </row>
    <row r="1572" spans="1:5" ht="23.15" customHeight="1" x14ac:dyDescent="0.35">
      <c r="A1572" s="9">
        <v>111</v>
      </c>
      <c r="B1572" s="21" t="s">
        <v>887</v>
      </c>
      <c r="C1572" s="49">
        <v>5</v>
      </c>
      <c r="D1572" s="107"/>
      <c r="E1572" s="1">
        <f t="shared" si="30"/>
        <v>0</v>
      </c>
    </row>
    <row r="1573" spans="1:5" ht="23.15" customHeight="1" x14ac:dyDescent="0.35">
      <c r="A1573" s="9">
        <v>112</v>
      </c>
      <c r="B1573" s="53" t="s">
        <v>205</v>
      </c>
      <c r="C1573" s="49">
        <v>5</v>
      </c>
      <c r="D1573" s="107"/>
      <c r="E1573" s="1">
        <f t="shared" si="30"/>
        <v>0</v>
      </c>
    </row>
    <row r="1574" spans="1:5" ht="23.15" customHeight="1" x14ac:dyDescent="0.35">
      <c r="A1574" s="9">
        <v>113</v>
      </c>
      <c r="B1574" s="53" t="s">
        <v>206</v>
      </c>
      <c r="C1574" s="49">
        <v>5</v>
      </c>
      <c r="D1574" s="107"/>
      <c r="E1574" s="1">
        <f t="shared" si="30"/>
        <v>0</v>
      </c>
    </row>
    <row r="1575" spans="1:5" ht="23.15" customHeight="1" x14ac:dyDescent="0.35">
      <c r="A1575" s="9">
        <v>114</v>
      </c>
      <c r="B1575" s="53" t="s">
        <v>207</v>
      </c>
      <c r="C1575" s="49">
        <v>5</v>
      </c>
      <c r="D1575" s="107"/>
      <c r="E1575" s="1">
        <f t="shared" si="30"/>
        <v>0</v>
      </c>
    </row>
    <row r="1576" spans="1:5" ht="23.15" customHeight="1" x14ac:dyDescent="0.35">
      <c r="A1576" s="9">
        <v>115</v>
      </c>
      <c r="B1576" s="53" t="s">
        <v>208</v>
      </c>
      <c r="C1576" s="49">
        <v>5</v>
      </c>
      <c r="D1576" s="107"/>
      <c r="E1576" s="1">
        <f t="shared" si="30"/>
        <v>0</v>
      </c>
    </row>
    <row r="1577" spans="1:5" ht="23.15" customHeight="1" x14ac:dyDescent="0.35">
      <c r="A1577" s="9">
        <v>116</v>
      </c>
      <c r="B1577" s="21" t="s">
        <v>377</v>
      </c>
      <c r="C1577" s="49">
        <v>5</v>
      </c>
      <c r="D1577" s="107"/>
      <c r="E1577" s="1">
        <f t="shared" si="30"/>
        <v>0</v>
      </c>
    </row>
    <row r="1578" spans="1:5" s="6" customFormat="1" ht="54.5" x14ac:dyDescent="0.35">
      <c r="A1578" s="3" t="s">
        <v>120</v>
      </c>
      <c r="B1578" s="4" t="s">
        <v>941</v>
      </c>
      <c r="C1578" s="5" t="s">
        <v>8</v>
      </c>
      <c r="D1578" s="5" t="s">
        <v>57</v>
      </c>
      <c r="E1578" s="5" t="s">
        <v>53</v>
      </c>
    </row>
    <row r="1579" spans="1:5" ht="23.15" customHeight="1" x14ac:dyDescent="0.35">
      <c r="A1579" s="9">
        <v>117</v>
      </c>
      <c r="B1579" s="21" t="s">
        <v>514</v>
      </c>
      <c r="C1579" s="49">
        <v>5</v>
      </c>
      <c r="D1579" s="107"/>
      <c r="E1579" s="1">
        <f t="shared" si="30"/>
        <v>0</v>
      </c>
    </row>
    <row r="1580" spans="1:5" ht="23.15" customHeight="1" x14ac:dyDescent="0.35">
      <c r="A1580" s="9">
        <v>118</v>
      </c>
      <c r="B1580" s="21" t="s">
        <v>888</v>
      </c>
      <c r="C1580" s="49">
        <v>5</v>
      </c>
      <c r="D1580" s="107"/>
      <c r="E1580" s="1">
        <f t="shared" si="30"/>
        <v>0</v>
      </c>
    </row>
    <row r="1581" spans="1:5" ht="28" x14ac:dyDescent="0.35">
      <c r="A1581" s="9">
        <v>119</v>
      </c>
      <c r="B1581" s="21" t="s">
        <v>889</v>
      </c>
      <c r="C1581" s="49">
        <v>5</v>
      </c>
      <c r="D1581" s="107"/>
      <c r="E1581" s="1">
        <f t="shared" si="30"/>
        <v>0</v>
      </c>
    </row>
    <row r="1582" spans="1:5" ht="23.15" customHeight="1" x14ac:dyDescent="0.35">
      <c r="A1582" s="9">
        <v>120</v>
      </c>
      <c r="B1582" s="21" t="s">
        <v>381</v>
      </c>
      <c r="C1582" s="49">
        <v>5</v>
      </c>
      <c r="D1582" s="107"/>
      <c r="E1582" s="1">
        <f t="shared" si="30"/>
        <v>0</v>
      </c>
    </row>
    <row r="1583" spans="1:5" ht="23.15" customHeight="1" x14ac:dyDescent="0.35">
      <c r="A1583" s="9">
        <v>121</v>
      </c>
      <c r="B1583" s="21" t="s">
        <v>202</v>
      </c>
      <c r="C1583" s="49">
        <v>5</v>
      </c>
      <c r="D1583" s="107"/>
      <c r="E1583" s="1">
        <f t="shared" si="30"/>
        <v>0</v>
      </c>
    </row>
    <row r="1584" spans="1:5" ht="23.15" customHeight="1" x14ac:dyDescent="0.35">
      <c r="A1584" s="9">
        <v>122</v>
      </c>
      <c r="B1584" s="21" t="s">
        <v>147</v>
      </c>
      <c r="C1584" s="49">
        <v>5</v>
      </c>
      <c r="D1584" s="107"/>
      <c r="E1584" s="1">
        <f t="shared" si="30"/>
        <v>0</v>
      </c>
    </row>
    <row r="1585" spans="1:5" ht="23.15" customHeight="1" x14ac:dyDescent="0.35">
      <c r="A1585" s="9">
        <v>123</v>
      </c>
      <c r="B1585" s="21" t="s">
        <v>148</v>
      </c>
      <c r="C1585" s="49">
        <v>5</v>
      </c>
      <c r="D1585" s="107"/>
      <c r="E1585" s="1">
        <f t="shared" si="30"/>
        <v>0</v>
      </c>
    </row>
    <row r="1586" spans="1:5" ht="23.15" customHeight="1" x14ac:dyDescent="0.35">
      <c r="A1586" s="9">
        <v>124</v>
      </c>
      <c r="B1586" s="53" t="s">
        <v>890</v>
      </c>
      <c r="C1586" s="49">
        <v>15</v>
      </c>
      <c r="D1586" s="107"/>
      <c r="E1586" s="1">
        <f t="shared" si="30"/>
        <v>0</v>
      </c>
    </row>
    <row r="1587" spans="1:5" ht="23.15" customHeight="1" x14ac:dyDescent="0.35">
      <c r="A1587" s="9">
        <v>125</v>
      </c>
      <c r="B1587" s="55" t="s">
        <v>216</v>
      </c>
      <c r="C1587" s="49">
        <v>5</v>
      </c>
      <c r="D1587" s="107"/>
      <c r="E1587" s="1">
        <f t="shared" si="30"/>
        <v>0</v>
      </c>
    </row>
    <row r="1588" spans="1:5" ht="23.15" customHeight="1" x14ac:dyDescent="0.35">
      <c r="A1588" s="9">
        <v>126</v>
      </c>
      <c r="B1588" s="55" t="s">
        <v>385</v>
      </c>
      <c r="C1588" s="49">
        <v>5</v>
      </c>
      <c r="D1588" s="107"/>
      <c r="E1588" s="1">
        <f t="shared" si="30"/>
        <v>0</v>
      </c>
    </row>
    <row r="1589" spans="1:5" ht="23.15" customHeight="1" x14ac:dyDescent="0.35">
      <c r="A1589" s="9">
        <v>127</v>
      </c>
      <c r="B1589" s="53" t="s">
        <v>719</v>
      </c>
      <c r="C1589" s="49">
        <v>10</v>
      </c>
      <c r="D1589" s="107"/>
      <c r="E1589" s="1">
        <f t="shared" si="30"/>
        <v>0</v>
      </c>
    </row>
    <row r="1590" spans="1:5" ht="23.15" customHeight="1" x14ac:dyDescent="0.35">
      <c r="A1590" s="9">
        <v>128</v>
      </c>
      <c r="B1590" s="53" t="s">
        <v>720</v>
      </c>
      <c r="C1590" s="49">
        <v>10</v>
      </c>
      <c r="D1590" s="107"/>
      <c r="E1590" s="1">
        <f t="shared" si="30"/>
        <v>0</v>
      </c>
    </row>
    <row r="1591" spans="1:5" ht="23.15" customHeight="1" x14ac:dyDescent="0.35">
      <c r="A1591" s="9">
        <v>129</v>
      </c>
      <c r="B1591" s="55" t="s">
        <v>386</v>
      </c>
      <c r="C1591" s="49">
        <v>15</v>
      </c>
      <c r="D1591" s="107"/>
      <c r="E1591" s="1">
        <f t="shared" si="30"/>
        <v>0</v>
      </c>
    </row>
    <row r="1592" spans="1:5" ht="23.15" customHeight="1" x14ac:dyDescent="0.35">
      <c r="A1592" s="9">
        <v>130</v>
      </c>
      <c r="B1592" s="55" t="s">
        <v>387</v>
      </c>
      <c r="C1592" s="49">
        <v>15</v>
      </c>
      <c r="D1592" s="107"/>
      <c r="E1592" s="1">
        <f t="shared" ref="E1592:E1641" si="31">D1592*C1592</f>
        <v>0</v>
      </c>
    </row>
    <row r="1593" spans="1:5" ht="23.15" customHeight="1" x14ac:dyDescent="0.35">
      <c r="A1593" s="9">
        <v>131</v>
      </c>
      <c r="B1593" s="21" t="s">
        <v>275</v>
      </c>
      <c r="C1593" s="49">
        <v>2</v>
      </c>
      <c r="D1593" s="107"/>
      <c r="E1593" s="1">
        <f t="shared" si="31"/>
        <v>0</v>
      </c>
    </row>
    <row r="1594" spans="1:5" ht="23.15" customHeight="1" x14ac:dyDescent="0.35">
      <c r="A1594" s="9">
        <v>132</v>
      </c>
      <c r="B1594" s="21" t="s">
        <v>276</v>
      </c>
      <c r="C1594" s="49">
        <v>2</v>
      </c>
      <c r="D1594" s="107"/>
      <c r="E1594" s="1">
        <f t="shared" si="31"/>
        <v>0</v>
      </c>
    </row>
    <row r="1595" spans="1:5" ht="23.15" customHeight="1" x14ac:dyDescent="0.35">
      <c r="A1595" s="9">
        <v>133</v>
      </c>
      <c r="B1595" s="21" t="s">
        <v>525</v>
      </c>
      <c r="C1595" s="49">
        <v>2</v>
      </c>
      <c r="D1595" s="107"/>
      <c r="E1595" s="1">
        <f t="shared" si="31"/>
        <v>0</v>
      </c>
    </row>
    <row r="1596" spans="1:5" ht="23.15" customHeight="1" x14ac:dyDescent="0.35">
      <c r="A1596" s="9">
        <v>134</v>
      </c>
      <c r="B1596" s="21" t="s">
        <v>526</v>
      </c>
      <c r="C1596" s="49">
        <v>2</v>
      </c>
      <c r="D1596" s="107"/>
      <c r="E1596" s="1">
        <f t="shared" si="31"/>
        <v>0</v>
      </c>
    </row>
    <row r="1597" spans="1:5" s="6" customFormat="1" ht="54.5" x14ac:dyDescent="0.35">
      <c r="A1597" s="3" t="s">
        <v>120</v>
      </c>
      <c r="B1597" s="4" t="s">
        <v>941</v>
      </c>
      <c r="C1597" s="5" t="s">
        <v>8</v>
      </c>
      <c r="D1597" s="5" t="s">
        <v>57</v>
      </c>
      <c r="E1597" s="5" t="s">
        <v>53</v>
      </c>
    </row>
    <row r="1598" spans="1:5" ht="23.15" customHeight="1" x14ac:dyDescent="0.35">
      <c r="A1598" s="9">
        <v>135</v>
      </c>
      <c r="B1598" s="21" t="s">
        <v>396</v>
      </c>
      <c r="C1598" s="49">
        <v>2</v>
      </c>
      <c r="D1598" s="107"/>
      <c r="E1598" s="1">
        <f t="shared" si="31"/>
        <v>0</v>
      </c>
    </row>
    <row r="1599" spans="1:5" ht="23.15" customHeight="1" x14ac:dyDescent="0.35">
      <c r="A1599" s="9">
        <v>136</v>
      </c>
      <c r="B1599" s="21" t="s">
        <v>397</v>
      </c>
      <c r="C1599" s="49">
        <v>2</v>
      </c>
      <c r="D1599" s="107"/>
      <c r="E1599" s="1">
        <f t="shared" si="31"/>
        <v>0</v>
      </c>
    </row>
    <row r="1600" spans="1:5" ht="22.5" customHeight="1" x14ac:dyDescent="0.35">
      <c r="A1600" s="9">
        <v>137</v>
      </c>
      <c r="B1600" s="21" t="s">
        <v>198</v>
      </c>
      <c r="C1600" s="49">
        <v>2</v>
      </c>
      <c r="D1600" s="107"/>
      <c r="E1600" s="1">
        <f t="shared" si="31"/>
        <v>0</v>
      </c>
    </row>
    <row r="1601" spans="1:5" ht="23.15" customHeight="1" x14ac:dyDescent="0.35">
      <c r="A1601" s="9">
        <v>138</v>
      </c>
      <c r="B1601" s="21" t="s">
        <v>199</v>
      </c>
      <c r="C1601" s="49">
        <v>2</v>
      </c>
      <c r="D1601" s="107"/>
      <c r="E1601" s="1">
        <f t="shared" si="31"/>
        <v>0</v>
      </c>
    </row>
    <row r="1602" spans="1:5" ht="23.15" customHeight="1" x14ac:dyDescent="0.35">
      <c r="A1602" s="9">
        <v>139</v>
      </c>
      <c r="B1602" s="21" t="s">
        <v>145</v>
      </c>
      <c r="C1602" s="49">
        <v>2</v>
      </c>
      <c r="D1602" s="107"/>
      <c r="E1602" s="1">
        <f t="shared" si="31"/>
        <v>0</v>
      </c>
    </row>
    <row r="1603" spans="1:5" ht="23.15" customHeight="1" x14ac:dyDescent="0.35">
      <c r="A1603" s="9">
        <v>140</v>
      </c>
      <c r="B1603" s="21" t="s">
        <v>399</v>
      </c>
      <c r="C1603" s="49">
        <v>15</v>
      </c>
      <c r="D1603" s="107"/>
      <c r="E1603" s="1">
        <f t="shared" si="31"/>
        <v>0</v>
      </c>
    </row>
    <row r="1604" spans="1:5" ht="23.15" customHeight="1" x14ac:dyDescent="0.35">
      <c r="A1604" s="9">
        <v>141</v>
      </c>
      <c r="B1604" s="21" t="s">
        <v>891</v>
      </c>
      <c r="C1604" s="49">
        <v>1</v>
      </c>
      <c r="D1604" s="107"/>
      <c r="E1604" s="1">
        <f t="shared" si="31"/>
        <v>0</v>
      </c>
    </row>
    <row r="1605" spans="1:5" ht="42" x14ac:dyDescent="0.35">
      <c r="A1605" s="9">
        <v>142</v>
      </c>
      <c r="B1605" s="53" t="s">
        <v>724</v>
      </c>
      <c r="C1605" s="49">
        <v>2</v>
      </c>
      <c r="D1605" s="107"/>
      <c r="E1605" s="1">
        <f t="shared" si="31"/>
        <v>0</v>
      </c>
    </row>
    <row r="1606" spans="1:5" ht="23.15" customHeight="1" x14ac:dyDescent="0.35">
      <c r="A1606" s="9">
        <v>143</v>
      </c>
      <c r="B1606" s="53" t="s">
        <v>892</v>
      </c>
      <c r="C1606" s="49">
        <v>5</v>
      </c>
      <c r="D1606" s="107"/>
      <c r="E1606" s="1">
        <f t="shared" si="31"/>
        <v>0</v>
      </c>
    </row>
    <row r="1607" spans="1:5" ht="23.15" customHeight="1" x14ac:dyDescent="0.35">
      <c r="A1607" s="9">
        <v>144</v>
      </c>
      <c r="B1607" s="53" t="s">
        <v>893</v>
      </c>
      <c r="C1607" s="49">
        <v>5</v>
      </c>
      <c r="D1607" s="107"/>
      <c r="E1607" s="1">
        <f t="shared" si="31"/>
        <v>0</v>
      </c>
    </row>
    <row r="1608" spans="1:5" ht="23.15" customHeight="1" x14ac:dyDescent="0.35">
      <c r="A1608" s="9">
        <v>145</v>
      </c>
      <c r="B1608" s="21" t="s">
        <v>400</v>
      </c>
      <c r="C1608" s="49">
        <v>2</v>
      </c>
      <c r="D1608" s="107"/>
      <c r="E1608" s="1">
        <f t="shared" si="31"/>
        <v>0</v>
      </c>
    </row>
    <row r="1609" spans="1:5" ht="23.15" customHeight="1" x14ac:dyDescent="0.35">
      <c r="A1609" s="9">
        <v>146</v>
      </c>
      <c r="B1609" s="21" t="s">
        <v>401</v>
      </c>
      <c r="C1609" s="49">
        <v>2</v>
      </c>
      <c r="D1609" s="107"/>
      <c r="E1609" s="1">
        <f t="shared" si="31"/>
        <v>0</v>
      </c>
    </row>
    <row r="1610" spans="1:5" ht="23.15" customHeight="1" x14ac:dyDescent="0.35">
      <c r="A1610" s="9">
        <v>147</v>
      </c>
      <c r="B1610" s="21" t="s">
        <v>402</v>
      </c>
      <c r="C1610" s="49">
        <v>2</v>
      </c>
      <c r="D1610" s="107"/>
      <c r="E1610" s="1">
        <f t="shared" si="31"/>
        <v>0</v>
      </c>
    </row>
    <row r="1611" spans="1:5" ht="23.15" customHeight="1" x14ac:dyDescent="0.35">
      <c r="A1611" s="9">
        <v>148</v>
      </c>
      <c r="B1611" s="21" t="s">
        <v>403</v>
      </c>
      <c r="C1611" s="49">
        <v>2</v>
      </c>
      <c r="D1611" s="107"/>
      <c r="E1611" s="1">
        <f t="shared" si="31"/>
        <v>0</v>
      </c>
    </row>
    <row r="1612" spans="1:5" ht="23.15" customHeight="1" x14ac:dyDescent="0.35">
      <c r="A1612" s="9">
        <v>149</v>
      </c>
      <c r="B1612" s="53" t="s">
        <v>404</v>
      </c>
      <c r="C1612" s="49">
        <v>2</v>
      </c>
      <c r="D1612" s="107"/>
      <c r="E1612" s="1">
        <f t="shared" si="31"/>
        <v>0</v>
      </c>
    </row>
    <row r="1613" spans="1:5" ht="23.15" customHeight="1" x14ac:dyDescent="0.35">
      <c r="A1613" s="9">
        <v>150</v>
      </c>
      <c r="B1613" s="53" t="s">
        <v>405</v>
      </c>
      <c r="C1613" s="49">
        <v>2</v>
      </c>
      <c r="D1613" s="107"/>
      <c r="E1613" s="1">
        <f t="shared" si="31"/>
        <v>0</v>
      </c>
    </row>
    <row r="1614" spans="1:5" ht="23.15" customHeight="1" x14ac:dyDescent="0.35">
      <c r="A1614" s="9">
        <v>151</v>
      </c>
      <c r="B1614" s="53" t="s">
        <v>729</v>
      </c>
      <c r="C1614" s="49">
        <v>2</v>
      </c>
      <c r="D1614" s="107"/>
      <c r="E1614" s="1">
        <f t="shared" si="31"/>
        <v>0</v>
      </c>
    </row>
    <row r="1615" spans="1:5" ht="23.15" customHeight="1" x14ac:dyDescent="0.35">
      <c r="A1615" s="9">
        <v>152</v>
      </c>
      <c r="B1615" s="53" t="s">
        <v>406</v>
      </c>
      <c r="C1615" s="49">
        <v>2</v>
      </c>
      <c r="D1615" s="107"/>
      <c r="E1615" s="1">
        <f t="shared" si="31"/>
        <v>0</v>
      </c>
    </row>
    <row r="1616" spans="1:5" s="6" customFormat="1" ht="54.5" x14ac:dyDescent="0.35">
      <c r="A1616" s="3" t="s">
        <v>120</v>
      </c>
      <c r="B1616" s="4" t="s">
        <v>941</v>
      </c>
      <c r="C1616" s="5" t="s">
        <v>8</v>
      </c>
      <c r="D1616" s="5" t="s">
        <v>57</v>
      </c>
      <c r="E1616" s="5" t="s">
        <v>53</v>
      </c>
    </row>
    <row r="1617" spans="1:5" ht="23.15" customHeight="1" x14ac:dyDescent="0.35">
      <c r="A1617" s="9">
        <v>153</v>
      </c>
      <c r="B1617" s="21" t="s">
        <v>731</v>
      </c>
      <c r="C1617" s="49">
        <v>15</v>
      </c>
      <c r="D1617" s="107"/>
      <c r="E1617" s="1">
        <f t="shared" si="31"/>
        <v>0</v>
      </c>
    </row>
    <row r="1618" spans="1:5" ht="23.15" customHeight="1" x14ac:dyDescent="0.35">
      <c r="A1618" s="9">
        <v>154</v>
      </c>
      <c r="B1618" s="21" t="s">
        <v>732</v>
      </c>
      <c r="C1618" s="49">
        <v>15</v>
      </c>
      <c r="D1618" s="107"/>
      <c r="E1618" s="1">
        <f t="shared" si="31"/>
        <v>0</v>
      </c>
    </row>
    <row r="1619" spans="1:5" ht="23.15" customHeight="1" x14ac:dyDescent="0.35">
      <c r="A1619" s="9">
        <v>155</v>
      </c>
      <c r="B1619" s="21" t="s">
        <v>413</v>
      </c>
      <c r="C1619" s="49">
        <v>15</v>
      </c>
      <c r="D1619" s="107"/>
      <c r="E1619" s="1">
        <f t="shared" si="31"/>
        <v>0</v>
      </c>
    </row>
    <row r="1620" spans="1:5" ht="23.15" customHeight="1" x14ac:dyDescent="0.35">
      <c r="A1620" s="9">
        <v>156</v>
      </c>
      <c r="B1620" s="21" t="s">
        <v>849</v>
      </c>
      <c r="C1620" s="49">
        <v>15</v>
      </c>
      <c r="D1620" s="107"/>
      <c r="E1620" s="1">
        <f t="shared" si="31"/>
        <v>0</v>
      </c>
    </row>
    <row r="1621" spans="1:5" ht="23.15" customHeight="1" x14ac:dyDescent="0.35">
      <c r="A1621" s="9">
        <v>157</v>
      </c>
      <c r="B1621" s="21" t="s">
        <v>894</v>
      </c>
      <c r="C1621" s="49">
        <v>2</v>
      </c>
      <c r="D1621" s="107"/>
      <c r="E1621" s="1">
        <f t="shared" si="31"/>
        <v>0</v>
      </c>
    </row>
    <row r="1622" spans="1:5" ht="28" x14ac:dyDescent="0.35">
      <c r="A1622" s="9">
        <v>158</v>
      </c>
      <c r="B1622" s="53" t="s">
        <v>895</v>
      </c>
      <c r="C1622" s="49">
        <v>1</v>
      </c>
      <c r="D1622" s="107"/>
      <c r="E1622" s="1">
        <f t="shared" si="31"/>
        <v>0</v>
      </c>
    </row>
    <row r="1623" spans="1:5" ht="34.5" customHeight="1" x14ac:dyDescent="0.35">
      <c r="A1623" s="9">
        <v>159</v>
      </c>
      <c r="B1623" s="21" t="s">
        <v>896</v>
      </c>
      <c r="C1623" s="49">
        <v>1</v>
      </c>
      <c r="D1623" s="107"/>
      <c r="E1623" s="1">
        <f t="shared" si="31"/>
        <v>0</v>
      </c>
    </row>
    <row r="1624" spans="1:5" ht="28" x14ac:dyDescent="0.35">
      <c r="A1624" s="9">
        <v>160</v>
      </c>
      <c r="B1624" s="53" t="s">
        <v>897</v>
      </c>
      <c r="C1624" s="49">
        <v>1</v>
      </c>
      <c r="D1624" s="107"/>
      <c r="E1624" s="1">
        <f t="shared" si="31"/>
        <v>0</v>
      </c>
    </row>
    <row r="1625" spans="1:5" ht="22.5" customHeight="1" x14ac:dyDescent="0.35">
      <c r="A1625" s="9">
        <v>161</v>
      </c>
      <c r="B1625" s="53" t="s">
        <v>737</v>
      </c>
      <c r="C1625" s="49">
        <v>1</v>
      </c>
      <c r="D1625" s="107"/>
      <c r="E1625" s="1">
        <f t="shared" si="31"/>
        <v>0</v>
      </c>
    </row>
    <row r="1626" spans="1:5" ht="22.5" customHeight="1" x14ac:dyDescent="0.35">
      <c r="A1626" s="9">
        <v>162</v>
      </c>
      <c r="B1626" s="53" t="s">
        <v>589</v>
      </c>
      <c r="C1626" s="49">
        <v>5</v>
      </c>
      <c r="D1626" s="107"/>
      <c r="E1626" s="1">
        <f t="shared" si="31"/>
        <v>0</v>
      </c>
    </row>
    <row r="1627" spans="1:5" ht="22.5" customHeight="1" x14ac:dyDescent="0.35">
      <c r="A1627" s="9">
        <v>163</v>
      </c>
      <c r="B1627" s="53" t="s">
        <v>425</v>
      </c>
      <c r="C1627" s="49">
        <v>5</v>
      </c>
      <c r="D1627" s="107"/>
      <c r="E1627" s="1">
        <f t="shared" si="31"/>
        <v>0</v>
      </c>
    </row>
    <row r="1628" spans="1:5" ht="56" x14ac:dyDescent="0.35">
      <c r="A1628" s="9">
        <v>164</v>
      </c>
      <c r="B1628" s="53" t="s">
        <v>738</v>
      </c>
      <c r="C1628" s="49">
        <v>1</v>
      </c>
      <c r="D1628" s="107"/>
      <c r="E1628" s="1">
        <f t="shared" si="31"/>
        <v>0</v>
      </c>
    </row>
    <row r="1629" spans="1:5" ht="22.5" customHeight="1" x14ac:dyDescent="0.35">
      <c r="A1629" s="9">
        <v>165</v>
      </c>
      <c r="B1629" s="53" t="s">
        <v>749</v>
      </c>
      <c r="C1629" s="49">
        <v>2</v>
      </c>
      <c r="D1629" s="107"/>
      <c r="E1629" s="1">
        <f t="shared" si="31"/>
        <v>0</v>
      </c>
    </row>
    <row r="1630" spans="1:5" ht="22.5" customHeight="1" x14ac:dyDescent="0.35">
      <c r="A1630" s="9">
        <v>166</v>
      </c>
      <c r="B1630" s="53" t="s">
        <v>861</v>
      </c>
      <c r="C1630" s="49">
        <v>1</v>
      </c>
      <c r="D1630" s="107"/>
      <c r="E1630" s="1">
        <f t="shared" si="31"/>
        <v>0</v>
      </c>
    </row>
    <row r="1631" spans="1:5" ht="22.5" customHeight="1" x14ac:dyDescent="0.35">
      <c r="A1631" s="9">
        <v>167</v>
      </c>
      <c r="B1631" s="53" t="s">
        <v>862</v>
      </c>
      <c r="C1631" s="49">
        <v>1</v>
      </c>
      <c r="D1631" s="107"/>
      <c r="E1631" s="1">
        <f t="shared" si="31"/>
        <v>0</v>
      </c>
    </row>
    <row r="1632" spans="1:5" s="6" customFormat="1" ht="54.5" x14ac:dyDescent="0.35">
      <c r="A1632" s="3" t="s">
        <v>120</v>
      </c>
      <c r="B1632" s="4" t="s">
        <v>941</v>
      </c>
      <c r="C1632" s="5" t="s">
        <v>8</v>
      </c>
      <c r="D1632" s="5" t="s">
        <v>57</v>
      </c>
      <c r="E1632" s="5" t="s">
        <v>53</v>
      </c>
    </row>
    <row r="1633" spans="1:5" ht="28" x14ac:dyDescent="0.35">
      <c r="A1633" s="9">
        <v>168</v>
      </c>
      <c r="B1633" s="48" t="s">
        <v>218</v>
      </c>
      <c r="C1633" s="49">
        <v>1</v>
      </c>
      <c r="D1633" s="107"/>
      <c r="E1633" s="1">
        <f t="shared" si="31"/>
        <v>0</v>
      </c>
    </row>
    <row r="1634" spans="1:5" ht="22.5" customHeight="1" x14ac:dyDescent="0.35">
      <c r="A1634" s="9">
        <v>169</v>
      </c>
      <c r="B1634" s="53" t="s">
        <v>898</v>
      </c>
      <c r="C1634" s="49">
        <v>5</v>
      </c>
      <c r="D1634" s="107"/>
      <c r="E1634" s="1">
        <f t="shared" si="31"/>
        <v>0</v>
      </c>
    </row>
    <row r="1635" spans="1:5" ht="22.5" customHeight="1" x14ac:dyDescent="0.35">
      <c r="A1635" s="9">
        <v>170</v>
      </c>
      <c r="B1635" s="53" t="s">
        <v>899</v>
      </c>
      <c r="C1635" s="49">
        <v>15</v>
      </c>
      <c r="D1635" s="107"/>
      <c r="E1635" s="1">
        <f t="shared" si="31"/>
        <v>0</v>
      </c>
    </row>
    <row r="1636" spans="1:5" ht="22.5" customHeight="1" x14ac:dyDescent="0.35">
      <c r="A1636" s="9">
        <v>171</v>
      </c>
      <c r="B1636" s="53" t="s">
        <v>900</v>
      </c>
      <c r="C1636" s="49">
        <v>15</v>
      </c>
      <c r="D1636" s="107"/>
      <c r="E1636" s="1">
        <f t="shared" si="31"/>
        <v>0</v>
      </c>
    </row>
    <row r="1637" spans="1:5" ht="22.5" customHeight="1" x14ac:dyDescent="0.35">
      <c r="A1637" s="9">
        <v>172</v>
      </c>
      <c r="B1637" s="53" t="s">
        <v>901</v>
      </c>
      <c r="C1637" s="49">
        <v>15</v>
      </c>
      <c r="D1637" s="107"/>
      <c r="E1637" s="1">
        <f t="shared" si="31"/>
        <v>0</v>
      </c>
    </row>
    <row r="1638" spans="1:5" ht="22.5" customHeight="1" x14ac:dyDescent="0.35">
      <c r="A1638" s="9">
        <v>173</v>
      </c>
      <c r="B1638" s="53" t="s">
        <v>222</v>
      </c>
      <c r="C1638" s="49">
        <v>15</v>
      </c>
      <c r="D1638" s="107"/>
      <c r="E1638" s="1">
        <f t="shared" si="31"/>
        <v>0</v>
      </c>
    </row>
    <row r="1639" spans="1:5" ht="22.5" customHeight="1" x14ac:dyDescent="0.35">
      <c r="A1639" s="9">
        <v>174</v>
      </c>
      <c r="B1639" s="53" t="s">
        <v>902</v>
      </c>
      <c r="C1639" s="49">
        <v>15</v>
      </c>
      <c r="D1639" s="107"/>
      <c r="E1639" s="1">
        <f t="shared" si="31"/>
        <v>0</v>
      </c>
    </row>
    <row r="1640" spans="1:5" ht="22.5" customHeight="1" x14ac:dyDescent="0.35">
      <c r="A1640" s="9">
        <v>175</v>
      </c>
      <c r="B1640" s="53" t="s">
        <v>903</v>
      </c>
      <c r="C1640" s="49">
        <v>15</v>
      </c>
      <c r="D1640" s="107"/>
      <c r="E1640" s="1">
        <f t="shared" si="31"/>
        <v>0</v>
      </c>
    </row>
    <row r="1641" spans="1:5" ht="22.5" customHeight="1" x14ac:dyDescent="0.35">
      <c r="A1641" s="9">
        <v>176</v>
      </c>
      <c r="B1641" s="53" t="s">
        <v>904</v>
      </c>
      <c r="C1641" s="49">
        <v>15</v>
      </c>
      <c r="D1641" s="107"/>
      <c r="E1641" s="1">
        <f t="shared" si="31"/>
        <v>0</v>
      </c>
    </row>
    <row r="1642" spans="1:5" ht="22.5" customHeight="1" x14ac:dyDescent="0.35">
      <c r="A1642" s="9">
        <v>177</v>
      </c>
      <c r="B1642" s="53" t="s">
        <v>905</v>
      </c>
      <c r="C1642" s="49">
        <v>15</v>
      </c>
      <c r="D1642" s="107"/>
      <c r="E1642" s="1">
        <f>D1642*C1642</f>
        <v>0</v>
      </c>
    </row>
    <row r="1643" spans="1:5" ht="42.75" customHeight="1" x14ac:dyDescent="0.35">
      <c r="A1643" s="298" t="s">
        <v>121</v>
      </c>
      <c r="B1643" s="299"/>
      <c r="C1643" s="299"/>
      <c r="D1643" s="300"/>
      <c r="E1643" s="1">
        <f>SUM(E1455:E1642)</f>
        <v>0</v>
      </c>
    </row>
    <row r="1644" spans="1:5" ht="33" customHeight="1" x14ac:dyDescent="0.35">
      <c r="A1644" s="298" t="s">
        <v>942</v>
      </c>
      <c r="B1644" s="299"/>
      <c r="C1644" s="299"/>
      <c r="D1644" s="300"/>
      <c r="E1644" s="129">
        <f>E1643*2</f>
        <v>0</v>
      </c>
    </row>
    <row r="1645" spans="1:5" ht="33" customHeight="1" x14ac:dyDescent="0.35">
      <c r="A1645" s="47"/>
      <c r="B1645" s="47"/>
      <c r="C1645" s="47"/>
      <c r="D1645" s="47"/>
      <c r="E1645" s="98"/>
    </row>
    <row r="1646" spans="1:5" ht="33" customHeight="1" x14ac:dyDescent="0.35">
      <c r="A1646" s="27"/>
      <c r="B1646" s="27"/>
      <c r="C1646" s="27"/>
      <c r="D1646" s="27"/>
      <c r="E1646" s="97"/>
    </row>
    <row r="1647" spans="1:5" ht="33" customHeight="1" x14ac:dyDescent="0.35">
      <c r="A1647" s="27"/>
      <c r="B1647" s="27"/>
      <c r="C1647" s="27"/>
      <c r="D1647" s="27"/>
      <c r="E1647" s="97"/>
    </row>
    <row r="1648" spans="1:5" ht="45" customHeight="1" x14ac:dyDescent="0.35">
      <c r="A1648" s="14"/>
      <c r="B1648" s="15"/>
      <c r="C1648" s="96"/>
      <c r="D1648" s="99"/>
      <c r="E1648" s="45"/>
    </row>
    <row r="1649" spans="1:5" ht="22.5" customHeight="1" x14ac:dyDescent="0.35">
      <c r="A1649" s="11" t="s">
        <v>128</v>
      </c>
      <c r="B1649" s="12" t="s">
        <v>59</v>
      </c>
      <c r="C1649" s="12"/>
      <c r="D1649" s="12"/>
      <c r="E1649" s="13"/>
    </row>
    <row r="1650" spans="1:5" s="6" customFormat="1" ht="54.5" x14ac:dyDescent="0.35">
      <c r="A1650" s="3" t="s">
        <v>128</v>
      </c>
      <c r="B1650" s="4" t="s">
        <v>67</v>
      </c>
      <c r="C1650" s="5" t="s">
        <v>8</v>
      </c>
      <c r="D1650" s="5" t="s">
        <v>57</v>
      </c>
      <c r="E1650" s="5" t="s">
        <v>130</v>
      </c>
    </row>
    <row r="1651" spans="1:5" ht="23.15" customHeight="1" x14ac:dyDescent="0.35">
      <c r="A1651" s="9">
        <v>1</v>
      </c>
      <c r="B1651" s="48" t="s">
        <v>919</v>
      </c>
      <c r="C1651" s="49">
        <v>25</v>
      </c>
      <c r="D1651" s="107"/>
      <c r="E1651" s="1">
        <f>D1651*C1651</f>
        <v>0</v>
      </c>
    </row>
    <row r="1652" spans="1:5" ht="28" x14ac:dyDescent="0.35">
      <c r="A1652" s="9">
        <v>2</v>
      </c>
      <c r="B1652" s="48" t="s">
        <v>920</v>
      </c>
      <c r="C1652" s="49">
        <v>8</v>
      </c>
      <c r="D1652" s="107"/>
      <c r="E1652" s="1">
        <f>D1652*C1652</f>
        <v>0</v>
      </c>
    </row>
    <row r="1653" spans="1:5" ht="30.9" customHeight="1" x14ac:dyDescent="0.35">
      <c r="A1653" s="9">
        <v>3</v>
      </c>
      <c r="B1653" s="48" t="s">
        <v>62</v>
      </c>
      <c r="C1653" s="49">
        <v>8</v>
      </c>
      <c r="D1653" s="107"/>
      <c r="E1653" s="1">
        <f>D1653*C1653</f>
        <v>0</v>
      </c>
    </row>
    <row r="1654" spans="1:5" ht="28" x14ac:dyDescent="0.35">
      <c r="A1654" s="9">
        <v>4</v>
      </c>
      <c r="B1654" s="48" t="s">
        <v>63</v>
      </c>
      <c r="C1654" s="49">
        <v>200</v>
      </c>
      <c r="D1654" s="107"/>
      <c r="E1654" s="1">
        <f>D1654*C1654</f>
        <v>0</v>
      </c>
    </row>
    <row r="1655" spans="1:5" ht="22.5" customHeight="1" x14ac:dyDescent="0.35">
      <c r="A1655" s="9">
        <v>5</v>
      </c>
      <c r="B1655" s="48" t="s">
        <v>921</v>
      </c>
      <c r="C1655" s="49">
        <v>8</v>
      </c>
      <c r="D1655" s="107"/>
      <c r="E1655" s="1">
        <f>D1655*C1655</f>
        <v>0</v>
      </c>
    </row>
    <row r="1656" spans="1:5" ht="42.75" customHeight="1" x14ac:dyDescent="0.35">
      <c r="A1656" s="298" t="s">
        <v>66</v>
      </c>
      <c r="B1656" s="299"/>
      <c r="C1656" s="299"/>
      <c r="D1656" s="300"/>
      <c r="E1656" s="1">
        <f>SUM(D1651:D1655)</f>
        <v>0</v>
      </c>
    </row>
    <row r="1657" spans="1:5" ht="42.75" customHeight="1" x14ac:dyDescent="0.35">
      <c r="A1657" s="298" t="s">
        <v>65</v>
      </c>
      <c r="B1657" s="299"/>
      <c r="C1657" s="299"/>
      <c r="D1657" s="300"/>
      <c r="E1657" s="1">
        <f>SUM(E1651:E1655)</f>
        <v>0</v>
      </c>
    </row>
    <row r="1658" spans="1:5" x14ac:dyDescent="0.35">
      <c r="A1658" s="14"/>
      <c r="B1658" s="15"/>
      <c r="C1658" s="96"/>
      <c r="D1658" s="15"/>
      <c r="E1658" s="45"/>
    </row>
    <row r="1659" spans="1:5" x14ac:dyDescent="0.35">
      <c r="A1659" s="14"/>
      <c r="B1659" s="15"/>
      <c r="C1659" s="96"/>
      <c r="D1659" s="15"/>
      <c r="E1659" s="45"/>
    </row>
    <row r="1660" spans="1:5" x14ac:dyDescent="0.35">
      <c r="A1660" s="14"/>
      <c r="B1660" s="15"/>
      <c r="C1660" s="96"/>
      <c r="D1660" s="15"/>
      <c r="E1660" s="45"/>
    </row>
    <row r="1661" spans="1:5" ht="50.15" customHeight="1" x14ac:dyDescent="0.35">
      <c r="A1661" s="307" t="s">
        <v>129</v>
      </c>
      <c r="B1661" s="308"/>
      <c r="C1661" s="308"/>
      <c r="D1661" s="309"/>
      <c r="E1661" s="136">
        <f>E1657+E1644+E1446+E1205+E944+E769+E641+E509+E340+E124</f>
        <v>0</v>
      </c>
    </row>
    <row r="1662" spans="1:5" ht="50.15" customHeight="1" x14ac:dyDescent="0.35">
      <c r="A1662" s="135"/>
      <c r="B1662" s="135"/>
      <c r="C1662" s="135"/>
      <c r="D1662" s="135"/>
      <c r="E1662" s="139"/>
    </row>
    <row r="1663" spans="1:5" ht="50.15" customHeight="1" x14ac:dyDescent="0.35">
      <c r="A1663" s="137"/>
      <c r="B1663" s="137"/>
      <c r="C1663" s="137"/>
      <c r="D1663" s="137"/>
      <c r="E1663" s="138"/>
    </row>
    <row r="1664" spans="1:5" ht="50.15" customHeight="1" x14ac:dyDescent="0.35">
      <c r="A1664" s="314" t="s">
        <v>959</v>
      </c>
      <c r="B1664" s="315"/>
      <c r="C1664" s="315"/>
      <c r="D1664" s="316">
        <f>E1661+'LOT 1-YEAR 1'!E1322+'LOT 1-YEAR 3'!E1629</f>
        <v>0</v>
      </c>
      <c r="E1664" s="317"/>
    </row>
    <row r="1665" spans="1:5" ht="21" customHeight="1" x14ac:dyDescent="0.35">
      <c r="A1665" s="14"/>
      <c r="B1665" s="311"/>
      <c r="C1665" s="311"/>
      <c r="D1665" s="311"/>
      <c r="E1665" s="311"/>
    </row>
    <row r="1666" spans="1:5" customFormat="1" ht="20.149999999999999" customHeight="1" x14ac:dyDescent="0.35">
      <c r="A1666" s="100"/>
      <c r="B1666" s="312" t="s">
        <v>4</v>
      </c>
      <c r="C1666" s="312"/>
      <c r="D1666" s="312"/>
      <c r="E1666" s="312"/>
    </row>
    <row r="1667" spans="1:5" customFormat="1" ht="20.149999999999999" customHeight="1" x14ac:dyDescent="0.35">
      <c r="A1667" s="100"/>
      <c r="B1667" s="311" t="s">
        <v>51</v>
      </c>
      <c r="C1667" s="311"/>
      <c r="D1667" s="311"/>
      <c r="E1667" s="313"/>
    </row>
    <row r="1668" spans="1:5" ht="20.149999999999999" customHeight="1" x14ac:dyDescent="0.35">
      <c r="A1668" s="101"/>
      <c r="B1668" s="311" t="s">
        <v>11</v>
      </c>
      <c r="C1668" s="311"/>
      <c r="D1668" s="311"/>
      <c r="E1668" s="311"/>
    </row>
    <row r="1669" spans="1:5" ht="20.149999999999999" customHeight="1" x14ac:dyDescent="0.35">
      <c r="A1669" s="101"/>
      <c r="B1669" s="311" t="s">
        <v>56</v>
      </c>
      <c r="C1669" s="311"/>
      <c r="D1669" s="311"/>
      <c r="E1669" s="311"/>
    </row>
    <row r="1670" spans="1:5" ht="45" customHeight="1" x14ac:dyDescent="0.35">
      <c r="A1670" s="101"/>
      <c r="B1670" s="310" t="s">
        <v>0</v>
      </c>
      <c r="C1670" s="310"/>
      <c r="D1670" s="310"/>
      <c r="E1670" s="310"/>
    </row>
    <row r="1671" spans="1:5" ht="60" customHeight="1" x14ac:dyDescent="0.35">
      <c r="A1671" s="101"/>
      <c r="B1671" s="102" t="s">
        <v>3</v>
      </c>
      <c r="C1671" s="102"/>
      <c r="D1671" s="102"/>
      <c r="E1671" s="103"/>
    </row>
    <row r="1672" spans="1:5" ht="17.149999999999999" customHeight="1" x14ac:dyDescent="0.35">
      <c r="A1672" s="101"/>
      <c r="B1672" s="102" t="s">
        <v>5</v>
      </c>
      <c r="C1672" s="102"/>
      <c r="D1672" s="102"/>
      <c r="E1672" s="104"/>
    </row>
    <row r="1673" spans="1:5" ht="21" customHeight="1" x14ac:dyDescent="0.35">
      <c r="A1673" s="104"/>
      <c r="B1673" s="102" t="s">
        <v>1</v>
      </c>
      <c r="C1673" s="102"/>
      <c r="D1673" s="102"/>
      <c r="E1673" s="104"/>
    </row>
    <row r="1674" spans="1:5" x14ac:dyDescent="0.35">
      <c r="A1674" s="16"/>
      <c r="B1674" s="13"/>
      <c r="C1674" s="13"/>
      <c r="D1674" s="13"/>
      <c r="E1674" s="13"/>
    </row>
    <row r="1675" spans="1:5" x14ac:dyDescent="0.35">
      <c r="A1675" s="16"/>
      <c r="B1675" s="13"/>
      <c r="C1675" s="13"/>
      <c r="D1675" s="13"/>
      <c r="E1675" s="13"/>
    </row>
    <row r="1676" spans="1:5" x14ac:dyDescent="0.35">
      <c r="A1676" s="16"/>
      <c r="B1676" s="13"/>
      <c r="C1676" s="13"/>
      <c r="D1676" s="13"/>
      <c r="E1676" s="13"/>
    </row>
    <row r="1677" spans="1:5" x14ac:dyDescent="0.35">
      <c r="A1677" s="16"/>
      <c r="B1677" s="13"/>
      <c r="C1677" s="13"/>
      <c r="D1677" s="13"/>
      <c r="E1677" s="13"/>
    </row>
    <row r="1678" spans="1:5" x14ac:dyDescent="0.35">
      <c r="A1678" s="16"/>
      <c r="B1678" s="13"/>
      <c r="C1678" s="13"/>
      <c r="D1678" s="13"/>
      <c r="E1678" s="13"/>
    </row>
    <row r="1679" spans="1:5" x14ac:dyDescent="0.35">
      <c r="A1679" s="16"/>
      <c r="B1679" s="13"/>
      <c r="C1679" s="13"/>
      <c r="D1679" s="13"/>
      <c r="E1679" s="13"/>
    </row>
    <row r="1680" spans="1:5" x14ac:dyDescent="0.35">
      <c r="A1680" s="16"/>
      <c r="B1680" s="13"/>
      <c r="C1680" s="13"/>
      <c r="D1680" s="13"/>
      <c r="E1680" s="13"/>
    </row>
    <row r="1681" spans="1:5" x14ac:dyDescent="0.35">
      <c r="A1681" s="16"/>
      <c r="B1681" s="13"/>
      <c r="C1681" s="13"/>
      <c r="D1681" s="13"/>
      <c r="E1681" s="13"/>
    </row>
    <row r="1682" spans="1:5" x14ac:dyDescent="0.35">
      <c r="A1682" s="16"/>
      <c r="B1682" s="13"/>
      <c r="C1682" s="13"/>
      <c r="D1682" s="13"/>
      <c r="E1682" s="13"/>
    </row>
    <row r="1683" spans="1:5" x14ac:dyDescent="0.35">
      <c r="A1683" s="16"/>
      <c r="B1683" s="13"/>
      <c r="C1683" s="13"/>
      <c r="D1683" s="13"/>
      <c r="E1683" s="13"/>
    </row>
    <row r="1684" spans="1:5" x14ac:dyDescent="0.35">
      <c r="A1684" s="16"/>
      <c r="B1684" s="13"/>
      <c r="C1684" s="13"/>
      <c r="D1684" s="13"/>
      <c r="E1684" s="13"/>
    </row>
    <row r="1685" spans="1:5" x14ac:dyDescent="0.35">
      <c r="A1685" s="16"/>
      <c r="B1685" s="13"/>
      <c r="C1685" s="13"/>
      <c r="D1685" s="13"/>
      <c r="E1685" s="13"/>
    </row>
    <row r="1686" spans="1:5" x14ac:dyDescent="0.35">
      <c r="A1686" s="16"/>
      <c r="B1686" s="13"/>
      <c r="C1686" s="13"/>
      <c r="D1686" s="13"/>
      <c r="E1686" s="13"/>
    </row>
    <row r="1687" spans="1:5" x14ac:dyDescent="0.35">
      <c r="A1687" s="16"/>
      <c r="B1687" s="13"/>
      <c r="C1687" s="13"/>
      <c r="D1687" s="13"/>
      <c r="E1687" s="13"/>
    </row>
    <row r="1688" spans="1:5" x14ac:dyDescent="0.35">
      <c r="A1688" s="16"/>
      <c r="B1688" s="13"/>
      <c r="C1688" s="13"/>
      <c r="D1688" s="13"/>
      <c r="E1688" s="13"/>
    </row>
    <row r="1689" spans="1:5" x14ac:dyDescent="0.35">
      <c r="A1689" s="16"/>
      <c r="B1689" s="13"/>
      <c r="C1689" s="13"/>
      <c r="D1689" s="13"/>
      <c r="E1689" s="13"/>
    </row>
    <row r="1690" spans="1:5" x14ac:dyDescent="0.35">
      <c r="A1690" s="16"/>
      <c r="B1690" s="13"/>
      <c r="C1690" s="13"/>
      <c r="D1690" s="13"/>
      <c r="E1690" s="13"/>
    </row>
    <row r="1691" spans="1:5" x14ac:dyDescent="0.35">
      <c r="A1691" s="16"/>
      <c r="B1691" s="13"/>
      <c r="C1691" s="13"/>
      <c r="D1691" s="13"/>
      <c r="E1691" s="13"/>
    </row>
    <row r="1692" spans="1:5" x14ac:dyDescent="0.35">
      <c r="A1692" s="16"/>
      <c r="B1692" s="13"/>
      <c r="C1692" s="13"/>
      <c r="D1692" s="13"/>
      <c r="E1692" s="13"/>
    </row>
    <row r="1693" spans="1:5" x14ac:dyDescent="0.35">
      <c r="A1693" s="16"/>
      <c r="B1693" s="13"/>
      <c r="C1693" s="13"/>
      <c r="D1693" s="13"/>
      <c r="E1693" s="13"/>
    </row>
    <row r="1694" spans="1:5" x14ac:dyDescent="0.35">
      <c r="A1694" s="16"/>
      <c r="B1694" s="13"/>
      <c r="C1694" s="13"/>
      <c r="D1694" s="13"/>
      <c r="E1694" s="13"/>
    </row>
    <row r="1695" spans="1:5" x14ac:dyDescent="0.35">
      <c r="A1695" s="16"/>
      <c r="B1695" s="13"/>
      <c r="C1695" s="13"/>
      <c r="D1695" s="13"/>
      <c r="E1695" s="13"/>
    </row>
    <row r="1696" spans="1:5" x14ac:dyDescent="0.35">
      <c r="A1696" s="16"/>
      <c r="B1696" s="13"/>
      <c r="C1696" s="13"/>
      <c r="D1696" s="13"/>
      <c r="E1696" s="13"/>
    </row>
  </sheetData>
  <sheetProtection algorithmName="SHA-512" hashValue="sj57iDCtYCYNv4CaVem/0OtX3zpjbGU5lqPg00kZpq0627v2HUyHJWNh0LF+hkxpZ10du/SOQFJ3dckrzn8C6A==" saltValue="H64tpnHt80osooOGkVlN2w==" spinCount="100000" sheet="1" selectLockedCells="1"/>
  <mergeCells count="35">
    <mergeCell ref="B2:E2"/>
    <mergeCell ref="B3:E3"/>
    <mergeCell ref="B4:E4"/>
    <mergeCell ref="A508:D508"/>
    <mergeCell ref="A640:D640"/>
    <mergeCell ref="B5:E5"/>
    <mergeCell ref="B6:E6"/>
    <mergeCell ref="A641:D641"/>
    <mergeCell ref="A123:D123"/>
    <mergeCell ref="A124:D124"/>
    <mergeCell ref="B351:E351"/>
    <mergeCell ref="A339:D339"/>
    <mergeCell ref="A340:D340"/>
    <mergeCell ref="A509:D509"/>
    <mergeCell ref="A1656:D1656"/>
    <mergeCell ref="A768:D768"/>
    <mergeCell ref="A769:D769"/>
    <mergeCell ref="A943:D943"/>
    <mergeCell ref="A944:D944"/>
    <mergeCell ref="A1204:D1204"/>
    <mergeCell ref="A1205:D1205"/>
    <mergeCell ref="A1445:D1445"/>
    <mergeCell ref="A1446:D1446"/>
    <mergeCell ref="A1643:D1643"/>
    <mergeCell ref="A1644:D1644"/>
    <mergeCell ref="B1669:E1669"/>
    <mergeCell ref="B1670:E1670"/>
    <mergeCell ref="A1657:D1657"/>
    <mergeCell ref="B1665:E1665"/>
    <mergeCell ref="B1666:E1666"/>
    <mergeCell ref="B1667:E1667"/>
    <mergeCell ref="B1668:E1668"/>
    <mergeCell ref="A1664:C1664"/>
    <mergeCell ref="D1664:E1664"/>
    <mergeCell ref="A1661:D1661"/>
  </mergeCells>
  <pageMargins left="0.71050000000000002" right="0.70866141732283472" top="0.78740157480314965" bottom="0.98425196850393704" header="0.35433070866141736" footer="0.31496062992125984"/>
  <pageSetup paperSize="9" scale="98" orientation="landscape" r:id="rId1"/>
  <headerFooter>
    <oddHeader>&amp;C&amp;"Arial,Regular"&amp;10&amp;K000000BID E3/2026/2027: SUPPLY, DELIVERY AND INSTALLATION OF EQUIPMENT AND TOOLS FOR CIVIL, ELECTRICAL, MECHANICAL TECHNOLOGY SPECIALISATIONS AND EGD FOR TECHNICAL AND COMPREHENSIVE SCHOOLS IN THE FREE STATE</oddHeader>
    <oddFooter>&amp;L
   COMPANY NAME: ………………………………………........................................                                      SIGNATURE :……………………………………………..&amp;R&amp;P</oddFooter>
    <firstFooter>Page &amp;P</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F5D8E-4F5A-463A-9B66-35DDC28EE402}">
  <dimension ref="A1:E1664"/>
  <sheetViews>
    <sheetView tabSelected="1" view="pageLayout" zoomScaleNormal="145" zoomScaleSheetLayoutView="100" workbookViewId="0">
      <selection activeCell="D1621" sqref="D1621"/>
    </sheetView>
  </sheetViews>
  <sheetFormatPr defaultColWidth="8.90625" defaultRowHeight="15.5" x14ac:dyDescent="0.35"/>
  <cols>
    <col min="1" max="1" width="6" style="8" customWidth="1"/>
    <col min="2" max="2" width="65.6328125" style="2" customWidth="1"/>
    <col min="3" max="3" width="13.453125" style="2" customWidth="1"/>
    <col min="4" max="5" width="20.6328125" style="2" customWidth="1"/>
    <col min="6" max="16384" width="8.90625" style="2"/>
  </cols>
  <sheetData>
    <row r="1" spans="1:5" ht="27.9" customHeight="1" x14ac:dyDescent="0.35">
      <c r="A1" s="16" t="s">
        <v>10</v>
      </c>
      <c r="B1" s="17" t="s">
        <v>958</v>
      </c>
      <c r="C1" s="17"/>
      <c r="D1" s="17"/>
      <c r="E1" s="13"/>
    </row>
    <row r="2" spans="1:5" ht="77.150000000000006" customHeight="1" x14ac:dyDescent="0.35">
      <c r="A2" s="19" t="s">
        <v>9</v>
      </c>
      <c r="B2" s="301" t="s">
        <v>913</v>
      </c>
      <c r="C2" s="301"/>
      <c r="D2" s="301"/>
      <c r="E2" s="302"/>
    </row>
    <row r="3" spans="1:5" ht="52.5" customHeight="1" x14ac:dyDescent="0.35">
      <c r="A3" s="19" t="s">
        <v>9</v>
      </c>
      <c r="B3" s="301" t="s">
        <v>52</v>
      </c>
      <c r="C3" s="301"/>
      <c r="D3" s="301"/>
      <c r="E3" s="301"/>
    </row>
    <row r="4" spans="1:5" ht="46.5" customHeight="1" x14ac:dyDescent="0.35">
      <c r="A4" s="19" t="s">
        <v>9</v>
      </c>
      <c r="B4" s="301" t="s">
        <v>6</v>
      </c>
      <c r="C4" s="301"/>
      <c r="D4" s="301"/>
      <c r="E4" s="303"/>
    </row>
    <row r="5" spans="1:5" ht="46.5" customHeight="1" x14ac:dyDescent="0.35">
      <c r="A5" s="19" t="s">
        <v>9</v>
      </c>
      <c r="B5" s="301" t="s">
        <v>912</v>
      </c>
      <c r="C5" s="301"/>
      <c r="D5" s="301"/>
      <c r="E5" s="303"/>
    </row>
    <row r="6" spans="1:5" ht="22.5" customHeight="1" x14ac:dyDescent="0.35">
      <c r="A6" s="11" t="s">
        <v>88</v>
      </c>
      <c r="B6" s="12" t="s">
        <v>12</v>
      </c>
      <c r="C6" s="12"/>
      <c r="D6" s="12"/>
      <c r="E6" s="13"/>
    </row>
    <row r="7" spans="1:5" ht="17.149999999999999" customHeight="1" x14ac:dyDescent="0.35">
      <c r="A7" s="31">
        <v>1</v>
      </c>
      <c r="B7" s="34" t="s">
        <v>943</v>
      </c>
      <c r="C7" s="34"/>
      <c r="D7" s="34"/>
      <c r="E7" s="35"/>
    </row>
    <row r="8" spans="1:5" ht="17.149999999999999" customHeight="1" x14ac:dyDescent="0.35">
      <c r="A8" s="36">
        <v>2</v>
      </c>
      <c r="B8" s="22" t="s">
        <v>944</v>
      </c>
      <c r="C8" s="22"/>
      <c r="D8" s="22"/>
      <c r="E8" s="37"/>
    </row>
    <row r="9" spans="1:5" ht="17.149999999999999" customHeight="1" x14ac:dyDescent="0.35">
      <c r="A9" s="50"/>
      <c r="B9" s="34"/>
      <c r="C9" s="34"/>
      <c r="D9" s="34"/>
      <c r="E9" s="34"/>
    </row>
    <row r="10" spans="1:5" ht="17.149999999999999" customHeight="1" x14ac:dyDescent="0.35">
      <c r="A10" s="14"/>
      <c r="B10" s="22"/>
      <c r="C10" s="22"/>
      <c r="D10" s="22"/>
      <c r="E10" s="22"/>
    </row>
    <row r="11" spans="1:5" ht="17.149999999999999" customHeight="1" x14ac:dyDescent="0.35">
      <c r="A11" s="14"/>
      <c r="B11" s="22"/>
      <c r="C11" s="22"/>
      <c r="D11" s="22"/>
      <c r="E11" s="22"/>
    </row>
    <row r="12" spans="1:5" ht="17.149999999999999" customHeight="1" x14ac:dyDescent="0.35">
      <c r="A12" s="14"/>
      <c r="B12" s="15"/>
      <c r="C12" s="15"/>
      <c r="D12" s="15"/>
      <c r="E12" s="18"/>
    </row>
    <row r="13" spans="1:5" s="6" customFormat="1" ht="54.5" x14ac:dyDescent="0.35">
      <c r="A13" s="3" t="s">
        <v>88</v>
      </c>
      <c r="B13" s="4" t="s">
        <v>68</v>
      </c>
      <c r="C13" s="5" t="s">
        <v>8</v>
      </c>
      <c r="D13" s="5" t="s">
        <v>57</v>
      </c>
      <c r="E13" s="5" t="s">
        <v>54</v>
      </c>
    </row>
    <row r="14" spans="1:5" ht="28.5" x14ac:dyDescent="0.35">
      <c r="A14" s="9">
        <v>1</v>
      </c>
      <c r="B14" s="58" t="s">
        <v>41</v>
      </c>
      <c r="C14" s="63">
        <v>2</v>
      </c>
      <c r="D14" s="107"/>
      <c r="E14" s="1">
        <f>C14*D14</f>
        <v>0</v>
      </c>
    </row>
    <row r="15" spans="1:5" ht="29" x14ac:dyDescent="0.35">
      <c r="A15" s="9">
        <v>2</v>
      </c>
      <c r="B15" s="58" t="s">
        <v>42</v>
      </c>
      <c r="C15" s="64">
        <v>2</v>
      </c>
      <c r="D15" s="107"/>
      <c r="E15" s="1">
        <f>C15*D15</f>
        <v>0</v>
      </c>
    </row>
    <row r="16" spans="1:5" s="6" customFormat="1" ht="54.5" x14ac:dyDescent="0.35">
      <c r="A16" s="3" t="s">
        <v>88</v>
      </c>
      <c r="B16" s="4" t="s">
        <v>68</v>
      </c>
      <c r="C16" s="5" t="s">
        <v>8</v>
      </c>
      <c r="D16" s="5" t="s">
        <v>57</v>
      </c>
      <c r="E16" s="5" t="s">
        <v>54</v>
      </c>
    </row>
    <row r="17" spans="1:5" ht="28" x14ac:dyDescent="0.35">
      <c r="A17" s="9">
        <v>3</v>
      </c>
      <c r="B17" s="21" t="s">
        <v>240</v>
      </c>
      <c r="C17" s="65">
        <v>2</v>
      </c>
      <c r="D17" s="107"/>
      <c r="E17" s="1">
        <f t="shared" ref="E17:E84" si="0">C17*D17</f>
        <v>0</v>
      </c>
    </row>
    <row r="18" spans="1:5" ht="28" x14ac:dyDescent="0.35">
      <c r="A18" s="9">
        <v>4</v>
      </c>
      <c r="B18" s="21" t="s">
        <v>241</v>
      </c>
      <c r="C18" s="65">
        <v>2</v>
      </c>
      <c r="D18" s="107"/>
      <c r="E18" s="1">
        <f t="shared" si="0"/>
        <v>0</v>
      </c>
    </row>
    <row r="19" spans="1:5" ht="28" x14ac:dyDescent="0.35">
      <c r="A19" s="9">
        <v>5</v>
      </c>
      <c r="B19" s="21" t="s">
        <v>242</v>
      </c>
      <c r="C19" s="65">
        <v>2</v>
      </c>
      <c r="D19" s="107"/>
      <c r="E19" s="1">
        <f t="shared" si="0"/>
        <v>0</v>
      </c>
    </row>
    <row r="20" spans="1:5" ht="22.5" customHeight="1" x14ac:dyDescent="0.35">
      <c r="A20" s="9">
        <v>6</v>
      </c>
      <c r="B20" s="53" t="s">
        <v>138</v>
      </c>
      <c r="C20" s="65">
        <v>5</v>
      </c>
      <c r="D20" s="107"/>
      <c r="E20" s="1">
        <f t="shared" si="0"/>
        <v>0</v>
      </c>
    </row>
    <row r="21" spans="1:5" ht="42" x14ac:dyDescent="0.35">
      <c r="A21" s="9">
        <v>7</v>
      </c>
      <c r="B21" s="21" t="s">
        <v>243</v>
      </c>
      <c r="C21" s="63">
        <v>1</v>
      </c>
      <c r="D21" s="107"/>
      <c r="E21" s="1">
        <f t="shared" si="0"/>
        <v>0</v>
      </c>
    </row>
    <row r="22" spans="1:5" ht="28" x14ac:dyDescent="0.35">
      <c r="A22" s="9">
        <v>8</v>
      </c>
      <c r="B22" s="21" t="s">
        <v>244</v>
      </c>
      <c r="C22" s="65">
        <v>10</v>
      </c>
      <c r="D22" s="107"/>
      <c r="E22" s="1">
        <f t="shared" si="0"/>
        <v>0</v>
      </c>
    </row>
    <row r="23" spans="1:5" ht="28" x14ac:dyDescent="0.35">
      <c r="A23" s="9">
        <v>9</v>
      </c>
      <c r="B23" s="21" t="s">
        <v>141</v>
      </c>
      <c r="C23" s="63">
        <v>5</v>
      </c>
      <c r="D23" s="107"/>
      <c r="E23" s="1">
        <f t="shared" si="0"/>
        <v>0</v>
      </c>
    </row>
    <row r="24" spans="1:5" ht="22.5" customHeight="1" x14ac:dyDescent="0.35">
      <c r="A24" s="9">
        <v>10</v>
      </c>
      <c r="B24" s="21" t="s">
        <v>142</v>
      </c>
      <c r="C24" s="63">
        <v>3</v>
      </c>
      <c r="D24" s="107"/>
      <c r="E24" s="1">
        <f t="shared" si="0"/>
        <v>0</v>
      </c>
    </row>
    <row r="25" spans="1:5" ht="23.15" customHeight="1" x14ac:dyDescent="0.35">
      <c r="A25" s="9">
        <v>11</v>
      </c>
      <c r="B25" s="21" t="s">
        <v>143</v>
      </c>
      <c r="C25" s="63">
        <v>3</v>
      </c>
      <c r="D25" s="107"/>
      <c r="E25" s="1">
        <f t="shared" si="0"/>
        <v>0</v>
      </c>
    </row>
    <row r="26" spans="1:5" x14ac:dyDescent="0.35">
      <c r="A26" s="9">
        <v>12</v>
      </c>
      <c r="B26" s="21" t="s">
        <v>245</v>
      </c>
      <c r="C26" s="63">
        <v>20</v>
      </c>
      <c r="D26" s="107"/>
      <c r="E26" s="1">
        <f t="shared" si="0"/>
        <v>0</v>
      </c>
    </row>
    <row r="27" spans="1:5" ht="22.5" customHeight="1" x14ac:dyDescent="0.35">
      <c r="A27" s="9">
        <v>13</v>
      </c>
      <c r="B27" s="21" t="s">
        <v>145</v>
      </c>
      <c r="C27" s="63">
        <v>1</v>
      </c>
      <c r="D27" s="107"/>
      <c r="E27" s="1">
        <f t="shared" si="0"/>
        <v>0</v>
      </c>
    </row>
    <row r="28" spans="1:5" ht="28" x14ac:dyDescent="0.35">
      <c r="A28" s="9">
        <v>14</v>
      </c>
      <c r="B28" s="21" t="s">
        <v>246</v>
      </c>
      <c r="C28" s="63">
        <v>1</v>
      </c>
      <c r="D28" s="107"/>
      <c r="E28" s="1">
        <f t="shared" si="0"/>
        <v>0</v>
      </c>
    </row>
    <row r="29" spans="1:5" ht="23.15" customHeight="1" x14ac:dyDescent="0.35">
      <c r="A29" s="9">
        <v>15</v>
      </c>
      <c r="B29" s="21" t="s">
        <v>247</v>
      </c>
      <c r="C29" s="63">
        <v>1</v>
      </c>
      <c r="D29" s="107"/>
      <c r="E29" s="1">
        <f t="shared" si="0"/>
        <v>0</v>
      </c>
    </row>
    <row r="30" spans="1:5" ht="23.15" customHeight="1" x14ac:dyDescent="0.35">
      <c r="A30" s="9">
        <v>16</v>
      </c>
      <c r="B30" s="21" t="s">
        <v>248</v>
      </c>
      <c r="C30" s="63">
        <v>1</v>
      </c>
      <c r="D30" s="107"/>
      <c r="E30" s="1">
        <f t="shared" si="0"/>
        <v>0</v>
      </c>
    </row>
    <row r="31" spans="1:5" ht="28" x14ac:dyDescent="0.35">
      <c r="A31" s="9">
        <v>17</v>
      </c>
      <c r="B31" s="21" t="s">
        <v>249</v>
      </c>
      <c r="C31" s="63">
        <v>2</v>
      </c>
      <c r="D31" s="107"/>
      <c r="E31" s="1">
        <f t="shared" si="0"/>
        <v>0</v>
      </c>
    </row>
    <row r="32" spans="1:5" ht="22.5" customHeight="1" x14ac:dyDescent="0.35">
      <c r="A32" s="9">
        <v>18</v>
      </c>
      <c r="B32" s="21" t="s">
        <v>250</v>
      </c>
      <c r="C32" s="63">
        <v>1</v>
      </c>
      <c r="D32" s="107"/>
      <c r="E32" s="1">
        <f t="shared" si="0"/>
        <v>0</v>
      </c>
    </row>
    <row r="33" spans="1:5" s="6" customFormat="1" ht="54.5" x14ac:dyDescent="0.35">
      <c r="A33" s="3" t="s">
        <v>88</v>
      </c>
      <c r="B33" s="4" t="s">
        <v>68</v>
      </c>
      <c r="C33" s="5" t="s">
        <v>8</v>
      </c>
      <c r="D33" s="5" t="s">
        <v>57</v>
      </c>
      <c r="E33" s="5" t="s">
        <v>54</v>
      </c>
    </row>
    <row r="34" spans="1:5" ht="28" x14ac:dyDescent="0.35">
      <c r="A34" s="9">
        <v>19</v>
      </c>
      <c r="B34" s="21" t="s">
        <v>251</v>
      </c>
      <c r="C34" s="63">
        <v>1</v>
      </c>
      <c r="D34" s="107"/>
      <c r="E34" s="1">
        <f t="shared" si="0"/>
        <v>0</v>
      </c>
    </row>
    <row r="35" spans="1:5" ht="42" x14ac:dyDescent="0.35">
      <c r="A35" s="9">
        <v>20</v>
      </c>
      <c r="B35" s="21" t="s">
        <v>252</v>
      </c>
      <c r="C35" s="63">
        <v>1</v>
      </c>
      <c r="D35" s="107"/>
      <c r="E35" s="1">
        <f t="shared" si="0"/>
        <v>0</v>
      </c>
    </row>
    <row r="36" spans="1:5" ht="28" x14ac:dyDescent="0.35">
      <c r="A36" s="9">
        <v>21</v>
      </c>
      <c r="B36" s="21" t="s">
        <v>253</v>
      </c>
      <c r="C36" s="63">
        <v>2</v>
      </c>
      <c r="D36" s="107"/>
      <c r="E36" s="1">
        <f t="shared" si="0"/>
        <v>0</v>
      </c>
    </row>
    <row r="37" spans="1:5" ht="22.5" customHeight="1" x14ac:dyDescent="0.35">
      <c r="A37" s="9">
        <v>22</v>
      </c>
      <c r="B37" s="21" t="s">
        <v>154</v>
      </c>
      <c r="C37" s="63">
        <v>2</v>
      </c>
      <c r="D37" s="107"/>
      <c r="E37" s="1">
        <f t="shared" si="0"/>
        <v>0</v>
      </c>
    </row>
    <row r="38" spans="1:5" x14ac:dyDescent="0.35">
      <c r="A38" s="9">
        <v>23</v>
      </c>
      <c r="B38" s="21" t="s">
        <v>254</v>
      </c>
      <c r="C38" s="63">
        <v>2</v>
      </c>
      <c r="D38" s="107"/>
      <c r="E38" s="1">
        <f t="shared" si="0"/>
        <v>0</v>
      </c>
    </row>
    <row r="39" spans="1:5" ht="28" x14ac:dyDescent="0.35">
      <c r="A39" s="9">
        <v>24</v>
      </c>
      <c r="B39" s="21" t="s">
        <v>255</v>
      </c>
      <c r="C39" s="63">
        <v>2</v>
      </c>
      <c r="D39" s="107"/>
      <c r="E39" s="1">
        <f t="shared" si="0"/>
        <v>0</v>
      </c>
    </row>
    <row r="40" spans="1:5" ht="28" x14ac:dyDescent="0.35">
      <c r="A40" s="9">
        <v>25</v>
      </c>
      <c r="B40" s="21" t="s">
        <v>256</v>
      </c>
      <c r="C40" s="63">
        <v>5</v>
      </c>
      <c r="D40" s="107"/>
      <c r="E40" s="1">
        <f t="shared" si="0"/>
        <v>0</v>
      </c>
    </row>
    <row r="41" spans="1:5" ht="28" x14ac:dyDescent="0.35">
      <c r="A41" s="9">
        <v>26</v>
      </c>
      <c r="B41" s="21" t="s">
        <v>257</v>
      </c>
      <c r="C41" s="63">
        <v>5</v>
      </c>
      <c r="D41" s="107"/>
      <c r="E41" s="1">
        <f t="shared" si="0"/>
        <v>0</v>
      </c>
    </row>
    <row r="42" spans="1:5" ht="28" x14ac:dyDescent="0.35">
      <c r="A42" s="9">
        <v>27</v>
      </c>
      <c r="B42" s="21" t="s">
        <v>258</v>
      </c>
      <c r="C42" s="63">
        <v>2</v>
      </c>
      <c r="D42" s="107"/>
      <c r="E42" s="1">
        <f t="shared" si="0"/>
        <v>0</v>
      </c>
    </row>
    <row r="43" spans="1:5" ht="23.15" customHeight="1" x14ac:dyDescent="0.35">
      <c r="A43" s="9">
        <v>28</v>
      </c>
      <c r="B43" s="21" t="s">
        <v>160</v>
      </c>
      <c r="C43" s="63">
        <v>20</v>
      </c>
      <c r="D43" s="107"/>
      <c r="E43" s="1">
        <f t="shared" si="0"/>
        <v>0</v>
      </c>
    </row>
    <row r="44" spans="1:5" ht="22.5" customHeight="1" x14ac:dyDescent="0.35">
      <c r="A44" s="9">
        <v>29</v>
      </c>
      <c r="B44" s="21" t="s">
        <v>161</v>
      </c>
      <c r="C44" s="63">
        <v>20</v>
      </c>
      <c r="D44" s="107"/>
      <c r="E44" s="1">
        <f t="shared" si="0"/>
        <v>0</v>
      </c>
    </row>
    <row r="45" spans="1:5" ht="22.5" customHeight="1" x14ac:dyDescent="0.35">
      <c r="A45" s="9">
        <v>30</v>
      </c>
      <c r="B45" s="21" t="s">
        <v>259</v>
      </c>
      <c r="C45" s="63">
        <v>20</v>
      </c>
      <c r="D45" s="107"/>
      <c r="E45" s="1">
        <f t="shared" si="0"/>
        <v>0</v>
      </c>
    </row>
    <row r="46" spans="1:5" ht="22.5" customHeight="1" x14ac:dyDescent="0.35">
      <c r="A46" s="9">
        <v>31</v>
      </c>
      <c r="B46" s="21" t="s">
        <v>260</v>
      </c>
      <c r="C46" s="63">
        <v>5</v>
      </c>
      <c r="D46" s="107"/>
      <c r="E46" s="1">
        <f t="shared" si="0"/>
        <v>0</v>
      </c>
    </row>
    <row r="47" spans="1:5" ht="28" x14ac:dyDescent="0.35">
      <c r="A47" s="9">
        <v>32</v>
      </c>
      <c r="B47" s="21" t="s">
        <v>164</v>
      </c>
      <c r="C47" s="63">
        <v>20</v>
      </c>
      <c r="D47" s="107"/>
      <c r="E47" s="1">
        <f t="shared" si="0"/>
        <v>0</v>
      </c>
    </row>
    <row r="48" spans="1:5" ht="28" x14ac:dyDescent="0.35">
      <c r="A48" s="9">
        <v>33</v>
      </c>
      <c r="B48" s="21" t="s">
        <v>261</v>
      </c>
      <c r="C48" s="63">
        <v>2</v>
      </c>
      <c r="D48" s="107"/>
      <c r="E48" s="1">
        <f t="shared" si="0"/>
        <v>0</v>
      </c>
    </row>
    <row r="49" spans="1:5" s="6" customFormat="1" ht="54.5" x14ac:dyDescent="0.35">
      <c r="A49" s="3" t="s">
        <v>88</v>
      </c>
      <c r="B49" s="4" t="s">
        <v>68</v>
      </c>
      <c r="C49" s="5" t="s">
        <v>8</v>
      </c>
      <c r="D49" s="5" t="s">
        <v>57</v>
      </c>
      <c r="E49" s="5" t="s">
        <v>54</v>
      </c>
    </row>
    <row r="50" spans="1:5" ht="22.5" customHeight="1" x14ac:dyDescent="0.35">
      <c r="A50" s="9">
        <v>34</v>
      </c>
      <c r="B50" s="21" t="s">
        <v>166</v>
      </c>
      <c r="C50" s="63">
        <v>5</v>
      </c>
      <c r="D50" s="107"/>
      <c r="E50" s="1">
        <f t="shared" si="0"/>
        <v>0</v>
      </c>
    </row>
    <row r="51" spans="1:5" ht="28" x14ac:dyDescent="0.35">
      <c r="A51" s="9">
        <v>35</v>
      </c>
      <c r="B51" s="21" t="s">
        <v>262</v>
      </c>
      <c r="C51" s="63">
        <v>5</v>
      </c>
      <c r="D51" s="107"/>
      <c r="E51" s="1">
        <f t="shared" si="0"/>
        <v>0</v>
      </c>
    </row>
    <row r="52" spans="1:5" x14ac:dyDescent="0.35">
      <c r="A52" s="9">
        <v>36</v>
      </c>
      <c r="B52" s="21" t="s">
        <v>263</v>
      </c>
      <c r="C52" s="63">
        <v>20</v>
      </c>
      <c r="D52" s="107"/>
      <c r="E52" s="1">
        <f t="shared" si="0"/>
        <v>0</v>
      </c>
    </row>
    <row r="53" spans="1:5" x14ac:dyDescent="0.35">
      <c r="A53" s="9">
        <v>37</v>
      </c>
      <c r="B53" s="21" t="s">
        <v>169</v>
      </c>
      <c r="C53" s="63">
        <v>5</v>
      </c>
      <c r="D53" s="107"/>
      <c r="E53" s="1">
        <f t="shared" si="0"/>
        <v>0</v>
      </c>
    </row>
    <row r="54" spans="1:5" ht="28" x14ac:dyDescent="0.35">
      <c r="A54" s="9">
        <v>38</v>
      </c>
      <c r="B54" s="21" t="s">
        <v>264</v>
      </c>
      <c r="C54" s="63">
        <v>5</v>
      </c>
      <c r="D54" s="107"/>
      <c r="E54" s="1">
        <f t="shared" si="0"/>
        <v>0</v>
      </c>
    </row>
    <row r="55" spans="1:5" ht="28" x14ac:dyDescent="0.35">
      <c r="A55" s="9">
        <v>39</v>
      </c>
      <c r="B55" s="21" t="s">
        <v>171</v>
      </c>
      <c r="C55" s="63">
        <v>5</v>
      </c>
      <c r="D55" s="107"/>
      <c r="E55" s="1">
        <f t="shared" si="0"/>
        <v>0</v>
      </c>
    </row>
    <row r="56" spans="1:5" ht="28" x14ac:dyDescent="0.35">
      <c r="A56" s="9">
        <v>40</v>
      </c>
      <c r="B56" s="21" t="s">
        <v>172</v>
      </c>
      <c r="C56" s="63">
        <v>5</v>
      </c>
      <c r="D56" s="107"/>
      <c r="E56" s="1">
        <f t="shared" si="0"/>
        <v>0</v>
      </c>
    </row>
    <row r="57" spans="1:5" ht="28" x14ac:dyDescent="0.35">
      <c r="A57" s="9">
        <v>41</v>
      </c>
      <c r="B57" s="21" t="s">
        <v>173</v>
      </c>
      <c r="C57" s="63">
        <v>5</v>
      </c>
      <c r="D57" s="107"/>
      <c r="E57" s="1">
        <f t="shared" si="0"/>
        <v>0</v>
      </c>
    </row>
    <row r="58" spans="1:5" ht="28" x14ac:dyDescent="0.35">
      <c r="A58" s="9">
        <v>42</v>
      </c>
      <c r="B58" s="21" t="s">
        <v>174</v>
      </c>
      <c r="C58" s="63">
        <v>5</v>
      </c>
      <c r="D58" s="107"/>
      <c r="E58" s="1">
        <f t="shared" si="0"/>
        <v>0</v>
      </c>
    </row>
    <row r="59" spans="1:5" ht="28" x14ac:dyDescent="0.35">
      <c r="A59" s="9">
        <v>43</v>
      </c>
      <c r="B59" s="21" t="s">
        <v>265</v>
      </c>
      <c r="C59" s="63">
        <v>5</v>
      </c>
      <c r="D59" s="107"/>
      <c r="E59" s="1">
        <f t="shared" si="0"/>
        <v>0</v>
      </c>
    </row>
    <row r="60" spans="1:5" x14ac:dyDescent="0.35">
      <c r="A60" s="9">
        <v>44</v>
      </c>
      <c r="B60" s="21" t="s">
        <v>176</v>
      </c>
      <c r="C60" s="63">
        <v>5</v>
      </c>
      <c r="D60" s="107"/>
      <c r="E60" s="1">
        <f t="shared" si="0"/>
        <v>0</v>
      </c>
    </row>
    <row r="61" spans="1:5" ht="22.5" customHeight="1" x14ac:dyDescent="0.35">
      <c r="A61" s="9">
        <v>45</v>
      </c>
      <c r="B61" s="21" t="s">
        <v>266</v>
      </c>
      <c r="C61" s="63">
        <v>5</v>
      </c>
      <c r="D61" s="107"/>
      <c r="E61" s="1">
        <f t="shared" si="0"/>
        <v>0</v>
      </c>
    </row>
    <row r="62" spans="1:5" ht="22.5" customHeight="1" x14ac:dyDescent="0.35">
      <c r="A62" s="9">
        <v>46</v>
      </c>
      <c r="B62" s="21" t="s">
        <v>267</v>
      </c>
      <c r="C62" s="63">
        <v>5</v>
      </c>
      <c r="D62" s="107"/>
      <c r="E62" s="1">
        <f t="shared" si="0"/>
        <v>0</v>
      </c>
    </row>
    <row r="63" spans="1:5" ht="28" x14ac:dyDescent="0.35">
      <c r="A63" s="9">
        <v>47</v>
      </c>
      <c r="B63" s="21" t="s">
        <v>179</v>
      </c>
      <c r="C63" s="63">
        <v>5</v>
      </c>
      <c r="D63" s="107"/>
      <c r="E63" s="1">
        <f t="shared" si="0"/>
        <v>0</v>
      </c>
    </row>
    <row r="64" spans="1:5" x14ac:dyDescent="0.35">
      <c r="A64" s="9">
        <v>48</v>
      </c>
      <c r="B64" s="21" t="s">
        <v>268</v>
      </c>
      <c r="C64" s="63">
        <v>5</v>
      </c>
      <c r="D64" s="107"/>
      <c r="E64" s="1">
        <f t="shared" si="0"/>
        <v>0</v>
      </c>
    </row>
    <row r="65" spans="1:5" ht="28" x14ac:dyDescent="0.35">
      <c r="A65" s="9">
        <v>49</v>
      </c>
      <c r="B65" s="21" t="s">
        <v>181</v>
      </c>
      <c r="C65" s="63">
        <v>5</v>
      </c>
      <c r="D65" s="107"/>
      <c r="E65" s="1">
        <f t="shared" si="0"/>
        <v>0</v>
      </c>
    </row>
    <row r="66" spans="1:5" s="6" customFormat="1" ht="54.5" x14ac:dyDescent="0.35">
      <c r="A66" s="3" t="s">
        <v>88</v>
      </c>
      <c r="B66" s="4" t="s">
        <v>68</v>
      </c>
      <c r="C66" s="5" t="s">
        <v>8</v>
      </c>
      <c r="D66" s="5" t="s">
        <v>57</v>
      </c>
      <c r="E66" s="5" t="s">
        <v>54</v>
      </c>
    </row>
    <row r="67" spans="1:5" x14ac:dyDescent="0.35">
      <c r="A67" s="9">
        <v>50</v>
      </c>
      <c r="B67" s="21" t="s">
        <v>269</v>
      </c>
      <c r="C67" s="63">
        <v>10</v>
      </c>
      <c r="D67" s="107"/>
      <c r="E67" s="1">
        <f t="shared" si="0"/>
        <v>0</v>
      </c>
    </row>
    <row r="68" spans="1:5" ht="22.5" customHeight="1" x14ac:dyDescent="0.35">
      <c r="A68" s="9">
        <v>51</v>
      </c>
      <c r="B68" s="21" t="s">
        <v>183</v>
      </c>
      <c r="C68" s="63">
        <v>10</v>
      </c>
      <c r="D68" s="107"/>
      <c r="E68" s="1">
        <f t="shared" si="0"/>
        <v>0</v>
      </c>
    </row>
    <row r="69" spans="1:5" ht="22.5" customHeight="1" x14ac:dyDescent="0.35">
      <c r="A69" s="9">
        <v>52</v>
      </c>
      <c r="B69" s="21" t="s">
        <v>270</v>
      </c>
      <c r="C69" s="63">
        <v>5</v>
      </c>
      <c r="D69" s="107"/>
      <c r="E69" s="1">
        <f t="shared" si="0"/>
        <v>0</v>
      </c>
    </row>
    <row r="70" spans="1:5" ht="22.5" customHeight="1" x14ac:dyDescent="0.35">
      <c r="A70" s="9">
        <v>53</v>
      </c>
      <c r="B70" s="21" t="s">
        <v>271</v>
      </c>
      <c r="C70" s="63">
        <v>5</v>
      </c>
      <c r="D70" s="107"/>
      <c r="E70" s="1">
        <f t="shared" si="0"/>
        <v>0</v>
      </c>
    </row>
    <row r="71" spans="1:5" ht="22.5" customHeight="1" x14ac:dyDescent="0.35">
      <c r="A71" s="9">
        <v>54</v>
      </c>
      <c r="B71" s="21" t="s">
        <v>263</v>
      </c>
      <c r="C71" s="63">
        <v>5</v>
      </c>
      <c r="D71" s="107"/>
      <c r="E71" s="1">
        <f t="shared" si="0"/>
        <v>0</v>
      </c>
    </row>
    <row r="72" spans="1:5" ht="22.5" customHeight="1" x14ac:dyDescent="0.35">
      <c r="A72" s="9">
        <v>55</v>
      </c>
      <c r="B72" s="21" t="s">
        <v>186</v>
      </c>
      <c r="C72" s="63">
        <v>5</v>
      </c>
      <c r="D72" s="107"/>
      <c r="E72" s="1">
        <f t="shared" si="0"/>
        <v>0</v>
      </c>
    </row>
    <row r="73" spans="1:5" ht="22.5" customHeight="1" x14ac:dyDescent="0.35">
      <c r="A73" s="9">
        <v>56</v>
      </c>
      <c r="B73" s="21" t="s">
        <v>272</v>
      </c>
      <c r="C73" s="63">
        <v>5</v>
      </c>
      <c r="D73" s="107"/>
      <c r="E73" s="1">
        <f t="shared" si="0"/>
        <v>0</v>
      </c>
    </row>
    <row r="74" spans="1:5" ht="22.5" customHeight="1" x14ac:dyDescent="0.35">
      <c r="A74" s="9">
        <v>57</v>
      </c>
      <c r="B74" s="21" t="s">
        <v>273</v>
      </c>
      <c r="C74" s="66">
        <v>20</v>
      </c>
      <c r="D74" s="107"/>
      <c r="E74" s="1">
        <f t="shared" si="0"/>
        <v>0</v>
      </c>
    </row>
    <row r="75" spans="1:5" ht="28" x14ac:dyDescent="0.35">
      <c r="A75" s="9">
        <v>58</v>
      </c>
      <c r="B75" s="21" t="s">
        <v>274</v>
      </c>
      <c r="C75" s="63">
        <v>5</v>
      </c>
      <c r="D75" s="107"/>
      <c r="E75" s="1">
        <f t="shared" si="0"/>
        <v>0</v>
      </c>
    </row>
    <row r="76" spans="1:5" ht="22.5" customHeight="1" x14ac:dyDescent="0.35">
      <c r="A76" s="9">
        <v>59</v>
      </c>
      <c r="B76" s="21" t="s">
        <v>190</v>
      </c>
      <c r="C76" s="63">
        <v>10</v>
      </c>
      <c r="D76" s="107"/>
      <c r="E76" s="1">
        <f t="shared" si="0"/>
        <v>0</v>
      </c>
    </row>
    <row r="77" spans="1:5" ht="22.5" customHeight="1" x14ac:dyDescent="0.35">
      <c r="A77" s="9">
        <v>60</v>
      </c>
      <c r="B77" s="21" t="s">
        <v>191</v>
      </c>
      <c r="C77" s="63">
        <v>10</v>
      </c>
      <c r="D77" s="107"/>
      <c r="E77" s="1">
        <f t="shared" si="0"/>
        <v>0</v>
      </c>
    </row>
    <row r="78" spans="1:5" ht="22.5" customHeight="1" x14ac:dyDescent="0.35">
      <c r="A78" s="9">
        <v>61</v>
      </c>
      <c r="B78" s="21" t="s">
        <v>192</v>
      </c>
      <c r="C78" s="63">
        <v>5</v>
      </c>
      <c r="D78" s="107"/>
      <c r="E78" s="1">
        <f t="shared" si="0"/>
        <v>0</v>
      </c>
    </row>
    <row r="79" spans="1:5" ht="22.5" customHeight="1" x14ac:dyDescent="0.35">
      <c r="A79" s="9">
        <v>62</v>
      </c>
      <c r="B79" s="21" t="s">
        <v>193</v>
      </c>
      <c r="C79" s="63">
        <v>10</v>
      </c>
      <c r="D79" s="107"/>
      <c r="E79" s="1">
        <f t="shared" si="0"/>
        <v>0</v>
      </c>
    </row>
    <row r="80" spans="1:5" ht="22.5" customHeight="1" x14ac:dyDescent="0.35">
      <c r="A80" s="9">
        <v>63</v>
      </c>
      <c r="B80" s="21" t="s">
        <v>194</v>
      </c>
      <c r="C80" s="63">
        <v>5</v>
      </c>
      <c r="D80" s="107"/>
      <c r="E80" s="1">
        <f t="shared" si="0"/>
        <v>0</v>
      </c>
    </row>
    <row r="81" spans="1:5" ht="22.5" customHeight="1" x14ac:dyDescent="0.35">
      <c r="A81" s="9">
        <v>64</v>
      </c>
      <c r="B81" s="21" t="s">
        <v>195</v>
      </c>
      <c r="C81" s="63">
        <v>10</v>
      </c>
      <c r="D81" s="107"/>
      <c r="E81" s="1">
        <f t="shared" si="0"/>
        <v>0</v>
      </c>
    </row>
    <row r="82" spans="1:5" ht="22.5" customHeight="1" x14ac:dyDescent="0.35">
      <c r="A82" s="9">
        <v>65</v>
      </c>
      <c r="B82" s="21" t="s">
        <v>275</v>
      </c>
      <c r="C82" s="63">
        <v>5</v>
      </c>
      <c r="D82" s="107"/>
      <c r="E82" s="1">
        <f t="shared" si="0"/>
        <v>0</v>
      </c>
    </row>
    <row r="83" spans="1:5" ht="22.5" customHeight="1" x14ac:dyDescent="0.35">
      <c r="A83" s="9">
        <v>66</v>
      </c>
      <c r="B83" s="21" t="s">
        <v>276</v>
      </c>
      <c r="C83" s="63">
        <v>5</v>
      </c>
      <c r="D83" s="107"/>
      <c r="E83" s="1">
        <f t="shared" si="0"/>
        <v>0</v>
      </c>
    </row>
    <row r="84" spans="1:5" ht="22.5" customHeight="1" x14ac:dyDescent="0.35">
      <c r="A84" s="9">
        <v>67</v>
      </c>
      <c r="B84" s="21" t="s">
        <v>198</v>
      </c>
      <c r="C84" s="63">
        <v>5</v>
      </c>
      <c r="D84" s="107"/>
      <c r="E84" s="1">
        <f t="shared" si="0"/>
        <v>0</v>
      </c>
    </row>
    <row r="85" spans="1:5" s="6" customFormat="1" ht="54.5" x14ac:dyDescent="0.35">
      <c r="A85" s="3" t="s">
        <v>88</v>
      </c>
      <c r="B85" s="4" t="s">
        <v>68</v>
      </c>
      <c r="C85" s="5" t="s">
        <v>8</v>
      </c>
      <c r="D85" s="5" t="s">
        <v>57</v>
      </c>
      <c r="E85" s="5" t="s">
        <v>54</v>
      </c>
    </row>
    <row r="86" spans="1:5" ht="23.15" customHeight="1" x14ac:dyDescent="0.35">
      <c r="A86" s="9">
        <v>68</v>
      </c>
      <c r="B86" s="21" t="s">
        <v>199</v>
      </c>
      <c r="C86" s="63">
        <v>5</v>
      </c>
      <c r="D86" s="107"/>
      <c r="E86" s="1">
        <f t="shared" ref="E86:E124" si="1">C86*D86</f>
        <v>0</v>
      </c>
    </row>
    <row r="87" spans="1:5" ht="23.15" customHeight="1" x14ac:dyDescent="0.35">
      <c r="A87" s="9">
        <v>69</v>
      </c>
      <c r="B87" s="21" t="s">
        <v>200</v>
      </c>
      <c r="C87" s="63">
        <v>5</v>
      </c>
      <c r="D87" s="107"/>
      <c r="E87" s="1">
        <f t="shared" si="1"/>
        <v>0</v>
      </c>
    </row>
    <row r="88" spans="1:5" ht="23.15" customHeight="1" x14ac:dyDescent="0.35">
      <c r="A88" s="9">
        <v>70</v>
      </c>
      <c r="B88" s="21" t="s">
        <v>201</v>
      </c>
      <c r="C88" s="63">
        <v>5</v>
      </c>
      <c r="D88" s="107"/>
      <c r="E88" s="1">
        <f t="shared" si="1"/>
        <v>0</v>
      </c>
    </row>
    <row r="89" spans="1:5" ht="23.15" customHeight="1" x14ac:dyDescent="0.35">
      <c r="A89" s="9">
        <v>71</v>
      </c>
      <c r="B89" s="21" t="s">
        <v>202</v>
      </c>
      <c r="C89" s="63">
        <v>5</v>
      </c>
      <c r="D89" s="107"/>
      <c r="E89" s="1">
        <f t="shared" si="1"/>
        <v>0</v>
      </c>
    </row>
    <row r="90" spans="1:5" ht="23.15" customHeight="1" x14ac:dyDescent="0.35">
      <c r="A90" s="9">
        <v>72</v>
      </c>
      <c r="B90" s="21" t="s">
        <v>203</v>
      </c>
      <c r="C90" s="63">
        <v>5</v>
      </c>
      <c r="D90" s="107"/>
      <c r="E90" s="1">
        <f t="shared" si="1"/>
        <v>0</v>
      </c>
    </row>
    <row r="91" spans="1:5" ht="28" x14ac:dyDescent="0.35">
      <c r="A91" s="9">
        <v>73</v>
      </c>
      <c r="B91" s="21" t="s">
        <v>204</v>
      </c>
      <c r="C91" s="63">
        <v>5</v>
      </c>
      <c r="D91" s="107"/>
      <c r="E91" s="1">
        <f t="shared" si="1"/>
        <v>0</v>
      </c>
    </row>
    <row r="92" spans="1:5" ht="22.5" customHeight="1" x14ac:dyDescent="0.35">
      <c r="A92" s="9">
        <v>74</v>
      </c>
      <c r="B92" s="53" t="s">
        <v>205</v>
      </c>
      <c r="C92" s="63">
        <v>10</v>
      </c>
      <c r="D92" s="107"/>
      <c r="E92" s="1">
        <f t="shared" si="1"/>
        <v>0</v>
      </c>
    </row>
    <row r="93" spans="1:5" ht="23.15" customHeight="1" x14ac:dyDescent="0.35">
      <c r="A93" s="9">
        <v>75</v>
      </c>
      <c r="B93" s="53" t="s">
        <v>206</v>
      </c>
      <c r="C93" s="63">
        <v>5</v>
      </c>
      <c r="D93" s="107"/>
      <c r="E93" s="1">
        <f t="shared" si="1"/>
        <v>0</v>
      </c>
    </row>
    <row r="94" spans="1:5" ht="23.15" customHeight="1" x14ac:dyDescent="0.35">
      <c r="A94" s="9">
        <v>76</v>
      </c>
      <c r="B94" s="53" t="s">
        <v>207</v>
      </c>
      <c r="C94" s="63">
        <v>5</v>
      </c>
      <c r="D94" s="107"/>
      <c r="E94" s="1">
        <f t="shared" si="1"/>
        <v>0</v>
      </c>
    </row>
    <row r="95" spans="1:5" ht="23.15" customHeight="1" x14ac:dyDescent="0.35">
      <c r="A95" s="9">
        <v>77</v>
      </c>
      <c r="B95" s="53" t="s">
        <v>208</v>
      </c>
      <c r="C95" s="63">
        <v>5</v>
      </c>
      <c r="D95" s="107"/>
      <c r="E95" s="1">
        <f t="shared" si="1"/>
        <v>0</v>
      </c>
    </row>
    <row r="96" spans="1:5" ht="23.15" customHeight="1" x14ac:dyDescent="0.35">
      <c r="A96" s="9">
        <v>78</v>
      </c>
      <c r="B96" s="21" t="s">
        <v>277</v>
      </c>
      <c r="C96" s="63">
        <v>5</v>
      </c>
      <c r="D96" s="107"/>
      <c r="E96" s="1">
        <f t="shared" si="1"/>
        <v>0</v>
      </c>
    </row>
    <row r="97" spans="1:5" ht="23.15" customHeight="1" x14ac:dyDescent="0.35">
      <c r="A97" s="9">
        <v>79</v>
      </c>
      <c r="B97" s="21" t="s">
        <v>278</v>
      </c>
      <c r="C97" s="63">
        <v>5</v>
      </c>
      <c r="D97" s="107"/>
      <c r="E97" s="1">
        <f t="shared" si="1"/>
        <v>0</v>
      </c>
    </row>
    <row r="98" spans="1:5" ht="23.15" customHeight="1" x14ac:dyDescent="0.35">
      <c r="A98" s="9">
        <v>80</v>
      </c>
      <c r="B98" s="21" t="s">
        <v>211</v>
      </c>
      <c r="C98" s="63">
        <v>5</v>
      </c>
      <c r="D98" s="107"/>
      <c r="E98" s="1">
        <f t="shared" si="1"/>
        <v>0</v>
      </c>
    </row>
    <row r="99" spans="1:5" ht="23.15" customHeight="1" x14ac:dyDescent="0.35">
      <c r="A99" s="9">
        <v>81</v>
      </c>
      <c r="B99" s="21" t="s">
        <v>212</v>
      </c>
      <c r="C99" s="63">
        <v>5</v>
      </c>
      <c r="D99" s="107"/>
      <c r="E99" s="1">
        <f t="shared" si="1"/>
        <v>0</v>
      </c>
    </row>
    <row r="100" spans="1:5" ht="23.15" customHeight="1" x14ac:dyDescent="0.35">
      <c r="A100" s="9">
        <v>82</v>
      </c>
      <c r="B100" s="21" t="s">
        <v>213</v>
      </c>
      <c r="C100" s="63">
        <v>5</v>
      </c>
      <c r="D100" s="107"/>
      <c r="E100" s="1">
        <f t="shared" si="1"/>
        <v>0</v>
      </c>
    </row>
    <row r="101" spans="1:5" ht="23.15" customHeight="1" x14ac:dyDescent="0.35">
      <c r="A101" s="9">
        <v>83</v>
      </c>
      <c r="B101" s="21" t="s">
        <v>214</v>
      </c>
      <c r="C101" s="63">
        <v>5</v>
      </c>
      <c r="D101" s="107"/>
      <c r="E101" s="1">
        <f t="shared" si="1"/>
        <v>0</v>
      </c>
    </row>
    <row r="102" spans="1:5" ht="23.15" customHeight="1" x14ac:dyDescent="0.35">
      <c r="A102" s="9">
        <v>84</v>
      </c>
      <c r="B102" s="21" t="s">
        <v>279</v>
      </c>
      <c r="C102" s="63">
        <v>5</v>
      </c>
      <c r="D102" s="107"/>
      <c r="E102" s="1">
        <f t="shared" si="1"/>
        <v>0</v>
      </c>
    </row>
    <row r="103" spans="1:5" ht="23.15" customHeight="1" x14ac:dyDescent="0.35">
      <c r="A103" s="9">
        <v>85</v>
      </c>
      <c r="B103" s="55" t="s">
        <v>280</v>
      </c>
      <c r="C103" s="63">
        <v>10</v>
      </c>
      <c r="D103" s="107"/>
      <c r="E103" s="1">
        <f t="shared" si="1"/>
        <v>0</v>
      </c>
    </row>
    <row r="104" spans="1:5" s="6" customFormat="1" ht="54.5" x14ac:dyDescent="0.35">
      <c r="A104" s="3" t="s">
        <v>88</v>
      </c>
      <c r="B104" s="4" t="s">
        <v>68</v>
      </c>
      <c r="C104" s="5" t="s">
        <v>8</v>
      </c>
      <c r="D104" s="5" t="s">
        <v>57</v>
      </c>
      <c r="E104" s="5" t="s">
        <v>54</v>
      </c>
    </row>
    <row r="105" spans="1:5" ht="23.15" customHeight="1" x14ac:dyDescent="0.35">
      <c r="A105" s="9">
        <v>86</v>
      </c>
      <c r="B105" s="21" t="s">
        <v>217</v>
      </c>
      <c r="C105" s="63">
        <v>5</v>
      </c>
      <c r="D105" s="107"/>
      <c r="E105" s="1">
        <f t="shared" si="1"/>
        <v>0</v>
      </c>
    </row>
    <row r="106" spans="1:5" ht="28" x14ac:dyDescent="0.35">
      <c r="A106" s="9">
        <v>87</v>
      </c>
      <c r="B106" s="48" t="s">
        <v>218</v>
      </c>
      <c r="C106" s="63">
        <v>5</v>
      </c>
      <c r="D106" s="107"/>
      <c r="E106" s="1">
        <f t="shared" si="1"/>
        <v>0</v>
      </c>
    </row>
    <row r="107" spans="1:5" ht="23.15" customHeight="1" x14ac:dyDescent="0.35">
      <c r="A107" s="9">
        <v>88</v>
      </c>
      <c r="B107" s="21" t="s">
        <v>219</v>
      </c>
      <c r="C107" s="63">
        <v>60</v>
      </c>
      <c r="D107" s="107"/>
      <c r="E107" s="1">
        <f t="shared" si="1"/>
        <v>0</v>
      </c>
    </row>
    <row r="108" spans="1:5" ht="23.15" customHeight="1" x14ac:dyDescent="0.35">
      <c r="A108" s="9">
        <v>89</v>
      </c>
      <c r="B108" s="21" t="s">
        <v>220</v>
      </c>
      <c r="C108" s="63">
        <v>60</v>
      </c>
      <c r="D108" s="107"/>
      <c r="E108" s="1">
        <f t="shared" si="1"/>
        <v>0</v>
      </c>
    </row>
    <row r="109" spans="1:5" ht="23.15" customHeight="1" x14ac:dyDescent="0.35">
      <c r="A109" s="9">
        <v>90</v>
      </c>
      <c r="B109" s="113" t="s">
        <v>221</v>
      </c>
      <c r="C109" s="63">
        <v>20</v>
      </c>
      <c r="D109" s="107"/>
      <c r="E109" s="1">
        <f t="shared" si="1"/>
        <v>0</v>
      </c>
    </row>
    <row r="110" spans="1:5" ht="23.15" customHeight="1" x14ac:dyDescent="0.35">
      <c r="A110" s="9">
        <v>91</v>
      </c>
      <c r="B110" s="53" t="s">
        <v>222</v>
      </c>
      <c r="C110" s="63">
        <v>20</v>
      </c>
      <c r="D110" s="107"/>
      <c r="E110" s="1">
        <f t="shared" si="1"/>
        <v>0</v>
      </c>
    </row>
    <row r="111" spans="1:5" ht="28" x14ac:dyDescent="0.35">
      <c r="A111" s="9">
        <v>92</v>
      </c>
      <c r="B111" s="21" t="s">
        <v>281</v>
      </c>
      <c r="C111" s="63">
        <v>60</v>
      </c>
      <c r="D111" s="107"/>
      <c r="E111" s="1">
        <f t="shared" si="1"/>
        <v>0</v>
      </c>
    </row>
    <row r="112" spans="1:5" ht="23.15" customHeight="1" x14ac:dyDescent="0.35">
      <c r="A112" s="9">
        <v>93</v>
      </c>
      <c r="B112" s="21" t="s">
        <v>282</v>
      </c>
      <c r="C112" s="65">
        <v>5</v>
      </c>
      <c r="D112" s="107"/>
      <c r="E112" s="1">
        <f t="shared" si="1"/>
        <v>0</v>
      </c>
    </row>
    <row r="113" spans="1:5" ht="23.15" customHeight="1" x14ac:dyDescent="0.35">
      <c r="A113" s="9">
        <v>94</v>
      </c>
      <c r="B113" s="21" t="s">
        <v>225</v>
      </c>
      <c r="C113" s="63">
        <v>5</v>
      </c>
      <c r="D113" s="107"/>
      <c r="E113" s="1">
        <f t="shared" si="1"/>
        <v>0</v>
      </c>
    </row>
    <row r="114" spans="1:5" ht="28" x14ac:dyDescent="0.35">
      <c r="A114" s="9">
        <v>95</v>
      </c>
      <c r="B114" s="21" t="s">
        <v>226</v>
      </c>
      <c r="C114" s="63">
        <v>2</v>
      </c>
      <c r="D114" s="107"/>
      <c r="E114" s="1">
        <f t="shared" si="1"/>
        <v>0</v>
      </c>
    </row>
    <row r="115" spans="1:5" ht="56" x14ac:dyDescent="0.35">
      <c r="A115" s="9">
        <v>96</v>
      </c>
      <c r="B115" s="21" t="s">
        <v>227</v>
      </c>
      <c r="C115" s="63">
        <v>1</v>
      </c>
      <c r="D115" s="107"/>
      <c r="E115" s="1">
        <f t="shared" si="1"/>
        <v>0</v>
      </c>
    </row>
    <row r="116" spans="1:5" ht="84" x14ac:dyDescent="0.35">
      <c r="A116" s="9">
        <v>97</v>
      </c>
      <c r="B116" s="21" t="s">
        <v>283</v>
      </c>
      <c r="C116" s="63">
        <v>1</v>
      </c>
      <c r="D116" s="107"/>
      <c r="E116" s="1">
        <f t="shared" si="1"/>
        <v>0</v>
      </c>
    </row>
    <row r="117" spans="1:5" s="6" customFormat="1" ht="54.5" x14ac:dyDescent="0.35">
      <c r="A117" s="3" t="s">
        <v>88</v>
      </c>
      <c r="B117" s="4" t="s">
        <v>68</v>
      </c>
      <c r="C117" s="5" t="s">
        <v>8</v>
      </c>
      <c r="D117" s="5" t="s">
        <v>57</v>
      </c>
      <c r="E117" s="5" t="s">
        <v>54</v>
      </c>
    </row>
    <row r="118" spans="1:5" ht="56" x14ac:dyDescent="0.35">
      <c r="A118" s="9">
        <v>98</v>
      </c>
      <c r="B118" s="21" t="s">
        <v>229</v>
      </c>
      <c r="C118" s="63">
        <v>2</v>
      </c>
      <c r="D118" s="107"/>
      <c r="E118" s="1">
        <f t="shared" si="1"/>
        <v>0</v>
      </c>
    </row>
    <row r="119" spans="1:5" ht="28" x14ac:dyDescent="0.35">
      <c r="A119" s="9">
        <v>99</v>
      </c>
      <c r="B119" s="21" t="s">
        <v>284</v>
      </c>
      <c r="C119" s="63">
        <v>2</v>
      </c>
      <c r="D119" s="107"/>
      <c r="E119" s="1">
        <f t="shared" si="1"/>
        <v>0</v>
      </c>
    </row>
    <row r="120" spans="1:5" ht="56" x14ac:dyDescent="0.35">
      <c r="A120" s="9">
        <v>100</v>
      </c>
      <c r="B120" s="21" t="s">
        <v>231</v>
      </c>
      <c r="C120" s="63">
        <v>2</v>
      </c>
      <c r="D120" s="107"/>
      <c r="E120" s="1">
        <f t="shared" si="1"/>
        <v>0</v>
      </c>
    </row>
    <row r="121" spans="1:5" ht="56" x14ac:dyDescent="0.35">
      <c r="A121" s="9">
        <v>101</v>
      </c>
      <c r="B121" s="21" t="s">
        <v>232</v>
      </c>
      <c r="C121" s="63">
        <v>2</v>
      </c>
      <c r="D121" s="107"/>
      <c r="E121" s="1">
        <f t="shared" si="1"/>
        <v>0</v>
      </c>
    </row>
    <row r="122" spans="1:5" ht="22.5" customHeight="1" x14ac:dyDescent="0.35">
      <c r="A122" s="9">
        <v>102</v>
      </c>
      <c r="B122" s="53" t="s">
        <v>233</v>
      </c>
      <c r="C122" s="63">
        <v>6</v>
      </c>
      <c r="D122" s="107"/>
      <c r="E122" s="1">
        <f t="shared" si="1"/>
        <v>0</v>
      </c>
    </row>
    <row r="123" spans="1:5" ht="22.5" customHeight="1" x14ac:dyDescent="0.35">
      <c r="A123" s="9">
        <v>103</v>
      </c>
      <c r="B123" s="53" t="s">
        <v>234</v>
      </c>
      <c r="C123" s="63">
        <v>6</v>
      </c>
      <c r="D123" s="107"/>
      <c r="E123" s="1">
        <f t="shared" si="1"/>
        <v>0</v>
      </c>
    </row>
    <row r="124" spans="1:5" x14ac:dyDescent="0.35">
      <c r="A124" s="9">
        <v>104</v>
      </c>
      <c r="B124" s="21" t="s">
        <v>235</v>
      </c>
      <c r="C124" s="63">
        <v>5</v>
      </c>
      <c r="D124" s="107"/>
      <c r="E124" s="1">
        <f t="shared" si="1"/>
        <v>0</v>
      </c>
    </row>
    <row r="125" spans="1:5" ht="42.9" customHeight="1" x14ac:dyDescent="0.35">
      <c r="A125" s="298" t="s">
        <v>89</v>
      </c>
      <c r="B125" s="299"/>
      <c r="C125" s="299"/>
      <c r="D125" s="300"/>
      <c r="E125" s="1">
        <f>SUM(E14:E124)</f>
        <v>0</v>
      </c>
    </row>
    <row r="126" spans="1:5" ht="33" customHeight="1" x14ac:dyDescent="0.35">
      <c r="A126" s="298" t="s">
        <v>90</v>
      </c>
      <c r="B126" s="299"/>
      <c r="C126" s="299"/>
      <c r="D126" s="300"/>
      <c r="E126" s="1">
        <f>E125*2</f>
        <v>0</v>
      </c>
    </row>
    <row r="127" spans="1:5" ht="24" customHeight="1" x14ac:dyDescent="0.35">
      <c r="A127" s="16"/>
      <c r="B127" s="27"/>
      <c r="C127" s="27"/>
      <c r="D127" s="28"/>
      <c r="E127" s="29"/>
    </row>
    <row r="128" spans="1:5" ht="24" customHeight="1" x14ac:dyDescent="0.35">
      <c r="A128" s="16"/>
      <c r="B128" s="27"/>
      <c r="C128" s="27"/>
      <c r="D128" s="28"/>
      <c r="E128" s="29"/>
    </row>
    <row r="129" spans="1:5" ht="24" customHeight="1" x14ac:dyDescent="0.35">
      <c r="A129" s="16"/>
      <c r="B129" s="27"/>
      <c r="C129" s="27"/>
      <c r="D129" s="28"/>
      <c r="E129" s="29"/>
    </row>
    <row r="130" spans="1:5" ht="15" customHeight="1" x14ac:dyDescent="0.35">
      <c r="A130" s="11" t="s">
        <v>77</v>
      </c>
      <c r="B130" s="12" t="s">
        <v>33</v>
      </c>
      <c r="C130" s="12"/>
      <c r="D130" s="12"/>
      <c r="E130" s="13"/>
    </row>
    <row r="131" spans="1:5" ht="17.149999999999999" customHeight="1" x14ac:dyDescent="0.35">
      <c r="A131" s="31">
        <v>1</v>
      </c>
      <c r="B131" s="34" t="s">
        <v>945</v>
      </c>
      <c r="C131" s="34"/>
      <c r="D131" s="34"/>
      <c r="E131" s="35"/>
    </row>
    <row r="132" spans="1:5" ht="17.149999999999999" customHeight="1" x14ac:dyDescent="0.35">
      <c r="A132" s="36">
        <v>2</v>
      </c>
      <c r="B132" s="22" t="s">
        <v>27</v>
      </c>
      <c r="C132" s="22"/>
      <c r="D132" s="22"/>
      <c r="E132" s="37"/>
    </row>
    <row r="133" spans="1:5" ht="17.149999999999999" customHeight="1" x14ac:dyDescent="0.35">
      <c r="A133" s="50"/>
      <c r="B133" s="34"/>
      <c r="C133" s="34"/>
      <c r="D133" s="34"/>
      <c r="E133" s="34"/>
    </row>
    <row r="134" spans="1:5" ht="17.149999999999999" customHeight="1" x14ac:dyDescent="0.35">
      <c r="A134" s="14"/>
      <c r="B134" s="22"/>
      <c r="C134" s="22"/>
      <c r="D134" s="22"/>
      <c r="E134" s="22"/>
    </row>
    <row r="135" spans="1:5" ht="17.149999999999999" customHeight="1" x14ac:dyDescent="0.35">
      <c r="A135" s="14"/>
      <c r="B135" s="22"/>
      <c r="C135" s="22"/>
      <c r="D135" s="22"/>
      <c r="E135" s="22"/>
    </row>
    <row r="136" spans="1:5" ht="17.149999999999999" customHeight="1" x14ac:dyDescent="0.35">
      <c r="A136" s="14"/>
      <c r="B136" s="22"/>
      <c r="C136" s="22"/>
      <c r="D136" s="22"/>
      <c r="E136" s="22"/>
    </row>
    <row r="137" spans="1:5" ht="17.149999999999999" customHeight="1" x14ac:dyDescent="0.35">
      <c r="A137" s="14"/>
      <c r="B137" s="22"/>
      <c r="C137" s="22"/>
      <c r="D137" s="22"/>
      <c r="E137" s="22"/>
    </row>
    <row r="138" spans="1:5" ht="17.149999999999999" customHeight="1" x14ac:dyDescent="0.35">
      <c r="A138" s="14"/>
      <c r="B138" s="22"/>
      <c r="C138" s="22"/>
      <c r="D138" s="22"/>
      <c r="E138" s="22"/>
    </row>
    <row r="139" spans="1:5" ht="9" customHeight="1" x14ac:dyDescent="0.35">
      <c r="A139" s="14"/>
      <c r="B139" s="22"/>
      <c r="C139" s="15"/>
      <c r="D139" s="15"/>
      <c r="E139" s="18"/>
    </row>
    <row r="140" spans="1:5" s="6" customFormat="1" ht="54.5" x14ac:dyDescent="0.35">
      <c r="A140" s="3" t="s">
        <v>77</v>
      </c>
      <c r="B140" s="4" t="s">
        <v>946</v>
      </c>
      <c r="C140" s="5" t="s">
        <v>8</v>
      </c>
      <c r="D140" s="5" t="s">
        <v>57</v>
      </c>
      <c r="E140" s="5" t="s">
        <v>54</v>
      </c>
    </row>
    <row r="141" spans="1:5" ht="28" x14ac:dyDescent="0.35">
      <c r="A141" s="9">
        <v>1</v>
      </c>
      <c r="B141" s="53" t="s">
        <v>285</v>
      </c>
      <c r="C141" s="67">
        <v>2</v>
      </c>
      <c r="D141" s="107"/>
      <c r="E141" s="1">
        <f>C141*D141</f>
        <v>0</v>
      </c>
    </row>
    <row r="142" spans="1:5" ht="28" x14ac:dyDescent="0.35">
      <c r="A142" s="9">
        <v>2</v>
      </c>
      <c r="B142" s="53" t="s">
        <v>286</v>
      </c>
      <c r="C142" s="67">
        <v>2</v>
      </c>
      <c r="D142" s="107"/>
      <c r="E142" s="1">
        <f t="shared" ref="E142:E209" si="2">C142*D142</f>
        <v>0</v>
      </c>
    </row>
    <row r="143" spans="1:5" ht="28" x14ac:dyDescent="0.35">
      <c r="A143" s="9">
        <v>3</v>
      </c>
      <c r="B143" s="53" t="s">
        <v>287</v>
      </c>
      <c r="C143" s="67">
        <v>2</v>
      </c>
      <c r="D143" s="107"/>
      <c r="E143" s="1">
        <f t="shared" si="2"/>
        <v>0</v>
      </c>
    </row>
    <row r="144" spans="1:5" ht="23.15" customHeight="1" x14ac:dyDescent="0.35">
      <c r="A144" s="9">
        <v>4</v>
      </c>
      <c r="B144" s="53" t="s">
        <v>288</v>
      </c>
      <c r="C144" s="67">
        <v>1</v>
      </c>
      <c r="D144" s="107"/>
      <c r="E144" s="1">
        <f t="shared" si="2"/>
        <v>0</v>
      </c>
    </row>
    <row r="145" spans="1:5" ht="28" x14ac:dyDescent="0.35">
      <c r="A145" s="9">
        <v>5</v>
      </c>
      <c r="B145" s="53" t="s">
        <v>289</v>
      </c>
      <c r="C145" s="67">
        <v>1</v>
      </c>
      <c r="D145" s="107"/>
      <c r="E145" s="1">
        <f t="shared" si="2"/>
        <v>0</v>
      </c>
    </row>
    <row r="146" spans="1:5" ht="28" x14ac:dyDescent="0.35">
      <c r="A146" s="9">
        <v>6</v>
      </c>
      <c r="B146" s="53" t="s">
        <v>290</v>
      </c>
      <c r="C146" s="67">
        <v>1</v>
      </c>
      <c r="D146" s="107"/>
      <c r="E146" s="1">
        <f t="shared" si="2"/>
        <v>0</v>
      </c>
    </row>
    <row r="147" spans="1:5" ht="28" x14ac:dyDescent="0.35">
      <c r="A147" s="9">
        <v>7</v>
      </c>
      <c r="B147" s="53" t="s">
        <v>291</v>
      </c>
      <c r="C147" s="67">
        <v>1</v>
      </c>
      <c r="D147" s="107"/>
      <c r="E147" s="1">
        <f t="shared" si="2"/>
        <v>0</v>
      </c>
    </row>
    <row r="148" spans="1:5" s="6" customFormat="1" ht="54.5" x14ac:dyDescent="0.35">
      <c r="A148" s="3" t="s">
        <v>77</v>
      </c>
      <c r="B148" s="4" t="s">
        <v>946</v>
      </c>
      <c r="C148" s="5" t="s">
        <v>8</v>
      </c>
      <c r="D148" s="5" t="s">
        <v>57</v>
      </c>
      <c r="E148" s="5" t="s">
        <v>54</v>
      </c>
    </row>
    <row r="149" spans="1:5" ht="70" x14ac:dyDescent="0.35">
      <c r="A149" s="9">
        <v>8</v>
      </c>
      <c r="B149" s="53" t="s">
        <v>292</v>
      </c>
      <c r="C149" s="67">
        <v>1</v>
      </c>
      <c r="D149" s="107"/>
      <c r="E149" s="1">
        <f t="shared" si="2"/>
        <v>0</v>
      </c>
    </row>
    <row r="150" spans="1:5" ht="28" x14ac:dyDescent="0.35">
      <c r="A150" s="9">
        <v>9</v>
      </c>
      <c r="B150" s="53" t="s">
        <v>293</v>
      </c>
      <c r="C150" s="67">
        <v>1</v>
      </c>
      <c r="D150" s="107"/>
      <c r="E150" s="1">
        <f t="shared" si="2"/>
        <v>0</v>
      </c>
    </row>
    <row r="151" spans="1:5" ht="28" x14ac:dyDescent="0.35">
      <c r="A151" s="9">
        <v>10</v>
      </c>
      <c r="B151" s="53" t="s">
        <v>294</v>
      </c>
      <c r="C151" s="67">
        <v>2</v>
      </c>
      <c r="D151" s="107"/>
      <c r="E151" s="1">
        <f t="shared" si="2"/>
        <v>0</v>
      </c>
    </row>
    <row r="152" spans="1:5" x14ac:dyDescent="0.35">
      <c r="A152" s="9">
        <v>11</v>
      </c>
      <c r="B152" s="53" t="s">
        <v>295</v>
      </c>
      <c r="C152" s="67">
        <v>2</v>
      </c>
      <c r="D152" s="107"/>
      <c r="E152" s="1">
        <f t="shared" si="2"/>
        <v>0</v>
      </c>
    </row>
    <row r="153" spans="1:5" ht="28" x14ac:dyDescent="0.35">
      <c r="A153" s="9">
        <v>12</v>
      </c>
      <c r="B153" s="53" t="s">
        <v>296</v>
      </c>
      <c r="C153" s="67">
        <v>2</v>
      </c>
      <c r="D153" s="107"/>
      <c r="E153" s="1">
        <f t="shared" si="2"/>
        <v>0</v>
      </c>
    </row>
    <row r="154" spans="1:5" ht="28" x14ac:dyDescent="0.35">
      <c r="A154" s="9">
        <v>13</v>
      </c>
      <c r="B154" s="53" t="s">
        <v>297</v>
      </c>
      <c r="C154" s="67">
        <v>1</v>
      </c>
      <c r="D154" s="107"/>
      <c r="E154" s="1">
        <f t="shared" si="2"/>
        <v>0</v>
      </c>
    </row>
    <row r="155" spans="1:5" ht="28" x14ac:dyDescent="0.35">
      <c r="A155" s="9">
        <v>14</v>
      </c>
      <c r="B155" s="53" t="s">
        <v>298</v>
      </c>
      <c r="C155" s="67">
        <v>1</v>
      </c>
      <c r="D155" s="107"/>
      <c r="E155" s="1">
        <f t="shared" si="2"/>
        <v>0</v>
      </c>
    </row>
    <row r="156" spans="1:5" ht="22.5" customHeight="1" x14ac:dyDescent="0.35">
      <c r="A156" s="9">
        <v>15</v>
      </c>
      <c r="B156" s="53" t="s">
        <v>299</v>
      </c>
      <c r="C156" s="67">
        <v>1</v>
      </c>
      <c r="D156" s="107"/>
      <c r="E156" s="1">
        <f t="shared" si="2"/>
        <v>0</v>
      </c>
    </row>
    <row r="157" spans="1:5" ht="56" x14ac:dyDescent="0.35">
      <c r="A157" s="9">
        <v>16</v>
      </c>
      <c r="B157" s="53" t="s">
        <v>300</v>
      </c>
      <c r="C157" s="67">
        <v>1</v>
      </c>
      <c r="D157" s="107"/>
      <c r="E157" s="1">
        <f t="shared" si="2"/>
        <v>0</v>
      </c>
    </row>
    <row r="158" spans="1:5" ht="22.5" customHeight="1" x14ac:dyDescent="0.35">
      <c r="A158" s="9">
        <v>17</v>
      </c>
      <c r="B158" s="53" t="s">
        <v>301</v>
      </c>
      <c r="C158" s="67">
        <v>1</v>
      </c>
      <c r="D158" s="107"/>
      <c r="E158" s="1">
        <f t="shared" si="2"/>
        <v>0</v>
      </c>
    </row>
    <row r="159" spans="1:5" x14ac:dyDescent="0.35">
      <c r="A159" s="9">
        <v>18</v>
      </c>
      <c r="B159" s="53" t="s">
        <v>302</v>
      </c>
      <c r="C159" s="67">
        <v>1</v>
      </c>
      <c r="D159" s="107"/>
      <c r="E159" s="1">
        <f t="shared" si="2"/>
        <v>0</v>
      </c>
    </row>
    <row r="160" spans="1:5" x14ac:dyDescent="0.35">
      <c r="A160" s="9">
        <v>19</v>
      </c>
      <c r="B160" s="53" t="s">
        <v>303</v>
      </c>
      <c r="C160" s="67">
        <v>1</v>
      </c>
      <c r="D160" s="107"/>
      <c r="E160" s="1">
        <f t="shared" si="2"/>
        <v>0</v>
      </c>
    </row>
    <row r="161" spans="1:5" s="6" customFormat="1" ht="54.5" x14ac:dyDescent="0.35">
      <c r="A161" s="3" t="s">
        <v>77</v>
      </c>
      <c r="B161" s="4" t="s">
        <v>946</v>
      </c>
      <c r="C161" s="5" t="s">
        <v>8</v>
      </c>
      <c r="D161" s="5" t="s">
        <v>57</v>
      </c>
      <c r="E161" s="5" t="s">
        <v>54</v>
      </c>
    </row>
    <row r="162" spans="1:5" ht="22.5" customHeight="1" x14ac:dyDescent="0.35">
      <c r="A162" s="9">
        <v>20</v>
      </c>
      <c r="B162" s="53" t="s">
        <v>304</v>
      </c>
      <c r="C162" s="67">
        <v>2</v>
      </c>
      <c r="D162" s="107"/>
      <c r="E162" s="1">
        <f t="shared" si="2"/>
        <v>0</v>
      </c>
    </row>
    <row r="163" spans="1:5" ht="22.5" customHeight="1" x14ac:dyDescent="0.35">
      <c r="A163" s="9">
        <v>21</v>
      </c>
      <c r="B163" s="53" t="s">
        <v>305</v>
      </c>
      <c r="C163" s="49">
        <v>1</v>
      </c>
      <c r="D163" s="107"/>
      <c r="E163" s="1">
        <f t="shared" si="2"/>
        <v>0</v>
      </c>
    </row>
    <row r="164" spans="1:5" ht="22.5" customHeight="1" x14ac:dyDescent="0.35">
      <c r="A164" s="9">
        <v>22</v>
      </c>
      <c r="B164" s="53" t="s">
        <v>306</v>
      </c>
      <c r="C164" s="49">
        <v>1</v>
      </c>
      <c r="D164" s="107"/>
      <c r="E164" s="1">
        <f t="shared" si="2"/>
        <v>0</v>
      </c>
    </row>
    <row r="165" spans="1:5" ht="22.5" customHeight="1" x14ac:dyDescent="0.35">
      <c r="A165" s="9">
        <v>23</v>
      </c>
      <c r="B165" s="53" t="s">
        <v>307</v>
      </c>
      <c r="C165" s="49">
        <v>1</v>
      </c>
      <c r="D165" s="107"/>
      <c r="E165" s="1">
        <f t="shared" si="2"/>
        <v>0</v>
      </c>
    </row>
    <row r="166" spans="1:5" ht="22.5" customHeight="1" x14ac:dyDescent="0.35">
      <c r="A166" s="9">
        <v>24</v>
      </c>
      <c r="B166" s="53" t="s">
        <v>308</v>
      </c>
      <c r="C166" s="49">
        <v>1</v>
      </c>
      <c r="D166" s="107"/>
      <c r="E166" s="1">
        <f t="shared" si="2"/>
        <v>0</v>
      </c>
    </row>
    <row r="167" spans="1:5" ht="22.5" customHeight="1" x14ac:dyDescent="0.35">
      <c r="A167" s="9">
        <v>25</v>
      </c>
      <c r="B167" s="53" t="s">
        <v>309</v>
      </c>
      <c r="C167" s="49">
        <v>1</v>
      </c>
      <c r="D167" s="107"/>
      <c r="E167" s="1">
        <f t="shared" si="2"/>
        <v>0</v>
      </c>
    </row>
    <row r="168" spans="1:5" ht="22.5" customHeight="1" x14ac:dyDescent="0.35">
      <c r="A168" s="9">
        <v>26</v>
      </c>
      <c r="B168" s="53" t="s">
        <v>310</v>
      </c>
      <c r="C168" s="49">
        <v>1</v>
      </c>
      <c r="D168" s="107"/>
      <c r="E168" s="1">
        <f t="shared" si="2"/>
        <v>0</v>
      </c>
    </row>
    <row r="169" spans="1:5" ht="22.5" customHeight="1" x14ac:dyDescent="0.35">
      <c r="A169" s="9">
        <v>27</v>
      </c>
      <c r="B169" s="53" t="s">
        <v>311</v>
      </c>
      <c r="C169" s="49">
        <v>1</v>
      </c>
      <c r="D169" s="107"/>
      <c r="E169" s="1">
        <f t="shared" si="2"/>
        <v>0</v>
      </c>
    </row>
    <row r="170" spans="1:5" ht="22.5" customHeight="1" x14ac:dyDescent="0.35">
      <c r="A170" s="9">
        <v>28</v>
      </c>
      <c r="B170" s="53" t="s">
        <v>312</v>
      </c>
      <c r="C170" s="49">
        <v>2</v>
      </c>
      <c r="D170" s="107"/>
      <c r="E170" s="1">
        <f t="shared" si="2"/>
        <v>0</v>
      </c>
    </row>
    <row r="171" spans="1:5" ht="22.5" customHeight="1" x14ac:dyDescent="0.35">
      <c r="A171" s="9">
        <v>29</v>
      </c>
      <c r="B171" s="53" t="s">
        <v>313</v>
      </c>
      <c r="C171" s="49">
        <v>5</v>
      </c>
      <c r="D171" s="107"/>
      <c r="E171" s="1">
        <f t="shared" si="2"/>
        <v>0</v>
      </c>
    </row>
    <row r="172" spans="1:5" ht="22.5" customHeight="1" x14ac:dyDescent="0.35">
      <c r="A172" s="9">
        <v>30</v>
      </c>
      <c r="B172" s="53" t="s">
        <v>314</v>
      </c>
      <c r="C172" s="49">
        <v>10</v>
      </c>
      <c r="D172" s="107"/>
      <c r="E172" s="1">
        <f t="shared" si="2"/>
        <v>0</v>
      </c>
    </row>
    <row r="173" spans="1:5" ht="22.5" customHeight="1" x14ac:dyDescent="0.35">
      <c r="A173" s="9">
        <v>31</v>
      </c>
      <c r="B173" s="53" t="s">
        <v>315</v>
      </c>
      <c r="C173" s="49">
        <v>2</v>
      </c>
      <c r="D173" s="107"/>
      <c r="E173" s="1">
        <f t="shared" si="2"/>
        <v>0</v>
      </c>
    </row>
    <row r="174" spans="1:5" ht="22.5" customHeight="1" x14ac:dyDescent="0.35">
      <c r="A174" s="9">
        <v>32</v>
      </c>
      <c r="B174" s="53" t="s">
        <v>316</v>
      </c>
      <c r="C174" s="49">
        <v>10</v>
      </c>
      <c r="D174" s="107"/>
      <c r="E174" s="1">
        <f t="shared" si="2"/>
        <v>0</v>
      </c>
    </row>
    <row r="175" spans="1:5" ht="22.5" customHeight="1" x14ac:dyDescent="0.35">
      <c r="A175" s="9">
        <v>33</v>
      </c>
      <c r="B175" s="53" t="s">
        <v>317</v>
      </c>
      <c r="C175" s="49">
        <v>10</v>
      </c>
      <c r="D175" s="107"/>
      <c r="E175" s="1">
        <f t="shared" si="2"/>
        <v>0</v>
      </c>
    </row>
    <row r="176" spans="1:5" ht="22.5" customHeight="1" x14ac:dyDescent="0.35">
      <c r="A176" s="9">
        <v>34</v>
      </c>
      <c r="B176" s="53" t="s">
        <v>318</v>
      </c>
      <c r="C176" s="49">
        <v>10</v>
      </c>
      <c r="D176" s="107"/>
      <c r="E176" s="1">
        <f t="shared" si="2"/>
        <v>0</v>
      </c>
    </row>
    <row r="177" spans="1:5" ht="22.5" customHeight="1" x14ac:dyDescent="0.35">
      <c r="A177" s="9">
        <v>35</v>
      </c>
      <c r="B177" s="53" t="s">
        <v>319</v>
      </c>
      <c r="C177" s="49">
        <v>10</v>
      </c>
      <c r="D177" s="107"/>
      <c r="E177" s="1">
        <f t="shared" si="2"/>
        <v>0</v>
      </c>
    </row>
    <row r="178" spans="1:5" ht="22.5" customHeight="1" x14ac:dyDescent="0.35">
      <c r="A178" s="9">
        <v>36</v>
      </c>
      <c r="B178" s="53" t="s">
        <v>320</v>
      </c>
      <c r="C178" s="49">
        <v>10</v>
      </c>
      <c r="D178" s="107"/>
      <c r="E178" s="1">
        <f t="shared" si="2"/>
        <v>0</v>
      </c>
    </row>
    <row r="179" spans="1:5" ht="22.5" customHeight="1" x14ac:dyDescent="0.35">
      <c r="A179" s="9">
        <v>37</v>
      </c>
      <c r="B179" s="53" t="s">
        <v>321</v>
      </c>
      <c r="C179" s="49">
        <v>2</v>
      </c>
      <c r="D179" s="107"/>
      <c r="E179" s="1">
        <f t="shared" si="2"/>
        <v>0</v>
      </c>
    </row>
    <row r="180" spans="1:5" ht="22.5" customHeight="1" x14ac:dyDescent="0.35">
      <c r="A180" s="9">
        <v>38</v>
      </c>
      <c r="B180" s="21" t="s">
        <v>154</v>
      </c>
      <c r="C180" s="49">
        <v>2</v>
      </c>
      <c r="D180" s="107"/>
      <c r="E180" s="1">
        <f t="shared" si="2"/>
        <v>0</v>
      </c>
    </row>
    <row r="181" spans="1:5" s="6" customFormat="1" ht="54.5" x14ac:dyDescent="0.35">
      <c r="A181" s="3" t="s">
        <v>77</v>
      </c>
      <c r="B181" s="4" t="s">
        <v>946</v>
      </c>
      <c r="C181" s="5" t="s">
        <v>8</v>
      </c>
      <c r="D181" s="5" t="s">
        <v>57</v>
      </c>
      <c r="E181" s="5" t="s">
        <v>54</v>
      </c>
    </row>
    <row r="182" spans="1:5" ht="22.5" customHeight="1" x14ac:dyDescent="0.35">
      <c r="A182" s="9">
        <v>39</v>
      </c>
      <c r="B182" s="53" t="s">
        <v>322</v>
      </c>
      <c r="C182" s="49">
        <v>2</v>
      </c>
      <c r="D182" s="107"/>
      <c r="E182" s="1">
        <f t="shared" si="2"/>
        <v>0</v>
      </c>
    </row>
    <row r="183" spans="1:5" ht="22.5" customHeight="1" x14ac:dyDescent="0.35">
      <c r="A183" s="9">
        <v>40</v>
      </c>
      <c r="B183" s="53" t="s">
        <v>323</v>
      </c>
      <c r="C183" s="49">
        <v>1</v>
      </c>
      <c r="D183" s="107"/>
      <c r="E183" s="1">
        <f t="shared" si="2"/>
        <v>0</v>
      </c>
    </row>
    <row r="184" spans="1:5" ht="22.5" customHeight="1" x14ac:dyDescent="0.35">
      <c r="A184" s="9">
        <v>41</v>
      </c>
      <c r="B184" s="53" t="s">
        <v>324</v>
      </c>
      <c r="C184" s="49">
        <v>2</v>
      </c>
      <c r="D184" s="107"/>
      <c r="E184" s="1">
        <f t="shared" si="2"/>
        <v>0</v>
      </c>
    </row>
    <row r="185" spans="1:5" ht="22.5" customHeight="1" x14ac:dyDescent="0.35">
      <c r="A185" s="9">
        <v>42</v>
      </c>
      <c r="B185" s="53" t="s">
        <v>325</v>
      </c>
      <c r="C185" s="49">
        <v>5</v>
      </c>
      <c r="D185" s="107"/>
      <c r="E185" s="1">
        <f t="shared" si="2"/>
        <v>0</v>
      </c>
    </row>
    <row r="186" spans="1:5" ht="22.5" customHeight="1" x14ac:dyDescent="0.35">
      <c r="A186" s="9">
        <v>43</v>
      </c>
      <c r="B186" s="53" t="s">
        <v>326</v>
      </c>
      <c r="C186" s="49">
        <v>5</v>
      </c>
      <c r="D186" s="107"/>
      <c r="E186" s="1">
        <f t="shared" si="2"/>
        <v>0</v>
      </c>
    </row>
    <row r="187" spans="1:5" ht="22.5" customHeight="1" x14ac:dyDescent="0.35">
      <c r="A187" s="9">
        <v>44</v>
      </c>
      <c r="B187" s="53" t="s">
        <v>327</v>
      </c>
      <c r="C187" s="49">
        <v>5</v>
      </c>
      <c r="D187" s="107"/>
      <c r="E187" s="1">
        <f t="shared" si="2"/>
        <v>0</v>
      </c>
    </row>
    <row r="188" spans="1:5" ht="22.5" customHeight="1" x14ac:dyDescent="0.35">
      <c r="A188" s="9">
        <v>45</v>
      </c>
      <c r="B188" s="53" t="s">
        <v>328</v>
      </c>
      <c r="C188" s="49">
        <v>5</v>
      </c>
      <c r="D188" s="107"/>
      <c r="E188" s="1">
        <f t="shared" si="2"/>
        <v>0</v>
      </c>
    </row>
    <row r="189" spans="1:5" ht="22.5" customHeight="1" x14ac:dyDescent="0.35">
      <c r="A189" s="9">
        <v>46</v>
      </c>
      <c r="B189" s="53" t="s">
        <v>329</v>
      </c>
      <c r="C189" s="49">
        <v>5</v>
      </c>
      <c r="D189" s="107"/>
      <c r="E189" s="1">
        <f t="shared" si="2"/>
        <v>0</v>
      </c>
    </row>
    <row r="190" spans="1:5" ht="22.5" customHeight="1" x14ac:dyDescent="0.35">
      <c r="A190" s="9">
        <v>47</v>
      </c>
      <c r="B190" s="53" t="s">
        <v>330</v>
      </c>
      <c r="C190" s="49">
        <v>5</v>
      </c>
      <c r="D190" s="107"/>
      <c r="E190" s="1">
        <f t="shared" si="2"/>
        <v>0</v>
      </c>
    </row>
    <row r="191" spans="1:5" ht="22.5" customHeight="1" x14ac:dyDescent="0.35">
      <c r="A191" s="9">
        <v>48</v>
      </c>
      <c r="B191" s="53" t="s">
        <v>331</v>
      </c>
      <c r="C191" s="49">
        <v>5</v>
      </c>
      <c r="D191" s="107"/>
      <c r="E191" s="1">
        <f t="shared" si="2"/>
        <v>0</v>
      </c>
    </row>
    <row r="192" spans="1:5" ht="22.5" customHeight="1" x14ac:dyDescent="0.35">
      <c r="A192" s="9">
        <v>49</v>
      </c>
      <c r="B192" s="53" t="s">
        <v>332</v>
      </c>
      <c r="C192" s="49">
        <v>2</v>
      </c>
      <c r="D192" s="107"/>
      <c r="E192" s="1">
        <f t="shared" si="2"/>
        <v>0</v>
      </c>
    </row>
    <row r="193" spans="1:5" ht="22.5" customHeight="1" x14ac:dyDescent="0.35">
      <c r="A193" s="9">
        <v>50</v>
      </c>
      <c r="B193" s="53" t="s">
        <v>333</v>
      </c>
      <c r="C193" s="49">
        <v>2</v>
      </c>
      <c r="D193" s="107"/>
      <c r="E193" s="1">
        <f t="shared" si="2"/>
        <v>0</v>
      </c>
    </row>
    <row r="194" spans="1:5" ht="22.5" customHeight="1" x14ac:dyDescent="0.35">
      <c r="A194" s="9">
        <v>51</v>
      </c>
      <c r="B194" s="53" t="s">
        <v>334</v>
      </c>
      <c r="C194" s="49">
        <v>1</v>
      </c>
      <c r="D194" s="107"/>
      <c r="E194" s="1">
        <f t="shared" si="2"/>
        <v>0</v>
      </c>
    </row>
    <row r="195" spans="1:5" ht="22.5" customHeight="1" x14ac:dyDescent="0.35">
      <c r="A195" s="9">
        <v>52</v>
      </c>
      <c r="B195" s="53" t="s">
        <v>335</v>
      </c>
      <c r="C195" s="49">
        <v>1</v>
      </c>
      <c r="D195" s="107"/>
      <c r="E195" s="1">
        <f t="shared" si="2"/>
        <v>0</v>
      </c>
    </row>
    <row r="196" spans="1:5" ht="28" x14ac:dyDescent="0.35">
      <c r="A196" s="9">
        <v>53</v>
      </c>
      <c r="B196" s="53" t="s">
        <v>336</v>
      </c>
      <c r="C196" s="49">
        <v>2</v>
      </c>
      <c r="D196" s="107"/>
      <c r="E196" s="1">
        <f t="shared" si="2"/>
        <v>0</v>
      </c>
    </row>
    <row r="197" spans="1:5" ht="22.5" customHeight="1" x14ac:dyDescent="0.35">
      <c r="A197" s="9">
        <v>54</v>
      </c>
      <c r="B197" s="21" t="s">
        <v>224</v>
      </c>
      <c r="C197" s="49">
        <v>2</v>
      </c>
      <c r="D197" s="107"/>
      <c r="E197" s="1">
        <f t="shared" si="2"/>
        <v>0</v>
      </c>
    </row>
    <row r="198" spans="1:5" ht="28" x14ac:dyDescent="0.35">
      <c r="A198" s="9">
        <v>55</v>
      </c>
      <c r="B198" s="21" t="s">
        <v>337</v>
      </c>
      <c r="C198" s="49">
        <v>2</v>
      </c>
      <c r="D198" s="107"/>
      <c r="E198" s="1">
        <f t="shared" si="2"/>
        <v>0</v>
      </c>
    </row>
    <row r="199" spans="1:5" ht="22.5" customHeight="1" x14ac:dyDescent="0.35">
      <c r="A199" s="9">
        <v>56</v>
      </c>
      <c r="B199" s="21" t="s">
        <v>338</v>
      </c>
      <c r="C199" s="49">
        <v>2</v>
      </c>
      <c r="D199" s="107"/>
      <c r="E199" s="1">
        <f t="shared" si="2"/>
        <v>0</v>
      </c>
    </row>
    <row r="200" spans="1:5" s="6" customFormat="1" ht="54.5" x14ac:dyDescent="0.35">
      <c r="A200" s="3" t="s">
        <v>77</v>
      </c>
      <c r="B200" s="4" t="s">
        <v>946</v>
      </c>
      <c r="C200" s="5" t="s">
        <v>8</v>
      </c>
      <c r="D200" s="5" t="s">
        <v>57</v>
      </c>
      <c r="E200" s="5" t="s">
        <v>54</v>
      </c>
    </row>
    <row r="201" spans="1:5" ht="23.15" customHeight="1" x14ac:dyDescent="0.35">
      <c r="A201" s="9">
        <v>57</v>
      </c>
      <c r="B201" s="21" t="s">
        <v>339</v>
      </c>
      <c r="C201" s="49">
        <v>2</v>
      </c>
      <c r="D201" s="107"/>
      <c r="E201" s="1">
        <f t="shared" si="2"/>
        <v>0</v>
      </c>
    </row>
    <row r="202" spans="1:5" ht="23.15" customHeight="1" x14ac:dyDescent="0.35">
      <c r="A202" s="9">
        <v>58</v>
      </c>
      <c r="B202" s="21" t="s">
        <v>340</v>
      </c>
      <c r="C202" s="49">
        <v>2</v>
      </c>
      <c r="D202" s="107"/>
      <c r="E202" s="1">
        <f t="shared" si="2"/>
        <v>0</v>
      </c>
    </row>
    <row r="203" spans="1:5" ht="23.15" customHeight="1" x14ac:dyDescent="0.35">
      <c r="A203" s="9">
        <v>59</v>
      </c>
      <c r="B203" s="21" t="s">
        <v>341</v>
      </c>
      <c r="C203" s="49">
        <v>15</v>
      </c>
      <c r="D203" s="107"/>
      <c r="E203" s="1">
        <f t="shared" si="2"/>
        <v>0</v>
      </c>
    </row>
    <row r="204" spans="1:5" ht="23.15" customHeight="1" x14ac:dyDescent="0.35">
      <c r="A204" s="9">
        <v>60</v>
      </c>
      <c r="B204" s="53" t="s">
        <v>342</v>
      </c>
      <c r="C204" s="49">
        <v>1</v>
      </c>
      <c r="D204" s="107"/>
      <c r="E204" s="1">
        <f t="shared" si="2"/>
        <v>0</v>
      </c>
    </row>
    <row r="205" spans="1:5" ht="23.15" customHeight="1" x14ac:dyDescent="0.35">
      <c r="A205" s="9">
        <v>61</v>
      </c>
      <c r="B205" s="21" t="s">
        <v>343</v>
      </c>
      <c r="C205" s="49">
        <v>15</v>
      </c>
      <c r="D205" s="107"/>
      <c r="E205" s="1">
        <f t="shared" si="2"/>
        <v>0</v>
      </c>
    </row>
    <row r="206" spans="1:5" ht="23.15" customHeight="1" x14ac:dyDescent="0.35">
      <c r="A206" s="9">
        <v>62</v>
      </c>
      <c r="B206" s="21" t="s">
        <v>344</v>
      </c>
      <c r="C206" s="49">
        <v>15</v>
      </c>
      <c r="D206" s="107"/>
      <c r="E206" s="1">
        <f t="shared" si="2"/>
        <v>0</v>
      </c>
    </row>
    <row r="207" spans="1:5" ht="23.15" customHeight="1" x14ac:dyDescent="0.35">
      <c r="A207" s="9">
        <v>63</v>
      </c>
      <c r="B207" s="21" t="s">
        <v>345</v>
      </c>
      <c r="C207" s="49">
        <v>15</v>
      </c>
      <c r="D207" s="107"/>
      <c r="E207" s="1">
        <f t="shared" si="2"/>
        <v>0</v>
      </c>
    </row>
    <row r="208" spans="1:5" ht="23.15" customHeight="1" x14ac:dyDescent="0.35">
      <c r="A208" s="9">
        <v>64</v>
      </c>
      <c r="B208" s="21" t="s">
        <v>346</v>
      </c>
      <c r="C208" s="49">
        <v>15</v>
      </c>
      <c r="D208" s="107"/>
      <c r="E208" s="1">
        <f t="shared" si="2"/>
        <v>0</v>
      </c>
    </row>
    <row r="209" spans="1:5" ht="23.15" customHeight="1" x14ac:dyDescent="0.35">
      <c r="A209" s="9">
        <v>65</v>
      </c>
      <c r="B209" s="21" t="s">
        <v>347</v>
      </c>
      <c r="C209" s="49">
        <v>15</v>
      </c>
      <c r="D209" s="107"/>
      <c r="E209" s="1">
        <f t="shared" si="2"/>
        <v>0</v>
      </c>
    </row>
    <row r="210" spans="1:5" ht="23.15" customHeight="1" x14ac:dyDescent="0.35">
      <c r="A210" s="9">
        <v>66</v>
      </c>
      <c r="B210" s="21" t="s">
        <v>194</v>
      </c>
      <c r="C210" s="49">
        <v>15</v>
      </c>
      <c r="D210" s="107"/>
      <c r="E210" s="1">
        <f t="shared" ref="E210:E277" si="3">C210*D210</f>
        <v>0</v>
      </c>
    </row>
    <row r="211" spans="1:5" ht="23.15" customHeight="1" x14ac:dyDescent="0.35">
      <c r="A211" s="9">
        <v>67</v>
      </c>
      <c r="B211" s="21" t="s">
        <v>192</v>
      </c>
      <c r="C211" s="49">
        <v>15</v>
      </c>
      <c r="D211" s="107"/>
      <c r="E211" s="1">
        <f t="shared" si="3"/>
        <v>0</v>
      </c>
    </row>
    <row r="212" spans="1:5" ht="23.15" customHeight="1" x14ac:dyDescent="0.35">
      <c r="A212" s="9">
        <v>68</v>
      </c>
      <c r="B212" s="21" t="s">
        <v>195</v>
      </c>
      <c r="C212" s="49">
        <v>15</v>
      </c>
      <c r="D212" s="107"/>
      <c r="E212" s="1">
        <f t="shared" si="3"/>
        <v>0</v>
      </c>
    </row>
    <row r="213" spans="1:5" ht="23.15" customHeight="1" x14ac:dyDescent="0.35">
      <c r="A213" s="9">
        <v>69</v>
      </c>
      <c r="B213" s="21" t="s">
        <v>348</v>
      </c>
      <c r="C213" s="49">
        <v>15</v>
      </c>
      <c r="D213" s="107"/>
      <c r="E213" s="1">
        <f t="shared" si="3"/>
        <v>0</v>
      </c>
    </row>
    <row r="214" spans="1:5" ht="23.15" customHeight="1" x14ac:dyDescent="0.35">
      <c r="A214" s="9">
        <v>70</v>
      </c>
      <c r="B214" s="21" t="s">
        <v>349</v>
      </c>
      <c r="C214" s="49">
        <v>10</v>
      </c>
      <c r="D214" s="107"/>
      <c r="E214" s="1">
        <f t="shared" si="3"/>
        <v>0</v>
      </c>
    </row>
    <row r="215" spans="1:5" ht="23.15" customHeight="1" x14ac:dyDescent="0.35">
      <c r="A215" s="9">
        <v>71</v>
      </c>
      <c r="B215" s="21" t="s">
        <v>350</v>
      </c>
      <c r="C215" s="49">
        <v>10</v>
      </c>
      <c r="D215" s="107"/>
      <c r="E215" s="1">
        <f t="shared" si="3"/>
        <v>0</v>
      </c>
    </row>
    <row r="216" spans="1:5" ht="23.15" customHeight="1" x14ac:dyDescent="0.35">
      <c r="A216" s="9">
        <v>72</v>
      </c>
      <c r="B216" s="21" t="s">
        <v>351</v>
      </c>
      <c r="C216" s="49">
        <v>15</v>
      </c>
      <c r="D216" s="107"/>
      <c r="E216" s="1">
        <f t="shared" si="3"/>
        <v>0</v>
      </c>
    </row>
    <row r="217" spans="1:5" ht="23.15" customHeight="1" x14ac:dyDescent="0.35">
      <c r="A217" s="9">
        <v>73</v>
      </c>
      <c r="B217" s="21" t="s">
        <v>352</v>
      </c>
      <c r="C217" s="49">
        <v>1</v>
      </c>
      <c r="D217" s="107"/>
      <c r="E217" s="1">
        <f t="shared" si="3"/>
        <v>0</v>
      </c>
    </row>
    <row r="218" spans="1:5" ht="23.15" customHeight="1" x14ac:dyDescent="0.35">
      <c r="A218" s="9">
        <v>74</v>
      </c>
      <c r="B218" s="21" t="s">
        <v>353</v>
      </c>
      <c r="C218" s="49">
        <v>15</v>
      </c>
      <c r="D218" s="107"/>
      <c r="E218" s="1">
        <f t="shared" si="3"/>
        <v>0</v>
      </c>
    </row>
    <row r="219" spans="1:5" s="6" customFormat="1" ht="54.5" x14ac:dyDescent="0.35">
      <c r="A219" s="3" t="s">
        <v>77</v>
      </c>
      <c r="B219" s="4" t="s">
        <v>946</v>
      </c>
      <c r="C219" s="5" t="s">
        <v>8</v>
      </c>
      <c r="D219" s="5" t="s">
        <v>57</v>
      </c>
      <c r="E219" s="5" t="s">
        <v>54</v>
      </c>
    </row>
    <row r="220" spans="1:5" ht="28" x14ac:dyDescent="0.35">
      <c r="A220" s="9">
        <v>75</v>
      </c>
      <c r="B220" s="21" t="s">
        <v>262</v>
      </c>
      <c r="C220" s="49">
        <v>4</v>
      </c>
      <c r="D220" s="107"/>
      <c r="E220" s="1">
        <f t="shared" si="3"/>
        <v>0</v>
      </c>
    </row>
    <row r="221" spans="1:5" ht="23.15" customHeight="1" x14ac:dyDescent="0.35">
      <c r="A221" s="9">
        <v>76</v>
      </c>
      <c r="B221" s="21" t="s">
        <v>354</v>
      </c>
      <c r="C221" s="49">
        <v>2</v>
      </c>
      <c r="D221" s="107"/>
      <c r="E221" s="1">
        <f t="shared" si="3"/>
        <v>0</v>
      </c>
    </row>
    <row r="222" spans="1:5" ht="23.15" customHeight="1" x14ac:dyDescent="0.35">
      <c r="A222" s="9">
        <v>77</v>
      </c>
      <c r="B222" s="21" t="s">
        <v>355</v>
      </c>
      <c r="C222" s="49">
        <v>15</v>
      </c>
      <c r="D222" s="107"/>
      <c r="E222" s="1">
        <f t="shared" si="3"/>
        <v>0</v>
      </c>
    </row>
    <row r="223" spans="1:5" ht="23.15" customHeight="1" x14ac:dyDescent="0.35">
      <c r="A223" s="9">
        <v>78</v>
      </c>
      <c r="B223" s="21" t="s">
        <v>356</v>
      </c>
      <c r="C223" s="49">
        <v>2</v>
      </c>
      <c r="D223" s="107"/>
      <c r="E223" s="1">
        <f t="shared" si="3"/>
        <v>0</v>
      </c>
    </row>
    <row r="224" spans="1:5" ht="23.15" customHeight="1" x14ac:dyDescent="0.35">
      <c r="A224" s="9">
        <v>79</v>
      </c>
      <c r="B224" s="21" t="s">
        <v>357</v>
      </c>
      <c r="C224" s="49">
        <v>2</v>
      </c>
      <c r="D224" s="107"/>
      <c r="E224" s="1">
        <f t="shared" si="3"/>
        <v>0</v>
      </c>
    </row>
    <row r="225" spans="1:5" ht="23.15" customHeight="1" x14ac:dyDescent="0.35">
      <c r="A225" s="9">
        <v>80</v>
      </c>
      <c r="B225" s="21" t="s">
        <v>358</v>
      </c>
      <c r="C225" s="49">
        <v>2</v>
      </c>
      <c r="D225" s="107"/>
      <c r="E225" s="1">
        <f t="shared" si="3"/>
        <v>0</v>
      </c>
    </row>
    <row r="226" spans="1:5" ht="23.15" customHeight="1" x14ac:dyDescent="0.35">
      <c r="A226" s="9">
        <v>81</v>
      </c>
      <c r="B226" s="21" t="s">
        <v>185</v>
      </c>
      <c r="C226" s="49">
        <v>2</v>
      </c>
      <c r="D226" s="107"/>
      <c r="E226" s="1">
        <f t="shared" si="3"/>
        <v>0</v>
      </c>
    </row>
    <row r="227" spans="1:5" ht="23.15" customHeight="1" x14ac:dyDescent="0.35">
      <c r="A227" s="9">
        <v>82</v>
      </c>
      <c r="B227" s="21" t="s">
        <v>168</v>
      </c>
      <c r="C227" s="49">
        <v>2</v>
      </c>
      <c r="D227" s="107"/>
      <c r="E227" s="1">
        <f t="shared" si="3"/>
        <v>0</v>
      </c>
    </row>
    <row r="228" spans="1:5" ht="23.15" customHeight="1" x14ac:dyDescent="0.35">
      <c r="A228" s="9">
        <v>83</v>
      </c>
      <c r="B228" s="21" t="s">
        <v>359</v>
      </c>
      <c r="C228" s="49">
        <v>2</v>
      </c>
      <c r="D228" s="107"/>
      <c r="E228" s="1">
        <f t="shared" si="3"/>
        <v>0</v>
      </c>
    </row>
    <row r="229" spans="1:5" ht="23.15" customHeight="1" x14ac:dyDescent="0.35">
      <c r="A229" s="9">
        <v>84</v>
      </c>
      <c r="B229" s="21" t="s">
        <v>183</v>
      </c>
      <c r="C229" s="49">
        <v>2</v>
      </c>
      <c r="D229" s="107"/>
      <c r="E229" s="1">
        <f t="shared" si="3"/>
        <v>0</v>
      </c>
    </row>
    <row r="230" spans="1:5" ht="23.15" customHeight="1" x14ac:dyDescent="0.35">
      <c r="A230" s="9">
        <v>85</v>
      </c>
      <c r="B230" s="21" t="s">
        <v>360</v>
      </c>
      <c r="C230" s="49">
        <v>2</v>
      </c>
      <c r="D230" s="107"/>
      <c r="E230" s="1">
        <f t="shared" si="3"/>
        <v>0</v>
      </c>
    </row>
    <row r="231" spans="1:5" ht="23.15" customHeight="1" x14ac:dyDescent="0.35">
      <c r="A231" s="9">
        <v>86</v>
      </c>
      <c r="B231" s="21" t="s">
        <v>361</v>
      </c>
      <c r="C231" s="49">
        <v>2</v>
      </c>
      <c r="D231" s="107"/>
      <c r="E231" s="1">
        <f t="shared" si="3"/>
        <v>0</v>
      </c>
    </row>
    <row r="232" spans="1:5" x14ac:dyDescent="0.35">
      <c r="A232" s="9">
        <v>87</v>
      </c>
      <c r="B232" s="21" t="s">
        <v>362</v>
      </c>
      <c r="C232" s="49">
        <v>2</v>
      </c>
      <c r="D232" s="107"/>
      <c r="E232" s="1">
        <f t="shared" si="3"/>
        <v>0</v>
      </c>
    </row>
    <row r="233" spans="1:5" ht="23.15" customHeight="1" x14ac:dyDescent="0.35">
      <c r="A233" s="9">
        <v>88</v>
      </c>
      <c r="B233" s="21" t="s">
        <v>363</v>
      </c>
      <c r="C233" s="49">
        <v>2</v>
      </c>
      <c r="D233" s="107"/>
      <c r="E233" s="1">
        <f t="shared" si="3"/>
        <v>0</v>
      </c>
    </row>
    <row r="234" spans="1:5" ht="23.15" customHeight="1" x14ac:dyDescent="0.35">
      <c r="A234" s="9">
        <v>89</v>
      </c>
      <c r="B234" s="21" t="s">
        <v>364</v>
      </c>
      <c r="C234" s="49">
        <v>2</v>
      </c>
      <c r="D234" s="107"/>
      <c r="E234" s="1">
        <f t="shared" si="3"/>
        <v>0</v>
      </c>
    </row>
    <row r="235" spans="1:5" ht="23.15" customHeight="1" x14ac:dyDescent="0.35">
      <c r="A235" s="9">
        <v>90</v>
      </c>
      <c r="B235" s="21" t="s">
        <v>365</v>
      </c>
      <c r="C235" s="49">
        <v>2</v>
      </c>
      <c r="D235" s="107"/>
      <c r="E235" s="1">
        <f t="shared" si="3"/>
        <v>0</v>
      </c>
    </row>
    <row r="236" spans="1:5" ht="28" x14ac:dyDescent="0.35">
      <c r="A236" s="9">
        <v>91</v>
      </c>
      <c r="B236" s="21" t="s">
        <v>265</v>
      </c>
      <c r="C236" s="49">
        <v>15</v>
      </c>
      <c r="D236" s="107"/>
      <c r="E236" s="1">
        <f t="shared" si="3"/>
        <v>0</v>
      </c>
    </row>
    <row r="237" spans="1:5" ht="23.15" customHeight="1" x14ac:dyDescent="0.35">
      <c r="A237" s="9">
        <v>92</v>
      </c>
      <c r="B237" s="113" t="s">
        <v>366</v>
      </c>
      <c r="C237" s="49">
        <v>15</v>
      </c>
      <c r="D237" s="107"/>
      <c r="E237" s="1">
        <f t="shared" si="3"/>
        <v>0</v>
      </c>
    </row>
    <row r="238" spans="1:5" s="6" customFormat="1" ht="54.5" x14ac:dyDescent="0.35">
      <c r="A238" s="3" t="s">
        <v>77</v>
      </c>
      <c r="B238" s="4" t="s">
        <v>946</v>
      </c>
      <c r="C238" s="5" t="s">
        <v>8</v>
      </c>
      <c r="D238" s="5" t="s">
        <v>57</v>
      </c>
      <c r="E238" s="5" t="s">
        <v>54</v>
      </c>
    </row>
    <row r="239" spans="1:5" ht="28" x14ac:dyDescent="0.35">
      <c r="A239" s="9">
        <v>93</v>
      </c>
      <c r="B239" s="21" t="s">
        <v>171</v>
      </c>
      <c r="C239" s="49">
        <v>2</v>
      </c>
      <c r="D239" s="107"/>
      <c r="E239" s="1">
        <f t="shared" si="3"/>
        <v>0</v>
      </c>
    </row>
    <row r="240" spans="1:5" ht="28" x14ac:dyDescent="0.35">
      <c r="A240" s="9">
        <v>94</v>
      </c>
      <c r="B240" s="21" t="s">
        <v>173</v>
      </c>
      <c r="C240" s="49">
        <v>2</v>
      </c>
      <c r="D240" s="107"/>
      <c r="E240" s="1">
        <f t="shared" si="3"/>
        <v>0</v>
      </c>
    </row>
    <row r="241" spans="1:5" ht="23.15" customHeight="1" x14ac:dyDescent="0.35">
      <c r="A241" s="9">
        <v>95</v>
      </c>
      <c r="B241" s="21" t="s">
        <v>367</v>
      </c>
      <c r="C241" s="49">
        <v>2</v>
      </c>
      <c r="D241" s="107"/>
      <c r="E241" s="1">
        <f t="shared" si="3"/>
        <v>0</v>
      </c>
    </row>
    <row r="242" spans="1:5" ht="28" x14ac:dyDescent="0.35">
      <c r="A242" s="9">
        <v>96</v>
      </c>
      <c r="B242" s="21" t="s">
        <v>368</v>
      </c>
      <c r="C242" s="49">
        <v>2</v>
      </c>
      <c r="D242" s="107"/>
      <c r="E242" s="1">
        <f t="shared" si="3"/>
        <v>0</v>
      </c>
    </row>
    <row r="243" spans="1:5" ht="42" x14ac:dyDescent="0.35">
      <c r="A243" s="9">
        <v>97</v>
      </c>
      <c r="B243" s="21" t="s">
        <v>252</v>
      </c>
      <c r="C243" s="49">
        <v>2</v>
      </c>
      <c r="D243" s="107"/>
      <c r="E243" s="1">
        <f t="shared" si="3"/>
        <v>0</v>
      </c>
    </row>
    <row r="244" spans="1:5" ht="28" x14ac:dyDescent="0.35">
      <c r="A244" s="9">
        <v>98</v>
      </c>
      <c r="B244" s="21" t="s">
        <v>369</v>
      </c>
      <c r="C244" s="49">
        <v>2</v>
      </c>
      <c r="D244" s="107"/>
      <c r="E244" s="1">
        <f t="shared" si="3"/>
        <v>0</v>
      </c>
    </row>
    <row r="245" spans="1:5" ht="28" x14ac:dyDescent="0.35">
      <c r="A245" s="9">
        <v>99</v>
      </c>
      <c r="B245" s="21" t="s">
        <v>370</v>
      </c>
      <c r="C245" s="49">
        <v>2</v>
      </c>
      <c r="D245" s="107"/>
      <c r="E245" s="1">
        <f t="shared" si="3"/>
        <v>0</v>
      </c>
    </row>
    <row r="246" spans="1:5" ht="28" x14ac:dyDescent="0.35">
      <c r="A246" s="9">
        <v>100</v>
      </c>
      <c r="B246" s="21" t="s">
        <v>371</v>
      </c>
      <c r="C246" s="49">
        <v>2</v>
      </c>
      <c r="D246" s="107"/>
      <c r="E246" s="1">
        <f t="shared" si="3"/>
        <v>0</v>
      </c>
    </row>
    <row r="247" spans="1:5" ht="22.5" customHeight="1" x14ac:dyDescent="0.35">
      <c r="A247" s="9">
        <v>101</v>
      </c>
      <c r="B247" s="21" t="s">
        <v>166</v>
      </c>
      <c r="C247" s="49">
        <v>4</v>
      </c>
      <c r="D247" s="107"/>
      <c r="E247" s="1">
        <f t="shared" si="3"/>
        <v>0</v>
      </c>
    </row>
    <row r="248" spans="1:5" ht="23.15" customHeight="1" x14ac:dyDescent="0.35">
      <c r="A248" s="9">
        <v>102</v>
      </c>
      <c r="B248" s="21" t="s">
        <v>161</v>
      </c>
      <c r="C248" s="49">
        <v>10</v>
      </c>
      <c r="D248" s="107"/>
      <c r="E248" s="1">
        <f t="shared" si="3"/>
        <v>0</v>
      </c>
    </row>
    <row r="249" spans="1:5" ht="23.15" customHeight="1" x14ac:dyDescent="0.35">
      <c r="A249" s="9">
        <v>103</v>
      </c>
      <c r="B249" s="21" t="s">
        <v>160</v>
      </c>
      <c r="C249" s="49">
        <v>10</v>
      </c>
      <c r="D249" s="107"/>
      <c r="E249" s="1">
        <f t="shared" si="3"/>
        <v>0</v>
      </c>
    </row>
    <row r="250" spans="1:5" ht="28" x14ac:dyDescent="0.35">
      <c r="A250" s="9">
        <v>104</v>
      </c>
      <c r="B250" s="21" t="s">
        <v>158</v>
      </c>
      <c r="C250" s="49">
        <v>3</v>
      </c>
      <c r="D250" s="107"/>
      <c r="E250" s="1">
        <f t="shared" si="3"/>
        <v>0</v>
      </c>
    </row>
    <row r="251" spans="1:5" ht="23.15" customHeight="1" x14ac:dyDescent="0.35">
      <c r="A251" s="9">
        <v>105</v>
      </c>
      <c r="B251" s="53" t="s">
        <v>372</v>
      </c>
      <c r="C251" s="49">
        <v>2</v>
      </c>
      <c r="D251" s="107"/>
      <c r="E251" s="1">
        <f t="shared" si="3"/>
        <v>0</v>
      </c>
    </row>
    <row r="252" spans="1:5" ht="23.15" customHeight="1" x14ac:dyDescent="0.35">
      <c r="A252" s="9">
        <v>106</v>
      </c>
      <c r="B252" s="21" t="s">
        <v>373</v>
      </c>
      <c r="C252" s="49">
        <v>2</v>
      </c>
      <c r="D252" s="107"/>
      <c r="E252" s="1">
        <f t="shared" si="3"/>
        <v>0</v>
      </c>
    </row>
    <row r="253" spans="1:5" ht="23.15" customHeight="1" x14ac:dyDescent="0.35">
      <c r="A253" s="9">
        <v>107</v>
      </c>
      <c r="B253" s="21" t="s">
        <v>212</v>
      </c>
      <c r="C253" s="49">
        <v>2</v>
      </c>
      <c r="D253" s="107"/>
      <c r="E253" s="1">
        <f t="shared" si="3"/>
        <v>0</v>
      </c>
    </row>
    <row r="254" spans="1:5" s="6" customFormat="1" ht="54.5" x14ac:dyDescent="0.35">
      <c r="A254" s="3" t="s">
        <v>77</v>
      </c>
      <c r="B254" s="4" t="s">
        <v>946</v>
      </c>
      <c r="C254" s="5" t="s">
        <v>8</v>
      </c>
      <c r="D254" s="5" t="s">
        <v>57</v>
      </c>
      <c r="E254" s="5" t="s">
        <v>54</v>
      </c>
    </row>
    <row r="255" spans="1:5" ht="23.15" customHeight="1" x14ac:dyDescent="0.35">
      <c r="A255" s="9">
        <v>108</v>
      </c>
      <c r="B255" s="21" t="s">
        <v>374</v>
      </c>
      <c r="C255" s="49">
        <v>2</v>
      </c>
      <c r="D255" s="107"/>
      <c r="E255" s="1">
        <f t="shared" si="3"/>
        <v>0</v>
      </c>
    </row>
    <row r="256" spans="1:5" ht="23.15" customHeight="1" x14ac:dyDescent="0.35">
      <c r="A256" s="9">
        <v>109</v>
      </c>
      <c r="B256" s="21" t="s">
        <v>375</v>
      </c>
      <c r="C256" s="49">
        <v>2</v>
      </c>
      <c r="D256" s="107"/>
      <c r="E256" s="1">
        <f t="shared" si="3"/>
        <v>0</v>
      </c>
    </row>
    <row r="257" spans="1:5" ht="23.15" customHeight="1" x14ac:dyDescent="0.35">
      <c r="A257" s="9">
        <v>110</v>
      </c>
      <c r="B257" s="53" t="s">
        <v>205</v>
      </c>
      <c r="C257" s="49">
        <v>2</v>
      </c>
      <c r="D257" s="107"/>
      <c r="E257" s="1">
        <f t="shared" si="3"/>
        <v>0</v>
      </c>
    </row>
    <row r="258" spans="1:5" ht="23.15" customHeight="1" x14ac:dyDescent="0.35">
      <c r="A258" s="9">
        <v>111</v>
      </c>
      <c r="B258" s="53" t="s">
        <v>206</v>
      </c>
      <c r="C258" s="49">
        <v>2</v>
      </c>
      <c r="D258" s="107"/>
      <c r="E258" s="1">
        <f t="shared" si="3"/>
        <v>0</v>
      </c>
    </row>
    <row r="259" spans="1:5" ht="23.15" customHeight="1" x14ac:dyDescent="0.35">
      <c r="A259" s="9">
        <v>112</v>
      </c>
      <c r="B259" s="53" t="s">
        <v>207</v>
      </c>
      <c r="C259" s="49">
        <v>2</v>
      </c>
      <c r="D259" s="107"/>
      <c r="E259" s="1">
        <f t="shared" si="3"/>
        <v>0</v>
      </c>
    </row>
    <row r="260" spans="1:5" ht="23.15" customHeight="1" x14ac:dyDescent="0.35">
      <c r="A260" s="9">
        <v>113</v>
      </c>
      <c r="B260" s="53" t="s">
        <v>208</v>
      </c>
      <c r="C260" s="49">
        <v>2</v>
      </c>
      <c r="D260" s="107"/>
      <c r="E260" s="1">
        <f t="shared" si="3"/>
        <v>0</v>
      </c>
    </row>
    <row r="261" spans="1:5" ht="23.15" customHeight="1" x14ac:dyDescent="0.35">
      <c r="A261" s="9">
        <v>114</v>
      </c>
      <c r="B261" s="21" t="s">
        <v>376</v>
      </c>
      <c r="C261" s="49">
        <v>2</v>
      </c>
      <c r="D261" s="107"/>
      <c r="E261" s="1">
        <f t="shared" si="3"/>
        <v>0</v>
      </c>
    </row>
    <row r="262" spans="1:5" ht="23.15" customHeight="1" x14ac:dyDescent="0.35">
      <c r="A262" s="9">
        <v>115</v>
      </c>
      <c r="B262" s="21" t="s">
        <v>377</v>
      </c>
      <c r="C262" s="49">
        <v>2</v>
      </c>
      <c r="D262" s="107"/>
      <c r="E262" s="1">
        <f t="shared" si="3"/>
        <v>0</v>
      </c>
    </row>
    <row r="263" spans="1:5" ht="23.15" customHeight="1" x14ac:dyDescent="0.35">
      <c r="A263" s="9">
        <v>116</v>
      </c>
      <c r="B263" s="21" t="s">
        <v>378</v>
      </c>
      <c r="C263" s="49">
        <v>2</v>
      </c>
      <c r="D263" s="107"/>
      <c r="E263" s="1">
        <f t="shared" si="3"/>
        <v>0</v>
      </c>
    </row>
    <row r="264" spans="1:5" ht="23.15" customHeight="1" x14ac:dyDescent="0.35">
      <c r="A264" s="9">
        <v>117</v>
      </c>
      <c r="B264" s="21" t="s">
        <v>379</v>
      </c>
      <c r="C264" s="49">
        <v>2</v>
      </c>
      <c r="D264" s="107"/>
      <c r="E264" s="1">
        <f t="shared" si="3"/>
        <v>0</v>
      </c>
    </row>
    <row r="265" spans="1:5" ht="28" x14ac:dyDescent="0.35">
      <c r="A265" s="9">
        <v>118</v>
      </c>
      <c r="B265" s="21" t="s">
        <v>380</v>
      </c>
      <c r="C265" s="49">
        <v>2</v>
      </c>
      <c r="D265" s="107"/>
      <c r="E265" s="1">
        <f t="shared" si="3"/>
        <v>0</v>
      </c>
    </row>
    <row r="266" spans="1:5" ht="23.15" customHeight="1" x14ac:dyDescent="0.35">
      <c r="A266" s="9">
        <v>119</v>
      </c>
      <c r="B266" s="21" t="s">
        <v>381</v>
      </c>
      <c r="C266" s="49">
        <v>2</v>
      </c>
      <c r="D266" s="107"/>
      <c r="E266" s="1">
        <f t="shared" si="3"/>
        <v>0</v>
      </c>
    </row>
    <row r="267" spans="1:5" ht="23.15" customHeight="1" x14ac:dyDescent="0.35">
      <c r="A267" s="9">
        <v>120</v>
      </c>
      <c r="B267" s="21" t="s">
        <v>202</v>
      </c>
      <c r="C267" s="49">
        <v>2</v>
      </c>
      <c r="D267" s="107"/>
      <c r="E267" s="1">
        <f t="shared" si="3"/>
        <v>0</v>
      </c>
    </row>
    <row r="268" spans="1:5" ht="28" x14ac:dyDescent="0.35">
      <c r="A268" s="9">
        <v>121</v>
      </c>
      <c r="B268" s="21" t="s">
        <v>382</v>
      </c>
      <c r="C268" s="49">
        <v>2</v>
      </c>
      <c r="D268" s="107"/>
      <c r="E268" s="1">
        <f t="shared" si="3"/>
        <v>0</v>
      </c>
    </row>
    <row r="269" spans="1:5" ht="23.15" customHeight="1" x14ac:dyDescent="0.35">
      <c r="A269" s="9">
        <v>122</v>
      </c>
      <c r="B269" s="21" t="s">
        <v>383</v>
      </c>
      <c r="C269" s="49">
        <v>2</v>
      </c>
      <c r="D269" s="107"/>
      <c r="E269" s="1">
        <f t="shared" si="3"/>
        <v>0</v>
      </c>
    </row>
    <row r="270" spans="1:5" ht="23.15" customHeight="1" x14ac:dyDescent="0.35">
      <c r="A270" s="9">
        <v>123</v>
      </c>
      <c r="B270" s="21" t="s">
        <v>384</v>
      </c>
      <c r="C270" s="49">
        <v>2</v>
      </c>
      <c r="D270" s="107"/>
      <c r="E270" s="1">
        <f t="shared" si="3"/>
        <v>0</v>
      </c>
    </row>
    <row r="271" spans="1:5" ht="23.15" customHeight="1" x14ac:dyDescent="0.35">
      <c r="A271" s="9">
        <v>124</v>
      </c>
      <c r="B271" s="55" t="s">
        <v>280</v>
      </c>
      <c r="C271" s="49">
        <v>2</v>
      </c>
      <c r="D271" s="107"/>
      <c r="E271" s="1">
        <f t="shared" si="3"/>
        <v>0</v>
      </c>
    </row>
    <row r="272" spans="1:5" ht="23.15" customHeight="1" x14ac:dyDescent="0.35">
      <c r="A272" s="9">
        <v>125</v>
      </c>
      <c r="B272" s="55" t="s">
        <v>385</v>
      </c>
      <c r="C272" s="49">
        <v>2</v>
      </c>
      <c r="D272" s="107"/>
      <c r="E272" s="1">
        <f t="shared" si="3"/>
        <v>0</v>
      </c>
    </row>
    <row r="273" spans="1:5" s="6" customFormat="1" ht="54.5" x14ac:dyDescent="0.35">
      <c r="A273" s="3" t="s">
        <v>77</v>
      </c>
      <c r="B273" s="4" t="s">
        <v>946</v>
      </c>
      <c r="C273" s="5" t="s">
        <v>8</v>
      </c>
      <c r="D273" s="5" t="s">
        <v>57</v>
      </c>
      <c r="E273" s="5" t="s">
        <v>54</v>
      </c>
    </row>
    <row r="274" spans="1:5" ht="23.15" customHeight="1" x14ac:dyDescent="0.35">
      <c r="A274" s="9">
        <v>126</v>
      </c>
      <c r="B274" s="55" t="s">
        <v>386</v>
      </c>
      <c r="C274" s="49">
        <v>15</v>
      </c>
      <c r="D274" s="107"/>
      <c r="E274" s="1">
        <f t="shared" si="3"/>
        <v>0</v>
      </c>
    </row>
    <row r="275" spans="1:5" ht="23.15" customHeight="1" x14ac:dyDescent="0.35">
      <c r="A275" s="9">
        <v>127</v>
      </c>
      <c r="B275" s="55" t="s">
        <v>387</v>
      </c>
      <c r="C275" s="49">
        <v>15</v>
      </c>
      <c r="D275" s="107"/>
      <c r="E275" s="1">
        <f t="shared" si="3"/>
        <v>0</v>
      </c>
    </row>
    <row r="276" spans="1:5" ht="23.15" customHeight="1" x14ac:dyDescent="0.35">
      <c r="A276" s="9">
        <v>128</v>
      </c>
      <c r="B276" s="21" t="s">
        <v>388</v>
      </c>
      <c r="C276" s="49">
        <v>10</v>
      </c>
      <c r="D276" s="107"/>
      <c r="E276" s="1">
        <f t="shared" si="3"/>
        <v>0</v>
      </c>
    </row>
    <row r="277" spans="1:5" ht="23.15" customHeight="1" x14ac:dyDescent="0.35">
      <c r="A277" s="9">
        <v>129</v>
      </c>
      <c r="B277" s="21" t="s">
        <v>389</v>
      </c>
      <c r="C277" s="49">
        <v>5</v>
      </c>
      <c r="D277" s="107"/>
      <c r="E277" s="1">
        <f t="shared" si="3"/>
        <v>0</v>
      </c>
    </row>
    <row r="278" spans="1:5" ht="23.15" customHeight="1" x14ac:dyDescent="0.35">
      <c r="A278" s="9">
        <v>130</v>
      </c>
      <c r="B278" s="21" t="s">
        <v>390</v>
      </c>
      <c r="C278" s="49">
        <v>10</v>
      </c>
      <c r="D278" s="107"/>
      <c r="E278" s="1">
        <f t="shared" ref="E278:E340" si="4">C278*D278</f>
        <v>0</v>
      </c>
    </row>
    <row r="279" spans="1:5" ht="23.15" customHeight="1" x14ac:dyDescent="0.35">
      <c r="A279" s="9">
        <v>131</v>
      </c>
      <c r="B279" s="21" t="s">
        <v>391</v>
      </c>
      <c r="C279" s="49">
        <v>10</v>
      </c>
      <c r="D279" s="107"/>
      <c r="E279" s="1">
        <f t="shared" si="4"/>
        <v>0</v>
      </c>
    </row>
    <row r="280" spans="1:5" ht="23.15" customHeight="1" x14ac:dyDescent="0.35">
      <c r="A280" s="9">
        <v>132</v>
      </c>
      <c r="B280" s="21" t="s">
        <v>392</v>
      </c>
      <c r="C280" s="49">
        <v>2</v>
      </c>
      <c r="D280" s="107"/>
      <c r="E280" s="1">
        <f t="shared" si="4"/>
        <v>0</v>
      </c>
    </row>
    <row r="281" spans="1:5" ht="23.15" customHeight="1" x14ac:dyDescent="0.35">
      <c r="A281" s="9">
        <v>133</v>
      </c>
      <c r="B281" s="21" t="s">
        <v>393</v>
      </c>
      <c r="C281" s="49">
        <v>2</v>
      </c>
      <c r="D281" s="107"/>
      <c r="E281" s="1">
        <f t="shared" si="4"/>
        <v>0</v>
      </c>
    </row>
    <row r="282" spans="1:5" ht="23.15" customHeight="1" x14ac:dyDescent="0.35">
      <c r="A282" s="9">
        <v>134</v>
      </c>
      <c r="B282" s="21" t="s">
        <v>394</v>
      </c>
      <c r="C282" s="49">
        <v>2</v>
      </c>
      <c r="D282" s="107"/>
      <c r="E282" s="1">
        <f t="shared" si="4"/>
        <v>0</v>
      </c>
    </row>
    <row r="283" spans="1:5" ht="23.15" customHeight="1" x14ac:dyDescent="0.35">
      <c r="A283" s="9">
        <v>135</v>
      </c>
      <c r="B283" s="21" t="s">
        <v>395</v>
      </c>
      <c r="C283" s="49">
        <v>2</v>
      </c>
      <c r="D283" s="107"/>
      <c r="E283" s="1">
        <f t="shared" si="4"/>
        <v>0</v>
      </c>
    </row>
    <row r="284" spans="1:5" ht="23.15" customHeight="1" x14ac:dyDescent="0.35">
      <c r="A284" s="9">
        <v>136</v>
      </c>
      <c r="B284" s="21" t="s">
        <v>396</v>
      </c>
      <c r="C284" s="49">
        <v>2</v>
      </c>
      <c r="D284" s="107"/>
      <c r="E284" s="1">
        <f t="shared" si="4"/>
        <v>0</v>
      </c>
    </row>
    <row r="285" spans="1:5" ht="23.15" customHeight="1" x14ac:dyDescent="0.35">
      <c r="A285" s="9">
        <v>137</v>
      </c>
      <c r="B285" s="21" t="s">
        <v>397</v>
      </c>
      <c r="C285" s="49">
        <v>2</v>
      </c>
      <c r="D285" s="107"/>
      <c r="E285" s="1">
        <f t="shared" si="4"/>
        <v>0</v>
      </c>
    </row>
    <row r="286" spans="1:5" ht="23.15" customHeight="1" x14ac:dyDescent="0.35">
      <c r="A286" s="9">
        <v>138</v>
      </c>
      <c r="B286" s="21" t="s">
        <v>198</v>
      </c>
      <c r="C286" s="49">
        <v>1</v>
      </c>
      <c r="D286" s="107"/>
      <c r="E286" s="1">
        <f t="shared" si="4"/>
        <v>0</v>
      </c>
    </row>
    <row r="287" spans="1:5" ht="23.15" customHeight="1" x14ac:dyDescent="0.35">
      <c r="A287" s="9">
        <v>139</v>
      </c>
      <c r="B287" s="21" t="s">
        <v>199</v>
      </c>
      <c r="C287" s="49">
        <v>1</v>
      </c>
      <c r="D287" s="107"/>
      <c r="E287" s="1">
        <f t="shared" si="4"/>
        <v>0</v>
      </c>
    </row>
    <row r="288" spans="1:5" ht="23.15" customHeight="1" x14ac:dyDescent="0.35">
      <c r="A288" s="9">
        <v>140</v>
      </c>
      <c r="B288" s="21" t="s">
        <v>398</v>
      </c>
      <c r="C288" s="49">
        <v>1</v>
      </c>
      <c r="D288" s="107"/>
      <c r="E288" s="1">
        <f t="shared" si="4"/>
        <v>0</v>
      </c>
    </row>
    <row r="289" spans="1:5" ht="23.15" customHeight="1" x14ac:dyDescent="0.35">
      <c r="A289" s="9">
        <v>141</v>
      </c>
      <c r="B289" s="21" t="s">
        <v>399</v>
      </c>
      <c r="C289" s="49">
        <v>15</v>
      </c>
      <c r="D289" s="107"/>
      <c r="E289" s="1">
        <f t="shared" si="4"/>
        <v>0</v>
      </c>
    </row>
    <row r="290" spans="1:5" ht="28" x14ac:dyDescent="0.35">
      <c r="A290" s="9">
        <v>142</v>
      </c>
      <c r="B290" s="21" t="s">
        <v>157</v>
      </c>
      <c r="C290" s="49">
        <v>5</v>
      </c>
      <c r="D290" s="107"/>
      <c r="E290" s="1">
        <f t="shared" si="4"/>
        <v>0</v>
      </c>
    </row>
    <row r="291" spans="1:5" ht="23.15" customHeight="1" x14ac:dyDescent="0.35">
      <c r="A291" s="9">
        <v>143</v>
      </c>
      <c r="B291" s="21" t="s">
        <v>155</v>
      </c>
      <c r="C291" s="49">
        <v>5</v>
      </c>
      <c r="D291" s="107"/>
      <c r="E291" s="1">
        <f t="shared" si="4"/>
        <v>0</v>
      </c>
    </row>
    <row r="292" spans="1:5" s="6" customFormat="1" ht="54.5" x14ac:dyDescent="0.35">
      <c r="A292" s="3" t="s">
        <v>77</v>
      </c>
      <c r="B292" s="4" t="s">
        <v>946</v>
      </c>
      <c r="C292" s="5" t="s">
        <v>8</v>
      </c>
      <c r="D292" s="5" t="s">
        <v>57</v>
      </c>
      <c r="E292" s="5" t="s">
        <v>54</v>
      </c>
    </row>
    <row r="293" spans="1:5" ht="28" x14ac:dyDescent="0.35">
      <c r="A293" s="9">
        <v>144</v>
      </c>
      <c r="B293" s="21" t="s">
        <v>156</v>
      </c>
      <c r="C293" s="49">
        <v>5</v>
      </c>
      <c r="D293" s="107"/>
      <c r="E293" s="1">
        <f t="shared" si="4"/>
        <v>0</v>
      </c>
    </row>
    <row r="294" spans="1:5" ht="23.15" customHeight="1" x14ac:dyDescent="0.35">
      <c r="A294" s="9">
        <v>145</v>
      </c>
      <c r="B294" s="21" t="s">
        <v>400</v>
      </c>
      <c r="C294" s="49">
        <v>2</v>
      </c>
      <c r="D294" s="107"/>
      <c r="E294" s="1">
        <f t="shared" si="4"/>
        <v>0</v>
      </c>
    </row>
    <row r="295" spans="1:5" ht="23.15" customHeight="1" x14ac:dyDescent="0.35">
      <c r="A295" s="9">
        <v>146</v>
      </c>
      <c r="B295" s="21" t="s">
        <v>401</v>
      </c>
      <c r="C295" s="49">
        <v>2</v>
      </c>
      <c r="D295" s="107"/>
      <c r="E295" s="1">
        <f t="shared" si="4"/>
        <v>0</v>
      </c>
    </row>
    <row r="296" spans="1:5" ht="23.15" customHeight="1" x14ac:dyDescent="0.35">
      <c r="A296" s="9">
        <v>147</v>
      </c>
      <c r="B296" s="21" t="s">
        <v>402</v>
      </c>
      <c r="C296" s="49">
        <v>2</v>
      </c>
      <c r="D296" s="107"/>
      <c r="E296" s="1">
        <f t="shared" si="4"/>
        <v>0</v>
      </c>
    </row>
    <row r="297" spans="1:5" ht="23.15" customHeight="1" x14ac:dyDescent="0.35">
      <c r="A297" s="9">
        <v>148</v>
      </c>
      <c r="B297" s="21" t="s">
        <v>403</v>
      </c>
      <c r="C297" s="49">
        <v>2</v>
      </c>
      <c r="D297" s="107"/>
      <c r="E297" s="1">
        <f t="shared" si="4"/>
        <v>0</v>
      </c>
    </row>
    <row r="298" spans="1:5" ht="23.15" customHeight="1" x14ac:dyDescent="0.35">
      <c r="A298" s="9">
        <v>149</v>
      </c>
      <c r="B298" s="53" t="s">
        <v>404</v>
      </c>
      <c r="C298" s="49">
        <v>2</v>
      </c>
      <c r="D298" s="107"/>
      <c r="E298" s="1">
        <f t="shared" si="4"/>
        <v>0</v>
      </c>
    </row>
    <row r="299" spans="1:5" ht="23.15" customHeight="1" x14ac:dyDescent="0.35">
      <c r="A299" s="9">
        <v>150</v>
      </c>
      <c r="B299" s="53" t="s">
        <v>405</v>
      </c>
      <c r="C299" s="49">
        <v>2</v>
      </c>
      <c r="D299" s="107"/>
      <c r="E299" s="1">
        <f t="shared" si="4"/>
        <v>0</v>
      </c>
    </row>
    <row r="300" spans="1:5" ht="23.15" customHeight="1" x14ac:dyDescent="0.35">
      <c r="A300" s="9">
        <v>151</v>
      </c>
      <c r="B300" s="53" t="s">
        <v>406</v>
      </c>
      <c r="C300" s="49">
        <v>2</v>
      </c>
      <c r="D300" s="107"/>
      <c r="E300" s="1">
        <f t="shared" si="4"/>
        <v>0</v>
      </c>
    </row>
    <row r="301" spans="1:5" ht="23.15" customHeight="1" x14ac:dyDescent="0.35">
      <c r="A301" s="9">
        <v>152</v>
      </c>
      <c r="B301" s="53" t="s">
        <v>233</v>
      </c>
      <c r="C301" s="49">
        <v>2</v>
      </c>
      <c r="D301" s="107"/>
      <c r="E301" s="1">
        <f t="shared" si="4"/>
        <v>0</v>
      </c>
    </row>
    <row r="302" spans="1:5" ht="23.15" customHeight="1" x14ac:dyDescent="0.35">
      <c r="A302" s="9">
        <v>153</v>
      </c>
      <c r="B302" s="53" t="s">
        <v>407</v>
      </c>
      <c r="C302" s="49">
        <v>2</v>
      </c>
      <c r="D302" s="107"/>
      <c r="E302" s="1">
        <f t="shared" si="4"/>
        <v>0</v>
      </c>
    </row>
    <row r="303" spans="1:5" ht="23.15" customHeight="1" x14ac:dyDescent="0.35">
      <c r="A303" s="9">
        <v>154</v>
      </c>
      <c r="B303" s="53" t="s">
        <v>234</v>
      </c>
      <c r="C303" s="49">
        <v>2</v>
      </c>
      <c r="D303" s="107"/>
      <c r="E303" s="1">
        <f t="shared" si="4"/>
        <v>0</v>
      </c>
    </row>
    <row r="304" spans="1:5" ht="23.15" customHeight="1" x14ac:dyDescent="0.35">
      <c r="A304" s="9">
        <v>155</v>
      </c>
      <c r="B304" s="53" t="s">
        <v>408</v>
      </c>
      <c r="C304" s="49">
        <v>2</v>
      </c>
      <c r="D304" s="107"/>
      <c r="E304" s="1">
        <f t="shared" si="4"/>
        <v>0</v>
      </c>
    </row>
    <row r="305" spans="1:5" ht="23.15" customHeight="1" x14ac:dyDescent="0.35">
      <c r="A305" s="9">
        <v>156</v>
      </c>
      <c r="B305" s="53" t="s">
        <v>409</v>
      </c>
      <c r="C305" s="49">
        <v>2</v>
      </c>
      <c r="D305" s="107"/>
      <c r="E305" s="1">
        <f t="shared" si="4"/>
        <v>0</v>
      </c>
    </row>
    <row r="306" spans="1:5" ht="23.15" customHeight="1" x14ac:dyDescent="0.35">
      <c r="A306" s="9">
        <v>157</v>
      </c>
      <c r="B306" s="21" t="s">
        <v>410</v>
      </c>
      <c r="C306" s="49">
        <v>5</v>
      </c>
      <c r="D306" s="107"/>
      <c r="E306" s="1">
        <f t="shared" si="4"/>
        <v>0</v>
      </c>
    </row>
    <row r="307" spans="1:5" ht="23.15" customHeight="1" x14ac:dyDescent="0.35">
      <c r="A307" s="9">
        <v>158</v>
      </c>
      <c r="B307" s="21" t="s">
        <v>411</v>
      </c>
      <c r="C307" s="49">
        <v>5</v>
      </c>
      <c r="D307" s="107"/>
      <c r="E307" s="1">
        <f t="shared" si="4"/>
        <v>0</v>
      </c>
    </row>
    <row r="308" spans="1:5" ht="23.15" customHeight="1" x14ac:dyDescent="0.35">
      <c r="A308" s="9">
        <v>159</v>
      </c>
      <c r="B308" s="21" t="s">
        <v>412</v>
      </c>
      <c r="C308" s="49">
        <v>5</v>
      </c>
      <c r="D308" s="107"/>
      <c r="E308" s="1">
        <f t="shared" si="4"/>
        <v>0</v>
      </c>
    </row>
    <row r="309" spans="1:5" ht="23.15" customHeight="1" x14ac:dyDescent="0.35">
      <c r="A309" s="9">
        <v>160</v>
      </c>
      <c r="B309" s="21" t="s">
        <v>413</v>
      </c>
      <c r="C309" s="49">
        <v>5</v>
      </c>
      <c r="D309" s="107"/>
      <c r="E309" s="1">
        <f t="shared" si="4"/>
        <v>0</v>
      </c>
    </row>
    <row r="310" spans="1:5" ht="23.15" customHeight="1" x14ac:dyDescent="0.35">
      <c r="A310" s="9">
        <v>161</v>
      </c>
      <c r="B310" s="21" t="s">
        <v>414</v>
      </c>
      <c r="C310" s="49">
        <v>5</v>
      </c>
      <c r="D310" s="107"/>
      <c r="E310" s="1">
        <f t="shared" si="4"/>
        <v>0</v>
      </c>
    </row>
    <row r="311" spans="1:5" s="6" customFormat="1" ht="54.5" x14ac:dyDescent="0.35">
      <c r="A311" s="3" t="s">
        <v>77</v>
      </c>
      <c r="B311" s="4" t="s">
        <v>946</v>
      </c>
      <c r="C311" s="5" t="s">
        <v>8</v>
      </c>
      <c r="D311" s="5" t="s">
        <v>57</v>
      </c>
      <c r="E311" s="5" t="s">
        <v>54</v>
      </c>
    </row>
    <row r="312" spans="1:5" ht="23.15" customHeight="1" x14ac:dyDescent="0.35">
      <c r="A312" s="9">
        <v>162</v>
      </c>
      <c r="B312" s="21" t="s">
        <v>415</v>
      </c>
      <c r="C312" s="49">
        <v>5</v>
      </c>
      <c r="D312" s="107"/>
      <c r="E312" s="1">
        <f t="shared" si="4"/>
        <v>0</v>
      </c>
    </row>
    <row r="313" spans="1:5" ht="23.15" customHeight="1" x14ac:dyDescent="0.35">
      <c r="A313" s="9">
        <v>163</v>
      </c>
      <c r="B313" s="21" t="s">
        <v>416</v>
      </c>
      <c r="C313" s="49">
        <v>5</v>
      </c>
      <c r="D313" s="107"/>
      <c r="E313" s="1">
        <f t="shared" si="4"/>
        <v>0</v>
      </c>
    </row>
    <row r="314" spans="1:5" ht="23.15" customHeight="1" x14ac:dyDescent="0.35">
      <c r="A314" s="9">
        <v>164</v>
      </c>
      <c r="B314" s="21" t="s">
        <v>417</v>
      </c>
      <c r="C314" s="49">
        <v>5</v>
      </c>
      <c r="D314" s="107"/>
      <c r="E314" s="1">
        <f t="shared" si="4"/>
        <v>0</v>
      </c>
    </row>
    <row r="315" spans="1:5" ht="23.15" customHeight="1" x14ac:dyDescent="0.35">
      <c r="A315" s="9">
        <v>165</v>
      </c>
      <c r="B315" s="21" t="s">
        <v>418</v>
      </c>
      <c r="C315" s="49">
        <v>5</v>
      </c>
      <c r="D315" s="107"/>
      <c r="E315" s="1">
        <f t="shared" si="4"/>
        <v>0</v>
      </c>
    </row>
    <row r="316" spans="1:5" ht="28" x14ac:dyDescent="0.35">
      <c r="A316" s="9">
        <v>166</v>
      </c>
      <c r="B316" s="53" t="s">
        <v>419</v>
      </c>
      <c r="C316" s="49">
        <v>1</v>
      </c>
      <c r="D316" s="107"/>
      <c r="E316" s="1">
        <f t="shared" si="4"/>
        <v>0</v>
      </c>
    </row>
    <row r="317" spans="1:5" ht="28" x14ac:dyDescent="0.35">
      <c r="A317" s="9">
        <v>167</v>
      </c>
      <c r="B317" s="21" t="s">
        <v>420</v>
      </c>
      <c r="C317" s="49">
        <v>0</v>
      </c>
      <c r="D317" s="107"/>
      <c r="E317" s="1">
        <f t="shared" si="4"/>
        <v>0</v>
      </c>
    </row>
    <row r="318" spans="1:5" ht="23.15" customHeight="1" x14ac:dyDescent="0.35">
      <c r="A318" s="9">
        <v>168</v>
      </c>
      <c r="B318" s="21" t="s">
        <v>421</v>
      </c>
      <c r="C318" s="49">
        <v>1</v>
      </c>
      <c r="D318" s="107"/>
      <c r="E318" s="1">
        <f t="shared" si="4"/>
        <v>0</v>
      </c>
    </row>
    <row r="319" spans="1:5" ht="23.15" customHeight="1" x14ac:dyDescent="0.35">
      <c r="A319" s="9">
        <v>169</v>
      </c>
      <c r="B319" s="21" t="s">
        <v>422</v>
      </c>
      <c r="C319" s="49">
        <v>1</v>
      </c>
      <c r="D319" s="107"/>
      <c r="E319" s="1">
        <f t="shared" si="4"/>
        <v>0</v>
      </c>
    </row>
    <row r="320" spans="1:5" ht="23.15" customHeight="1" x14ac:dyDescent="0.35">
      <c r="A320" s="9">
        <v>170</v>
      </c>
      <c r="B320" s="21" t="s">
        <v>423</v>
      </c>
      <c r="C320" s="49">
        <v>1</v>
      </c>
      <c r="D320" s="107"/>
      <c r="E320" s="1">
        <f t="shared" si="4"/>
        <v>0</v>
      </c>
    </row>
    <row r="321" spans="1:5" ht="23.15" customHeight="1" x14ac:dyDescent="0.35">
      <c r="A321" s="9">
        <v>171</v>
      </c>
      <c r="B321" s="53" t="s">
        <v>424</v>
      </c>
      <c r="C321" s="49">
        <v>2</v>
      </c>
      <c r="D321" s="107"/>
      <c r="E321" s="1">
        <f t="shared" si="4"/>
        <v>0</v>
      </c>
    </row>
    <row r="322" spans="1:5" ht="23.15" customHeight="1" x14ac:dyDescent="0.35">
      <c r="A322" s="9">
        <v>172</v>
      </c>
      <c r="B322" s="53" t="s">
        <v>425</v>
      </c>
      <c r="C322" s="49">
        <v>2</v>
      </c>
      <c r="D322" s="107"/>
      <c r="E322" s="1">
        <f t="shared" si="4"/>
        <v>0</v>
      </c>
    </row>
    <row r="323" spans="1:5" ht="23.15" customHeight="1" x14ac:dyDescent="0.35">
      <c r="A323" s="9">
        <v>173</v>
      </c>
      <c r="B323" s="68" t="s">
        <v>426</v>
      </c>
      <c r="C323" s="49">
        <v>2</v>
      </c>
      <c r="D323" s="107"/>
      <c r="E323" s="1">
        <f t="shared" si="4"/>
        <v>0</v>
      </c>
    </row>
    <row r="324" spans="1:5" ht="23.15" customHeight="1" x14ac:dyDescent="0.35">
      <c r="A324" s="9">
        <v>174</v>
      </c>
      <c r="B324" s="21" t="s">
        <v>427</v>
      </c>
      <c r="C324" s="49">
        <v>5</v>
      </c>
      <c r="D324" s="107"/>
      <c r="E324" s="1">
        <f t="shared" si="4"/>
        <v>0</v>
      </c>
    </row>
    <row r="325" spans="1:5" ht="23.15" customHeight="1" x14ac:dyDescent="0.35">
      <c r="A325" s="9">
        <v>175</v>
      </c>
      <c r="B325" s="21" t="s">
        <v>428</v>
      </c>
      <c r="C325" s="49">
        <v>5</v>
      </c>
      <c r="D325" s="107"/>
      <c r="E325" s="1">
        <f t="shared" si="4"/>
        <v>0</v>
      </c>
    </row>
    <row r="326" spans="1:5" ht="23.15" customHeight="1" x14ac:dyDescent="0.35">
      <c r="A326" s="9">
        <v>176</v>
      </c>
      <c r="B326" s="21" t="s">
        <v>429</v>
      </c>
      <c r="C326" s="49">
        <v>5</v>
      </c>
      <c r="D326" s="107"/>
      <c r="E326" s="1">
        <f t="shared" si="4"/>
        <v>0</v>
      </c>
    </row>
    <row r="327" spans="1:5" ht="23.15" customHeight="1" x14ac:dyDescent="0.35">
      <c r="A327" s="9">
        <v>177</v>
      </c>
      <c r="B327" s="21" t="s">
        <v>430</v>
      </c>
      <c r="C327" s="49">
        <v>5</v>
      </c>
      <c r="D327" s="107"/>
      <c r="E327" s="1">
        <f t="shared" si="4"/>
        <v>0</v>
      </c>
    </row>
    <row r="328" spans="1:5" ht="23.15" customHeight="1" x14ac:dyDescent="0.35">
      <c r="A328" s="9">
        <v>178</v>
      </c>
      <c r="B328" s="22" t="s">
        <v>431</v>
      </c>
      <c r="C328" s="49">
        <v>5</v>
      </c>
      <c r="D328" s="107"/>
      <c r="E328" s="1">
        <f t="shared" si="4"/>
        <v>0</v>
      </c>
    </row>
    <row r="329" spans="1:5" ht="28" x14ac:dyDescent="0.35">
      <c r="A329" s="9">
        <v>179</v>
      </c>
      <c r="B329" s="21" t="s">
        <v>181</v>
      </c>
      <c r="C329" s="49">
        <v>5</v>
      </c>
      <c r="D329" s="107"/>
      <c r="E329" s="1">
        <f t="shared" si="4"/>
        <v>0</v>
      </c>
    </row>
    <row r="330" spans="1:5" s="6" customFormat="1" ht="54.5" x14ac:dyDescent="0.35">
      <c r="A330" s="3" t="s">
        <v>77</v>
      </c>
      <c r="B330" s="4" t="s">
        <v>946</v>
      </c>
      <c r="C330" s="5" t="s">
        <v>8</v>
      </c>
      <c r="D330" s="5" t="s">
        <v>57</v>
      </c>
      <c r="E330" s="5" t="s">
        <v>54</v>
      </c>
    </row>
    <row r="331" spans="1:5" x14ac:dyDescent="0.35">
      <c r="A331" s="9">
        <v>180</v>
      </c>
      <c r="B331" s="21" t="s">
        <v>169</v>
      </c>
      <c r="C331" s="49">
        <v>5</v>
      </c>
      <c r="D331" s="107"/>
      <c r="E331" s="1">
        <f t="shared" si="4"/>
        <v>0</v>
      </c>
    </row>
    <row r="332" spans="1:5" x14ac:dyDescent="0.35">
      <c r="A332" s="9">
        <v>181</v>
      </c>
      <c r="B332" s="21" t="s">
        <v>268</v>
      </c>
      <c r="C332" s="49">
        <v>5</v>
      </c>
      <c r="D332" s="107"/>
      <c r="E332" s="1">
        <f t="shared" si="4"/>
        <v>0</v>
      </c>
    </row>
    <row r="333" spans="1:5" ht="23.15" customHeight="1" x14ac:dyDescent="0.35">
      <c r="A333" s="9">
        <v>182</v>
      </c>
      <c r="B333" s="21" t="s">
        <v>176</v>
      </c>
      <c r="C333" s="49">
        <v>5</v>
      </c>
      <c r="D333" s="107"/>
      <c r="E333" s="1">
        <f t="shared" si="4"/>
        <v>0</v>
      </c>
    </row>
    <row r="334" spans="1:5" ht="23.15" customHeight="1" x14ac:dyDescent="0.35">
      <c r="A334" s="9">
        <v>183</v>
      </c>
      <c r="B334" s="21" t="s">
        <v>432</v>
      </c>
      <c r="C334" s="49">
        <v>5</v>
      </c>
      <c r="D334" s="107"/>
      <c r="E334" s="1">
        <f t="shared" si="4"/>
        <v>0</v>
      </c>
    </row>
    <row r="335" spans="1:5" ht="23.15" customHeight="1" x14ac:dyDescent="0.35">
      <c r="A335" s="9">
        <v>184</v>
      </c>
      <c r="B335" s="23" t="s">
        <v>433</v>
      </c>
      <c r="C335" s="49">
        <v>5</v>
      </c>
      <c r="D335" s="107"/>
      <c r="E335" s="1">
        <f t="shared" si="4"/>
        <v>0</v>
      </c>
    </row>
    <row r="336" spans="1:5" ht="23.15" customHeight="1" x14ac:dyDescent="0.35">
      <c r="A336" s="9">
        <v>185</v>
      </c>
      <c r="B336" s="23" t="s">
        <v>434</v>
      </c>
      <c r="C336" s="49">
        <v>5</v>
      </c>
      <c r="D336" s="107"/>
      <c r="E336" s="1">
        <f t="shared" si="4"/>
        <v>0</v>
      </c>
    </row>
    <row r="337" spans="1:5" ht="23.15" customHeight="1" x14ac:dyDescent="0.35">
      <c r="A337" s="9">
        <v>186</v>
      </c>
      <c r="B337" s="24" t="s">
        <v>435</v>
      </c>
      <c r="C337" s="49">
        <v>5</v>
      </c>
      <c r="D337" s="107"/>
      <c r="E337" s="1">
        <f t="shared" si="4"/>
        <v>0</v>
      </c>
    </row>
    <row r="338" spans="1:5" ht="23.15" customHeight="1" x14ac:dyDescent="0.35">
      <c r="A338" s="9">
        <v>187</v>
      </c>
      <c r="B338" s="23" t="s">
        <v>436</v>
      </c>
      <c r="C338" s="49">
        <v>5</v>
      </c>
      <c r="D338" s="107"/>
      <c r="E338" s="1">
        <f t="shared" si="4"/>
        <v>0</v>
      </c>
    </row>
    <row r="339" spans="1:5" ht="23.15" customHeight="1" x14ac:dyDescent="0.35">
      <c r="A339" s="9">
        <v>188</v>
      </c>
      <c r="B339" s="21" t="s">
        <v>437</v>
      </c>
      <c r="C339" s="49">
        <v>5</v>
      </c>
      <c r="D339" s="107"/>
      <c r="E339" s="1">
        <f t="shared" si="4"/>
        <v>0</v>
      </c>
    </row>
    <row r="340" spans="1:5" ht="23.15" customHeight="1" x14ac:dyDescent="0.35">
      <c r="A340" s="9">
        <v>189</v>
      </c>
      <c r="B340" s="21" t="s">
        <v>225</v>
      </c>
      <c r="C340" s="49">
        <v>2</v>
      </c>
      <c r="D340" s="107"/>
      <c r="E340" s="1">
        <f t="shared" si="4"/>
        <v>0</v>
      </c>
    </row>
    <row r="341" spans="1:5" ht="42.9" customHeight="1" x14ac:dyDescent="0.35">
      <c r="A341" s="298" t="s">
        <v>76</v>
      </c>
      <c r="B341" s="299"/>
      <c r="C341" s="299"/>
      <c r="D341" s="300"/>
      <c r="E341" s="1">
        <f>SUM(E141:E340)</f>
        <v>0</v>
      </c>
    </row>
    <row r="342" spans="1:5" ht="33" customHeight="1" x14ac:dyDescent="0.35">
      <c r="A342" s="298" t="s">
        <v>947</v>
      </c>
      <c r="B342" s="299"/>
      <c r="C342" s="299"/>
      <c r="D342" s="300"/>
      <c r="E342" s="1">
        <f>E341*2</f>
        <v>0</v>
      </c>
    </row>
    <row r="343" spans="1:5" ht="33" customHeight="1" x14ac:dyDescent="0.35">
      <c r="A343" s="16"/>
      <c r="B343" s="27"/>
      <c r="C343" s="27"/>
      <c r="D343" s="28"/>
      <c r="E343" s="29"/>
    </row>
    <row r="344" spans="1:5" ht="33" customHeight="1" x14ac:dyDescent="0.35">
      <c r="A344" s="16"/>
      <c r="B344" s="27"/>
      <c r="C344" s="27"/>
      <c r="D344" s="28"/>
      <c r="E344" s="29"/>
    </row>
    <row r="345" spans="1:5" ht="33" customHeight="1" x14ac:dyDescent="0.35">
      <c r="A345" s="25"/>
      <c r="B345" s="25"/>
      <c r="C345" s="25"/>
      <c r="D345" s="25"/>
      <c r="E345" s="25"/>
    </row>
    <row r="346" spans="1:5" ht="22.5" customHeight="1" x14ac:dyDescent="0.35">
      <c r="A346" s="11" t="s">
        <v>75</v>
      </c>
      <c r="B346" s="12" t="s">
        <v>34</v>
      </c>
      <c r="C346" s="12"/>
      <c r="D346" s="12"/>
      <c r="E346" s="13"/>
    </row>
    <row r="347" spans="1:5" ht="17.149999999999999" customHeight="1" x14ac:dyDescent="0.35">
      <c r="A347" s="31">
        <v>1</v>
      </c>
      <c r="B347" s="34" t="s">
        <v>25</v>
      </c>
      <c r="C347" s="32"/>
      <c r="D347" s="34"/>
      <c r="E347" s="35"/>
    </row>
    <row r="348" spans="1:5" ht="17.149999999999999" customHeight="1" x14ac:dyDescent="0.35">
      <c r="A348" s="38">
        <v>2</v>
      </c>
      <c r="B348" s="39" t="s">
        <v>20</v>
      </c>
      <c r="C348" s="62"/>
      <c r="D348" s="39"/>
      <c r="E348" s="41"/>
    </row>
    <row r="349" spans="1:5" ht="17.149999999999999" customHeight="1" x14ac:dyDescent="0.35">
      <c r="A349" s="14"/>
      <c r="B349" s="22"/>
      <c r="C349" s="24"/>
      <c r="D349" s="22"/>
      <c r="E349" s="22"/>
    </row>
    <row r="350" spans="1:5" ht="17.149999999999999" customHeight="1" x14ac:dyDescent="0.35">
      <c r="A350" s="14"/>
      <c r="B350" s="13"/>
      <c r="C350" s="24"/>
      <c r="D350" s="22"/>
      <c r="E350" s="22"/>
    </row>
    <row r="351" spans="1:5" ht="17.149999999999999" customHeight="1" x14ac:dyDescent="0.35">
      <c r="A351" s="14"/>
      <c r="B351" s="22"/>
      <c r="C351" s="24"/>
      <c r="D351" s="22"/>
      <c r="E351" s="22"/>
    </row>
    <row r="352" spans="1:5" ht="17.149999999999999" customHeight="1" x14ac:dyDescent="0.35">
      <c r="A352" s="14"/>
      <c r="B352" s="24"/>
      <c r="C352" s="24"/>
      <c r="D352" s="22"/>
      <c r="E352" s="22"/>
    </row>
    <row r="353" spans="1:5" ht="17.149999999999999" customHeight="1" x14ac:dyDescent="0.35">
      <c r="A353" s="14"/>
      <c r="B353" s="13"/>
      <c r="C353" s="24"/>
      <c r="D353" s="22"/>
      <c r="E353" s="22"/>
    </row>
    <row r="354" spans="1:5" ht="17.149999999999999" customHeight="1" x14ac:dyDescent="0.35">
      <c r="A354" s="14"/>
      <c r="B354" s="22"/>
      <c r="C354" s="24"/>
      <c r="D354" s="22"/>
      <c r="E354" s="22"/>
    </row>
    <row r="355" spans="1:5" s="6" customFormat="1" ht="54.5" x14ac:dyDescent="0.35">
      <c r="A355" s="3" t="s">
        <v>75</v>
      </c>
      <c r="B355" s="4" t="s">
        <v>930</v>
      </c>
      <c r="C355" s="5" t="s">
        <v>8</v>
      </c>
      <c r="D355" s="5" t="s">
        <v>57</v>
      </c>
      <c r="E355" s="5" t="s">
        <v>54</v>
      </c>
    </row>
    <row r="356" spans="1:5" ht="28" x14ac:dyDescent="0.35">
      <c r="A356" s="9">
        <v>1</v>
      </c>
      <c r="B356" s="53" t="s">
        <v>285</v>
      </c>
      <c r="C356" s="67">
        <v>2</v>
      </c>
      <c r="D356" s="107"/>
      <c r="E356" s="1">
        <f>C356*D356</f>
        <v>0</v>
      </c>
    </row>
    <row r="357" spans="1:5" ht="28" x14ac:dyDescent="0.35">
      <c r="A357" s="9">
        <v>2</v>
      </c>
      <c r="B357" s="53" t="s">
        <v>286</v>
      </c>
      <c r="C357" s="67">
        <v>2</v>
      </c>
      <c r="D357" s="107"/>
      <c r="E357" s="1">
        <f t="shared" ref="E357:E424" si="5">C357*D357</f>
        <v>0</v>
      </c>
    </row>
    <row r="358" spans="1:5" x14ac:dyDescent="0.35">
      <c r="A358" s="9">
        <v>3</v>
      </c>
      <c r="B358" s="53" t="s">
        <v>438</v>
      </c>
      <c r="C358" s="67">
        <v>2</v>
      </c>
      <c r="D358" s="107"/>
      <c r="E358" s="1">
        <f t="shared" si="5"/>
        <v>0</v>
      </c>
    </row>
    <row r="359" spans="1:5" ht="23.15" customHeight="1" x14ac:dyDescent="0.35">
      <c r="A359" s="9">
        <v>4</v>
      </c>
      <c r="B359" s="53" t="s">
        <v>439</v>
      </c>
      <c r="C359" s="67">
        <v>1</v>
      </c>
      <c r="D359" s="107"/>
      <c r="E359" s="1">
        <f t="shared" si="5"/>
        <v>0</v>
      </c>
    </row>
    <row r="360" spans="1:5" ht="28" x14ac:dyDescent="0.35">
      <c r="A360" s="9">
        <v>5</v>
      </c>
      <c r="B360" s="53" t="s">
        <v>440</v>
      </c>
      <c r="C360" s="67">
        <v>1</v>
      </c>
      <c r="D360" s="107"/>
      <c r="E360" s="1">
        <f t="shared" si="5"/>
        <v>0</v>
      </c>
    </row>
    <row r="361" spans="1:5" x14ac:dyDescent="0.35">
      <c r="A361" s="9">
        <v>6</v>
      </c>
      <c r="B361" s="53" t="s">
        <v>441</v>
      </c>
      <c r="C361" s="67">
        <v>2</v>
      </c>
      <c r="D361" s="107"/>
      <c r="E361" s="1">
        <f t="shared" si="5"/>
        <v>0</v>
      </c>
    </row>
    <row r="362" spans="1:5" x14ac:dyDescent="0.35">
      <c r="A362" s="9">
        <v>7</v>
      </c>
      <c r="B362" s="53" t="s">
        <v>295</v>
      </c>
      <c r="C362" s="67">
        <v>2</v>
      </c>
      <c r="D362" s="107"/>
      <c r="E362" s="1">
        <f t="shared" si="5"/>
        <v>0</v>
      </c>
    </row>
    <row r="363" spans="1:5" x14ac:dyDescent="0.35">
      <c r="A363" s="9">
        <v>8</v>
      </c>
      <c r="B363" s="53" t="s">
        <v>442</v>
      </c>
      <c r="C363" s="67">
        <v>2</v>
      </c>
      <c r="D363" s="107"/>
      <c r="E363" s="1">
        <f t="shared" si="5"/>
        <v>0</v>
      </c>
    </row>
    <row r="364" spans="1:5" ht="28" x14ac:dyDescent="0.35">
      <c r="A364" s="9">
        <v>9</v>
      </c>
      <c r="B364" s="53" t="s">
        <v>443</v>
      </c>
      <c r="C364" s="67">
        <v>1</v>
      </c>
      <c r="D364" s="107"/>
      <c r="E364" s="1">
        <f t="shared" si="5"/>
        <v>0</v>
      </c>
    </row>
    <row r="365" spans="1:5" s="6" customFormat="1" ht="54.5" x14ac:dyDescent="0.35">
      <c r="A365" s="3" t="s">
        <v>75</v>
      </c>
      <c r="B365" s="4" t="s">
        <v>930</v>
      </c>
      <c r="C365" s="5" t="s">
        <v>8</v>
      </c>
      <c r="D365" s="5" t="s">
        <v>57</v>
      </c>
      <c r="E365" s="5" t="s">
        <v>54</v>
      </c>
    </row>
    <row r="366" spans="1:5" ht="28" x14ac:dyDescent="0.35">
      <c r="A366" s="9">
        <v>10</v>
      </c>
      <c r="B366" s="53" t="s">
        <v>444</v>
      </c>
      <c r="C366" s="67">
        <v>1</v>
      </c>
      <c r="D366" s="107"/>
      <c r="E366" s="1">
        <f t="shared" si="5"/>
        <v>0</v>
      </c>
    </row>
    <row r="367" spans="1:5" ht="42" x14ac:dyDescent="0.35">
      <c r="A367" s="9">
        <v>11</v>
      </c>
      <c r="B367" s="53" t="s">
        <v>445</v>
      </c>
      <c r="C367" s="67">
        <v>1</v>
      </c>
      <c r="D367" s="107"/>
      <c r="E367" s="1">
        <f t="shared" si="5"/>
        <v>0</v>
      </c>
    </row>
    <row r="368" spans="1:5" ht="70" x14ac:dyDescent="0.35">
      <c r="A368" s="9">
        <v>12</v>
      </c>
      <c r="B368" s="53" t="s">
        <v>446</v>
      </c>
      <c r="C368" s="67">
        <v>1</v>
      </c>
      <c r="D368" s="107"/>
      <c r="E368" s="1">
        <f t="shared" si="5"/>
        <v>0</v>
      </c>
    </row>
    <row r="369" spans="1:5" ht="56" x14ac:dyDescent="0.35">
      <c r="A369" s="9">
        <v>13</v>
      </c>
      <c r="B369" s="53" t="s">
        <v>447</v>
      </c>
      <c r="C369" s="67">
        <v>2</v>
      </c>
      <c r="D369" s="107"/>
      <c r="E369" s="1">
        <f t="shared" si="5"/>
        <v>0</v>
      </c>
    </row>
    <row r="370" spans="1:5" ht="22.5" customHeight="1" x14ac:dyDescent="0.35">
      <c r="A370" s="9">
        <v>14</v>
      </c>
      <c r="B370" s="53" t="s">
        <v>448</v>
      </c>
      <c r="C370" s="67">
        <v>2</v>
      </c>
      <c r="D370" s="107"/>
      <c r="E370" s="1">
        <f t="shared" si="5"/>
        <v>0</v>
      </c>
    </row>
    <row r="371" spans="1:5" ht="42" x14ac:dyDescent="0.35">
      <c r="A371" s="9">
        <v>15</v>
      </c>
      <c r="B371" s="53" t="s">
        <v>449</v>
      </c>
      <c r="C371" s="67">
        <v>2</v>
      </c>
      <c r="D371" s="107"/>
      <c r="E371" s="1">
        <f t="shared" si="5"/>
        <v>0</v>
      </c>
    </row>
    <row r="372" spans="1:5" ht="42" x14ac:dyDescent="0.35">
      <c r="A372" s="9">
        <v>16</v>
      </c>
      <c r="B372" s="53" t="s">
        <v>450</v>
      </c>
      <c r="C372" s="67">
        <v>1</v>
      </c>
      <c r="D372" s="107"/>
      <c r="E372" s="1">
        <f t="shared" si="5"/>
        <v>0</v>
      </c>
    </row>
    <row r="373" spans="1:5" ht="23.15" customHeight="1" x14ac:dyDescent="0.35">
      <c r="A373" s="9">
        <v>17</v>
      </c>
      <c r="B373" s="53" t="s">
        <v>451</v>
      </c>
      <c r="C373" s="67">
        <v>2</v>
      </c>
      <c r="D373" s="107"/>
      <c r="E373" s="1">
        <f t="shared" si="5"/>
        <v>0</v>
      </c>
    </row>
    <row r="374" spans="1:5" ht="23.15" customHeight="1" x14ac:dyDescent="0.35">
      <c r="A374" s="9">
        <v>18</v>
      </c>
      <c r="B374" s="53" t="s">
        <v>452</v>
      </c>
      <c r="C374" s="67">
        <v>1</v>
      </c>
      <c r="D374" s="107"/>
      <c r="E374" s="1">
        <f t="shared" si="5"/>
        <v>0</v>
      </c>
    </row>
    <row r="375" spans="1:5" ht="23.15" customHeight="1" x14ac:dyDescent="0.35">
      <c r="A375" s="9">
        <v>19</v>
      </c>
      <c r="B375" s="53" t="s">
        <v>453</v>
      </c>
      <c r="C375" s="67">
        <v>3</v>
      </c>
      <c r="D375" s="107"/>
      <c r="E375" s="1">
        <f t="shared" si="5"/>
        <v>0</v>
      </c>
    </row>
    <row r="376" spans="1:5" s="6" customFormat="1" ht="54.5" x14ac:dyDescent="0.35">
      <c r="A376" s="3" t="s">
        <v>75</v>
      </c>
      <c r="B376" s="4" t="s">
        <v>930</v>
      </c>
      <c r="C376" s="5" t="s">
        <v>8</v>
      </c>
      <c r="D376" s="5" t="s">
        <v>57</v>
      </c>
      <c r="E376" s="5" t="s">
        <v>54</v>
      </c>
    </row>
    <row r="377" spans="1:5" ht="42" x14ac:dyDescent="0.35">
      <c r="A377" s="9">
        <v>20</v>
      </c>
      <c r="B377" s="53" t="s">
        <v>454</v>
      </c>
      <c r="C377" s="67">
        <v>1</v>
      </c>
      <c r="D377" s="107"/>
      <c r="E377" s="1">
        <f t="shared" si="5"/>
        <v>0</v>
      </c>
    </row>
    <row r="378" spans="1:5" ht="23.15" customHeight="1" x14ac:dyDescent="0.35">
      <c r="A378" s="9">
        <v>21</v>
      </c>
      <c r="B378" s="53" t="s">
        <v>455</v>
      </c>
      <c r="C378" s="49">
        <v>1</v>
      </c>
      <c r="D378" s="107"/>
      <c r="E378" s="1">
        <f t="shared" si="5"/>
        <v>0</v>
      </c>
    </row>
    <row r="379" spans="1:5" ht="23.15" customHeight="1" x14ac:dyDescent="0.35">
      <c r="A379" s="9">
        <v>22</v>
      </c>
      <c r="B379" s="53" t="s">
        <v>456</v>
      </c>
      <c r="C379" s="49">
        <v>1</v>
      </c>
      <c r="D379" s="107"/>
      <c r="E379" s="1">
        <f t="shared" si="5"/>
        <v>0</v>
      </c>
    </row>
    <row r="380" spans="1:5" ht="23.15" customHeight="1" x14ac:dyDescent="0.35">
      <c r="A380" s="9">
        <v>23</v>
      </c>
      <c r="B380" s="53" t="s">
        <v>457</v>
      </c>
      <c r="C380" s="49">
        <v>1</v>
      </c>
      <c r="D380" s="107"/>
      <c r="E380" s="1">
        <f t="shared" si="5"/>
        <v>0</v>
      </c>
    </row>
    <row r="381" spans="1:5" ht="23.15" customHeight="1" x14ac:dyDescent="0.35">
      <c r="A381" s="9">
        <v>24</v>
      </c>
      <c r="B381" s="53" t="s">
        <v>458</v>
      </c>
      <c r="C381" s="49">
        <v>1</v>
      </c>
      <c r="D381" s="107"/>
      <c r="E381" s="1">
        <f t="shared" si="5"/>
        <v>0</v>
      </c>
    </row>
    <row r="382" spans="1:5" ht="22.5" customHeight="1" x14ac:dyDescent="0.35">
      <c r="A382" s="9">
        <v>25</v>
      </c>
      <c r="B382" s="53" t="s">
        <v>459</v>
      </c>
      <c r="C382" s="49">
        <v>1</v>
      </c>
      <c r="D382" s="107"/>
      <c r="E382" s="1">
        <f t="shared" si="5"/>
        <v>0</v>
      </c>
    </row>
    <row r="383" spans="1:5" ht="23.15" customHeight="1" x14ac:dyDescent="0.35">
      <c r="A383" s="9">
        <v>26</v>
      </c>
      <c r="B383" s="53" t="s">
        <v>460</v>
      </c>
      <c r="C383" s="49">
        <v>1</v>
      </c>
      <c r="D383" s="107"/>
      <c r="E383" s="1">
        <f t="shared" si="5"/>
        <v>0</v>
      </c>
    </row>
    <row r="384" spans="1:5" ht="23.15" customHeight="1" x14ac:dyDescent="0.35">
      <c r="A384" s="9">
        <v>27</v>
      </c>
      <c r="B384" s="53" t="s">
        <v>461</v>
      </c>
      <c r="C384" s="49">
        <v>1</v>
      </c>
      <c r="D384" s="107"/>
      <c r="E384" s="1">
        <f t="shared" si="5"/>
        <v>0</v>
      </c>
    </row>
    <row r="385" spans="1:5" ht="23.15" customHeight="1" x14ac:dyDescent="0.35">
      <c r="A385" s="9">
        <v>28</v>
      </c>
      <c r="B385" s="53" t="s">
        <v>312</v>
      </c>
      <c r="C385" s="49">
        <v>2</v>
      </c>
      <c r="D385" s="107"/>
      <c r="E385" s="1">
        <f t="shared" si="5"/>
        <v>0</v>
      </c>
    </row>
    <row r="386" spans="1:5" ht="23.15" customHeight="1" x14ac:dyDescent="0.35">
      <c r="A386" s="9">
        <v>29</v>
      </c>
      <c r="B386" s="53" t="s">
        <v>462</v>
      </c>
      <c r="C386" s="49">
        <v>10</v>
      </c>
      <c r="D386" s="107"/>
      <c r="E386" s="1">
        <f t="shared" si="5"/>
        <v>0</v>
      </c>
    </row>
    <row r="387" spans="1:5" ht="23.15" customHeight="1" x14ac:dyDescent="0.35">
      <c r="A387" s="9">
        <v>30</v>
      </c>
      <c r="B387" s="53" t="s">
        <v>463</v>
      </c>
      <c r="C387" s="49">
        <v>2</v>
      </c>
      <c r="D387" s="107"/>
      <c r="E387" s="1">
        <f t="shared" si="5"/>
        <v>0</v>
      </c>
    </row>
    <row r="388" spans="1:5" ht="23.15" customHeight="1" x14ac:dyDescent="0.35">
      <c r="A388" s="9">
        <v>31</v>
      </c>
      <c r="B388" s="53" t="s">
        <v>464</v>
      </c>
      <c r="C388" s="49">
        <v>10</v>
      </c>
      <c r="D388" s="107"/>
      <c r="E388" s="1">
        <f t="shared" si="5"/>
        <v>0</v>
      </c>
    </row>
    <row r="389" spans="1:5" ht="23.15" customHeight="1" x14ac:dyDescent="0.35">
      <c r="A389" s="9">
        <v>32</v>
      </c>
      <c r="B389" s="53" t="s">
        <v>465</v>
      </c>
      <c r="C389" s="49">
        <v>10</v>
      </c>
      <c r="D389" s="107"/>
      <c r="E389" s="1">
        <f t="shared" si="5"/>
        <v>0</v>
      </c>
    </row>
    <row r="390" spans="1:5" ht="23.15" customHeight="1" x14ac:dyDescent="0.35">
      <c r="A390" s="9">
        <v>33</v>
      </c>
      <c r="B390" s="53" t="s">
        <v>466</v>
      </c>
      <c r="C390" s="49">
        <v>10</v>
      </c>
      <c r="D390" s="107"/>
      <c r="E390" s="1">
        <f t="shared" si="5"/>
        <v>0</v>
      </c>
    </row>
    <row r="391" spans="1:5" ht="23.15" customHeight="1" x14ac:dyDescent="0.35">
      <c r="A391" s="9">
        <v>34</v>
      </c>
      <c r="B391" s="53" t="s">
        <v>467</v>
      </c>
      <c r="C391" s="49">
        <v>10</v>
      </c>
      <c r="D391" s="107"/>
      <c r="E391" s="1">
        <f t="shared" si="5"/>
        <v>0</v>
      </c>
    </row>
    <row r="392" spans="1:5" ht="23.15" customHeight="1" x14ac:dyDescent="0.35">
      <c r="A392" s="9">
        <v>35</v>
      </c>
      <c r="B392" s="53" t="s">
        <v>468</v>
      </c>
      <c r="C392" s="49">
        <v>10</v>
      </c>
      <c r="D392" s="107"/>
      <c r="E392" s="1">
        <f t="shared" si="5"/>
        <v>0</v>
      </c>
    </row>
    <row r="393" spans="1:5" ht="23.15" customHeight="1" x14ac:dyDescent="0.35">
      <c r="A393" s="9">
        <v>36</v>
      </c>
      <c r="B393" s="53" t="s">
        <v>469</v>
      </c>
      <c r="C393" s="49">
        <v>10</v>
      </c>
      <c r="D393" s="107"/>
      <c r="E393" s="1">
        <f t="shared" si="5"/>
        <v>0</v>
      </c>
    </row>
    <row r="394" spans="1:5" ht="23.15" customHeight="1" x14ac:dyDescent="0.35">
      <c r="A394" s="9">
        <v>37</v>
      </c>
      <c r="B394" s="53" t="s">
        <v>322</v>
      </c>
      <c r="C394" s="49">
        <v>2</v>
      </c>
      <c r="D394" s="107"/>
      <c r="E394" s="1">
        <f t="shared" si="5"/>
        <v>0</v>
      </c>
    </row>
    <row r="395" spans="1:5" s="6" customFormat="1" ht="54.5" x14ac:dyDescent="0.35">
      <c r="A395" s="3" t="s">
        <v>75</v>
      </c>
      <c r="B395" s="4" t="s">
        <v>930</v>
      </c>
      <c r="C395" s="5" t="s">
        <v>8</v>
      </c>
      <c r="D395" s="5" t="s">
        <v>57</v>
      </c>
      <c r="E395" s="5" t="s">
        <v>54</v>
      </c>
    </row>
    <row r="396" spans="1:5" ht="28" x14ac:dyDescent="0.35">
      <c r="A396" s="9">
        <v>38</v>
      </c>
      <c r="B396" s="53" t="s">
        <v>470</v>
      </c>
      <c r="C396" s="49">
        <v>10</v>
      </c>
      <c r="D396" s="107"/>
      <c r="E396" s="1">
        <f t="shared" si="5"/>
        <v>0</v>
      </c>
    </row>
    <row r="397" spans="1:5" ht="23.15" customHeight="1" x14ac:dyDescent="0.35">
      <c r="A397" s="9">
        <v>39</v>
      </c>
      <c r="B397" s="53" t="s">
        <v>471</v>
      </c>
      <c r="C397" s="49">
        <v>10</v>
      </c>
      <c r="D397" s="107"/>
      <c r="E397" s="1">
        <f t="shared" si="5"/>
        <v>0</v>
      </c>
    </row>
    <row r="398" spans="1:5" ht="23.15" customHeight="1" x14ac:dyDescent="0.35">
      <c r="A398" s="9">
        <v>40</v>
      </c>
      <c r="B398" s="53" t="s">
        <v>472</v>
      </c>
      <c r="C398" s="49">
        <v>10</v>
      </c>
      <c r="D398" s="107"/>
      <c r="E398" s="1">
        <f t="shared" si="5"/>
        <v>0</v>
      </c>
    </row>
    <row r="399" spans="1:5" ht="28" x14ac:dyDescent="0.35">
      <c r="A399" s="9">
        <v>41</v>
      </c>
      <c r="B399" s="53" t="s">
        <v>473</v>
      </c>
      <c r="C399" s="49">
        <v>10</v>
      </c>
      <c r="D399" s="107"/>
      <c r="E399" s="1">
        <f t="shared" si="5"/>
        <v>0</v>
      </c>
    </row>
    <row r="400" spans="1:5" ht="23.15" customHeight="1" x14ac:dyDescent="0.35">
      <c r="A400" s="9">
        <v>42</v>
      </c>
      <c r="B400" s="53" t="s">
        <v>474</v>
      </c>
      <c r="C400" s="49">
        <v>5</v>
      </c>
      <c r="D400" s="107"/>
      <c r="E400" s="1">
        <f t="shared" si="5"/>
        <v>0</v>
      </c>
    </row>
    <row r="401" spans="1:5" ht="23.15" customHeight="1" x14ac:dyDescent="0.35">
      <c r="A401" s="9">
        <v>43</v>
      </c>
      <c r="B401" s="53" t="s">
        <v>328</v>
      </c>
      <c r="C401" s="49">
        <v>5</v>
      </c>
      <c r="D401" s="107"/>
      <c r="E401" s="1">
        <f t="shared" si="5"/>
        <v>0</v>
      </c>
    </row>
    <row r="402" spans="1:5" ht="23.15" customHeight="1" x14ac:dyDescent="0.35">
      <c r="A402" s="9">
        <v>44</v>
      </c>
      <c r="B402" s="53" t="s">
        <v>329</v>
      </c>
      <c r="C402" s="49">
        <v>5</v>
      </c>
      <c r="D402" s="107"/>
      <c r="E402" s="1">
        <f t="shared" si="5"/>
        <v>0</v>
      </c>
    </row>
    <row r="403" spans="1:5" ht="23.15" customHeight="1" x14ac:dyDescent="0.35">
      <c r="A403" s="9">
        <v>45</v>
      </c>
      <c r="B403" s="53" t="s">
        <v>330</v>
      </c>
      <c r="C403" s="49">
        <v>5</v>
      </c>
      <c r="D403" s="107"/>
      <c r="E403" s="1">
        <f t="shared" si="5"/>
        <v>0</v>
      </c>
    </row>
    <row r="404" spans="1:5" ht="23.15" customHeight="1" x14ac:dyDescent="0.35">
      <c r="A404" s="9">
        <v>46</v>
      </c>
      <c r="B404" s="53" t="s">
        <v>331</v>
      </c>
      <c r="C404" s="49">
        <v>5</v>
      </c>
      <c r="D404" s="107"/>
      <c r="E404" s="1">
        <f t="shared" si="5"/>
        <v>0</v>
      </c>
    </row>
    <row r="405" spans="1:5" ht="23.15" customHeight="1" x14ac:dyDescent="0.35">
      <c r="A405" s="9">
        <v>47</v>
      </c>
      <c r="B405" s="53" t="s">
        <v>332</v>
      </c>
      <c r="C405" s="49">
        <v>5</v>
      </c>
      <c r="D405" s="107"/>
      <c r="E405" s="1">
        <f t="shared" si="5"/>
        <v>0</v>
      </c>
    </row>
    <row r="406" spans="1:5" ht="23.15" customHeight="1" x14ac:dyDescent="0.35">
      <c r="A406" s="9">
        <v>48</v>
      </c>
      <c r="B406" s="53" t="s">
        <v>475</v>
      </c>
      <c r="C406" s="49">
        <v>5</v>
      </c>
      <c r="D406" s="107"/>
      <c r="E406" s="1">
        <f t="shared" si="5"/>
        <v>0</v>
      </c>
    </row>
    <row r="407" spans="1:5" ht="23.15" customHeight="1" x14ac:dyDescent="0.35">
      <c r="A407" s="9">
        <v>49</v>
      </c>
      <c r="B407" s="53" t="s">
        <v>476</v>
      </c>
      <c r="C407" s="49">
        <v>5</v>
      </c>
      <c r="D407" s="107"/>
      <c r="E407" s="1">
        <f t="shared" si="5"/>
        <v>0</v>
      </c>
    </row>
    <row r="408" spans="1:5" ht="23.15" customHeight="1" x14ac:dyDescent="0.35">
      <c r="A408" s="9">
        <v>50</v>
      </c>
      <c r="B408" s="53" t="s">
        <v>477</v>
      </c>
      <c r="C408" s="49">
        <v>5</v>
      </c>
      <c r="D408" s="107"/>
      <c r="E408" s="1">
        <f t="shared" si="5"/>
        <v>0</v>
      </c>
    </row>
    <row r="409" spans="1:5" ht="23.15" customHeight="1" x14ac:dyDescent="0.35">
      <c r="A409" s="9">
        <v>51</v>
      </c>
      <c r="B409" s="53" t="s">
        <v>478</v>
      </c>
      <c r="C409" s="49">
        <v>5</v>
      </c>
      <c r="D409" s="107"/>
      <c r="E409" s="1">
        <f t="shared" si="5"/>
        <v>0</v>
      </c>
    </row>
    <row r="410" spans="1:5" ht="23.15" customHeight="1" x14ac:dyDescent="0.35">
      <c r="A410" s="9">
        <v>52</v>
      </c>
      <c r="B410" s="53" t="s">
        <v>479</v>
      </c>
      <c r="C410" s="49">
        <v>5</v>
      </c>
      <c r="D410" s="107"/>
      <c r="E410" s="1">
        <f t="shared" si="5"/>
        <v>0</v>
      </c>
    </row>
    <row r="411" spans="1:5" ht="23.15" customHeight="1" x14ac:dyDescent="0.35">
      <c r="A411" s="9">
        <v>53</v>
      </c>
      <c r="B411" s="53" t="s">
        <v>480</v>
      </c>
      <c r="C411" s="49">
        <v>5</v>
      </c>
      <c r="D411" s="107"/>
      <c r="E411" s="1">
        <f t="shared" si="5"/>
        <v>0</v>
      </c>
    </row>
    <row r="412" spans="1:5" ht="23.15" customHeight="1" x14ac:dyDescent="0.35">
      <c r="A412" s="9">
        <v>54</v>
      </c>
      <c r="B412" s="53" t="s">
        <v>481</v>
      </c>
      <c r="C412" s="49">
        <v>5</v>
      </c>
      <c r="D412" s="107"/>
      <c r="E412" s="1">
        <f t="shared" si="5"/>
        <v>0</v>
      </c>
    </row>
    <row r="413" spans="1:5" ht="23.15" customHeight="1" x14ac:dyDescent="0.35">
      <c r="A413" s="9">
        <v>55</v>
      </c>
      <c r="B413" s="53" t="s">
        <v>482</v>
      </c>
      <c r="C413" s="49">
        <v>5</v>
      </c>
      <c r="D413" s="107"/>
      <c r="E413" s="1">
        <f t="shared" si="5"/>
        <v>0</v>
      </c>
    </row>
    <row r="414" spans="1:5" s="6" customFormat="1" ht="54.5" x14ac:dyDescent="0.35">
      <c r="A414" s="3" t="s">
        <v>75</v>
      </c>
      <c r="B414" s="4" t="s">
        <v>930</v>
      </c>
      <c r="C414" s="5" t="s">
        <v>8</v>
      </c>
      <c r="D414" s="5" t="s">
        <v>57</v>
      </c>
      <c r="E414" s="5" t="s">
        <v>54</v>
      </c>
    </row>
    <row r="415" spans="1:5" ht="23.15" customHeight="1" x14ac:dyDescent="0.35">
      <c r="A415" s="9">
        <v>56</v>
      </c>
      <c r="B415" s="53" t="s">
        <v>483</v>
      </c>
      <c r="C415" s="49">
        <v>5</v>
      </c>
      <c r="D415" s="107"/>
      <c r="E415" s="1">
        <f t="shared" si="5"/>
        <v>0</v>
      </c>
    </row>
    <row r="416" spans="1:5" ht="23.15" customHeight="1" x14ac:dyDescent="0.35">
      <c r="A416" s="9">
        <v>57</v>
      </c>
      <c r="B416" s="53" t="s">
        <v>484</v>
      </c>
      <c r="C416" s="49">
        <v>5</v>
      </c>
      <c r="D416" s="107"/>
      <c r="E416" s="1">
        <f t="shared" si="5"/>
        <v>0</v>
      </c>
    </row>
    <row r="417" spans="1:5" ht="23.15" customHeight="1" x14ac:dyDescent="0.35">
      <c r="A417" s="9">
        <v>58</v>
      </c>
      <c r="B417" s="53" t="s">
        <v>485</v>
      </c>
      <c r="C417" s="49">
        <v>5</v>
      </c>
      <c r="D417" s="107"/>
      <c r="E417" s="1">
        <f t="shared" si="5"/>
        <v>0</v>
      </c>
    </row>
    <row r="418" spans="1:5" ht="23.15" customHeight="1" x14ac:dyDescent="0.35">
      <c r="A418" s="9">
        <v>59</v>
      </c>
      <c r="B418" s="53" t="s">
        <v>486</v>
      </c>
      <c r="C418" s="49">
        <v>5</v>
      </c>
      <c r="D418" s="107"/>
      <c r="E418" s="1">
        <f t="shared" si="5"/>
        <v>0</v>
      </c>
    </row>
    <row r="419" spans="1:5" ht="23.15" customHeight="1" x14ac:dyDescent="0.35">
      <c r="A419" s="9">
        <v>60</v>
      </c>
      <c r="B419" s="53" t="s">
        <v>487</v>
      </c>
      <c r="C419" s="49">
        <v>5</v>
      </c>
      <c r="D419" s="107"/>
      <c r="E419" s="1">
        <f t="shared" si="5"/>
        <v>0</v>
      </c>
    </row>
    <row r="420" spans="1:5" ht="23.15" customHeight="1" x14ac:dyDescent="0.35">
      <c r="A420" s="9">
        <v>61</v>
      </c>
      <c r="B420" s="53" t="s">
        <v>488</v>
      </c>
      <c r="C420" s="49">
        <v>5</v>
      </c>
      <c r="D420" s="107"/>
      <c r="E420" s="1">
        <f t="shared" si="5"/>
        <v>0</v>
      </c>
    </row>
    <row r="421" spans="1:5" ht="23.15" customHeight="1" x14ac:dyDescent="0.35">
      <c r="A421" s="9">
        <v>62</v>
      </c>
      <c r="B421" s="53" t="s">
        <v>489</v>
      </c>
      <c r="C421" s="49">
        <v>5</v>
      </c>
      <c r="D421" s="107"/>
      <c r="E421" s="1">
        <f t="shared" si="5"/>
        <v>0</v>
      </c>
    </row>
    <row r="422" spans="1:5" ht="23.15" customHeight="1" x14ac:dyDescent="0.35">
      <c r="A422" s="9">
        <v>63</v>
      </c>
      <c r="B422" s="53" t="s">
        <v>490</v>
      </c>
      <c r="C422" s="49">
        <v>1</v>
      </c>
      <c r="D422" s="107"/>
      <c r="E422" s="1">
        <f t="shared" si="5"/>
        <v>0</v>
      </c>
    </row>
    <row r="423" spans="1:5" ht="23.15" customHeight="1" x14ac:dyDescent="0.35">
      <c r="A423" s="9">
        <v>64</v>
      </c>
      <c r="B423" s="53" t="s">
        <v>491</v>
      </c>
      <c r="C423" s="49">
        <v>1</v>
      </c>
      <c r="D423" s="107"/>
      <c r="E423" s="1">
        <f t="shared" si="5"/>
        <v>0</v>
      </c>
    </row>
    <row r="424" spans="1:5" ht="23.15" customHeight="1" x14ac:dyDescent="0.35">
      <c r="A424" s="9">
        <v>65</v>
      </c>
      <c r="B424" s="53" t="s">
        <v>492</v>
      </c>
      <c r="C424" s="49">
        <v>1</v>
      </c>
      <c r="D424" s="107"/>
      <c r="E424" s="1">
        <f t="shared" si="5"/>
        <v>0</v>
      </c>
    </row>
    <row r="425" spans="1:5" ht="28" x14ac:dyDescent="0.35">
      <c r="A425" s="9">
        <v>66</v>
      </c>
      <c r="B425" s="53" t="s">
        <v>336</v>
      </c>
      <c r="C425" s="49">
        <v>2</v>
      </c>
      <c r="D425" s="107"/>
      <c r="E425" s="1">
        <f t="shared" ref="E425:E492" si="6">C425*D425</f>
        <v>0</v>
      </c>
    </row>
    <row r="426" spans="1:5" ht="23.15" customHeight="1" x14ac:dyDescent="0.35">
      <c r="A426" s="9">
        <v>67</v>
      </c>
      <c r="B426" s="21" t="s">
        <v>493</v>
      </c>
      <c r="C426" s="49">
        <v>2</v>
      </c>
      <c r="D426" s="107"/>
      <c r="E426" s="1">
        <f t="shared" si="6"/>
        <v>0</v>
      </c>
    </row>
    <row r="427" spans="1:5" ht="28" x14ac:dyDescent="0.35">
      <c r="A427" s="9">
        <v>68</v>
      </c>
      <c r="B427" s="21" t="s">
        <v>337</v>
      </c>
      <c r="C427" s="49">
        <v>2</v>
      </c>
      <c r="D427" s="107"/>
      <c r="E427" s="1">
        <f t="shared" si="6"/>
        <v>0</v>
      </c>
    </row>
    <row r="428" spans="1:5" ht="23.15" customHeight="1" x14ac:dyDescent="0.35">
      <c r="A428" s="9">
        <v>69</v>
      </c>
      <c r="B428" s="21" t="s">
        <v>338</v>
      </c>
      <c r="C428" s="49">
        <v>2</v>
      </c>
      <c r="D428" s="107"/>
      <c r="E428" s="1">
        <f t="shared" si="6"/>
        <v>0</v>
      </c>
    </row>
    <row r="429" spans="1:5" ht="23.15" customHeight="1" x14ac:dyDescent="0.35">
      <c r="A429" s="9">
        <v>70</v>
      </c>
      <c r="B429" s="21" t="s">
        <v>339</v>
      </c>
      <c r="C429" s="49">
        <v>2</v>
      </c>
      <c r="D429" s="107"/>
      <c r="E429" s="1">
        <f t="shared" si="6"/>
        <v>0</v>
      </c>
    </row>
    <row r="430" spans="1:5" ht="23.15" customHeight="1" x14ac:dyDescent="0.35">
      <c r="A430" s="9">
        <v>71</v>
      </c>
      <c r="B430" s="21" t="s">
        <v>494</v>
      </c>
      <c r="C430" s="49">
        <v>15</v>
      </c>
      <c r="D430" s="107"/>
      <c r="E430" s="1">
        <f t="shared" si="6"/>
        <v>0</v>
      </c>
    </row>
    <row r="431" spans="1:5" ht="23.15" customHeight="1" x14ac:dyDescent="0.35">
      <c r="A431" s="9">
        <v>72</v>
      </c>
      <c r="B431" s="53" t="s">
        <v>342</v>
      </c>
      <c r="C431" s="49">
        <v>15</v>
      </c>
      <c r="D431" s="107"/>
      <c r="E431" s="1">
        <f t="shared" si="6"/>
        <v>0</v>
      </c>
    </row>
    <row r="432" spans="1:5" ht="23.15" customHeight="1" x14ac:dyDescent="0.35">
      <c r="A432" s="9">
        <v>73</v>
      </c>
      <c r="B432" s="21" t="s">
        <v>495</v>
      </c>
      <c r="C432" s="49">
        <v>1</v>
      </c>
      <c r="D432" s="107"/>
      <c r="E432" s="1">
        <f t="shared" si="6"/>
        <v>0</v>
      </c>
    </row>
    <row r="433" spans="1:5" s="6" customFormat="1" ht="54.5" x14ac:dyDescent="0.35">
      <c r="A433" s="3" t="s">
        <v>75</v>
      </c>
      <c r="B433" s="4" t="s">
        <v>930</v>
      </c>
      <c r="C433" s="5" t="s">
        <v>8</v>
      </c>
      <c r="D433" s="5" t="s">
        <v>57</v>
      </c>
      <c r="E433" s="5" t="s">
        <v>54</v>
      </c>
    </row>
    <row r="434" spans="1:5" ht="23.4" customHeight="1" x14ac:dyDescent="0.35">
      <c r="A434" s="9">
        <v>74</v>
      </c>
      <c r="B434" s="21" t="s">
        <v>190</v>
      </c>
      <c r="C434" s="49">
        <v>5</v>
      </c>
      <c r="D434" s="107"/>
      <c r="E434" s="1">
        <f t="shared" si="6"/>
        <v>0</v>
      </c>
    </row>
    <row r="435" spans="1:5" ht="23.4" customHeight="1" x14ac:dyDescent="0.35">
      <c r="A435" s="9">
        <v>75</v>
      </c>
      <c r="B435" s="21" t="s">
        <v>193</v>
      </c>
      <c r="C435" s="49">
        <v>5</v>
      </c>
      <c r="D435" s="107"/>
      <c r="E435" s="1">
        <f t="shared" si="6"/>
        <v>0</v>
      </c>
    </row>
    <row r="436" spans="1:5" ht="23.4" customHeight="1" x14ac:dyDescent="0.35">
      <c r="A436" s="9">
        <v>76</v>
      </c>
      <c r="B436" s="21" t="s">
        <v>346</v>
      </c>
      <c r="C436" s="49">
        <v>5</v>
      </c>
      <c r="D436" s="107"/>
      <c r="E436" s="1">
        <f t="shared" si="6"/>
        <v>0</v>
      </c>
    </row>
    <row r="437" spans="1:5" ht="23.4" customHeight="1" x14ac:dyDescent="0.35">
      <c r="A437" s="9">
        <v>77</v>
      </c>
      <c r="B437" s="21" t="s">
        <v>347</v>
      </c>
      <c r="C437" s="49">
        <v>5</v>
      </c>
      <c r="D437" s="107"/>
      <c r="E437" s="1">
        <f t="shared" si="6"/>
        <v>0</v>
      </c>
    </row>
    <row r="438" spans="1:5" ht="23.4" customHeight="1" x14ac:dyDescent="0.35">
      <c r="A438" s="9">
        <v>78</v>
      </c>
      <c r="B438" s="21" t="s">
        <v>194</v>
      </c>
      <c r="C438" s="49">
        <v>5</v>
      </c>
      <c r="D438" s="107"/>
      <c r="E438" s="1">
        <f t="shared" si="6"/>
        <v>0</v>
      </c>
    </row>
    <row r="439" spans="1:5" ht="23.4" customHeight="1" x14ac:dyDescent="0.35">
      <c r="A439" s="9">
        <v>79</v>
      </c>
      <c r="B439" s="21" t="s">
        <v>192</v>
      </c>
      <c r="C439" s="49">
        <v>5</v>
      </c>
      <c r="D439" s="107"/>
      <c r="E439" s="1">
        <f t="shared" si="6"/>
        <v>0</v>
      </c>
    </row>
    <row r="440" spans="1:5" ht="23.4" customHeight="1" x14ac:dyDescent="0.35">
      <c r="A440" s="9">
        <v>80</v>
      </c>
      <c r="B440" s="21" t="s">
        <v>195</v>
      </c>
      <c r="C440" s="49">
        <v>5</v>
      </c>
      <c r="D440" s="107"/>
      <c r="E440" s="1">
        <f t="shared" si="6"/>
        <v>0</v>
      </c>
    </row>
    <row r="441" spans="1:5" ht="23.4" customHeight="1" x14ac:dyDescent="0.35">
      <c r="A441" s="9">
        <v>81</v>
      </c>
      <c r="B441" s="21" t="s">
        <v>348</v>
      </c>
      <c r="C441" s="49">
        <v>5</v>
      </c>
      <c r="D441" s="107"/>
      <c r="E441" s="1">
        <f t="shared" si="6"/>
        <v>0</v>
      </c>
    </row>
    <row r="442" spans="1:5" ht="23.4" customHeight="1" x14ac:dyDescent="0.35">
      <c r="A442" s="9">
        <v>82</v>
      </c>
      <c r="B442" s="21" t="s">
        <v>351</v>
      </c>
      <c r="C442" s="49">
        <v>5</v>
      </c>
      <c r="D442" s="107"/>
      <c r="E442" s="1">
        <f t="shared" si="6"/>
        <v>0</v>
      </c>
    </row>
    <row r="443" spans="1:5" ht="23.4" customHeight="1" x14ac:dyDescent="0.35">
      <c r="A443" s="9">
        <v>83</v>
      </c>
      <c r="B443" s="53" t="s">
        <v>496</v>
      </c>
      <c r="C443" s="49">
        <v>1</v>
      </c>
      <c r="D443" s="107"/>
      <c r="E443" s="1">
        <f t="shared" si="6"/>
        <v>0</v>
      </c>
    </row>
    <row r="444" spans="1:5" ht="23.4" customHeight="1" x14ac:dyDescent="0.35">
      <c r="A444" s="9">
        <v>84</v>
      </c>
      <c r="B444" s="21" t="s">
        <v>352</v>
      </c>
      <c r="C444" s="49">
        <v>1</v>
      </c>
      <c r="D444" s="107"/>
      <c r="E444" s="1">
        <f t="shared" si="6"/>
        <v>0</v>
      </c>
    </row>
    <row r="445" spans="1:5" ht="23.4" customHeight="1" x14ac:dyDescent="0.35">
      <c r="A445" s="9">
        <v>85</v>
      </c>
      <c r="B445" s="53" t="s">
        <v>497</v>
      </c>
      <c r="C445" s="49">
        <v>10</v>
      </c>
      <c r="D445" s="107"/>
      <c r="E445" s="1">
        <f t="shared" si="6"/>
        <v>0</v>
      </c>
    </row>
    <row r="446" spans="1:5" ht="23.4" customHeight="1" x14ac:dyDescent="0.35">
      <c r="A446" s="9">
        <v>86</v>
      </c>
      <c r="B446" s="21" t="s">
        <v>498</v>
      </c>
      <c r="C446" s="49">
        <v>15</v>
      </c>
      <c r="D446" s="107"/>
      <c r="E446" s="1">
        <f t="shared" si="6"/>
        <v>0</v>
      </c>
    </row>
    <row r="447" spans="1:5" ht="23.4" customHeight="1" x14ac:dyDescent="0.35">
      <c r="A447" s="9">
        <v>87</v>
      </c>
      <c r="B447" s="21" t="s">
        <v>499</v>
      </c>
      <c r="C447" s="49">
        <v>5</v>
      </c>
      <c r="D447" s="107"/>
      <c r="E447" s="1">
        <f t="shared" si="6"/>
        <v>0</v>
      </c>
    </row>
    <row r="448" spans="1:5" ht="23.4" customHeight="1" x14ac:dyDescent="0.35">
      <c r="A448" s="9">
        <v>88</v>
      </c>
      <c r="B448" s="21" t="s">
        <v>500</v>
      </c>
      <c r="C448" s="49">
        <v>5</v>
      </c>
      <c r="D448" s="107"/>
      <c r="E448" s="1">
        <f t="shared" si="6"/>
        <v>0</v>
      </c>
    </row>
    <row r="449" spans="1:5" ht="23.4" customHeight="1" x14ac:dyDescent="0.35">
      <c r="A449" s="9">
        <v>89</v>
      </c>
      <c r="B449" s="21" t="s">
        <v>359</v>
      </c>
      <c r="C449" s="49">
        <v>5</v>
      </c>
      <c r="D449" s="107"/>
      <c r="E449" s="1">
        <f t="shared" si="6"/>
        <v>0</v>
      </c>
    </row>
    <row r="450" spans="1:5" ht="23.4" customHeight="1" x14ac:dyDescent="0.35">
      <c r="A450" s="9">
        <v>90</v>
      </c>
      <c r="B450" s="21" t="s">
        <v>183</v>
      </c>
      <c r="C450" s="49">
        <v>5</v>
      </c>
      <c r="D450" s="107"/>
      <c r="E450" s="1">
        <f t="shared" si="6"/>
        <v>0</v>
      </c>
    </row>
    <row r="451" spans="1:5" ht="23.4" customHeight="1" x14ac:dyDescent="0.35">
      <c r="A451" s="9">
        <v>91</v>
      </c>
      <c r="B451" s="21" t="s">
        <v>360</v>
      </c>
      <c r="C451" s="49">
        <v>5</v>
      </c>
      <c r="D451" s="107"/>
      <c r="E451" s="1">
        <f t="shared" si="6"/>
        <v>0</v>
      </c>
    </row>
    <row r="452" spans="1:5" s="6" customFormat="1" ht="54.5" x14ac:dyDescent="0.35">
      <c r="A452" s="3" t="s">
        <v>75</v>
      </c>
      <c r="B452" s="4" t="s">
        <v>930</v>
      </c>
      <c r="C452" s="5" t="s">
        <v>8</v>
      </c>
      <c r="D452" s="5" t="s">
        <v>57</v>
      </c>
      <c r="E452" s="5" t="s">
        <v>54</v>
      </c>
    </row>
    <row r="453" spans="1:5" ht="23.4" customHeight="1" x14ac:dyDescent="0.35">
      <c r="A453" s="9">
        <v>92</v>
      </c>
      <c r="B453" s="53" t="s">
        <v>501</v>
      </c>
      <c r="C453" s="49">
        <v>5</v>
      </c>
      <c r="D453" s="107"/>
      <c r="E453" s="1">
        <f t="shared" si="6"/>
        <v>0</v>
      </c>
    </row>
    <row r="454" spans="1:5" ht="23.4" customHeight="1" x14ac:dyDescent="0.35">
      <c r="A454" s="9">
        <v>93</v>
      </c>
      <c r="B454" s="21" t="s">
        <v>361</v>
      </c>
      <c r="C454" s="49">
        <v>5</v>
      </c>
      <c r="D454" s="107"/>
      <c r="E454" s="1">
        <f t="shared" si="6"/>
        <v>0</v>
      </c>
    </row>
    <row r="455" spans="1:5" ht="23.4" customHeight="1" x14ac:dyDescent="0.35">
      <c r="A455" s="9">
        <v>94</v>
      </c>
      <c r="B455" s="21" t="s">
        <v>502</v>
      </c>
      <c r="C455" s="49">
        <v>5</v>
      </c>
      <c r="D455" s="107"/>
      <c r="E455" s="1">
        <f t="shared" si="6"/>
        <v>0</v>
      </c>
    </row>
    <row r="456" spans="1:5" ht="23.4" customHeight="1" x14ac:dyDescent="0.35">
      <c r="A456" s="9">
        <v>95</v>
      </c>
      <c r="B456" s="21" t="s">
        <v>503</v>
      </c>
      <c r="C456" s="49">
        <v>5</v>
      </c>
      <c r="D456" s="107"/>
      <c r="E456" s="1">
        <f t="shared" si="6"/>
        <v>0</v>
      </c>
    </row>
    <row r="457" spans="1:5" ht="23.4" customHeight="1" x14ac:dyDescent="0.35">
      <c r="A457" s="9">
        <v>96</v>
      </c>
      <c r="B457" s="21" t="s">
        <v>367</v>
      </c>
      <c r="C457" s="49">
        <v>5</v>
      </c>
      <c r="D457" s="107"/>
      <c r="E457" s="1">
        <f t="shared" si="6"/>
        <v>0</v>
      </c>
    </row>
    <row r="458" spans="1:5" ht="23.4" customHeight="1" x14ac:dyDescent="0.35">
      <c r="A458" s="9">
        <v>97</v>
      </c>
      <c r="B458" s="21" t="s">
        <v>504</v>
      </c>
      <c r="C458" s="49">
        <v>2</v>
      </c>
      <c r="D458" s="107"/>
      <c r="E458" s="1">
        <f t="shared" si="6"/>
        <v>0</v>
      </c>
    </row>
    <row r="459" spans="1:5" ht="32.25" customHeight="1" x14ac:dyDescent="0.35">
      <c r="A459" s="9">
        <v>98</v>
      </c>
      <c r="B459" s="53" t="s">
        <v>505</v>
      </c>
      <c r="C459" s="49">
        <v>2</v>
      </c>
      <c r="D459" s="107"/>
      <c r="E459" s="1">
        <f t="shared" si="6"/>
        <v>0</v>
      </c>
    </row>
    <row r="460" spans="1:5" ht="23.4" customHeight="1" x14ac:dyDescent="0.35">
      <c r="A460" s="9">
        <v>99</v>
      </c>
      <c r="B460" s="53" t="s">
        <v>506</v>
      </c>
      <c r="C460" s="49">
        <v>5</v>
      </c>
      <c r="D460" s="107"/>
      <c r="E460" s="1">
        <f t="shared" si="6"/>
        <v>0</v>
      </c>
    </row>
    <row r="461" spans="1:5" ht="23.4" customHeight="1" x14ac:dyDescent="0.35">
      <c r="A461" s="9">
        <v>100</v>
      </c>
      <c r="B461" s="53" t="s">
        <v>507</v>
      </c>
      <c r="C461" s="49">
        <v>5</v>
      </c>
      <c r="D461" s="107"/>
      <c r="E461" s="1">
        <f t="shared" si="6"/>
        <v>0</v>
      </c>
    </row>
    <row r="462" spans="1:5" ht="23.4" customHeight="1" x14ac:dyDescent="0.35">
      <c r="A462" s="9">
        <v>101</v>
      </c>
      <c r="B462" s="53" t="s">
        <v>508</v>
      </c>
      <c r="C462" s="49">
        <v>5</v>
      </c>
      <c r="D462" s="107"/>
      <c r="E462" s="1">
        <f t="shared" si="6"/>
        <v>0</v>
      </c>
    </row>
    <row r="463" spans="1:5" ht="23.4" customHeight="1" x14ac:dyDescent="0.35">
      <c r="A463" s="9">
        <v>102</v>
      </c>
      <c r="B463" s="21" t="s">
        <v>509</v>
      </c>
      <c r="C463" s="49">
        <v>2</v>
      </c>
      <c r="D463" s="107"/>
      <c r="E463" s="1">
        <f t="shared" si="6"/>
        <v>0</v>
      </c>
    </row>
    <row r="464" spans="1:5" ht="23.4" customHeight="1" x14ac:dyDescent="0.35">
      <c r="A464" s="9">
        <v>103</v>
      </c>
      <c r="B464" s="21" t="s">
        <v>212</v>
      </c>
      <c r="C464" s="49">
        <v>2</v>
      </c>
      <c r="D464" s="107"/>
      <c r="E464" s="1">
        <f t="shared" si="6"/>
        <v>0</v>
      </c>
    </row>
    <row r="465" spans="1:5" ht="23.4" customHeight="1" x14ac:dyDescent="0.35">
      <c r="A465" s="9">
        <v>104</v>
      </c>
      <c r="B465" s="21" t="s">
        <v>510</v>
      </c>
      <c r="C465" s="49">
        <v>2</v>
      </c>
      <c r="D465" s="107"/>
      <c r="E465" s="1">
        <f t="shared" si="6"/>
        <v>0</v>
      </c>
    </row>
    <row r="466" spans="1:5" ht="23.4" customHeight="1" x14ac:dyDescent="0.35">
      <c r="A466" s="9">
        <v>105</v>
      </c>
      <c r="B466" s="21" t="s">
        <v>511</v>
      </c>
      <c r="C466" s="49">
        <v>2</v>
      </c>
      <c r="D466" s="107"/>
      <c r="E466" s="1">
        <f t="shared" si="6"/>
        <v>0</v>
      </c>
    </row>
    <row r="467" spans="1:5" ht="23.4" customHeight="1" x14ac:dyDescent="0.35">
      <c r="A467" s="9">
        <v>106</v>
      </c>
      <c r="B467" s="21" t="s">
        <v>512</v>
      </c>
      <c r="C467" s="49">
        <v>2</v>
      </c>
      <c r="D467" s="107"/>
      <c r="E467" s="1">
        <f t="shared" si="6"/>
        <v>0</v>
      </c>
    </row>
    <row r="468" spans="1:5" ht="23.4" customHeight="1" x14ac:dyDescent="0.35">
      <c r="A468" s="9">
        <v>107</v>
      </c>
      <c r="B468" s="21" t="s">
        <v>513</v>
      </c>
      <c r="C468" s="49">
        <v>2</v>
      </c>
      <c r="D468" s="107"/>
      <c r="E468" s="1">
        <f t="shared" si="6"/>
        <v>0</v>
      </c>
    </row>
    <row r="469" spans="1:5" ht="23.4" customHeight="1" x14ac:dyDescent="0.35">
      <c r="A469" s="9">
        <v>108</v>
      </c>
      <c r="B469" s="21" t="s">
        <v>514</v>
      </c>
      <c r="C469" s="49">
        <v>2</v>
      </c>
      <c r="D469" s="107"/>
      <c r="E469" s="1">
        <f t="shared" si="6"/>
        <v>0</v>
      </c>
    </row>
    <row r="470" spans="1:5" ht="23.4" customHeight="1" x14ac:dyDescent="0.35">
      <c r="A470" s="9">
        <v>109</v>
      </c>
      <c r="B470" s="21" t="s">
        <v>515</v>
      </c>
      <c r="C470" s="49">
        <v>2</v>
      </c>
      <c r="D470" s="107"/>
      <c r="E470" s="1">
        <f t="shared" si="6"/>
        <v>0</v>
      </c>
    </row>
    <row r="471" spans="1:5" s="6" customFormat="1" ht="54.5" x14ac:dyDescent="0.35">
      <c r="A471" s="3" t="s">
        <v>75</v>
      </c>
      <c r="B471" s="4" t="s">
        <v>930</v>
      </c>
      <c r="C471" s="5" t="s">
        <v>8</v>
      </c>
      <c r="D471" s="5" t="s">
        <v>57</v>
      </c>
      <c r="E471" s="5" t="s">
        <v>54</v>
      </c>
    </row>
    <row r="472" spans="1:5" ht="33.75" customHeight="1" x14ac:dyDescent="0.35">
      <c r="A472" s="9">
        <v>110</v>
      </c>
      <c r="B472" s="21" t="s">
        <v>516</v>
      </c>
      <c r="C472" s="49">
        <v>2</v>
      </c>
      <c r="D472" s="107"/>
      <c r="E472" s="1">
        <f t="shared" si="6"/>
        <v>0</v>
      </c>
    </row>
    <row r="473" spans="1:5" ht="23.4" customHeight="1" x14ac:dyDescent="0.35">
      <c r="A473" s="9">
        <v>111</v>
      </c>
      <c r="B473" s="21" t="s">
        <v>381</v>
      </c>
      <c r="C473" s="49">
        <v>2</v>
      </c>
      <c r="D473" s="107"/>
      <c r="E473" s="1">
        <f t="shared" si="6"/>
        <v>0</v>
      </c>
    </row>
    <row r="474" spans="1:5" ht="23.4" customHeight="1" x14ac:dyDescent="0.35">
      <c r="A474" s="9">
        <v>112</v>
      </c>
      <c r="B474" s="21" t="s">
        <v>202</v>
      </c>
      <c r="C474" s="49">
        <v>2</v>
      </c>
      <c r="D474" s="107"/>
      <c r="E474" s="1">
        <f t="shared" si="6"/>
        <v>0</v>
      </c>
    </row>
    <row r="475" spans="1:5" ht="23.4" customHeight="1" x14ac:dyDescent="0.35">
      <c r="A475" s="9">
        <v>113</v>
      </c>
      <c r="B475" s="21" t="s">
        <v>247</v>
      </c>
      <c r="C475" s="49">
        <v>2</v>
      </c>
      <c r="D475" s="107"/>
      <c r="E475" s="1">
        <f t="shared" si="6"/>
        <v>0</v>
      </c>
    </row>
    <row r="476" spans="1:5" ht="23.4" customHeight="1" x14ac:dyDescent="0.35">
      <c r="A476" s="9">
        <v>114</v>
      </c>
      <c r="B476" s="21" t="s">
        <v>248</v>
      </c>
      <c r="C476" s="49">
        <v>2</v>
      </c>
      <c r="D476" s="107"/>
      <c r="E476" s="1">
        <f t="shared" si="6"/>
        <v>0</v>
      </c>
    </row>
    <row r="477" spans="1:5" ht="23.4" customHeight="1" x14ac:dyDescent="0.35">
      <c r="A477" s="9">
        <v>115</v>
      </c>
      <c r="B477" s="55" t="s">
        <v>386</v>
      </c>
      <c r="C477" s="49">
        <v>15</v>
      </c>
      <c r="D477" s="107"/>
      <c r="E477" s="1">
        <f t="shared" si="6"/>
        <v>0</v>
      </c>
    </row>
    <row r="478" spans="1:5" ht="23.4" customHeight="1" x14ac:dyDescent="0.35">
      <c r="A478" s="9">
        <v>116</v>
      </c>
      <c r="B478" s="55" t="s">
        <v>387</v>
      </c>
      <c r="C478" s="49">
        <v>15</v>
      </c>
      <c r="D478" s="107"/>
      <c r="E478" s="1">
        <f t="shared" si="6"/>
        <v>0</v>
      </c>
    </row>
    <row r="479" spans="1:5" ht="23.4" customHeight="1" x14ac:dyDescent="0.35">
      <c r="A479" s="9">
        <v>117</v>
      </c>
      <c r="B479" s="53" t="s">
        <v>517</v>
      </c>
      <c r="C479" s="49">
        <v>15</v>
      </c>
      <c r="D479" s="107"/>
      <c r="E479" s="1">
        <f t="shared" si="6"/>
        <v>0</v>
      </c>
    </row>
    <row r="480" spans="1:5" ht="23.4" customHeight="1" x14ac:dyDescent="0.35">
      <c r="A480" s="9">
        <v>118</v>
      </c>
      <c r="B480" s="21" t="s">
        <v>518</v>
      </c>
      <c r="C480" s="49">
        <v>15</v>
      </c>
      <c r="D480" s="107"/>
      <c r="E480" s="1">
        <f t="shared" si="6"/>
        <v>0</v>
      </c>
    </row>
    <row r="481" spans="1:5" ht="23.4" customHeight="1" x14ac:dyDescent="0.35">
      <c r="A481" s="9">
        <v>119</v>
      </c>
      <c r="B481" s="53" t="s">
        <v>519</v>
      </c>
      <c r="C481" s="49">
        <v>15</v>
      </c>
      <c r="D481" s="107"/>
      <c r="E481" s="1">
        <f t="shared" si="6"/>
        <v>0</v>
      </c>
    </row>
    <row r="482" spans="1:5" ht="23.4" customHeight="1" x14ac:dyDescent="0.35">
      <c r="A482" s="9">
        <v>120</v>
      </c>
      <c r="B482" s="21" t="s">
        <v>389</v>
      </c>
      <c r="C482" s="49">
        <v>5</v>
      </c>
      <c r="D482" s="107"/>
      <c r="E482" s="1">
        <f t="shared" si="6"/>
        <v>0</v>
      </c>
    </row>
    <row r="483" spans="1:5" ht="23.4" customHeight="1" x14ac:dyDescent="0.35">
      <c r="A483" s="9">
        <v>121</v>
      </c>
      <c r="B483" s="21" t="s">
        <v>520</v>
      </c>
      <c r="C483" s="49">
        <v>5</v>
      </c>
      <c r="D483" s="107"/>
      <c r="E483" s="1">
        <f t="shared" si="6"/>
        <v>0</v>
      </c>
    </row>
    <row r="484" spans="1:5" ht="23.4" customHeight="1" x14ac:dyDescent="0.35">
      <c r="A484" s="9">
        <v>122</v>
      </c>
      <c r="B484" s="21" t="s">
        <v>521</v>
      </c>
      <c r="C484" s="49">
        <v>10</v>
      </c>
      <c r="D484" s="107"/>
      <c r="E484" s="1">
        <f t="shared" si="6"/>
        <v>0</v>
      </c>
    </row>
    <row r="485" spans="1:5" ht="23.4" customHeight="1" x14ac:dyDescent="0.35">
      <c r="A485" s="9">
        <v>123</v>
      </c>
      <c r="B485" s="53" t="s">
        <v>522</v>
      </c>
      <c r="C485" s="49">
        <v>10</v>
      </c>
      <c r="D485" s="107"/>
      <c r="E485" s="1">
        <f t="shared" si="6"/>
        <v>0</v>
      </c>
    </row>
    <row r="486" spans="1:5" ht="23.4" customHeight="1" x14ac:dyDescent="0.35">
      <c r="A486" s="9">
        <v>124</v>
      </c>
      <c r="B486" s="21" t="s">
        <v>391</v>
      </c>
      <c r="C486" s="49">
        <v>10</v>
      </c>
      <c r="D486" s="107"/>
      <c r="E486" s="1">
        <f t="shared" si="6"/>
        <v>0</v>
      </c>
    </row>
    <row r="487" spans="1:5" ht="23.4" customHeight="1" x14ac:dyDescent="0.35">
      <c r="A487" s="9">
        <v>125</v>
      </c>
      <c r="B487" s="21" t="s">
        <v>523</v>
      </c>
      <c r="C487" s="49">
        <v>5</v>
      </c>
      <c r="D487" s="107"/>
      <c r="E487" s="1">
        <f t="shared" si="6"/>
        <v>0</v>
      </c>
    </row>
    <row r="488" spans="1:5" ht="23.4" customHeight="1" x14ac:dyDescent="0.35">
      <c r="A488" s="9">
        <v>126</v>
      </c>
      <c r="B488" s="21" t="s">
        <v>524</v>
      </c>
      <c r="C488" s="49">
        <v>5</v>
      </c>
      <c r="D488" s="107"/>
      <c r="E488" s="1">
        <f t="shared" si="6"/>
        <v>0</v>
      </c>
    </row>
    <row r="489" spans="1:5" ht="23.4" customHeight="1" x14ac:dyDescent="0.35">
      <c r="A489" s="9">
        <v>127</v>
      </c>
      <c r="B489" s="21" t="s">
        <v>525</v>
      </c>
      <c r="C489" s="49">
        <v>5</v>
      </c>
      <c r="D489" s="107"/>
      <c r="E489" s="1">
        <f t="shared" si="6"/>
        <v>0</v>
      </c>
    </row>
    <row r="490" spans="1:5" s="6" customFormat="1" ht="51" customHeight="1" x14ac:dyDescent="0.35">
      <c r="A490" s="3" t="s">
        <v>75</v>
      </c>
      <c r="B490" s="4" t="s">
        <v>930</v>
      </c>
      <c r="C490" s="5" t="s">
        <v>8</v>
      </c>
      <c r="D490" s="5" t="s">
        <v>57</v>
      </c>
      <c r="E490" s="5" t="s">
        <v>54</v>
      </c>
    </row>
    <row r="491" spans="1:5" ht="23.4" customHeight="1" x14ac:dyDescent="0.35">
      <c r="A491" s="9">
        <v>128</v>
      </c>
      <c r="B491" s="21" t="s">
        <v>526</v>
      </c>
      <c r="C491" s="49">
        <v>5</v>
      </c>
      <c r="D491" s="107"/>
      <c r="E491" s="1">
        <f t="shared" si="6"/>
        <v>0</v>
      </c>
    </row>
    <row r="492" spans="1:5" ht="23.4" customHeight="1" x14ac:dyDescent="0.35">
      <c r="A492" s="9">
        <v>129</v>
      </c>
      <c r="B492" s="21" t="s">
        <v>396</v>
      </c>
      <c r="C492" s="49">
        <v>5</v>
      </c>
      <c r="D492" s="107"/>
      <c r="E492" s="1">
        <f t="shared" si="6"/>
        <v>0</v>
      </c>
    </row>
    <row r="493" spans="1:5" ht="23.4" customHeight="1" x14ac:dyDescent="0.35">
      <c r="A493" s="9">
        <v>130</v>
      </c>
      <c r="B493" s="21" t="s">
        <v>397</v>
      </c>
      <c r="C493" s="49">
        <v>5</v>
      </c>
      <c r="D493" s="107"/>
      <c r="E493" s="1">
        <f t="shared" ref="E493:E511" si="7">C493*D493</f>
        <v>0</v>
      </c>
    </row>
    <row r="494" spans="1:5" ht="23.4" customHeight="1" x14ac:dyDescent="0.35">
      <c r="A494" s="9">
        <v>131</v>
      </c>
      <c r="B494" s="21" t="s">
        <v>527</v>
      </c>
      <c r="C494" s="49">
        <v>5</v>
      </c>
      <c r="D494" s="107"/>
      <c r="E494" s="1">
        <f t="shared" si="7"/>
        <v>0</v>
      </c>
    </row>
    <row r="495" spans="1:5" ht="23.4" customHeight="1" x14ac:dyDescent="0.35">
      <c r="A495" s="9">
        <v>132</v>
      </c>
      <c r="B495" s="21" t="s">
        <v>528</v>
      </c>
      <c r="C495" s="49">
        <v>5</v>
      </c>
      <c r="D495" s="107"/>
      <c r="E495" s="1">
        <f t="shared" si="7"/>
        <v>0</v>
      </c>
    </row>
    <row r="496" spans="1:5" ht="23.4" customHeight="1" x14ac:dyDescent="0.35">
      <c r="A496" s="9">
        <v>133</v>
      </c>
      <c r="B496" s="21" t="s">
        <v>145</v>
      </c>
      <c r="C496" s="49">
        <v>5</v>
      </c>
      <c r="D496" s="107"/>
      <c r="E496" s="1">
        <f t="shared" si="7"/>
        <v>0</v>
      </c>
    </row>
    <row r="497" spans="1:5" ht="23.4" customHeight="1" x14ac:dyDescent="0.35">
      <c r="A497" s="9">
        <v>134</v>
      </c>
      <c r="B497" s="21" t="s">
        <v>400</v>
      </c>
      <c r="C497" s="49">
        <v>2</v>
      </c>
      <c r="D497" s="107"/>
      <c r="E497" s="1">
        <f t="shared" si="7"/>
        <v>0</v>
      </c>
    </row>
    <row r="498" spans="1:5" ht="23.4" customHeight="1" x14ac:dyDescent="0.35">
      <c r="A498" s="9">
        <v>135</v>
      </c>
      <c r="B498" s="21" t="s">
        <v>401</v>
      </c>
      <c r="C498" s="49">
        <v>2</v>
      </c>
      <c r="D498" s="107"/>
      <c r="E498" s="1">
        <f t="shared" si="7"/>
        <v>0</v>
      </c>
    </row>
    <row r="499" spans="1:5" ht="23.4" customHeight="1" x14ac:dyDescent="0.35">
      <c r="A499" s="9">
        <v>136</v>
      </c>
      <c r="B499" s="21" t="s">
        <v>402</v>
      </c>
      <c r="C499" s="49">
        <v>2</v>
      </c>
      <c r="D499" s="107"/>
      <c r="E499" s="1">
        <f t="shared" si="7"/>
        <v>0</v>
      </c>
    </row>
    <row r="500" spans="1:5" ht="23.4" customHeight="1" x14ac:dyDescent="0.35">
      <c r="A500" s="9">
        <v>137</v>
      </c>
      <c r="B500" s="21" t="s">
        <v>403</v>
      </c>
      <c r="C500" s="49">
        <v>2</v>
      </c>
      <c r="D500" s="107"/>
      <c r="E500" s="1">
        <f t="shared" si="7"/>
        <v>0</v>
      </c>
    </row>
    <row r="501" spans="1:5" ht="23.4" customHeight="1" x14ac:dyDescent="0.35">
      <c r="A501" s="9">
        <v>138</v>
      </c>
      <c r="B501" s="53" t="s">
        <v>404</v>
      </c>
      <c r="C501" s="49">
        <v>2</v>
      </c>
      <c r="D501" s="107"/>
      <c r="E501" s="1">
        <f t="shared" si="7"/>
        <v>0</v>
      </c>
    </row>
    <row r="502" spans="1:5" ht="23.4" customHeight="1" x14ac:dyDescent="0.35">
      <c r="A502" s="9">
        <v>139</v>
      </c>
      <c r="B502" s="53" t="s">
        <v>405</v>
      </c>
      <c r="C502" s="49">
        <v>2</v>
      </c>
      <c r="D502" s="107"/>
      <c r="E502" s="1">
        <f t="shared" si="7"/>
        <v>0</v>
      </c>
    </row>
    <row r="503" spans="1:5" ht="23.4" customHeight="1" x14ac:dyDescent="0.35">
      <c r="A503" s="9">
        <v>140</v>
      </c>
      <c r="B503" s="53" t="s">
        <v>406</v>
      </c>
      <c r="C503" s="49">
        <v>2</v>
      </c>
      <c r="D503" s="107"/>
      <c r="E503" s="1">
        <f t="shared" si="7"/>
        <v>0</v>
      </c>
    </row>
    <row r="504" spans="1:5" ht="23.4" customHeight="1" x14ac:dyDescent="0.35">
      <c r="A504" s="9">
        <v>141</v>
      </c>
      <c r="B504" s="21" t="s">
        <v>410</v>
      </c>
      <c r="C504" s="49">
        <v>10</v>
      </c>
      <c r="D504" s="107"/>
      <c r="E504" s="1">
        <f t="shared" si="7"/>
        <v>0</v>
      </c>
    </row>
    <row r="505" spans="1:5" ht="23.4" customHeight="1" x14ac:dyDescent="0.35">
      <c r="A505" s="9">
        <v>142</v>
      </c>
      <c r="B505" s="21" t="s">
        <v>411</v>
      </c>
      <c r="C505" s="49">
        <v>10</v>
      </c>
      <c r="D505" s="107"/>
      <c r="E505" s="1">
        <f t="shared" si="7"/>
        <v>0</v>
      </c>
    </row>
    <row r="506" spans="1:5" ht="23.4" customHeight="1" x14ac:dyDescent="0.35">
      <c r="A506" s="9">
        <v>143</v>
      </c>
      <c r="B506" s="21" t="s">
        <v>529</v>
      </c>
      <c r="C506" s="49">
        <v>10</v>
      </c>
      <c r="D506" s="107"/>
      <c r="E506" s="1">
        <f t="shared" si="7"/>
        <v>0</v>
      </c>
    </row>
    <row r="507" spans="1:5" ht="23.4" customHeight="1" x14ac:dyDescent="0.35">
      <c r="A507" s="9">
        <v>144</v>
      </c>
      <c r="B507" s="21" t="s">
        <v>413</v>
      </c>
      <c r="C507" s="49">
        <v>10</v>
      </c>
      <c r="D507" s="107"/>
      <c r="E507" s="1">
        <f t="shared" si="7"/>
        <v>0</v>
      </c>
    </row>
    <row r="508" spans="1:5" ht="23.4" customHeight="1" x14ac:dyDescent="0.35">
      <c r="A508" s="9">
        <v>145</v>
      </c>
      <c r="B508" s="21" t="s">
        <v>414</v>
      </c>
      <c r="C508" s="49">
        <v>10</v>
      </c>
      <c r="D508" s="107"/>
      <c r="E508" s="1">
        <f t="shared" si="7"/>
        <v>0</v>
      </c>
    </row>
    <row r="509" spans="1:5" s="6" customFormat="1" ht="51" customHeight="1" x14ac:dyDescent="0.35">
      <c r="A509" s="3" t="s">
        <v>75</v>
      </c>
      <c r="B509" s="4" t="s">
        <v>930</v>
      </c>
      <c r="C509" s="5" t="s">
        <v>8</v>
      </c>
      <c r="D509" s="5" t="s">
        <v>57</v>
      </c>
      <c r="E509" s="5" t="s">
        <v>54</v>
      </c>
    </row>
    <row r="510" spans="1:5" ht="23.4" customHeight="1" x14ac:dyDescent="0.35">
      <c r="A510" s="9">
        <v>146</v>
      </c>
      <c r="B510" s="53" t="s">
        <v>424</v>
      </c>
      <c r="C510" s="49">
        <v>10</v>
      </c>
      <c r="D510" s="107"/>
      <c r="E510" s="1">
        <f t="shared" si="7"/>
        <v>0</v>
      </c>
    </row>
    <row r="511" spans="1:5" ht="22.5" customHeight="1" x14ac:dyDescent="0.35">
      <c r="A511" s="9">
        <v>147</v>
      </c>
      <c r="B511" s="53" t="s">
        <v>425</v>
      </c>
      <c r="C511" s="49">
        <v>10</v>
      </c>
      <c r="D511" s="107"/>
      <c r="E511" s="1">
        <f t="shared" si="7"/>
        <v>0</v>
      </c>
    </row>
    <row r="512" spans="1:5" ht="24.75" customHeight="1" x14ac:dyDescent="0.35">
      <c r="A512" s="298" t="s">
        <v>911</v>
      </c>
      <c r="B512" s="299"/>
      <c r="C512" s="299"/>
      <c r="D512" s="300"/>
      <c r="E512" s="1">
        <f>SUM(E356:E511)</f>
        <v>0</v>
      </c>
    </row>
    <row r="513" spans="1:5" ht="45" customHeight="1" x14ac:dyDescent="0.35">
      <c r="A513" s="298" t="s">
        <v>948</v>
      </c>
      <c r="B513" s="299"/>
      <c r="C513" s="299"/>
      <c r="D513" s="300"/>
      <c r="E513" s="1">
        <f>E512*2</f>
        <v>0</v>
      </c>
    </row>
    <row r="514" spans="1:5" ht="2.25" customHeight="1" x14ac:dyDescent="0.35">
      <c r="A514" s="27"/>
      <c r="B514" s="27"/>
      <c r="C514" s="27"/>
      <c r="D514" s="27"/>
      <c r="E514" s="45"/>
    </row>
    <row r="515" spans="1:5" ht="13.5" customHeight="1" x14ac:dyDescent="0.35">
      <c r="A515" s="27"/>
      <c r="B515" s="27"/>
      <c r="C515" s="27"/>
      <c r="D515" s="27"/>
      <c r="E515" s="45"/>
    </row>
    <row r="516" spans="1:5" ht="18" customHeight="1" x14ac:dyDescent="0.35">
      <c r="A516" s="27"/>
      <c r="B516" s="27"/>
      <c r="C516" s="27"/>
      <c r="D516" s="27"/>
      <c r="E516" s="45"/>
    </row>
    <row r="517" spans="1:5" ht="22.5" customHeight="1" x14ac:dyDescent="0.35">
      <c r="A517" s="11" t="s">
        <v>72</v>
      </c>
      <c r="B517" s="12" t="s">
        <v>35</v>
      </c>
      <c r="C517" s="12"/>
      <c r="D517" s="12"/>
      <c r="E517" s="13"/>
    </row>
    <row r="518" spans="1:5" ht="17.149999999999999" customHeight="1" x14ac:dyDescent="0.35">
      <c r="A518" s="31">
        <v>1</v>
      </c>
      <c r="B518" s="34" t="s">
        <v>16</v>
      </c>
      <c r="C518" s="32"/>
      <c r="D518" s="34"/>
      <c r="E518" s="35"/>
    </row>
    <row r="519" spans="1:5" ht="17.149999999999999" customHeight="1" x14ac:dyDescent="0.35">
      <c r="A519" s="38">
        <v>2</v>
      </c>
      <c r="B519" s="106" t="s">
        <v>18</v>
      </c>
      <c r="C519" s="62"/>
      <c r="D519" s="39"/>
      <c r="E519" s="41"/>
    </row>
    <row r="520" spans="1:5" ht="17.149999999999999" customHeight="1" x14ac:dyDescent="0.35">
      <c r="A520" s="36"/>
      <c r="B520" s="22"/>
      <c r="C520" s="24"/>
      <c r="D520" s="22"/>
      <c r="E520" s="37"/>
    </row>
    <row r="521" spans="1:5" ht="17.149999999999999" customHeight="1" x14ac:dyDescent="0.35">
      <c r="A521" s="36"/>
      <c r="B521" s="22"/>
      <c r="C521" s="24"/>
      <c r="D521" s="22"/>
      <c r="E521" s="37"/>
    </row>
    <row r="522" spans="1:5" s="6" customFormat="1" ht="54.5" x14ac:dyDescent="0.35">
      <c r="A522" s="3" t="s">
        <v>72</v>
      </c>
      <c r="B522" s="4" t="s">
        <v>70</v>
      </c>
      <c r="C522" s="5" t="s">
        <v>8</v>
      </c>
      <c r="D522" s="5" t="s">
        <v>57</v>
      </c>
      <c r="E522" s="5" t="s">
        <v>54</v>
      </c>
    </row>
    <row r="523" spans="1:5" ht="22.5" customHeight="1" x14ac:dyDescent="0.35">
      <c r="A523" s="9">
        <v>1</v>
      </c>
      <c r="B523" s="48" t="s">
        <v>530</v>
      </c>
      <c r="C523" s="49">
        <v>2</v>
      </c>
      <c r="D523" s="107"/>
      <c r="E523" s="1">
        <f>C523*D523</f>
        <v>0</v>
      </c>
    </row>
    <row r="524" spans="1:5" ht="23.15" customHeight="1" x14ac:dyDescent="0.35">
      <c r="A524" s="9">
        <v>2</v>
      </c>
      <c r="B524" s="48" t="s">
        <v>531</v>
      </c>
      <c r="C524" s="49">
        <v>2</v>
      </c>
      <c r="D524" s="107"/>
      <c r="E524" s="1">
        <f>C524*D524</f>
        <v>0</v>
      </c>
    </row>
    <row r="525" spans="1:5" ht="28" x14ac:dyDescent="0.35">
      <c r="A525" s="9">
        <v>3</v>
      </c>
      <c r="B525" s="48" t="s">
        <v>532</v>
      </c>
      <c r="C525" s="49">
        <v>5</v>
      </c>
      <c r="D525" s="107"/>
      <c r="E525" s="1">
        <f>C525*D525</f>
        <v>0</v>
      </c>
    </row>
    <row r="526" spans="1:5" ht="23.15" customHeight="1" x14ac:dyDescent="0.35">
      <c r="A526" s="86">
        <v>4</v>
      </c>
      <c r="B526" s="95" t="s">
        <v>533</v>
      </c>
      <c r="C526" s="59">
        <v>5</v>
      </c>
      <c r="D526" s="108"/>
      <c r="E526" s="46">
        <f>C526*D526</f>
        <v>0</v>
      </c>
    </row>
    <row r="527" spans="1:5" ht="23.15" customHeight="1" x14ac:dyDescent="0.35">
      <c r="A527" s="50"/>
      <c r="B527" s="88"/>
      <c r="C527" s="89"/>
      <c r="D527" s="116"/>
      <c r="E527" s="52"/>
    </row>
    <row r="528" spans="1:5" ht="23.15" customHeight="1" x14ac:dyDescent="0.35">
      <c r="A528" s="14"/>
      <c r="B528" s="42"/>
      <c r="C528" s="43"/>
      <c r="D528" s="114"/>
      <c r="E528" s="45"/>
    </row>
    <row r="529" spans="1:5" s="6" customFormat="1" ht="54.5" x14ac:dyDescent="0.35">
      <c r="A529" s="3" t="s">
        <v>72</v>
      </c>
      <c r="B529" s="4" t="s">
        <v>70</v>
      </c>
      <c r="C529" s="5" t="s">
        <v>8</v>
      </c>
      <c r="D529" s="5" t="s">
        <v>57</v>
      </c>
      <c r="E529" s="5" t="s">
        <v>54</v>
      </c>
    </row>
    <row r="530" spans="1:5" ht="279.75" customHeight="1" x14ac:dyDescent="0.35">
      <c r="A530" s="9">
        <v>5</v>
      </c>
      <c r="B530" s="117" t="s">
        <v>616</v>
      </c>
      <c r="C530" s="49">
        <v>10</v>
      </c>
      <c r="D530" s="107"/>
      <c r="E530" s="1">
        <f t="shared" ref="E530:E550" si="8">C530*D530</f>
        <v>0</v>
      </c>
    </row>
    <row r="531" spans="1:5" ht="23.15" customHeight="1" x14ac:dyDescent="0.35">
      <c r="A531" s="9">
        <v>6</v>
      </c>
      <c r="B531" s="48" t="s">
        <v>534</v>
      </c>
      <c r="C531" s="49">
        <v>2</v>
      </c>
      <c r="D531" s="107"/>
      <c r="E531" s="1">
        <f t="shared" si="8"/>
        <v>0</v>
      </c>
    </row>
    <row r="532" spans="1:5" ht="56" x14ac:dyDescent="0.35">
      <c r="A532" s="9">
        <v>7</v>
      </c>
      <c r="B532" s="48" t="s">
        <v>535</v>
      </c>
      <c r="C532" s="49">
        <v>2</v>
      </c>
      <c r="D532" s="107"/>
      <c r="E532" s="1">
        <f t="shared" si="8"/>
        <v>0</v>
      </c>
    </row>
    <row r="533" spans="1:5" x14ac:dyDescent="0.35">
      <c r="A533" s="9">
        <v>8</v>
      </c>
      <c r="B533" s="53" t="s">
        <v>134</v>
      </c>
      <c r="C533" s="49">
        <v>2</v>
      </c>
      <c r="D533" s="107"/>
      <c r="E533" s="1">
        <f t="shared" si="8"/>
        <v>0</v>
      </c>
    </row>
    <row r="534" spans="1:5" ht="28" x14ac:dyDescent="0.35">
      <c r="A534" s="9">
        <v>9</v>
      </c>
      <c r="B534" s="53" t="s">
        <v>536</v>
      </c>
      <c r="C534" s="49">
        <v>2</v>
      </c>
      <c r="D534" s="107"/>
      <c r="E534" s="1">
        <f t="shared" si="8"/>
        <v>0</v>
      </c>
    </row>
    <row r="535" spans="1:5" s="6" customFormat="1" ht="54.5" x14ac:dyDescent="0.35">
      <c r="A535" s="3" t="s">
        <v>72</v>
      </c>
      <c r="B535" s="4" t="s">
        <v>70</v>
      </c>
      <c r="C535" s="5" t="s">
        <v>8</v>
      </c>
      <c r="D535" s="5" t="s">
        <v>57</v>
      </c>
      <c r="E535" s="5" t="s">
        <v>54</v>
      </c>
    </row>
    <row r="536" spans="1:5" ht="28" x14ac:dyDescent="0.35">
      <c r="A536" s="9">
        <v>10</v>
      </c>
      <c r="B536" s="53" t="s">
        <v>296</v>
      </c>
      <c r="C536" s="49">
        <v>2</v>
      </c>
      <c r="D536" s="107"/>
      <c r="E536" s="1">
        <f t="shared" si="8"/>
        <v>0</v>
      </c>
    </row>
    <row r="537" spans="1:5" ht="28" x14ac:dyDescent="0.35">
      <c r="A537" s="9">
        <v>11</v>
      </c>
      <c r="B537" s="53" t="s">
        <v>537</v>
      </c>
      <c r="C537" s="49">
        <v>1</v>
      </c>
      <c r="D537" s="107"/>
      <c r="E537" s="1">
        <f t="shared" si="8"/>
        <v>0</v>
      </c>
    </row>
    <row r="538" spans="1:5" ht="28" x14ac:dyDescent="0.35">
      <c r="A538" s="86">
        <v>12</v>
      </c>
      <c r="B538" s="48" t="s">
        <v>538</v>
      </c>
      <c r="C538" s="59">
        <v>15</v>
      </c>
      <c r="D538" s="108"/>
      <c r="E538" s="46">
        <f t="shared" si="8"/>
        <v>0</v>
      </c>
    </row>
    <row r="539" spans="1:5" ht="42" x14ac:dyDescent="0.35">
      <c r="A539" s="9">
        <v>13</v>
      </c>
      <c r="B539" s="48" t="s">
        <v>539</v>
      </c>
      <c r="C539" s="49">
        <v>4</v>
      </c>
      <c r="D539" s="107"/>
      <c r="E539" s="1">
        <f t="shared" si="8"/>
        <v>0</v>
      </c>
    </row>
    <row r="540" spans="1:5" ht="28" x14ac:dyDescent="0.35">
      <c r="A540" s="9">
        <v>14</v>
      </c>
      <c r="B540" s="53" t="s">
        <v>540</v>
      </c>
      <c r="C540" s="49">
        <v>1</v>
      </c>
      <c r="D540" s="107"/>
      <c r="E540" s="1">
        <f t="shared" si="8"/>
        <v>0</v>
      </c>
    </row>
    <row r="541" spans="1:5" x14ac:dyDescent="0.35">
      <c r="A541" s="9">
        <v>15</v>
      </c>
      <c r="B541" s="48" t="s">
        <v>541</v>
      </c>
      <c r="C541" s="49">
        <v>10</v>
      </c>
      <c r="D541" s="107"/>
      <c r="E541" s="1">
        <f t="shared" si="8"/>
        <v>0</v>
      </c>
    </row>
    <row r="542" spans="1:5" ht="23.15" customHeight="1" x14ac:dyDescent="0.35">
      <c r="A542" s="9">
        <v>16</v>
      </c>
      <c r="B542" s="48" t="s">
        <v>542</v>
      </c>
      <c r="C542" s="49">
        <v>10</v>
      </c>
      <c r="D542" s="107"/>
      <c r="E542" s="1">
        <f t="shared" si="8"/>
        <v>0</v>
      </c>
    </row>
    <row r="543" spans="1:5" ht="28" x14ac:dyDescent="0.35">
      <c r="A543" s="9">
        <v>17</v>
      </c>
      <c r="B543" s="48" t="s">
        <v>543</v>
      </c>
      <c r="C543" s="49">
        <v>10</v>
      </c>
      <c r="D543" s="107"/>
      <c r="E543" s="1">
        <f t="shared" si="8"/>
        <v>0</v>
      </c>
    </row>
    <row r="544" spans="1:5" ht="23.15" customHeight="1" x14ac:dyDescent="0.35">
      <c r="A544" s="9">
        <v>18</v>
      </c>
      <c r="B544" s="48" t="s">
        <v>544</v>
      </c>
      <c r="C544" s="49">
        <v>10</v>
      </c>
      <c r="D544" s="107"/>
      <c r="E544" s="1">
        <f t="shared" si="8"/>
        <v>0</v>
      </c>
    </row>
    <row r="545" spans="1:5" ht="28" x14ac:dyDescent="0.35">
      <c r="A545" s="9">
        <v>19</v>
      </c>
      <c r="B545" s="48" t="s">
        <v>545</v>
      </c>
      <c r="C545" s="49">
        <v>10</v>
      </c>
      <c r="D545" s="107"/>
      <c r="E545" s="1">
        <f t="shared" si="8"/>
        <v>0</v>
      </c>
    </row>
    <row r="546" spans="1:5" ht="23.15" customHeight="1" x14ac:dyDescent="0.35">
      <c r="A546" s="9">
        <v>20</v>
      </c>
      <c r="B546" s="48" t="s">
        <v>546</v>
      </c>
      <c r="C546" s="49">
        <v>10</v>
      </c>
      <c r="D546" s="107"/>
      <c r="E546" s="1">
        <f t="shared" si="8"/>
        <v>0</v>
      </c>
    </row>
    <row r="547" spans="1:5" ht="28" x14ac:dyDescent="0.35">
      <c r="A547" s="9">
        <v>21</v>
      </c>
      <c r="B547" s="48" t="s">
        <v>547</v>
      </c>
      <c r="C547" s="49">
        <v>10</v>
      </c>
      <c r="D547" s="107"/>
      <c r="E547" s="1">
        <f t="shared" si="8"/>
        <v>0</v>
      </c>
    </row>
    <row r="548" spans="1:5" ht="56" x14ac:dyDescent="0.35">
      <c r="A548" s="9">
        <v>22</v>
      </c>
      <c r="B548" s="48" t="s">
        <v>548</v>
      </c>
      <c r="C548" s="49">
        <v>5</v>
      </c>
      <c r="D548" s="107"/>
      <c r="E548" s="1">
        <f t="shared" si="8"/>
        <v>0</v>
      </c>
    </row>
    <row r="549" spans="1:5" s="6" customFormat="1" ht="54.5" x14ac:dyDescent="0.35">
      <c r="A549" s="3" t="s">
        <v>72</v>
      </c>
      <c r="B549" s="4" t="s">
        <v>70</v>
      </c>
      <c r="C549" s="5" t="s">
        <v>8</v>
      </c>
      <c r="D549" s="5" t="s">
        <v>57</v>
      </c>
      <c r="E549" s="5" t="s">
        <v>54</v>
      </c>
    </row>
    <row r="550" spans="1:5" ht="22.5" customHeight="1" x14ac:dyDescent="0.35">
      <c r="A550" s="9">
        <v>23</v>
      </c>
      <c r="B550" s="53" t="s">
        <v>573</v>
      </c>
      <c r="C550" s="49">
        <v>5</v>
      </c>
      <c r="D550" s="107"/>
      <c r="E550" s="1">
        <f t="shared" si="8"/>
        <v>0</v>
      </c>
    </row>
    <row r="551" spans="1:5" ht="22.5" customHeight="1" x14ac:dyDescent="0.35">
      <c r="A551" s="9">
        <v>24</v>
      </c>
      <c r="B551" s="48" t="s">
        <v>574</v>
      </c>
      <c r="C551" s="49">
        <v>5</v>
      </c>
      <c r="D551" s="107"/>
      <c r="E551" s="1">
        <f>C551*D551</f>
        <v>0</v>
      </c>
    </row>
    <row r="552" spans="1:5" ht="23.15" customHeight="1" x14ac:dyDescent="0.35">
      <c r="A552" s="9">
        <v>25</v>
      </c>
      <c r="B552" s="21" t="s">
        <v>549</v>
      </c>
      <c r="C552" s="49">
        <v>20</v>
      </c>
      <c r="D552" s="107"/>
      <c r="E552" s="1">
        <f t="shared" ref="E552:E571" si="9">C552*D552</f>
        <v>0</v>
      </c>
    </row>
    <row r="553" spans="1:5" ht="23.15" customHeight="1" x14ac:dyDescent="0.35">
      <c r="A553" s="9">
        <v>26</v>
      </c>
      <c r="B553" s="48" t="s">
        <v>550</v>
      </c>
      <c r="C553" s="49">
        <v>2</v>
      </c>
      <c r="D553" s="107"/>
      <c r="E553" s="1">
        <f t="shared" si="9"/>
        <v>0</v>
      </c>
    </row>
    <row r="554" spans="1:5" ht="23.15" customHeight="1" x14ac:dyDescent="0.35">
      <c r="A554" s="9">
        <v>27</v>
      </c>
      <c r="B554" s="53" t="s">
        <v>575</v>
      </c>
      <c r="C554" s="49">
        <v>2</v>
      </c>
      <c r="D554" s="107"/>
      <c r="E554" s="1">
        <f t="shared" si="9"/>
        <v>0</v>
      </c>
    </row>
    <row r="555" spans="1:5" ht="23.15" customHeight="1" x14ac:dyDescent="0.35">
      <c r="A555" s="9">
        <v>28</v>
      </c>
      <c r="B555" s="53" t="s">
        <v>576</v>
      </c>
      <c r="C555" s="49">
        <v>1</v>
      </c>
      <c r="D555" s="107"/>
      <c r="E555" s="1">
        <f t="shared" si="9"/>
        <v>0</v>
      </c>
    </row>
    <row r="556" spans="1:5" ht="23.15" customHeight="1" x14ac:dyDescent="0.35">
      <c r="A556" s="9">
        <v>29</v>
      </c>
      <c r="B556" s="21" t="s">
        <v>577</v>
      </c>
      <c r="C556" s="49">
        <v>15</v>
      </c>
      <c r="D556" s="107"/>
      <c r="E556" s="1">
        <f t="shared" si="9"/>
        <v>0</v>
      </c>
    </row>
    <row r="557" spans="1:5" ht="23.15" customHeight="1" x14ac:dyDescent="0.35">
      <c r="A557" s="9">
        <v>30</v>
      </c>
      <c r="B557" s="21" t="s">
        <v>224</v>
      </c>
      <c r="C557" s="49">
        <v>1</v>
      </c>
      <c r="D557" s="107"/>
      <c r="E557" s="1">
        <f t="shared" si="9"/>
        <v>0</v>
      </c>
    </row>
    <row r="558" spans="1:5" ht="28" x14ac:dyDescent="0.35">
      <c r="A558" s="9">
        <v>31</v>
      </c>
      <c r="B558" s="21" t="s">
        <v>578</v>
      </c>
      <c r="C558" s="49">
        <v>2</v>
      </c>
      <c r="D558" s="107"/>
      <c r="E558" s="1">
        <f t="shared" si="9"/>
        <v>0</v>
      </c>
    </row>
    <row r="559" spans="1:5" ht="23.15" customHeight="1" x14ac:dyDescent="0.35">
      <c r="A559" s="9">
        <v>32</v>
      </c>
      <c r="B559" s="53" t="s">
        <v>492</v>
      </c>
      <c r="C559" s="49">
        <v>1</v>
      </c>
      <c r="D559" s="107"/>
      <c r="E559" s="1">
        <f t="shared" si="9"/>
        <v>0</v>
      </c>
    </row>
    <row r="560" spans="1:5" ht="22.5" customHeight="1" x14ac:dyDescent="0.35">
      <c r="A560" s="9">
        <v>33</v>
      </c>
      <c r="B560" s="53" t="s">
        <v>551</v>
      </c>
      <c r="C560" s="49">
        <v>1</v>
      </c>
      <c r="D560" s="107"/>
      <c r="E560" s="1">
        <f t="shared" si="9"/>
        <v>0</v>
      </c>
    </row>
    <row r="561" spans="1:5" ht="23.15" customHeight="1" x14ac:dyDescent="0.35">
      <c r="A561" s="9">
        <v>34</v>
      </c>
      <c r="B561" s="53" t="s">
        <v>342</v>
      </c>
      <c r="C561" s="49">
        <v>1</v>
      </c>
      <c r="D561" s="107"/>
      <c r="E561" s="1">
        <f t="shared" si="9"/>
        <v>0</v>
      </c>
    </row>
    <row r="562" spans="1:5" ht="23.15" customHeight="1" x14ac:dyDescent="0.35">
      <c r="A562" s="9">
        <v>35</v>
      </c>
      <c r="B562" s="53" t="s">
        <v>465</v>
      </c>
      <c r="C562" s="49">
        <v>10</v>
      </c>
      <c r="D562" s="107"/>
      <c r="E562" s="1">
        <f t="shared" si="9"/>
        <v>0</v>
      </c>
    </row>
    <row r="563" spans="1:5" ht="23.15" customHeight="1" x14ac:dyDescent="0.35">
      <c r="A563" s="9">
        <v>36</v>
      </c>
      <c r="B563" s="53" t="s">
        <v>468</v>
      </c>
      <c r="C563" s="49">
        <v>10</v>
      </c>
      <c r="D563" s="107"/>
      <c r="E563" s="1">
        <f t="shared" si="9"/>
        <v>0</v>
      </c>
    </row>
    <row r="564" spans="1:5" ht="23.15" customHeight="1" x14ac:dyDescent="0.35">
      <c r="A564" s="9">
        <v>37</v>
      </c>
      <c r="B564" s="53" t="s">
        <v>331</v>
      </c>
      <c r="C564" s="49">
        <v>10</v>
      </c>
      <c r="D564" s="107"/>
      <c r="E564" s="1">
        <f t="shared" si="9"/>
        <v>0</v>
      </c>
    </row>
    <row r="565" spans="1:5" ht="23.15" customHeight="1" x14ac:dyDescent="0.35">
      <c r="A565" s="9">
        <v>38</v>
      </c>
      <c r="B565" s="53" t="s">
        <v>332</v>
      </c>
      <c r="C565" s="49">
        <v>2</v>
      </c>
      <c r="D565" s="107"/>
      <c r="E565" s="1">
        <f t="shared" si="9"/>
        <v>0</v>
      </c>
    </row>
    <row r="566" spans="1:5" ht="23.15" customHeight="1" x14ac:dyDescent="0.35">
      <c r="A566" s="9">
        <v>39</v>
      </c>
      <c r="B566" s="21" t="s">
        <v>495</v>
      </c>
      <c r="C566" s="49">
        <v>2</v>
      </c>
      <c r="D566" s="107"/>
      <c r="E566" s="1">
        <f t="shared" si="9"/>
        <v>0</v>
      </c>
    </row>
    <row r="567" spans="1:5" ht="23.15" customHeight="1" x14ac:dyDescent="0.35">
      <c r="A567" s="9">
        <v>40</v>
      </c>
      <c r="B567" s="21" t="s">
        <v>190</v>
      </c>
      <c r="C567" s="49">
        <v>2</v>
      </c>
      <c r="D567" s="107"/>
      <c r="E567" s="1">
        <f t="shared" si="9"/>
        <v>0</v>
      </c>
    </row>
    <row r="568" spans="1:5" s="6" customFormat="1" ht="54.5" x14ac:dyDescent="0.35">
      <c r="A568" s="3" t="s">
        <v>72</v>
      </c>
      <c r="B568" s="4" t="s">
        <v>70</v>
      </c>
      <c r="C568" s="5" t="s">
        <v>8</v>
      </c>
      <c r="D568" s="5" t="s">
        <v>57</v>
      </c>
      <c r="E568" s="5" t="s">
        <v>54</v>
      </c>
    </row>
    <row r="569" spans="1:5" ht="22.5" customHeight="1" x14ac:dyDescent="0.35">
      <c r="A569" s="9">
        <v>41</v>
      </c>
      <c r="B569" s="21" t="s">
        <v>193</v>
      </c>
      <c r="C569" s="49">
        <v>2</v>
      </c>
      <c r="D569" s="107"/>
      <c r="E569" s="1">
        <f>C569*D569</f>
        <v>0</v>
      </c>
    </row>
    <row r="570" spans="1:5" ht="23.15" customHeight="1" x14ac:dyDescent="0.35">
      <c r="A570" s="9">
        <v>42</v>
      </c>
      <c r="B570" s="21" t="s">
        <v>194</v>
      </c>
      <c r="C570" s="49">
        <v>2</v>
      </c>
      <c r="D570" s="107"/>
      <c r="E570" s="1">
        <f t="shared" si="9"/>
        <v>0</v>
      </c>
    </row>
    <row r="571" spans="1:5" ht="23.15" customHeight="1" x14ac:dyDescent="0.35">
      <c r="A571" s="9">
        <v>43</v>
      </c>
      <c r="B571" s="21" t="s">
        <v>192</v>
      </c>
      <c r="C571" s="49">
        <v>2</v>
      </c>
      <c r="D571" s="107"/>
      <c r="E571" s="1">
        <f t="shared" si="9"/>
        <v>0</v>
      </c>
    </row>
    <row r="572" spans="1:5" ht="23.15" customHeight="1" x14ac:dyDescent="0.35">
      <c r="A572" s="9">
        <v>44</v>
      </c>
      <c r="B572" s="21" t="s">
        <v>195</v>
      </c>
      <c r="C572" s="49">
        <v>2</v>
      </c>
      <c r="D572" s="107"/>
      <c r="E572" s="1">
        <f>C572*D572</f>
        <v>0</v>
      </c>
    </row>
    <row r="573" spans="1:5" ht="23.15" customHeight="1" x14ac:dyDescent="0.35">
      <c r="A573" s="9">
        <v>45</v>
      </c>
      <c r="B573" s="21" t="s">
        <v>348</v>
      </c>
      <c r="C573" s="49">
        <v>2</v>
      </c>
      <c r="D573" s="107"/>
      <c r="E573" s="1">
        <f t="shared" ref="E573:E592" si="10">C573*D573</f>
        <v>0</v>
      </c>
    </row>
    <row r="574" spans="1:5" ht="23.15" customHeight="1" x14ac:dyDescent="0.35">
      <c r="A574" s="9">
        <v>46</v>
      </c>
      <c r="B574" s="53" t="s">
        <v>496</v>
      </c>
      <c r="C574" s="49">
        <v>2</v>
      </c>
      <c r="D574" s="107"/>
      <c r="E574" s="1">
        <f t="shared" si="10"/>
        <v>0</v>
      </c>
    </row>
    <row r="575" spans="1:5" ht="23.15" customHeight="1" x14ac:dyDescent="0.35">
      <c r="A575" s="9">
        <v>47</v>
      </c>
      <c r="B575" s="21" t="s">
        <v>352</v>
      </c>
      <c r="C575" s="49">
        <v>1</v>
      </c>
      <c r="D575" s="107"/>
      <c r="E575" s="1">
        <f t="shared" si="10"/>
        <v>0</v>
      </c>
    </row>
    <row r="576" spans="1:5" ht="22.5" customHeight="1" x14ac:dyDescent="0.35">
      <c r="A576" s="9">
        <v>48</v>
      </c>
      <c r="B576" s="21" t="s">
        <v>219</v>
      </c>
      <c r="C576" s="49">
        <v>10</v>
      </c>
      <c r="D576" s="107"/>
      <c r="E576" s="1">
        <f t="shared" si="10"/>
        <v>0</v>
      </c>
    </row>
    <row r="577" spans="1:5" ht="23.15" customHeight="1" x14ac:dyDescent="0.35">
      <c r="A577" s="9">
        <v>49</v>
      </c>
      <c r="B577" s="61" t="s">
        <v>579</v>
      </c>
      <c r="C577" s="49">
        <v>2</v>
      </c>
      <c r="D577" s="107"/>
      <c r="E577" s="1">
        <f t="shared" si="10"/>
        <v>0</v>
      </c>
    </row>
    <row r="578" spans="1:5" x14ac:dyDescent="0.35">
      <c r="A578" s="9">
        <v>50</v>
      </c>
      <c r="B578" s="48" t="s">
        <v>552</v>
      </c>
      <c r="C578" s="49">
        <v>10</v>
      </c>
      <c r="D578" s="107"/>
      <c r="E578" s="1">
        <f t="shared" si="10"/>
        <v>0</v>
      </c>
    </row>
    <row r="579" spans="1:5" ht="23.15" customHeight="1" x14ac:dyDescent="0.35">
      <c r="A579" s="9">
        <v>51</v>
      </c>
      <c r="B579" s="21" t="s">
        <v>520</v>
      </c>
      <c r="C579" s="49">
        <v>10</v>
      </c>
      <c r="D579" s="107"/>
      <c r="E579" s="1">
        <f t="shared" si="10"/>
        <v>0</v>
      </c>
    </row>
    <row r="580" spans="1:5" ht="22.5" customHeight="1" x14ac:dyDescent="0.35">
      <c r="A580" s="9">
        <v>52</v>
      </c>
      <c r="B580" s="21" t="s">
        <v>389</v>
      </c>
      <c r="C580" s="49">
        <v>10</v>
      </c>
      <c r="D580" s="107"/>
      <c r="E580" s="1">
        <f t="shared" si="10"/>
        <v>0</v>
      </c>
    </row>
    <row r="581" spans="1:5" ht="23.15" customHeight="1" x14ac:dyDescent="0.35">
      <c r="A581" s="9">
        <v>53</v>
      </c>
      <c r="B581" s="21" t="s">
        <v>580</v>
      </c>
      <c r="C581" s="49">
        <v>2</v>
      </c>
      <c r="D581" s="107"/>
      <c r="E581" s="1">
        <f t="shared" si="10"/>
        <v>0</v>
      </c>
    </row>
    <row r="582" spans="1:5" ht="23.15" customHeight="1" x14ac:dyDescent="0.35">
      <c r="A582" s="9">
        <v>54</v>
      </c>
      <c r="B582" s="21" t="s">
        <v>581</v>
      </c>
      <c r="C582" s="49">
        <v>2</v>
      </c>
      <c r="D582" s="107"/>
      <c r="E582" s="1">
        <f t="shared" si="10"/>
        <v>0</v>
      </c>
    </row>
    <row r="583" spans="1:5" ht="23.15" customHeight="1" x14ac:dyDescent="0.35">
      <c r="A583" s="9">
        <v>55</v>
      </c>
      <c r="B583" s="21" t="s">
        <v>361</v>
      </c>
      <c r="C583" s="49">
        <v>2</v>
      </c>
      <c r="D583" s="107"/>
      <c r="E583" s="1">
        <f t="shared" si="10"/>
        <v>0</v>
      </c>
    </row>
    <row r="584" spans="1:5" ht="23.15" customHeight="1" x14ac:dyDescent="0.35">
      <c r="A584" s="9">
        <v>56</v>
      </c>
      <c r="B584" s="21" t="s">
        <v>502</v>
      </c>
      <c r="C584" s="49">
        <v>2</v>
      </c>
      <c r="D584" s="107"/>
      <c r="E584" s="1">
        <f t="shared" si="10"/>
        <v>0</v>
      </c>
    </row>
    <row r="585" spans="1:5" ht="23.15" customHeight="1" x14ac:dyDescent="0.35">
      <c r="A585" s="9">
        <v>57</v>
      </c>
      <c r="B585" s="21" t="s">
        <v>503</v>
      </c>
      <c r="C585" s="49">
        <v>2</v>
      </c>
      <c r="D585" s="107"/>
      <c r="E585" s="1">
        <f t="shared" si="10"/>
        <v>0</v>
      </c>
    </row>
    <row r="586" spans="1:5" ht="22.5" customHeight="1" x14ac:dyDescent="0.35">
      <c r="A586" s="9">
        <v>58</v>
      </c>
      <c r="B586" s="48" t="s">
        <v>553</v>
      </c>
      <c r="C586" s="49">
        <v>3</v>
      </c>
      <c r="D586" s="107"/>
      <c r="E586" s="1">
        <f t="shared" si="10"/>
        <v>0</v>
      </c>
    </row>
    <row r="587" spans="1:5" s="6" customFormat="1" ht="54.5" x14ac:dyDescent="0.35">
      <c r="A587" s="3" t="s">
        <v>72</v>
      </c>
      <c r="B587" s="4" t="s">
        <v>70</v>
      </c>
      <c r="C587" s="5" t="s">
        <v>8</v>
      </c>
      <c r="D587" s="5" t="s">
        <v>57</v>
      </c>
      <c r="E587" s="5" t="s">
        <v>54</v>
      </c>
    </row>
    <row r="588" spans="1:5" ht="28" x14ac:dyDescent="0.35">
      <c r="A588" s="9">
        <v>59</v>
      </c>
      <c r="B588" s="21" t="s">
        <v>369</v>
      </c>
      <c r="C588" s="49">
        <v>2</v>
      </c>
      <c r="D588" s="107"/>
      <c r="E588" s="1">
        <f t="shared" si="10"/>
        <v>0</v>
      </c>
    </row>
    <row r="589" spans="1:5" ht="28" x14ac:dyDescent="0.35">
      <c r="A589" s="9">
        <v>60</v>
      </c>
      <c r="B589" s="21" t="s">
        <v>371</v>
      </c>
      <c r="C589" s="49">
        <v>2</v>
      </c>
      <c r="D589" s="107"/>
      <c r="E589" s="1">
        <f t="shared" si="10"/>
        <v>0</v>
      </c>
    </row>
    <row r="590" spans="1:5" ht="22.5" customHeight="1" x14ac:dyDescent="0.35">
      <c r="A590" s="9">
        <v>61</v>
      </c>
      <c r="B590" s="21" t="s">
        <v>554</v>
      </c>
      <c r="C590" s="49">
        <v>2</v>
      </c>
      <c r="D590" s="107"/>
      <c r="E590" s="1">
        <f t="shared" si="10"/>
        <v>0</v>
      </c>
    </row>
    <row r="591" spans="1:5" ht="22.5" customHeight="1" x14ac:dyDescent="0.35">
      <c r="A591" s="9">
        <v>62</v>
      </c>
      <c r="B591" s="21" t="s">
        <v>211</v>
      </c>
      <c r="C591" s="49">
        <v>2</v>
      </c>
      <c r="D591" s="107"/>
      <c r="E591" s="1">
        <f t="shared" si="10"/>
        <v>0</v>
      </c>
    </row>
    <row r="592" spans="1:5" ht="23.15" customHeight="1" x14ac:dyDescent="0.35">
      <c r="A592" s="9">
        <v>63</v>
      </c>
      <c r="B592" s="21" t="s">
        <v>556</v>
      </c>
      <c r="C592" s="49">
        <v>2</v>
      </c>
      <c r="D592" s="107"/>
      <c r="E592" s="1">
        <f t="shared" si="10"/>
        <v>0</v>
      </c>
    </row>
    <row r="593" spans="1:5" ht="56" x14ac:dyDescent="0.35">
      <c r="A593" s="9">
        <v>64</v>
      </c>
      <c r="B593" s="53" t="s">
        <v>557</v>
      </c>
      <c r="C593" s="49">
        <v>5</v>
      </c>
      <c r="D593" s="107"/>
      <c r="E593" s="1">
        <f>C593*D593</f>
        <v>0</v>
      </c>
    </row>
    <row r="594" spans="1:5" ht="22.5" customHeight="1" x14ac:dyDescent="0.35">
      <c r="A594" s="9">
        <v>65</v>
      </c>
      <c r="B594" s="21" t="s">
        <v>558</v>
      </c>
      <c r="C594" s="49">
        <v>2</v>
      </c>
      <c r="D594" s="107"/>
      <c r="E594" s="1">
        <f t="shared" ref="E594:E612" si="11">C594*D594</f>
        <v>0</v>
      </c>
    </row>
    <row r="595" spans="1:5" ht="22.5" customHeight="1" x14ac:dyDescent="0.35">
      <c r="A595" s="9">
        <v>66</v>
      </c>
      <c r="B595" s="21" t="s">
        <v>212</v>
      </c>
      <c r="C595" s="49">
        <v>2</v>
      </c>
      <c r="D595" s="107"/>
      <c r="E595" s="1">
        <f t="shared" si="11"/>
        <v>0</v>
      </c>
    </row>
    <row r="596" spans="1:5" ht="23.15" customHeight="1" x14ac:dyDescent="0.35">
      <c r="A596" s="9">
        <v>67</v>
      </c>
      <c r="B596" s="21" t="s">
        <v>582</v>
      </c>
      <c r="C596" s="49">
        <v>2</v>
      </c>
      <c r="D596" s="107"/>
      <c r="E596" s="1">
        <f t="shared" si="11"/>
        <v>0</v>
      </c>
    </row>
    <row r="597" spans="1:5" ht="23.15" customHeight="1" x14ac:dyDescent="0.35">
      <c r="A597" s="9">
        <v>68</v>
      </c>
      <c r="B597" s="21" t="s">
        <v>560</v>
      </c>
      <c r="C597" s="49">
        <v>2</v>
      </c>
      <c r="D597" s="107"/>
      <c r="E597" s="1">
        <f t="shared" si="11"/>
        <v>0</v>
      </c>
    </row>
    <row r="598" spans="1:5" ht="23.15" customHeight="1" x14ac:dyDescent="0.35">
      <c r="A598" s="9">
        <v>69</v>
      </c>
      <c r="B598" s="21" t="s">
        <v>561</v>
      </c>
      <c r="C598" s="49">
        <v>2</v>
      </c>
      <c r="D598" s="107"/>
      <c r="E598" s="1">
        <f t="shared" si="11"/>
        <v>0</v>
      </c>
    </row>
    <row r="599" spans="1:5" ht="23.15" customHeight="1" x14ac:dyDescent="0.35">
      <c r="A599" s="9">
        <v>70</v>
      </c>
      <c r="B599" s="21" t="s">
        <v>562</v>
      </c>
      <c r="C599" s="49">
        <v>2</v>
      </c>
      <c r="D599" s="107"/>
      <c r="E599" s="1">
        <f t="shared" si="11"/>
        <v>0</v>
      </c>
    </row>
    <row r="600" spans="1:5" ht="23.15" customHeight="1" x14ac:dyDescent="0.35">
      <c r="A600" s="9">
        <v>71</v>
      </c>
      <c r="B600" s="53" t="s">
        <v>563</v>
      </c>
      <c r="C600" s="49">
        <v>2</v>
      </c>
      <c r="D600" s="107"/>
      <c r="E600" s="1">
        <f t="shared" si="11"/>
        <v>0</v>
      </c>
    </row>
    <row r="601" spans="1:5" ht="23.15" customHeight="1" x14ac:dyDescent="0.35">
      <c r="A601" s="9">
        <v>72</v>
      </c>
      <c r="B601" s="53" t="s">
        <v>564</v>
      </c>
      <c r="C601" s="49">
        <v>2</v>
      </c>
      <c r="D601" s="107"/>
      <c r="E601" s="1">
        <f t="shared" si="11"/>
        <v>0</v>
      </c>
    </row>
    <row r="602" spans="1:5" ht="23.15" customHeight="1" x14ac:dyDescent="0.35">
      <c r="A602" s="9">
        <v>73</v>
      </c>
      <c r="B602" s="53" t="s">
        <v>565</v>
      </c>
      <c r="C602" s="49">
        <v>2</v>
      </c>
      <c r="D602" s="107"/>
      <c r="E602" s="1">
        <f t="shared" si="11"/>
        <v>0</v>
      </c>
    </row>
    <row r="603" spans="1:5" ht="22.5" customHeight="1" x14ac:dyDescent="0.35">
      <c r="A603" s="9">
        <v>74</v>
      </c>
      <c r="B603" s="21" t="s">
        <v>583</v>
      </c>
      <c r="C603" s="49">
        <v>2</v>
      </c>
      <c r="D603" s="107"/>
      <c r="E603" s="1">
        <f t="shared" si="11"/>
        <v>0</v>
      </c>
    </row>
    <row r="604" spans="1:5" ht="23.15" customHeight="1" x14ac:dyDescent="0.35">
      <c r="A604" s="9">
        <v>75</v>
      </c>
      <c r="B604" s="21" t="s">
        <v>584</v>
      </c>
      <c r="C604" s="49">
        <v>2</v>
      </c>
      <c r="D604" s="107"/>
      <c r="E604" s="1">
        <f t="shared" si="11"/>
        <v>0</v>
      </c>
    </row>
    <row r="605" spans="1:5" s="6" customFormat="1" ht="54.5" x14ac:dyDescent="0.35">
      <c r="A605" s="3" t="s">
        <v>72</v>
      </c>
      <c r="B605" s="4" t="s">
        <v>70</v>
      </c>
      <c r="C605" s="5" t="s">
        <v>8</v>
      </c>
      <c r="D605" s="5" t="s">
        <v>57</v>
      </c>
      <c r="E605" s="5" t="s">
        <v>54</v>
      </c>
    </row>
    <row r="606" spans="1:5" ht="56" x14ac:dyDescent="0.35">
      <c r="A606" s="9">
        <v>76</v>
      </c>
      <c r="B606" s="61" t="s">
        <v>585</v>
      </c>
      <c r="C606" s="49">
        <v>5</v>
      </c>
      <c r="D606" s="107"/>
      <c r="E606" s="1">
        <f t="shared" si="11"/>
        <v>0</v>
      </c>
    </row>
    <row r="607" spans="1:5" ht="28" x14ac:dyDescent="0.35">
      <c r="A607" s="9">
        <v>77</v>
      </c>
      <c r="B607" s="21" t="s">
        <v>586</v>
      </c>
      <c r="C607" s="49">
        <v>2</v>
      </c>
      <c r="D607" s="107"/>
      <c r="E607" s="1">
        <f t="shared" si="11"/>
        <v>0</v>
      </c>
    </row>
    <row r="608" spans="1:5" ht="22.5" customHeight="1" x14ac:dyDescent="0.35">
      <c r="A608" s="9">
        <v>78</v>
      </c>
      <c r="B608" s="21" t="s">
        <v>381</v>
      </c>
      <c r="C608" s="49">
        <v>2</v>
      </c>
      <c r="D608" s="107"/>
      <c r="E608" s="1">
        <f t="shared" si="11"/>
        <v>0</v>
      </c>
    </row>
    <row r="609" spans="1:5" ht="22.5" customHeight="1" x14ac:dyDescent="0.35">
      <c r="A609" s="9">
        <v>79</v>
      </c>
      <c r="B609" s="21" t="s">
        <v>202</v>
      </c>
      <c r="C609" s="49">
        <v>2</v>
      </c>
      <c r="D609" s="107"/>
      <c r="E609" s="1">
        <f t="shared" si="11"/>
        <v>0</v>
      </c>
    </row>
    <row r="610" spans="1:5" ht="23.15" customHeight="1" x14ac:dyDescent="0.35">
      <c r="A610" s="9">
        <v>80</v>
      </c>
      <c r="B610" s="21" t="s">
        <v>147</v>
      </c>
      <c r="C610" s="49">
        <v>2</v>
      </c>
      <c r="D610" s="107"/>
      <c r="E610" s="1">
        <f>C610*D610</f>
        <v>0</v>
      </c>
    </row>
    <row r="611" spans="1:5" ht="23.15" customHeight="1" x14ac:dyDescent="0.35">
      <c r="A611" s="9">
        <v>81</v>
      </c>
      <c r="B611" s="21" t="s">
        <v>148</v>
      </c>
      <c r="C611" s="49">
        <v>2</v>
      </c>
      <c r="D611" s="107"/>
      <c r="E611" s="1">
        <f t="shared" si="11"/>
        <v>0</v>
      </c>
    </row>
    <row r="612" spans="1:5" ht="23.15" customHeight="1" x14ac:dyDescent="0.35">
      <c r="A612" s="9">
        <v>82</v>
      </c>
      <c r="B612" s="55" t="s">
        <v>587</v>
      </c>
      <c r="C612" s="49">
        <v>2</v>
      </c>
      <c r="D612" s="107"/>
      <c r="E612" s="1">
        <f t="shared" si="11"/>
        <v>0</v>
      </c>
    </row>
    <row r="613" spans="1:5" ht="23.15" customHeight="1" x14ac:dyDescent="0.35">
      <c r="A613" s="9">
        <v>83</v>
      </c>
      <c r="B613" s="55" t="s">
        <v>385</v>
      </c>
      <c r="C613" s="49">
        <v>2</v>
      </c>
      <c r="D613" s="107"/>
      <c r="E613" s="1">
        <f>C613*D613</f>
        <v>0</v>
      </c>
    </row>
    <row r="614" spans="1:5" ht="23.15" customHeight="1" x14ac:dyDescent="0.35">
      <c r="A614" s="9">
        <v>84</v>
      </c>
      <c r="B614" s="55" t="s">
        <v>567</v>
      </c>
      <c r="C614" s="49">
        <v>10</v>
      </c>
      <c r="D614" s="107"/>
      <c r="E614" s="1">
        <f t="shared" ref="E614:E633" si="12">C614*D614</f>
        <v>0</v>
      </c>
    </row>
    <row r="615" spans="1:5" ht="23.15" customHeight="1" x14ac:dyDescent="0.35">
      <c r="A615" s="9">
        <v>85</v>
      </c>
      <c r="B615" s="55" t="s">
        <v>386</v>
      </c>
      <c r="C615" s="49">
        <v>10</v>
      </c>
      <c r="D615" s="107"/>
      <c r="E615" s="1">
        <f t="shared" si="12"/>
        <v>0</v>
      </c>
    </row>
    <row r="616" spans="1:5" ht="42" x14ac:dyDescent="0.35">
      <c r="A616" s="9">
        <v>86</v>
      </c>
      <c r="B616" s="61" t="s">
        <v>568</v>
      </c>
      <c r="C616" s="49">
        <v>5</v>
      </c>
      <c r="D616" s="107"/>
      <c r="E616" s="1">
        <f t="shared" si="12"/>
        <v>0</v>
      </c>
    </row>
    <row r="617" spans="1:5" ht="23.15" customHeight="1" x14ac:dyDescent="0.35">
      <c r="A617" s="9">
        <v>87</v>
      </c>
      <c r="B617" s="21" t="s">
        <v>275</v>
      </c>
      <c r="C617" s="49">
        <v>5</v>
      </c>
      <c r="D617" s="107"/>
      <c r="E617" s="1">
        <f t="shared" si="12"/>
        <v>0</v>
      </c>
    </row>
    <row r="618" spans="1:5" ht="22.5" customHeight="1" x14ac:dyDescent="0.35">
      <c r="A618" s="9">
        <v>88</v>
      </c>
      <c r="B618" s="21" t="s">
        <v>276</v>
      </c>
      <c r="C618" s="49">
        <v>5</v>
      </c>
      <c r="D618" s="107"/>
      <c r="E618" s="1">
        <f t="shared" si="12"/>
        <v>0</v>
      </c>
    </row>
    <row r="619" spans="1:5" ht="23.15" customHeight="1" x14ac:dyDescent="0.35">
      <c r="A619" s="9">
        <v>89</v>
      </c>
      <c r="B619" s="21" t="s">
        <v>525</v>
      </c>
      <c r="C619" s="49">
        <v>5</v>
      </c>
      <c r="D619" s="107"/>
      <c r="E619" s="1">
        <f t="shared" si="12"/>
        <v>0</v>
      </c>
    </row>
    <row r="620" spans="1:5" ht="23.15" customHeight="1" x14ac:dyDescent="0.35">
      <c r="A620" s="9">
        <v>90</v>
      </c>
      <c r="B620" s="21" t="s">
        <v>526</v>
      </c>
      <c r="C620" s="49">
        <v>5</v>
      </c>
      <c r="D620" s="107"/>
      <c r="E620" s="1">
        <f t="shared" si="12"/>
        <v>0</v>
      </c>
    </row>
    <row r="621" spans="1:5" ht="23.15" customHeight="1" x14ac:dyDescent="0.35">
      <c r="A621" s="9">
        <v>91</v>
      </c>
      <c r="B621" s="21" t="s">
        <v>396</v>
      </c>
      <c r="C621" s="49">
        <v>5</v>
      </c>
      <c r="D621" s="107"/>
      <c r="E621" s="1">
        <f t="shared" si="12"/>
        <v>0</v>
      </c>
    </row>
    <row r="622" spans="1:5" s="6" customFormat="1" ht="54.5" x14ac:dyDescent="0.35">
      <c r="A622" s="3" t="s">
        <v>72</v>
      </c>
      <c r="B622" s="4" t="s">
        <v>70</v>
      </c>
      <c r="C622" s="5" t="s">
        <v>8</v>
      </c>
      <c r="D622" s="5" t="s">
        <v>57</v>
      </c>
      <c r="E622" s="5" t="s">
        <v>54</v>
      </c>
    </row>
    <row r="623" spans="1:5" ht="25.5" customHeight="1" x14ac:dyDescent="0.35">
      <c r="A623" s="9">
        <v>92</v>
      </c>
      <c r="B623" s="21" t="s">
        <v>397</v>
      </c>
      <c r="C623" s="49">
        <v>5</v>
      </c>
      <c r="D623" s="107"/>
      <c r="E623" s="1">
        <f t="shared" si="12"/>
        <v>0</v>
      </c>
    </row>
    <row r="624" spans="1:5" ht="25.5" customHeight="1" x14ac:dyDescent="0.35">
      <c r="A624" s="9">
        <v>93</v>
      </c>
      <c r="B624" s="21" t="s">
        <v>198</v>
      </c>
      <c r="C624" s="49">
        <v>5</v>
      </c>
      <c r="D624" s="107"/>
      <c r="E624" s="1">
        <f t="shared" si="12"/>
        <v>0</v>
      </c>
    </row>
    <row r="625" spans="1:5" ht="25.5" customHeight="1" x14ac:dyDescent="0.35">
      <c r="A625" s="9">
        <v>94</v>
      </c>
      <c r="B625" s="21" t="s">
        <v>199</v>
      </c>
      <c r="C625" s="49">
        <v>5</v>
      </c>
      <c r="D625" s="107"/>
      <c r="E625" s="1">
        <f t="shared" si="12"/>
        <v>0</v>
      </c>
    </row>
    <row r="626" spans="1:5" ht="25.5" customHeight="1" x14ac:dyDescent="0.35">
      <c r="A626" s="9">
        <v>95</v>
      </c>
      <c r="B626" s="21" t="s">
        <v>399</v>
      </c>
      <c r="C626" s="49">
        <v>10</v>
      </c>
      <c r="D626" s="107"/>
      <c r="E626" s="1">
        <f t="shared" si="12"/>
        <v>0</v>
      </c>
    </row>
    <row r="627" spans="1:5" ht="36" customHeight="1" x14ac:dyDescent="0.35">
      <c r="A627" s="9">
        <v>96</v>
      </c>
      <c r="B627" s="22" t="s">
        <v>569</v>
      </c>
      <c r="C627" s="49">
        <v>10</v>
      </c>
      <c r="D627" s="107"/>
      <c r="E627" s="1">
        <f t="shared" si="12"/>
        <v>0</v>
      </c>
    </row>
    <row r="628" spans="1:5" ht="22.5" customHeight="1" x14ac:dyDescent="0.35">
      <c r="A628" s="9">
        <v>97</v>
      </c>
      <c r="B628" s="53" t="s">
        <v>570</v>
      </c>
      <c r="C628" s="49">
        <v>10</v>
      </c>
      <c r="D628" s="107"/>
      <c r="E628" s="1">
        <f t="shared" si="12"/>
        <v>0</v>
      </c>
    </row>
    <row r="629" spans="1:5" ht="22.5" customHeight="1" x14ac:dyDescent="0.35">
      <c r="A629" s="9">
        <v>98</v>
      </c>
      <c r="B629" s="61" t="s">
        <v>571</v>
      </c>
      <c r="C629" s="49">
        <v>10</v>
      </c>
      <c r="D629" s="107"/>
      <c r="E629" s="1">
        <f t="shared" si="12"/>
        <v>0</v>
      </c>
    </row>
    <row r="630" spans="1:5" ht="35.25" customHeight="1" x14ac:dyDescent="0.35">
      <c r="A630" s="9">
        <v>99</v>
      </c>
      <c r="B630" s="61" t="s">
        <v>572</v>
      </c>
      <c r="C630" s="49">
        <v>15</v>
      </c>
      <c r="D630" s="107"/>
      <c r="E630" s="1">
        <f t="shared" si="12"/>
        <v>0</v>
      </c>
    </row>
    <row r="631" spans="1:5" ht="25.5" customHeight="1" x14ac:dyDescent="0.35">
      <c r="A631" s="9">
        <v>100</v>
      </c>
      <c r="B631" s="21" t="s">
        <v>400</v>
      </c>
      <c r="C631" s="49">
        <v>2</v>
      </c>
      <c r="D631" s="107"/>
      <c r="E631" s="1">
        <f t="shared" si="12"/>
        <v>0</v>
      </c>
    </row>
    <row r="632" spans="1:5" ht="25.5" customHeight="1" x14ac:dyDescent="0.35">
      <c r="A632" s="9">
        <v>101</v>
      </c>
      <c r="B632" s="21" t="s">
        <v>401</v>
      </c>
      <c r="C632" s="49">
        <v>2</v>
      </c>
      <c r="D632" s="107"/>
      <c r="E632" s="1">
        <f t="shared" si="12"/>
        <v>0</v>
      </c>
    </row>
    <row r="633" spans="1:5" ht="25.5" customHeight="1" x14ac:dyDescent="0.35">
      <c r="A633" s="9">
        <v>102</v>
      </c>
      <c r="B633" s="21" t="s">
        <v>402</v>
      </c>
      <c r="C633" s="49">
        <v>2</v>
      </c>
      <c r="D633" s="107"/>
      <c r="E633" s="1">
        <f t="shared" si="12"/>
        <v>0</v>
      </c>
    </row>
    <row r="634" spans="1:5" ht="25.5" customHeight="1" x14ac:dyDescent="0.35">
      <c r="A634" s="9">
        <v>103</v>
      </c>
      <c r="B634" s="21" t="s">
        <v>413</v>
      </c>
      <c r="C634" s="49">
        <v>2</v>
      </c>
      <c r="D634" s="107"/>
      <c r="E634" s="1">
        <f>C634*D634</f>
        <v>0</v>
      </c>
    </row>
    <row r="635" spans="1:5" ht="38.25" customHeight="1" x14ac:dyDescent="0.35">
      <c r="A635" s="9">
        <v>104</v>
      </c>
      <c r="B635" s="21" t="s">
        <v>588</v>
      </c>
      <c r="C635" s="49">
        <v>2</v>
      </c>
      <c r="D635" s="107"/>
      <c r="E635" s="1">
        <f>C635*D635</f>
        <v>0</v>
      </c>
    </row>
    <row r="636" spans="1:5" ht="36" customHeight="1" x14ac:dyDescent="0.35">
      <c r="A636" s="9">
        <v>105</v>
      </c>
      <c r="B636" s="21" t="s">
        <v>420</v>
      </c>
      <c r="C636" s="49">
        <v>1</v>
      </c>
      <c r="D636" s="107"/>
      <c r="E636" s="1">
        <f>C636*D636</f>
        <v>0</v>
      </c>
    </row>
    <row r="637" spans="1:5" ht="25.5" customHeight="1" x14ac:dyDescent="0.35">
      <c r="A637" s="9">
        <v>106</v>
      </c>
      <c r="B637" s="53" t="s">
        <v>589</v>
      </c>
      <c r="C637" s="49">
        <v>2</v>
      </c>
      <c r="D637" s="107"/>
      <c r="E637" s="1">
        <f>C637*D637</f>
        <v>0</v>
      </c>
    </row>
    <row r="638" spans="1:5" s="6" customFormat="1" ht="54.5" x14ac:dyDescent="0.35">
      <c r="A638" s="3" t="s">
        <v>72</v>
      </c>
      <c r="B638" s="4" t="s">
        <v>70</v>
      </c>
      <c r="C638" s="5" t="s">
        <v>8</v>
      </c>
      <c r="D638" s="5" t="s">
        <v>57</v>
      </c>
      <c r="E638" s="5" t="s">
        <v>54</v>
      </c>
    </row>
    <row r="639" spans="1:5" ht="38.25" customHeight="1" x14ac:dyDescent="0.35">
      <c r="A639" s="9">
        <v>107</v>
      </c>
      <c r="B639" s="48" t="s">
        <v>218</v>
      </c>
      <c r="C639" s="49">
        <v>1</v>
      </c>
      <c r="D639" s="107"/>
      <c r="E639" s="1">
        <f>C639*D639</f>
        <v>0</v>
      </c>
    </row>
    <row r="640" spans="1:5" ht="33" customHeight="1" x14ac:dyDescent="0.35">
      <c r="A640" s="298" t="s">
        <v>73</v>
      </c>
      <c r="B640" s="299"/>
      <c r="C640" s="299"/>
      <c r="D640" s="300"/>
      <c r="E640" s="1">
        <f>SUM(E523:E639)</f>
        <v>0</v>
      </c>
    </row>
    <row r="641" spans="1:5" ht="33" customHeight="1" x14ac:dyDescent="0.35">
      <c r="A641" s="298" t="s">
        <v>74</v>
      </c>
      <c r="B641" s="299"/>
      <c r="C641" s="299"/>
      <c r="D641" s="300"/>
      <c r="E641" s="1">
        <f>E640*2</f>
        <v>0</v>
      </c>
    </row>
    <row r="642" spans="1:5" ht="33" customHeight="1" x14ac:dyDescent="0.35">
      <c r="A642" s="16"/>
      <c r="B642" s="27"/>
      <c r="C642" s="27"/>
      <c r="D642" s="28"/>
      <c r="E642" s="29"/>
    </row>
    <row r="643" spans="1:5" ht="22.5" customHeight="1" x14ac:dyDescent="0.35">
      <c r="A643" s="11" t="s">
        <v>93</v>
      </c>
      <c r="B643" s="12" t="s">
        <v>36</v>
      </c>
      <c r="C643" s="12"/>
      <c r="D643" s="12"/>
      <c r="E643" s="13"/>
    </row>
    <row r="644" spans="1:5" ht="17.149999999999999" customHeight="1" x14ac:dyDescent="0.35">
      <c r="A644" s="31">
        <v>1</v>
      </c>
      <c r="B644" s="32" t="s">
        <v>17</v>
      </c>
      <c r="C644" s="32"/>
      <c r="D644" s="34"/>
      <c r="E644" s="35"/>
    </row>
    <row r="645" spans="1:5" ht="17.149999999999999" customHeight="1" x14ac:dyDescent="0.35">
      <c r="A645" s="38">
        <v>2</v>
      </c>
      <c r="B645" s="62" t="s">
        <v>932</v>
      </c>
      <c r="C645" s="62"/>
      <c r="D645" s="39"/>
      <c r="E645" s="41"/>
    </row>
    <row r="646" spans="1:5" ht="17.149999999999999" customHeight="1" x14ac:dyDescent="0.35">
      <c r="A646" s="14"/>
      <c r="B646" s="22"/>
      <c r="C646" s="24"/>
      <c r="D646" s="22"/>
      <c r="E646" s="22"/>
    </row>
    <row r="647" spans="1:5" s="6" customFormat="1" ht="54.5" x14ac:dyDescent="0.35">
      <c r="A647" s="3" t="s">
        <v>93</v>
      </c>
      <c r="B647" s="4" t="s">
        <v>910</v>
      </c>
      <c r="C647" s="5" t="s">
        <v>8</v>
      </c>
      <c r="D647" s="5" t="s">
        <v>57</v>
      </c>
      <c r="E647" s="5" t="s">
        <v>54</v>
      </c>
    </row>
    <row r="648" spans="1:5" ht="22.5" customHeight="1" x14ac:dyDescent="0.35">
      <c r="A648" s="9">
        <v>1</v>
      </c>
      <c r="B648" s="48" t="s">
        <v>530</v>
      </c>
      <c r="C648" s="49">
        <v>2</v>
      </c>
      <c r="D648" s="107"/>
      <c r="E648" s="1">
        <f>C648*D648</f>
        <v>0</v>
      </c>
    </row>
    <row r="649" spans="1:5" ht="22.5" customHeight="1" x14ac:dyDescent="0.35">
      <c r="A649" s="9">
        <v>2</v>
      </c>
      <c r="B649" s="48" t="s">
        <v>590</v>
      </c>
      <c r="C649" s="49">
        <v>2</v>
      </c>
      <c r="D649" s="107"/>
      <c r="E649" s="1">
        <f t="shared" ref="E649:E673" si="13">C649*D649</f>
        <v>0</v>
      </c>
    </row>
    <row r="650" spans="1:5" ht="28" x14ac:dyDescent="0.35">
      <c r="A650" s="9">
        <v>3</v>
      </c>
      <c r="B650" s="48" t="s">
        <v>591</v>
      </c>
      <c r="C650" s="49">
        <v>5</v>
      </c>
      <c r="D650" s="107"/>
      <c r="E650" s="1">
        <f t="shared" si="13"/>
        <v>0</v>
      </c>
    </row>
    <row r="651" spans="1:5" ht="23.15" customHeight="1" x14ac:dyDescent="0.35">
      <c r="A651" s="86">
        <v>4</v>
      </c>
      <c r="B651" s="95" t="s">
        <v>533</v>
      </c>
      <c r="C651" s="59">
        <v>5</v>
      </c>
      <c r="D651" s="108"/>
      <c r="E651" s="46">
        <f t="shared" si="13"/>
        <v>0</v>
      </c>
    </row>
    <row r="652" spans="1:5" ht="23.15" customHeight="1" x14ac:dyDescent="0.35">
      <c r="A652" s="50"/>
      <c r="B652" s="88"/>
      <c r="C652" s="89"/>
      <c r="D652" s="116"/>
      <c r="E652" s="52"/>
    </row>
    <row r="653" spans="1:5" ht="23.15" customHeight="1" x14ac:dyDescent="0.35">
      <c r="A653" s="14"/>
      <c r="B653" s="42"/>
      <c r="C653" s="43"/>
      <c r="D653" s="114"/>
      <c r="E653" s="45"/>
    </row>
    <row r="654" spans="1:5" s="6" customFormat="1" ht="54.5" x14ac:dyDescent="0.35">
      <c r="A654" s="3" t="s">
        <v>93</v>
      </c>
      <c r="B654" s="4" t="s">
        <v>910</v>
      </c>
      <c r="C654" s="5" t="s">
        <v>8</v>
      </c>
      <c r="D654" s="5" t="s">
        <v>57</v>
      </c>
      <c r="E654" s="5" t="s">
        <v>54</v>
      </c>
    </row>
    <row r="655" spans="1:5" ht="289.5" customHeight="1" x14ac:dyDescent="0.35">
      <c r="A655" s="9">
        <v>5</v>
      </c>
      <c r="B655" s="117" t="s">
        <v>616</v>
      </c>
      <c r="C655" s="49">
        <v>10</v>
      </c>
      <c r="D655" s="107"/>
      <c r="E655" s="1">
        <f t="shared" si="13"/>
        <v>0</v>
      </c>
    </row>
    <row r="656" spans="1:5" ht="22.5" customHeight="1" x14ac:dyDescent="0.35">
      <c r="A656" s="9">
        <v>6</v>
      </c>
      <c r="B656" s="48" t="s">
        <v>534</v>
      </c>
      <c r="C656" s="49">
        <v>2</v>
      </c>
      <c r="D656" s="107"/>
      <c r="E656" s="1">
        <f t="shared" si="13"/>
        <v>0</v>
      </c>
    </row>
    <row r="657" spans="1:5" ht="56" x14ac:dyDescent="0.35">
      <c r="A657" s="9">
        <v>7</v>
      </c>
      <c r="B657" s="48" t="s">
        <v>535</v>
      </c>
      <c r="C657" s="49">
        <v>2</v>
      </c>
      <c r="D657" s="107"/>
      <c r="E657" s="1">
        <f t="shared" si="13"/>
        <v>0</v>
      </c>
    </row>
    <row r="658" spans="1:5" ht="28" x14ac:dyDescent="0.35">
      <c r="A658" s="9">
        <v>8</v>
      </c>
      <c r="B658" s="53" t="s">
        <v>592</v>
      </c>
      <c r="C658" s="49">
        <v>2</v>
      </c>
      <c r="D658" s="107"/>
      <c r="E658" s="1">
        <f t="shared" si="13"/>
        <v>0</v>
      </c>
    </row>
    <row r="659" spans="1:5" ht="28" x14ac:dyDescent="0.35">
      <c r="A659" s="9">
        <v>9</v>
      </c>
      <c r="B659" s="53" t="s">
        <v>593</v>
      </c>
      <c r="C659" s="49">
        <v>2</v>
      </c>
      <c r="D659" s="107"/>
      <c r="E659" s="1">
        <f t="shared" si="13"/>
        <v>0</v>
      </c>
    </row>
    <row r="660" spans="1:5" s="6" customFormat="1" ht="54.5" x14ac:dyDescent="0.35">
      <c r="A660" s="3" t="s">
        <v>93</v>
      </c>
      <c r="B660" s="4" t="s">
        <v>910</v>
      </c>
      <c r="C660" s="5" t="s">
        <v>8</v>
      </c>
      <c r="D660" s="5" t="s">
        <v>57</v>
      </c>
      <c r="E660" s="5" t="s">
        <v>54</v>
      </c>
    </row>
    <row r="661" spans="1:5" ht="28" x14ac:dyDescent="0.35">
      <c r="A661" s="9">
        <v>10</v>
      </c>
      <c r="B661" s="53" t="s">
        <v>594</v>
      </c>
      <c r="C661" s="49">
        <v>2</v>
      </c>
      <c r="D661" s="107"/>
      <c r="E661" s="1">
        <f t="shared" si="13"/>
        <v>0</v>
      </c>
    </row>
    <row r="662" spans="1:5" ht="28" x14ac:dyDescent="0.35">
      <c r="A662" s="9">
        <v>11</v>
      </c>
      <c r="B662" s="53" t="s">
        <v>595</v>
      </c>
      <c r="C662" s="49">
        <v>1</v>
      </c>
      <c r="D662" s="107"/>
      <c r="E662" s="1">
        <f t="shared" si="13"/>
        <v>0</v>
      </c>
    </row>
    <row r="663" spans="1:5" ht="28" x14ac:dyDescent="0.35">
      <c r="A663" s="9">
        <v>12</v>
      </c>
      <c r="B663" s="48" t="s">
        <v>538</v>
      </c>
      <c r="C663" s="49">
        <v>15</v>
      </c>
      <c r="D663" s="107"/>
      <c r="E663" s="1">
        <f t="shared" si="13"/>
        <v>0</v>
      </c>
    </row>
    <row r="664" spans="1:5" ht="42" x14ac:dyDescent="0.35">
      <c r="A664" s="9">
        <v>13</v>
      </c>
      <c r="B664" s="48" t="s">
        <v>539</v>
      </c>
      <c r="C664" s="49">
        <v>4</v>
      </c>
      <c r="D664" s="107"/>
      <c r="E664" s="1">
        <f t="shared" si="13"/>
        <v>0</v>
      </c>
    </row>
    <row r="665" spans="1:5" ht="28" x14ac:dyDescent="0.35">
      <c r="A665" s="9">
        <v>14</v>
      </c>
      <c r="B665" s="53" t="s">
        <v>597</v>
      </c>
      <c r="C665" s="49">
        <v>1</v>
      </c>
      <c r="D665" s="107"/>
      <c r="E665" s="1">
        <f t="shared" si="13"/>
        <v>0</v>
      </c>
    </row>
    <row r="666" spans="1:5" x14ac:dyDescent="0.35">
      <c r="A666" s="9">
        <v>15</v>
      </c>
      <c r="B666" s="48" t="s">
        <v>541</v>
      </c>
      <c r="C666" s="49">
        <v>10</v>
      </c>
      <c r="D666" s="107"/>
      <c r="E666" s="1">
        <f t="shared" si="13"/>
        <v>0</v>
      </c>
    </row>
    <row r="667" spans="1:5" ht="23.15" customHeight="1" x14ac:dyDescent="0.35">
      <c r="A667" s="9">
        <v>16</v>
      </c>
      <c r="B667" s="48" t="s">
        <v>542</v>
      </c>
      <c r="C667" s="49">
        <v>10</v>
      </c>
      <c r="D667" s="107"/>
      <c r="E667" s="1">
        <f t="shared" si="13"/>
        <v>0</v>
      </c>
    </row>
    <row r="668" spans="1:5" ht="28" x14ac:dyDescent="0.35">
      <c r="A668" s="9">
        <v>17</v>
      </c>
      <c r="B668" s="48" t="s">
        <v>543</v>
      </c>
      <c r="C668" s="49">
        <v>10</v>
      </c>
      <c r="D668" s="107"/>
      <c r="E668" s="1">
        <f t="shared" si="13"/>
        <v>0</v>
      </c>
    </row>
    <row r="669" spans="1:5" ht="23.15" customHeight="1" x14ac:dyDescent="0.35">
      <c r="A669" s="9">
        <v>18</v>
      </c>
      <c r="B669" s="48" t="s">
        <v>544</v>
      </c>
      <c r="C669" s="49">
        <v>10</v>
      </c>
      <c r="D669" s="107"/>
      <c r="E669" s="1">
        <f t="shared" si="13"/>
        <v>0</v>
      </c>
    </row>
    <row r="670" spans="1:5" ht="28" x14ac:dyDescent="0.35">
      <c r="A670" s="9">
        <v>19</v>
      </c>
      <c r="B670" s="48" t="s">
        <v>545</v>
      </c>
      <c r="C670" s="49">
        <v>10</v>
      </c>
      <c r="D670" s="107"/>
      <c r="E670" s="1">
        <f t="shared" si="13"/>
        <v>0</v>
      </c>
    </row>
    <row r="671" spans="1:5" ht="23.15" customHeight="1" x14ac:dyDescent="0.35">
      <c r="A671" s="9">
        <v>20</v>
      </c>
      <c r="B671" s="48" t="s">
        <v>546</v>
      </c>
      <c r="C671" s="49">
        <v>10</v>
      </c>
      <c r="D671" s="107"/>
      <c r="E671" s="1">
        <f t="shared" si="13"/>
        <v>0</v>
      </c>
    </row>
    <row r="672" spans="1:5" ht="28" x14ac:dyDescent="0.35">
      <c r="A672" s="9">
        <v>21</v>
      </c>
      <c r="B672" s="48" t="s">
        <v>596</v>
      </c>
      <c r="C672" s="49">
        <v>10</v>
      </c>
      <c r="D672" s="107"/>
      <c r="E672" s="1">
        <f t="shared" si="13"/>
        <v>0</v>
      </c>
    </row>
    <row r="673" spans="1:5" ht="56" x14ac:dyDescent="0.35">
      <c r="A673" s="9">
        <v>22</v>
      </c>
      <c r="B673" s="48" t="s">
        <v>548</v>
      </c>
      <c r="C673" s="49">
        <v>5</v>
      </c>
      <c r="D673" s="107"/>
      <c r="E673" s="1">
        <f t="shared" si="13"/>
        <v>0</v>
      </c>
    </row>
    <row r="674" spans="1:5" s="6" customFormat="1" ht="54.5" x14ac:dyDescent="0.35">
      <c r="A674" s="3" t="s">
        <v>93</v>
      </c>
      <c r="B674" s="4" t="s">
        <v>910</v>
      </c>
      <c r="C674" s="5" t="s">
        <v>8</v>
      </c>
      <c r="D674" s="5" t="s">
        <v>57</v>
      </c>
      <c r="E674" s="5" t="s">
        <v>54</v>
      </c>
    </row>
    <row r="675" spans="1:5" ht="22.5" customHeight="1" x14ac:dyDescent="0.35">
      <c r="A675" s="86">
        <v>23</v>
      </c>
      <c r="B675" s="53" t="s">
        <v>573</v>
      </c>
      <c r="C675" s="49">
        <v>5</v>
      </c>
      <c r="D675" s="108"/>
      <c r="E675" s="46">
        <f>C675*D675</f>
        <v>0</v>
      </c>
    </row>
    <row r="676" spans="1:5" ht="22.5" customHeight="1" x14ac:dyDescent="0.35">
      <c r="A676" s="9">
        <v>24</v>
      </c>
      <c r="B676" s="48" t="s">
        <v>574</v>
      </c>
      <c r="C676" s="49">
        <v>5</v>
      </c>
      <c r="D676" s="107"/>
      <c r="E676" s="46">
        <f t="shared" ref="E676:E695" si="14">C676*D676</f>
        <v>0</v>
      </c>
    </row>
    <row r="677" spans="1:5" ht="23.15" customHeight="1" x14ac:dyDescent="0.35">
      <c r="A677" s="9">
        <v>25</v>
      </c>
      <c r="B677" s="21" t="s">
        <v>549</v>
      </c>
      <c r="C677" s="49">
        <v>20</v>
      </c>
      <c r="D677" s="107"/>
      <c r="E677" s="46">
        <f t="shared" si="14"/>
        <v>0</v>
      </c>
    </row>
    <row r="678" spans="1:5" ht="23.15" customHeight="1" x14ac:dyDescent="0.35">
      <c r="A678" s="9">
        <v>26</v>
      </c>
      <c r="B678" s="48" t="s">
        <v>550</v>
      </c>
      <c r="C678" s="49">
        <v>2</v>
      </c>
      <c r="D678" s="107"/>
      <c r="E678" s="46">
        <f t="shared" si="14"/>
        <v>0</v>
      </c>
    </row>
    <row r="679" spans="1:5" ht="23.15" customHeight="1" x14ac:dyDescent="0.35">
      <c r="A679" s="9">
        <v>27</v>
      </c>
      <c r="B679" s="53" t="s">
        <v>575</v>
      </c>
      <c r="C679" s="49">
        <v>2</v>
      </c>
      <c r="D679" s="107"/>
      <c r="E679" s="46">
        <f t="shared" si="14"/>
        <v>0</v>
      </c>
    </row>
    <row r="680" spans="1:5" ht="23.15" customHeight="1" x14ac:dyDescent="0.35">
      <c r="A680" s="9">
        <v>28</v>
      </c>
      <c r="B680" s="53" t="s">
        <v>576</v>
      </c>
      <c r="C680" s="49">
        <v>1</v>
      </c>
      <c r="D680" s="107"/>
      <c r="E680" s="46">
        <f t="shared" si="14"/>
        <v>0</v>
      </c>
    </row>
    <row r="681" spans="1:5" ht="23.15" customHeight="1" x14ac:dyDescent="0.35">
      <c r="A681" s="9">
        <v>29</v>
      </c>
      <c r="B681" s="21" t="s">
        <v>577</v>
      </c>
      <c r="C681" s="49">
        <v>15</v>
      </c>
      <c r="D681" s="107"/>
      <c r="E681" s="46">
        <f t="shared" si="14"/>
        <v>0</v>
      </c>
    </row>
    <row r="682" spans="1:5" ht="23.15" customHeight="1" x14ac:dyDescent="0.35">
      <c r="A682" s="9">
        <v>30</v>
      </c>
      <c r="B682" s="21" t="s">
        <v>224</v>
      </c>
      <c r="C682" s="49">
        <v>1</v>
      </c>
      <c r="D682" s="107"/>
      <c r="E682" s="46">
        <f t="shared" si="14"/>
        <v>0</v>
      </c>
    </row>
    <row r="683" spans="1:5" ht="28" x14ac:dyDescent="0.35">
      <c r="A683" s="9">
        <v>31</v>
      </c>
      <c r="B683" s="21" t="s">
        <v>337</v>
      </c>
      <c r="C683" s="49">
        <v>2</v>
      </c>
      <c r="D683" s="107"/>
      <c r="E683" s="46">
        <f t="shared" si="14"/>
        <v>0</v>
      </c>
    </row>
    <row r="684" spans="1:5" ht="23.15" customHeight="1" x14ac:dyDescent="0.35">
      <c r="A684" s="9">
        <v>32</v>
      </c>
      <c r="B684" s="53" t="s">
        <v>492</v>
      </c>
      <c r="C684" s="49">
        <v>1</v>
      </c>
      <c r="D684" s="107"/>
      <c r="E684" s="46">
        <f t="shared" si="14"/>
        <v>0</v>
      </c>
    </row>
    <row r="685" spans="1:5" ht="22.5" customHeight="1" x14ac:dyDescent="0.35">
      <c r="A685" s="9">
        <v>33</v>
      </c>
      <c r="B685" s="53" t="s">
        <v>600</v>
      </c>
      <c r="C685" s="49">
        <v>1</v>
      </c>
      <c r="D685" s="107"/>
      <c r="E685" s="46">
        <f t="shared" si="14"/>
        <v>0</v>
      </c>
    </row>
    <row r="686" spans="1:5" ht="23.15" customHeight="1" x14ac:dyDescent="0.35">
      <c r="A686" s="9">
        <v>34</v>
      </c>
      <c r="B686" s="53" t="s">
        <v>342</v>
      </c>
      <c r="C686" s="49">
        <v>1</v>
      </c>
      <c r="D686" s="107"/>
      <c r="E686" s="46">
        <f t="shared" si="14"/>
        <v>0</v>
      </c>
    </row>
    <row r="687" spans="1:5" ht="23.15" customHeight="1" x14ac:dyDescent="0.35">
      <c r="A687" s="9">
        <v>35</v>
      </c>
      <c r="B687" s="53" t="s">
        <v>465</v>
      </c>
      <c r="C687" s="49">
        <v>10</v>
      </c>
      <c r="D687" s="107"/>
      <c r="E687" s="46">
        <f t="shared" si="14"/>
        <v>0</v>
      </c>
    </row>
    <row r="688" spans="1:5" ht="23.15" customHeight="1" x14ac:dyDescent="0.35">
      <c r="A688" s="9">
        <v>36</v>
      </c>
      <c r="B688" s="53" t="s">
        <v>468</v>
      </c>
      <c r="C688" s="49">
        <v>10</v>
      </c>
      <c r="D688" s="107"/>
      <c r="E688" s="46">
        <f t="shared" si="14"/>
        <v>0</v>
      </c>
    </row>
    <row r="689" spans="1:5" ht="23.15" customHeight="1" x14ac:dyDescent="0.35">
      <c r="A689" s="9">
        <v>37</v>
      </c>
      <c r="B689" s="53" t="s">
        <v>331</v>
      </c>
      <c r="C689" s="49">
        <v>10</v>
      </c>
      <c r="D689" s="107"/>
      <c r="E689" s="46">
        <f t="shared" si="14"/>
        <v>0</v>
      </c>
    </row>
    <row r="690" spans="1:5" ht="23.15" customHeight="1" x14ac:dyDescent="0.35">
      <c r="A690" s="9">
        <v>38</v>
      </c>
      <c r="B690" s="53" t="s">
        <v>332</v>
      </c>
      <c r="C690" s="49">
        <v>2</v>
      </c>
      <c r="D690" s="107"/>
      <c r="E690" s="46">
        <f t="shared" si="14"/>
        <v>0</v>
      </c>
    </row>
    <row r="691" spans="1:5" ht="23.15" customHeight="1" x14ac:dyDescent="0.35">
      <c r="A691" s="9">
        <v>39</v>
      </c>
      <c r="B691" s="21" t="s">
        <v>495</v>
      </c>
      <c r="C691" s="49">
        <v>2</v>
      </c>
      <c r="D691" s="107"/>
      <c r="E691" s="46">
        <f t="shared" si="14"/>
        <v>0</v>
      </c>
    </row>
    <row r="692" spans="1:5" ht="23.15" customHeight="1" x14ac:dyDescent="0.35">
      <c r="A692" s="9">
        <v>40</v>
      </c>
      <c r="B692" s="21" t="s">
        <v>190</v>
      </c>
      <c r="C692" s="49">
        <v>2</v>
      </c>
      <c r="D692" s="107"/>
      <c r="E692" s="46">
        <f t="shared" si="14"/>
        <v>0</v>
      </c>
    </row>
    <row r="693" spans="1:5" s="6" customFormat="1" ht="54.5" x14ac:dyDescent="0.35">
      <c r="A693" s="3" t="s">
        <v>93</v>
      </c>
      <c r="B693" s="4" t="s">
        <v>910</v>
      </c>
      <c r="C693" s="5" t="s">
        <v>8</v>
      </c>
      <c r="D693" s="5" t="s">
        <v>57</v>
      </c>
      <c r="E693" s="5" t="s">
        <v>54</v>
      </c>
    </row>
    <row r="694" spans="1:5" ht="23.15" customHeight="1" x14ac:dyDescent="0.35">
      <c r="A694" s="9">
        <v>41</v>
      </c>
      <c r="B694" s="21" t="s">
        <v>193</v>
      </c>
      <c r="C694" s="49">
        <v>2</v>
      </c>
      <c r="D694" s="107"/>
      <c r="E694" s="46">
        <f t="shared" si="14"/>
        <v>0</v>
      </c>
    </row>
    <row r="695" spans="1:5" ht="23.15" customHeight="1" x14ac:dyDescent="0.35">
      <c r="A695" s="9">
        <v>42</v>
      </c>
      <c r="B695" s="21" t="s">
        <v>194</v>
      </c>
      <c r="C695" s="49">
        <v>2</v>
      </c>
      <c r="D695" s="107"/>
      <c r="E695" s="1">
        <f t="shared" si="14"/>
        <v>0</v>
      </c>
    </row>
    <row r="696" spans="1:5" ht="23.15" customHeight="1" x14ac:dyDescent="0.35">
      <c r="A696" s="9">
        <v>43</v>
      </c>
      <c r="B696" s="21" t="s">
        <v>192</v>
      </c>
      <c r="C696" s="49">
        <v>2</v>
      </c>
      <c r="D696" s="107"/>
      <c r="E696" s="1">
        <f>C696*D696</f>
        <v>0</v>
      </c>
    </row>
    <row r="697" spans="1:5" ht="23.15" customHeight="1" x14ac:dyDescent="0.35">
      <c r="A697" s="9">
        <v>44</v>
      </c>
      <c r="B697" s="21" t="s">
        <v>195</v>
      </c>
      <c r="C697" s="49">
        <v>2</v>
      </c>
      <c r="D697" s="107"/>
      <c r="E697" s="1">
        <f t="shared" ref="E697:E716" si="15">C697*D697</f>
        <v>0</v>
      </c>
    </row>
    <row r="698" spans="1:5" ht="23.15" customHeight="1" x14ac:dyDescent="0.35">
      <c r="A698" s="9">
        <v>45</v>
      </c>
      <c r="B698" s="21" t="s">
        <v>348</v>
      </c>
      <c r="C698" s="49">
        <v>2</v>
      </c>
      <c r="D698" s="107"/>
      <c r="E698" s="1">
        <f t="shared" si="15"/>
        <v>0</v>
      </c>
    </row>
    <row r="699" spans="1:5" ht="23.15" customHeight="1" x14ac:dyDescent="0.35">
      <c r="A699" s="9">
        <v>46</v>
      </c>
      <c r="B699" s="53" t="s">
        <v>496</v>
      </c>
      <c r="C699" s="49">
        <v>2</v>
      </c>
      <c r="D699" s="107"/>
      <c r="E699" s="1">
        <f t="shared" si="15"/>
        <v>0</v>
      </c>
    </row>
    <row r="700" spans="1:5" ht="23.15" customHeight="1" x14ac:dyDescent="0.35">
      <c r="A700" s="9">
        <v>47</v>
      </c>
      <c r="B700" s="21" t="s">
        <v>352</v>
      </c>
      <c r="C700" s="49">
        <v>1</v>
      </c>
      <c r="D700" s="107"/>
      <c r="E700" s="1">
        <f t="shared" si="15"/>
        <v>0</v>
      </c>
    </row>
    <row r="701" spans="1:5" ht="23.15" customHeight="1" x14ac:dyDescent="0.35">
      <c r="A701" s="9">
        <v>48</v>
      </c>
      <c r="B701" s="21" t="s">
        <v>219</v>
      </c>
      <c r="C701" s="49">
        <v>10</v>
      </c>
      <c r="D701" s="107"/>
      <c r="E701" s="1">
        <f t="shared" si="15"/>
        <v>0</v>
      </c>
    </row>
    <row r="702" spans="1:5" ht="23.15" customHeight="1" x14ac:dyDescent="0.35">
      <c r="A702" s="9">
        <v>49</v>
      </c>
      <c r="B702" s="61" t="s">
        <v>579</v>
      </c>
      <c r="C702" s="49">
        <v>2</v>
      </c>
      <c r="D702" s="107"/>
      <c r="E702" s="1">
        <f t="shared" si="15"/>
        <v>0</v>
      </c>
    </row>
    <row r="703" spans="1:5" x14ac:dyDescent="0.35">
      <c r="A703" s="9">
        <v>50</v>
      </c>
      <c r="B703" s="48" t="s">
        <v>552</v>
      </c>
      <c r="C703" s="49">
        <v>10</v>
      </c>
      <c r="D703" s="107"/>
      <c r="E703" s="1">
        <f t="shared" si="15"/>
        <v>0</v>
      </c>
    </row>
    <row r="704" spans="1:5" ht="23.15" customHeight="1" x14ac:dyDescent="0.35">
      <c r="A704" s="9">
        <v>51</v>
      </c>
      <c r="B704" s="21" t="s">
        <v>520</v>
      </c>
      <c r="C704" s="49">
        <v>10</v>
      </c>
      <c r="D704" s="107"/>
      <c r="E704" s="1">
        <f t="shared" si="15"/>
        <v>0</v>
      </c>
    </row>
    <row r="705" spans="1:5" ht="22.5" customHeight="1" x14ac:dyDescent="0.35">
      <c r="A705" s="9">
        <v>52</v>
      </c>
      <c r="B705" s="21" t="s">
        <v>389</v>
      </c>
      <c r="C705" s="49">
        <v>10</v>
      </c>
      <c r="D705" s="107"/>
      <c r="E705" s="1">
        <f t="shared" si="15"/>
        <v>0</v>
      </c>
    </row>
    <row r="706" spans="1:5" ht="23.15" customHeight="1" x14ac:dyDescent="0.35">
      <c r="A706" s="9">
        <v>53</v>
      </c>
      <c r="B706" s="21" t="s">
        <v>499</v>
      </c>
      <c r="C706" s="49">
        <v>2</v>
      </c>
      <c r="D706" s="107"/>
      <c r="E706" s="1">
        <f t="shared" si="15"/>
        <v>0</v>
      </c>
    </row>
    <row r="707" spans="1:5" ht="23.15" customHeight="1" x14ac:dyDescent="0.35">
      <c r="A707" s="9">
        <v>54</v>
      </c>
      <c r="B707" s="21" t="s">
        <v>500</v>
      </c>
      <c r="C707" s="49">
        <v>2</v>
      </c>
      <c r="D707" s="107"/>
      <c r="E707" s="1">
        <f t="shared" si="15"/>
        <v>0</v>
      </c>
    </row>
    <row r="708" spans="1:5" ht="23.15" customHeight="1" x14ac:dyDescent="0.35">
      <c r="A708" s="9">
        <v>55</v>
      </c>
      <c r="B708" s="21" t="s">
        <v>361</v>
      </c>
      <c r="C708" s="49">
        <v>2</v>
      </c>
      <c r="D708" s="107"/>
      <c r="E708" s="1">
        <f t="shared" si="15"/>
        <v>0</v>
      </c>
    </row>
    <row r="709" spans="1:5" ht="23.15" customHeight="1" x14ac:dyDescent="0.35">
      <c r="A709" s="9">
        <v>56</v>
      </c>
      <c r="B709" s="21" t="s">
        <v>349</v>
      </c>
      <c r="C709" s="49">
        <v>2</v>
      </c>
      <c r="D709" s="107"/>
      <c r="E709" s="1">
        <f t="shared" si="15"/>
        <v>0</v>
      </c>
    </row>
    <row r="710" spans="1:5" ht="23.15" customHeight="1" x14ac:dyDescent="0.35">
      <c r="A710" s="9">
        <v>57</v>
      </c>
      <c r="B710" s="21" t="s">
        <v>350</v>
      </c>
      <c r="C710" s="49">
        <v>2</v>
      </c>
      <c r="D710" s="107"/>
      <c r="E710" s="1">
        <f t="shared" si="15"/>
        <v>0</v>
      </c>
    </row>
    <row r="711" spans="1:5" ht="23.15" customHeight="1" x14ac:dyDescent="0.35">
      <c r="A711" s="9">
        <v>58</v>
      </c>
      <c r="B711" s="48" t="s">
        <v>553</v>
      </c>
      <c r="C711" s="49">
        <v>3</v>
      </c>
      <c r="D711" s="107"/>
      <c r="E711" s="1">
        <f t="shared" si="15"/>
        <v>0</v>
      </c>
    </row>
    <row r="712" spans="1:5" s="6" customFormat="1" ht="54.5" x14ac:dyDescent="0.35">
      <c r="A712" s="3" t="s">
        <v>93</v>
      </c>
      <c r="B712" s="4" t="s">
        <v>910</v>
      </c>
      <c r="C712" s="5" t="s">
        <v>8</v>
      </c>
      <c r="D712" s="5" t="s">
        <v>57</v>
      </c>
      <c r="E712" s="5" t="s">
        <v>54</v>
      </c>
    </row>
    <row r="713" spans="1:5" ht="32.25" customHeight="1" x14ac:dyDescent="0.35">
      <c r="A713" s="9">
        <v>59</v>
      </c>
      <c r="B713" s="21" t="s">
        <v>369</v>
      </c>
      <c r="C713" s="49">
        <v>2</v>
      </c>
      <c r="D713" s="107"/>
      <c r="E713" s="1">
        <f t="shared" si="15"/>
        <v>0</v>
      </c>
    </row>
    <row r="714" spans="1:5" ht="31.5" customHeight="1" x14ac:dyDescent="0.35">
      <c r="A714" s="9">
        <v>60</v>
      </c>
      <c r="B714" s="21" t="s">
        <v>371</v>
      </c>
      <c r="C714" s="49">
        <v>2</v>
      </c>
      <c r="D714" s="107"/>
      <c r="E714" s="1">
        <f t="shared" si="15"/>
        <v>0</v>
      </c>
    </row>
    <row r="715" spans="1:5" ht="22.5" customHeight="1" x14ac:dyDescent="0.35">
      <c r="A715" s="9">
        <v>61</v>
      </c>
      <c r="B715" s="21" t="s">
        <v>554</v>
      </c>
      <c r="C715" s="49">
        <v>2</v>
      </c>
      <c r="D715" s="107"/>
      <c r="E715" s="1">
        <f t="shared" si="15"/>
        <v>0</v>
      </c>
    </row>
    <row r="716" spans="1:5" ht="22.5" customHeight="1" x14ac:dyDescent="0.35">
      <c r="A716" s="9">
        <v>62</v>
      </c>
      <c r="B716" s="21" t="s">
        <v>211</v>
      </c>
      <c r="C716" s="49">
        <v>2</v>
      </c>
      <c r="D716" s="107"/>
      <c r="E716" s="1">
        <f t="shared" si="15"/>
        <v>0</v>
      </c>
    </row>
    <row r="717" spans="1:5" ht="23.15" customHeight="1" x14ac:dyDescent="0.35">
      <c r="A717" s="9">
        <v>63</v>
      </c>
      <c r="B717" s="21" t="s">
        <v>556</v>
      </c>
      <c r="C717" s="59">
        <v>2</v>
      </c>
      <c r="D717" s="107"/>
      <c r="E717" s="1">
        <f>C717*D717</f>
        <v>0</v>
      </c>
    </row>
    <row r="718" spans="1:5" ht="56" x14ac:dyDescent="0.35">
      <c r="A718" s="9">
        <v>64</v>
      </c>
      <c r="B718" s="53" t="s">
        <v>557</v>
      </c>
      <c r="C718" s="49">
        <v>5</v>
      </c>
      <c r="D718" s="107"/>
      <c r="E718" s="1">
        <f t="shared" ref="E718:E734" si="16">C718*D718</f>
        <v>0</v>
      </c>
    </row>
    <row r="719" spans="1:5" ht="23.15" customHeight="1" x14ac:dyDescent="0.35">
      <c r="A719" s="86">
        <v>65</v>
      </c>
      <c r="B719" s="21" t="s">
        <v>558</v>
      </c>
      <c r="C719" s="49">
        <v>2</v>
      </c>
      <c r="D719" s="108"/>
      <c r="E719" s="1">
        <f t="shared" si="16"/>
        <v>0</v>
      </c>
    </row>
    <row r="720" spans="1:5" ht="22.5" customHeight="1" x14ac:dyDescent="0.35">
      <c r="A720" s="9">
        <v>66</v>
      </c>
      <c r="B720" s="21" t="s">
        <v>212</v>
      </c>
      <c r="C720" s="49">
        <v>2</v>
      </c>
      <c r="D720" s="107"/>
      <c r="E720" s="1">
        <f t="shared" si="16"/>
        <v>0</v>
      </c>
    </row>
    <row r="721" spans="1:5" ht="23.15" customHeight="1" x14ac:dyDescent="0.35">
      <c r="A721" s="9">
        <v>67</v>
      </c>
      <c r="B721" s="21" t="s">
        <v>559</v>
      </c>
      <c r="C721" s="49">
        <v>2</v>
      </c>
      <c r="D721" s="107"/>
      <c r="E721" s="1">
        <f t="shared" si="16"/>
        <v>0</v>
      </c>
    </row>
    <row r="722" spans="1:5" ht="23.15" customHeight="1" x14ac:dyDescent="0.35">
      <c r="A722" s="9">
        <v>68</v>
      </c>
      <c r="B722" s="21" t="s">
        <v>560</v>
      </c>
      <c r="C722" s="49">
        <v>2</v>
      </c>
      <c r="D722" s="107"/>
      <c r="E722" s="1">
        <f t="shared" si="16"/>
        <v>0</v>
      </c>
    </row>
    <row r="723" spans="1:5" ht="23.15" customHeight="1" x14ac:dyDescent="0.35">
      <c r="A723" s="9">
        <v>69</v>
      </c>
      <c r="B723" s="21" t="s">
        <v>561</v>
      </c>
      <c r="C723" s="49">
        <v>2</v>
      </c>
      <c r="D723" s="107"/>
      <c r="E723" s="1">
        <f t="shared" si="16"/>
        <v>0</v>
      </c>
    </row>
    <row r="724" spans="1:5" ht="23.15" customHeight="1" x14ac:dyDescent="0.35">
      <c r="A724" s="9">
        <v>70</v>
      </c>
      <c r="B724" s="21" t="s">
        <v>562</v>
      </c>
      <c r="C724" s="49">
        <v>2</v>
      </c>
      <c r="D724" s="107"/>
      <c r="E724" s="1">
        <f t="shared" si="16"/>
        <v>0</v>
      </c>
    </row>
    <row r="725" spans="1:5" ht="23.15" customHeight="1" x14ac:dyDescent="0.35">
      <c r="A725" s="9">
        <v>71</v>
      </c>
      <c r="B725" s="53" t="s">
        <v>563</v>
      </c>
      <c r="C725" s="49">
        <v>2</v>
      </c>
      <c r="D725" s="107"/>
      <c r="E725" s="1">
        <f t="shared" si="16"/>
        <v>0</v>
      </c>
    </row>
    <row r="726" spans="1:5" ht="23.15" customHeight="1" x14ac:dyDescent="0.35">
      <c r="A726" s="9">
        <v>72</v>
      </c>
      <c r="B726" s="53" t="s">
        <v>564</v>
      </c>
      <c r="C726" s="49">
        <v>2</v>
      </c>
      <c r="D726" s="107"/>
      <c r="E726" s="1">
        <f t="shared" si="16"/>
        <v>0</v>
      </c>
    </row>
    <row r="727" spans="1:5" ht="23.15" customHeight="1" x14ac:dyDescent="0.35">
      <c r="A727" s="9">
        <v>73</v>
      </c>
      <c r="B727" s="53" t="s">
        <v>565</v>
      </c>
      <c r="C727" s="49">
        <v>2</v>
      </c>
      <c r="D727" s="107"/>
      <c r="E727" s="1">
        <f t="shared" si="16"/>
        <v>0</v>
      </c>
    </row>
    <row r="728" spans="1:5" ht="23.15" customHeight="1" x14ac:dyDescent="0.35">
      <c r="A728" s="9">
        <v>74</v>
      </c>
      <c r="B728" s="21" t="s">
        <v>583</v>
      </c>
      <c r="C728" s="49">
        <v>2</v>
      </c>
      <c r="D728" s="107"/>
      <c r="E728" s="1">
        <f t="shared" si="16"/>
        <v>0</v>
      </c>
    </row>
    <row r="729" spans="1:5" s="6" customFormat="1" ht="54.5" x14ac:dyDescent="0.35">
      <c r="A729" s="3" t="s">
        <v>93</v>
      </c>
      <c r="B729" s="4" t="s">
        <v>910</v>
      </c>
      <c r="C729" s="5" t="s">
        <v>8</v>
      </c>
      <c r="D729" s="5" t="s">
        <v>57</v>
      </c>
      <c r="E729" s="5" t="s">
        <v>54</v>
      </c>
    </row>
    <row r="730" spans="1:5" ht="23.15" customHeight="1" x14ac:dyDescent="0.35">
      <c r="A730" s="9">
        <v>75</v>
      </c>
      <c r="B730" s="21" t="s">
        <v>584</v>
      </c>
      <c r="C730" s="49">
        <v>2</v>
      </c>
      <c r="D730" s="107"/>
      <c r="E730" s="1">
        <f t="shared" si="16"/>
        <v>0</v>
      </c>
    </row>
    <row r="731" spans="1:5" ht="56" x14ac:dyDescent="0.35">
      <c r="A731" s="9">
        <v>76</v>
      </c>
      <c r="B731" s="61" t="s">
        <v>566</v>
      </c>
      <c r="C731" s="49">
        <v>5</v>
      </c>
      <c r="D731" s="107"/>
      <c r="E731" s="1">
        <f t="shared" si="16"/>
        <v>0</v>
      </c>
    </row>
    <row r="732" spans="1:5" ht="29.5" x14ac:dyDescent="0.35">
      <c r="A732" s="9">
        <v>77</v>
      </c>
      <c r="B732" s="21" t="s">
        <v>601</v>
      </c>
      <c r="C732" s="49">
        <v>2</v>
      </c>
      <c r="D732" s="107"/>
      <c r="E732" s="1">
        <f t="shared" si="16"/>
        <v>0</v>
      </c>
    </row>
    <row r="733" spans="1:5" ht="22.5" customHeight="1" x14ac:dyDescent="0.35">
      <c r="A733" s="9">
        <v>78</v>
      </c>
      <c r="B733" s="21" t="s">
        <v>381</v>
      </c>
      <c r="C733" s="49">
        <v>2</v>
      </c>
      <c r="D733" s="107"/>
      <c r="E733" s="1">
        <f t="shared" si="16"/>
        <v>0</v>
      </c>
    </row>
    <row r="734" spans="1:5" ht="22.5" customHeight="1" x14ac:dyDescent="0.35">
      <c r="A734" s="9">
        <v>79</v>
      </c>
      <c r="B734" s="21" t="s">
        <v>202</v>
      </c>
      <c r="C734" s="49">
        <v>2</v>
      </c>
      <c r="D734" s="107"/>
      <c r="E734" s="1">
        <f t="shared" si="16"/>
        <v>0</v>
      </c>
    </row>
    <row r="735" spans="1:5" ht="23.15" customHeight="1" x14ac:dyDescent="0.35">
      <c r="A735" s="9">
        <v>80</v>
      </c>
      <c r="B735" s="21" t="s">
        <v>147</v>
      </c>
      <c r="C735" s="49">
        <v>2</v>
      </c>
      <c r="D735" s="107"/>
      <c r="E735" s="1">
        <f>C735*D735</f>
        <v>0</v>
      </c>
    </row>
    <row r="736" spans="1:5" ht="23.15" customHeight="1" x14ac:dyDescent="0.35">
      <c r="A736" s="9">
        <v>81</v>
      </c>
      <c r="B736" s="21" t="s">
        <v>148</v>
      </c>
      <c r="C736" s="49">
        <v>2</v>
      </c>
      <c r="D736" s="107"/>
      <c r="E736" s="1">
        <f t="shared" ref="E736:E764" si="17">C736*D736</f>
        <v>0</v>
      </c>
    </row>
    <row r="737" spans="1:5" ht="23.15" customHeight="1" x14ac:dyDescent="0.35">
      <c r="A737" s="9">
        <v>82</v>
      </c>
      <c r="B737" s="55" t="s">
        <v>216</v>
      </c>
      <c r="C737" s="49">
        <v>2</v>
      </c>
      <c r="D737" s="107"/>
      <c r="E737" s="1">
        <f t="shared" si="17"/>
        <v>0</v>
      </c>
    </row>
    <row r="738" spans="1:5" ht="23.15" customHeight="1" x14ac:dyDescent="0.35">
      <c r="A738" s="9">
        <v>83</v>
      </c>
      <c r="B738" s="55" t="s">
        <v>385</v>
      </c>
      <c r="C738" s="49">
        <v>2</v>
      </c>
      <c r="D738" s="107"/>
      <c r="E738" s="1">
        <f t="shared" si="17"/>
        <v>0</v>
      </c>
    </row>
    <row r="739" spans="1:5" ht="23.15" customHeight="1" x14ac:dyDescent="0.35">
      <c r="A739" s="9">
        <v>84</v>
      </c>
      <c r="B739" s="55" t="s">
        <v>567</v>
      </c>
      <c r="C739" s="49">
        <v>10</v>
      </c>
      <c r="D739" s="107"/>
      <c r="E739" s="1">
        <f t="shared" si="17"/>
        <v>0</v>
      </c>
    </row>
    <row r="740" spans="1:5" ht="23.15" customHeight="1" x14ac:dyDescent="0.35">
      <c r="A740" s="9">
        <v>85</v>
      </c>
      <c r="B740" s="55" t="s">
        <v>386</v>
      </c>
      <c r="C740" s="49">
        <v>10</v>
      </c>
      <c r="D740" s="107"/>
      <c r="E740" s="1">
        <f t="shared" si="17"/>
        <v>0</v>
      </c>
    </row>
    <row r="741" spans="1:5" ht="42" x14ac:dyDescent="0.35">
      <c r="A741" s="9">
        <v>86</v>
      </c>
      <c r="B741" s="61" t="s">
        <v>568</v>
      </c>
      <c r="C741" s="49">
        <v>5</v>
      </c>
      <c r="D741" s="107"/>
      <c r="E741" s="1">
        <f t="shared" si="17"/>
        <v>0</v>
      </c>
    </row>
    <row r="742" spans="1:5" ht="23.15" customHeight="1" x14ac:dyDescent="0.35">
      <c r="A742" s="9">
        <v>87</v>
      </c>
      <c r="B742" s="21" t="s">
        <v>275</v>
      </c>
      <c r="C742" s="49">
        <v>5</v>
      </c>
      <c r="D742" s="107"/>
      <c r="E742" s="1">
        <f t="shared" si="17"/>
        <v>0</v>
      </c>
    </row>
    <row r="743" spans="1:5" ht="22.5" customHeight="1" x14ac:dyDescent="0.35">
      <c r="A743" s="9">
        <v>88</v>
      </c>
      <c r="B743" s="21" t="s">
        <v>276</v>
      </c>
      <c r="C743" s="49">
        <v>5</v>
      </c>
      <c r="D743" s="107"/>
      <c r="E743" s="1">
        <f t="shared" si="17"/>
        <v>0</v>
      </c>
    </row>
    <row r="744" spans="1:5" ht="23.15" customHeight="1" x14ac:dyDescent="0.35">
      <c r="A744" s="9">
        <v>89</v>
      </c>
      <c r="B744" s="21" t="s">
        <v>525</v>
      </c>
      <c r="C744" s="49">
        <v>5</v>
      </c>
      <c r="D744" s="107"/>
      <c r="E744" s="1">
        <f t="shared" si="17"/>
        <v>0</v>
      </c>
    </row>
    <row r="745" spans="1:5" ht="23.15" customHeight="1" x14ac:dyDescent="0.35">
      <c r="A745" s="9">
        <v>90</v>
      </c>
      <c r="B745" s="21" t="s">
        <v>526</v>
      </c>
      <c r="C745" s="49">
        <v>5</v>
      </c>
      <c r="D745" s="107"/>
      <c r="E745" s="1">
        <f t="shared" si="17"/>
        <v>0</v>
      </c>
    </row>
    <row r="746" spans="1:5" s="6" customFormat="1" ht="54.5" x14ac:dyDescent="0.35">
      <c r="A746" s="3" t="s">
        <v>93</v>
      </c>
      <c r="B746" s="4" t="s">
        <v>910</v>
      </c>
      <c r="C746" s="5" t="s">
        <v>8</v>
      </c>
      <c r="D746" s="5" t="s">
        <v>57</v>
      </c>
      <c r="E746" s="5" t="s">
        <v>54</v>
      </c>
    </row>
    <row r="747" spans="1:5" ht="25.5" customHeight="1" x14ac:dyDescent="0.35">
      <c r="A747" s="9">
        <v>91</v>
      </c>
      <c r="B747" s="21" t="s">
        <v>396</v>
      </c>
      <c r="C747" s="49">
        <v>5</v>
      </c>
      <c r="D747" s="107"/>
      <c r="E747" s="1">
        <f t="shared" si="17"/>
        <v>0</v>
      </c>
    </row>
    <row r="748" spans="1:5" ht="25.5" customHeight="1" x14ac:dyDescent="0.35">
      <c r="A748" s="9">
        <v>92</v>
      </c>
      <c r="B748" s="21" t="s">
        <v>397</v>
      </c>
      <c r="C748" s="49">
        <v>5</v>
      </c>
      <c r="D748" s="107"/>
      <c r="E748" s="1">
        <f t="shared" si="17"/>
        <v>0</v>
      </c>
    </row>
    <row r="749" spans="1:5" ht="25.5" customHeight="1" x14ac:dyDescent="0.35">
      <c r="A749" s="9">
        <v>93</v>
      </c>
      <c r="B749" s="21" t="s">
        <v>198</v>
      </c>
      <c r="C749" s="49">
        <v>5</v>
      </c>
      <c r="D749" s="107"/>
      <c r="E749" s="1">
        <f t="shared" si="17"/>
        <v>0</v>
      </c>
    </row>
    <row r="750" spans="1:5" ht="25.5" customHeight="1" x14ac:dyDescent="0.35">
      <c r="A750" s="9">
        <v>94</v>
      </c>
      <c r="B750" s="21" t="s">
        <v>199</v>
      </c>
      <c r="C750" s="49">
        <v>5</v>
      </c>
      <c r="D750" s="107"/>
      <c r="E750" s="1">
        <f t="shared" si="17"/>
        <v>0</v>
      </c>
    </row>
    <row r="751" spans="1:5" ht="25.5" customHeight="1" x14ac:dyDescent="0.35">
      <c r="A751" s="9">
        <v>95</v>
      </c>
      <c r="B751" s="21" t="s">
        <v>399</v>
      </c>
      <c r="C751" s="49">
        <v>10</v>
      </c>
      <c r="D751" s="107"/>
      <c r="E751" s="1">
        <f t="shared" si="17"/>
        <v>0</v>
      </c>
    </row>
    <row r="752" spans="1:5" ht="33.75" customHeight="1" x14ac:dyDescent="0.35">
      <c r="A752" s="9">
        <v>96</v>
      </c>
      <c r="B752" s="22" t="s">
        <v>569</v>
      </c>
      <c r="C752" s="49">
        <v>10</v>
      </c>
      <c r="D752" s="107"/>
      <c r="E752" s="1">
        <f t="shared" si="17"/>
        <v>0</v>
      </c>
    </row>
    <row r="753" spans="1:5" ht="25.5" customHeight="1" x14ac:dyDescent="0.35">
      <c r="A753" s="9">
        <v>97</v>
      </c>
      <c r="B753" s="53" t="s">
        <v>570</v>
      </c>
      <c r="C753" s="49">
        <v>10</v>
      </c>
      <c r="D753" s="107"/>
      <c r="E753" s="1">
        <f t="shared" si="17"/>
        <v>0</v>
      </c>
    </row>
    <row r="754" spans="1:5" ht="25.5" customHeight="1" x14ac:dyDescent="0.35">
      <c r="A754" s="9">
        <v>98</v>
      </c>
      <c r="B754" s="61" t="s">
        <v>571</v>
      </c>
      <c r="C754" s="49">
        <v>10</v>
      </c>
      <c r="D754" s="107"/>
      <c r="E754" s="1">
        <f t="shared" si="17"/>
        <v>0</v>
      </c>
    </row>
    <row r="755" spans="1:5" ht="34.5" customHeight="1" x14ac:dyDescent="0.35">
      <c r="A755" s="9">
        <v>99</v>
      </c>
      <c r="B755" s="61" t="s">
        <v>602</v>
      </c>
      <c r="C755" s="49">
        <v>15</v>
      </c>
      <c r="D755" s="107"/>
      <c r="E755" s="1">
        <f t="shared" si="17"/>
        <v>0</v>
      </c>
    </row>
    <row r="756" spans="1:5" ht="25.5" customHeight="1" x14ac:dyDescent="0.35">
      <c r="A756" s="9">
        <v>100</v>
      </c>
      <c r="B756" s="21" t="s">
        <v>400</v>
      </c>
      <c r="C756" s="49">
        <v>2</v>
      </c>
      <c r="D756" s="107"/>
      <c r="E756" s="1">
        <f t="shared" si="17"/>
        <v>0</v>
      </c>
    </row>
    <row r="757" spans="1:5" ht="25.5" customHeight="1" x14ac:dyDescent="0.35">
      <c r="A757" s="9">
        <v>101</v>
      </c>
      <c r="B757" s="21" t="s">
        <v>401</v>
      </c>
      <c r="C757" s="49">
        <v>2</v>
      </c>
      <c r="D757" s="107"/>
      <c r="E757" s="1">
        <f t="shared" si="17"/>
        <v>0</v>
      </c>
    </row>
    <row r="758" spans="1:5" ht="25.5" customHeight="1" x14ac:dyDescent="0.35">
      <c r="A758" s="9">
        <v>102</v>
      </c>
      <c r="B758" s="21" t="s">
        <v>402</v>
      </c>
      <c r="C758" s="49">
        <v>2</v>
      </c>
      <c r="D758" s="107"/>
      <c r="E758" s="1">
        <f t="shared" si="17"/>
        <v>0</v>
      </c>
    </row>
    <row r="759" spans="1:5" ht="25.5" customHeight="1" x14ac:dyDescent="0.35">
      <c r="A759" s="9">
        <v>103</v>
      </c>
      <c r="B759" s="21" t="s">
        <v>413</v>
      </c>
      <c r="C759" s="49">
        <v>2</v>
      </c>
      <c r="D759" s="107"/>
      <c r="E759" s="1">
        <f t="shared" si="17"/>
        <v>0</v>
      </c>
    </row>
    <row r="760" spans="1:5" ht="33" customHeight="1" x14ac:dyDescent="0.35">
      <c r="A760" s="9">
        <v>104</v>
      </c>
      <c r="B760" s="21" t="s">
        <v>588</v>
      </c>
      <c r="C760" s="49">
        <v>2</v>
      </c>
      <c r="D760" s="107"/>
      <c r="E760" s="1">
        <f t="shared" si="17"/>
        <v>0</v>
      </c>
    </row>
    <row r="761" spans="1:5" ht="34.5" customHeight="1" x14ac:dyDescent="0.35">
      <c r="A761" s="9">
        <v>105</v>
      </c>
      <c r="B761" s="21" t="s">
        <v>420</v>
      </c>
      <c r="C761" s="49">
        <v>1</v>
      </c>
      <c r="D761" s="107"/>
      <c r="E761" s="1">
        <f t="shared" si="17"/>
        <v>0</v>
      </c>
    </row>
    <row r="762" spans="1:5" s="6" customFormat="1" ht="54.5" x14ac:dyDescent="0.35">
      <c r="A762" s="3" t="s">
        <v>93</v>
      </c>
      <c r="B762" s="4" t="s">
        <v>910</v>
      </c>
      <c r="C762" s="5" t="s">
        <v>8</v>
      </c>
      <c r="D762" s="5" t="s">
        <v>57</v>
      </c>
      <c r="E762" s="5" t="s">
        <v>54</v>
      </c>
    </row>
    <row r="763" spans="1:5" ht="25.5" customHeight="1" x14ac:dyDescent="0.35">
      <c r="A763" s="9">
        <v>106</v>
      </c>
      <c r="B763" s="53" t="s">
        <v>589</v>
      </c>
      <c r="C763" s="49">
        <v>2</v>
      </c>
      <c r="D763" s="107"/>
      <c r="E763" s="1">
        <f t="shared" si="17"/>
        <v>0</v>
      </c>
    </row>
    <row r="764" spans="1:5" ht="28" x14ac:dyDescent="0.35">
      <c r="A764" s="9">
        <v>107</v>
      </c>
      <c r="B764" s="48" t="s">
        <v>218</v>
      </c>
      <c r="C764" s="49">
        <v>1</v>
      </c>
      <c r="D764" s="107"/>
      <c r="E764" s="1">
        <f t="shared" si="17"/>
        <v>0</v>
      </c>
    </row>
    <row r="765" spans="1:5" ht="33" customHeight="1" x14ac:dyDescent="0.35">
      <c r="A765" s="298" t="s">
        <v>94</v>
      </c>
      <c r="B765" s="299"/>
      <c r="C765" s="299"/>
      <c r="D765" s="300"/>
      <c r="E765" s="1">
        <f>SUM(E648:E764)</f>
        <v>0</v>
      </c>
    </row>
    <row r="766" spans="1:5" ht="33" customHeight="1" x14ac:dyDescent="0.35">
      <c r="A766" s="298" t="s">
        <v>95</v>
      </c>
      <c r="B766" s="299"/>
      <c r="C766" s="299"/>
      <c r="D766" s="300"/>
      <c r="E766" s="69">
        <f>E765*2</f>
        <v>0</v>
      </c>
    </row>
    <row r="767" spans="1:5" x14ac:dyDescent="0.35">
      <c r="A767" s="50"/>
      <c r="B767" s="51"/>
      <c r="C767" s="50"/>
      <c r="D767" s="51"/>
      <c r="E767" s="52"/>
    </row>
    <row r="768" spans="1:5" x14ac:dyDescent="0.35">
      <c r="A768" s="14"/>
      <c r="B768" s="15"/>
      <c r="C768" s="14"/>
      <c r="D768" s="15"/>
      <c r="E768" s="45"/>
    </row>
    <row r="769" spans="1:5" x14ac:dyDescent="0.35">
      <c r="A769" s="14"/>
      <c r="B769" s="15"/>
      <c r="C769" s="14"/>
      <c r="D769" s="15"/>
      <c r="E769" s="45"/>
    </row>
    <row r="770" spans="1:5" ht="22.5" customHeight="1" x14ac:dyDescent="0.35">
      <c r="A770" s="11" t="s">
        <v>98</v>
      </c>
      <c r="B770" s="12" t="s">
        <v>37</v>
      </c>
      <c r="C770" s="12"/>
      <c r="D770" s="12"/>
      <c r="E770" s="13"/>
    </row>
    <row r="771" spans="1:5" ht="17.149999999999999" customHeight="1" x14ac:dyDescent="0.35">
      <c r="A771" s="31">
        <v>1</v>
      </c>
      <c r="B771" s="32" t="s">
        <v>950</v>
      </c>
      <c r="C771" s="32"/>
      <c r="D771" s="34"/>
      <c r="E771" s="35"/>
    </row>
    <row r="772" spans="1:5" ht="17.149999999999999" customHeight="1" x14ac:dyDescent="0.35">
      <c r="A772" s="36">
        <v>2</v>
      </c>
      <c r="B772" s="24" t="s">
        <v>949</v>
      </c>
      <c r="C772" s="24"/>
      <c r="D772" s="22"/>
      <c r="E772" s="37"/>
    </row>
    <row r="773" spans="1:5" ht="17.149999999999999" customHeight="1" x14ac:dyDescent="0.35">
      <c r="A773" s="50"/>
      <c r="B773" s="32"/>
      <c r="C773" s="32"/>
      <c r="D773" s="34"/>
      <c r="E773" s="34"/>
    </row>
    <row r="774" spans="1:5" ht="17.149999999999999" customHeight="1" x14ac:dyDescent="0.35">
      <c r="A774" s="14"/>
      <c r="B774" s="24"/>
      <c r="C774" s="24"/>
      <c r="D774" s="22"/>
      <c r="E774" s="22"/>
    </row>
    <row r="775" spans="1:5" ht="17.149999999999999" customHeight="1" x14ac:dyDescent="0.35">
      <c r="A775" s="14"/>
      <c r="B775" s="24"/>
      <c r="C775" s="24"/>
      <c r="D775" s="22"/>
      <c r="E775" s="22"/>
    </row>
    <row r="776" spans="1:5" ht="17.149999999999999" customHeight="1" x14ac:dyDescent="0.35">
      <c r="A776" s="14"/>
      <c r="B776" s="24"/>
      <c r="C776" s="24"/>
      <c r="D776" s="22"/>
      <c r="E776" s="22"/>
    </row>
    <row r="777" spans="1:5" x14ac:dyDescent="0.35">
      <c r="A777" s="14"/>
      <c r="B777" s="26"/>
      <c r="C777" s="26"/>
      <c r="D777" s="25"/>
      <c r="E777" s="25"/>
    </row>
    <row r="778" spans="1:5" s="6" customFormat="1" ht="54.5" x14ac:dyDescent="0.35">
      <c r="A778" s="3" t="s">
        <v>98</v>
      </c>
      <c r="B778" s="4" t="s">
        <v>951</v>
      </c>
      <c r="C778" s="5" t="s">
        <v>8</v>
      </c>
      <c r="D778" s="5" t="s">
        <v>57</v>
      </c>
      <c r="E778" s="5" t="s">
        <v>54</v>
      </c>
    </row>
    <row r="779" spans="1:5" ht="22.5" customHeight="1" x14ac:dyDescent="0.35">
      <c r="A779" s="9">
        <v>1</v>
      </c>
      <c r="B779" s="48" t="s">
        <v>530</v>
      </c>
      <c r="C779" s="49">
        <v>2</v>
      </c>
      <c r="D779" s="107"/>
      <c r="E779" s="1">
        <f>C779*D779</f>
        <v>0</v>
      </c>
    </row>
    <row r="780" spans="1:5" ht="23.15" customHeight="1" x14ac:dyDescent="0.35">
      <c r="A780" s="9">
        <v>2</v>
      </c>
      <c r="B780" s="48" t="s">
        <v>531</v>
      </c>
      <c r="C780" s="49">
        <v>2</v>
      </c>
      <c r="D780" s="107"/>
      <c r="E780" s="1">
        <f t="shared" ref="E780:E852" si="18">C780*D780</f>
        <v>0</v>
      </c>
    </row>
    <row r="781" spans="1:5" s="6" customFormat="1" ht="54.5" x14ac:dyDescent="0.35">
      <c r="A781" s="3" t="s">
        <v>98</v>
      </c>
      <c r="B781" s="4" t="s">
        <v>951</v>
      </c>
      <c r="C781" s="5" t="s">
        <v>8</v>
      </c>
      <c r="D781" s="5" t="s">
        <v>57</v>
      </c>
      <c r="E781" s="5" t="s">
        <v>54</v>
      </c>
    </row>
    <row r="782" spans="1:5" ht="28" x14ac:dyDescent="0.35">
      <c r="A782" s="9">
        <v>3</v>
      </c>
      <c r="B782" s="48" t="s">
        <v>532</v>
      </c>
      <c r="C782" s="49">
        <v>5</v>
      </c>
      <c r="D782" s="107"/>
      <c r="E782" s="1">
        <f t="shared" si="18"/>
        <v>0</v>
      </c>
    </row>
    <row r="783" spans="1:5" ht="23.15" customHeight="1" x14ac:dyDescent="0.35">
      <c r="A783" s="9">
        <v>4</v>
      </c>
      <c r="B783" s="48" t="s">
        <v>533</v>
      </c>
      <c r="C783" s="49">
        <v>5</v>
      </c>
      <c r="D783" s="107"/>
      <c r="E783" s="1">
        <f t="shared" si="18"/>
        <v>0</v>
      </c>
    </row>
    <row r="784" spans="1:5" ht="149.5" x14ac:dyDescent="0.35">
      <c r="A784" s="9">
        <v>5</v>
      </c>
      <c r="B784" s="117" t="s">
        <v>603</v>
      </c>
      <c r="C784" s="49">
        <v>1</v>
      </c>
      <c r="D784" s="107"/>
      <c r="E784" s="1">
        <f t="shared" si="18"/>
        <v>0</v>
      </c>
    </row>
    <row r="785" spans="1:5" ht="23.15" customHeight="1" x14ac:dyDescent="0.35">
      <c r="A785" s="9">
        <v>6</v>
      </c>
      <c r="B785" s="48" t="s">
        <v>534</v>
      </c>
      <c r="C785" s="49">
        <v>2</v>
      </c>
      <c r="D785" s="107"/>
      <c r="E785" s="1">
        <f t="shared" si="18"/>
        <v>0</v>
      </c>
    </row>
    <row r="786" spans="1:5" ht="56" x14ac:dyDescent="0.35">
      <c r="A786" s="9">
        <v>7</v>
      </c>
      <c r="B786" s="48" t="s">
        <v>535</v>
      </c>
      <c r="C786" s="49">
        <v>2</v>
      </c>
      <c r="D786" s="107"/>
      <c r="E786" s="1">
        <f t="shared" si="18"/>
        <v>0</v>
      </c>
    </row>
    <row r="787" spans="1:5" ht="28" x14ac:dyDescent="0.35">
      <c r="A787" s="9">
        <v>8</v>
      </c>
      <c r="B787" s="53" t="s">
        <v>604</v>
      </c>
      <c r="C787" s="49">
        <v>2</v>
      </c>
      <c r="D787" s="107"/>
      <c r="E787" s="1">
        <f t="shared" si="18"/>
        <v>0</v>
      </c>
    </row>
    <row r="788" spans="1:5" ht="28" x14ac:dyDescent="0.35">
      <c r="A788" s="9">
        <v>9</v>
      </c>
      <c r="B788" s="53" t="s">
        <v>605</v>
      </c>
      <c r="C788" s="49">
        <v>2</v>
      </c>
      <c r="D788" s="107"/>
      <c r="E788" s="1">
        <f t="shared" si="18"/>
        <v>0</v>
      </c>
    </row>
    <row r="789" spans="1:5" ht="28" x14ac:dyDescent="0.35">
      <c r="A789" s="9">
        <v>10</v>
      </c>
      <c r="B789" s="53" t="s">
        <v>606</v>
      </c>
      <c r="C789" s="49">
        <v>2</v>
      </c>
      <c r="D789" s="107"/>
      <c r="E789" s="1">
        <f t="shared" si="18"/>
        <v>0</v>
      </c>
    </row>
    <row r="790" spans="1:5" ht="28" x14ac:dyDescent="0.35">
      <c r="A790" s="9">
        <v>11</v>
      </c>
      <c r="B790" s="53" t="s">
        <v>607</v>
      </c>
      <c r="C790" s="49">
        <v>1</v>
      </c>
      <c r="D790" s="107"/>
      <c r="E790" s="1">
        <f t="shared" si="18"/>
        <v>0</v>
      </c>
    </row>
    <row r="791" spans="1:5" s="6" customFormat="1" ht="54.5" x14ac:dyDescent="0.35">
      <c r="A791" s="3" t="s">
        <v>98</v>
      </c>
      <c r="B791" s="4" t="s">
        <v>951</v>
      </c>
      <c r="C791" s="5" t="s">
        <v>8</v>
      </c>
      <c r="D791" s="5" t="s">
        <v>57</v>
      </c>
      <c r="E791" s="5" t="s">
        <v>54</v>
      </c>
    </row>
    <row r="792" spans="1:5" ht="28" x14ac:dyDescent="0.35">
      <c r="A792" s="9">
        <v>12</v>
      </c>
      <c r="B792" s="48" t="s">
        <v>538</v>
      </c>
      <c r="C792" s="49">
        <v>15</v>
      </c>
      <c r="D792" s="107"/>
      <c r="E792" s="1">
        <f t="shared" si="18"/>
        <v>0</v>
      </c>
    </row>
    <row r="793" spans="1:5" ht="42" x14ac:dyDescent="0.35">
      <c r="A793" s="9">
        <v>13</v>
      </c>
      <c r="B793" s="48" t="s">
        <v>539</v>
      </c>
      <c r="C793" s="49">
        <v>4</v>
      </c>
      <c r="D793" s="107"/>
      <c r="E793" s="1">
        <f t="shared" si="18"/>
        <v>0</v>
      </c>
    </row>
    <row r="794" spans="1:5" ht="28" x14ac:dyDescent="0.35">
      <c r="A794" s="9">
        <v>14</v>
      </c>
      <c r="B794" s="53" t="s">
        <v>608</v>
      </c>
      <c r="C794" s="49">
        <v>1</v>
      </c>
      <c r="D794" s="107"/>
      <c r="E794" s="1">
        <f t="shared" si="18"/>
        <v>0</v>
      </c>
    </row>
    <row r="795" spans="1:5" x14ac:dyDescent="0.35">
      <c r="A795" s="9">
        <v>15</v>
      </c>
      <c r="B795" s="48" t="s">
        <v>541</v>
      </c>
      <c r="C795" s="49">
        <v>10</v>
      </c>
      <c r="D795" s="107"/>
      <c r="E795" s="1">
        <f t="shared" si="18"/>
        <v>0</v>
      </c>
    </row>
    <row r="796" spans="1:5" ht="23.15" customHeight="1" x14ac:dyDescent="0.35">
      <c r="A796" s="9">
        <v>16</v>
      </c>
      <c r="B796" s="48" t="s">
        <v>542</v>
      </c>
      <c r="C796" s="49">
        <v>10</v>
      </c>
      <c r="D796" s="107"/>
      <c r="E796" s="1">
        <f t="shared" si="18"/>
        <v>0</v>
      </c>
    </row>
    <row r="797" spans="1:5" ht="28" x14ac:dyDescent="0.35">
      <c r="A797" s="9">
        <v>17</v>
      </c>
      <c r="B797" s="48" t="s">
        <v>543</v>
      </c>
      <c r="C797" s="49">
        <v>10</v>
      </c>
      <c r="D797" s="107"/>
      <c r="E797" s="1">
        <f t="shared" si="18"/>
        <v>0</v>
      </c>
    </row>
    <row r="798" spans="1:5" ht="23.15" customHeight="1" x14ac:dyDescent="0.35">
      <c r="A798" s="9">
        <v>18</v>
      </c>
      <c r="B798" s="48" t="s">
        <v>544</v>
      </c>
      <c r="C798" s="49">
        <v>10</v>
      </c>
      <c r="D798" s="107"/>
      <c r="E798" s="1">
        <f t="shared" si="18"/>
        <v>0</v>
      </c>
    </row>
    <row r="799" spans="1:5" ht="28" x14ac:dyDescent="0.35">
      <c r="A799" s="9">
        <v>19</v>
      </c>
      <c r="B799" s="48" t="s">
        <v>545</v>
      </c>
      <c r="C799" s="49">
        <v>10</v>
      </c>
      <c r="D799" s="107"/>
      <c r="E799" s="1">
        <f t="shared" si="18"/>
        <v>0</v>
      </c>
    </row>
    <row r="800" spans="1:5" ht="29.25" customHeight="1" x14ac:dyDescent="0.35">
      <c r="A800" s="9">
        <v>20</v>
      </c>
      <c r="B800" s="48" t="s">
        <v>546</v>
      </c>
      <c r="C800" s="49">
        <v>10</v>
      </c>
      <c r="D800" s="107"/>
      <c r="E800" s="1">
        <f t="shared" si="18"/>
        <v>0</v>
      </c>
    </row>
    <row r="801" spans="1:5" ht="28" x14ac:dyDescent="0.35">
      <c r="A801" s="86">
        <v>21</v>
      </c>
      <c r="B801" s="95" t="s">
        <v>609</v>
      </c>
      <c r="C801" s="59">
        <v>10</v>
      </c>
      <c r="D801" s="108"/>
      <c r="E801" s="46">
        <f t="shared" si="18"/>
        <v>0</v>
      </c>
    </row>
    <row r="802" spans="1:5" x14ac:dyDescent="0.35">
      <c r="A802" s="50"/>
      <c r="B802" s="88"/>
      <c r="C802" s="89"/>
      <c r="D802" s="116"/>
      <c r="E802" s="52"/>
    </row>
    <row r="803" spans="1:5" x14ac:dyDescent="0.35">
      <c r="A803" s="14"/>
      <c r="B803" s="42"/>
      <c r="C803" s="43"/>
      <c r="D803" s="114"/>
      <c r="E803" s="45"/>
    </row>
    <row r="804" spans="1:5" x14ac:dyDescent="0.35">
      <c r="A804" s="14"/>
      <c r="B804" s="42"/>
      <c r="C804" s="43"/>
      <c r="D804" s="114"/>
      <c r="E804" s="45"/>
    </row>
    <row r="805" spans="1:5" x14ac:dyDescent="0.35">
      <c r="A805" s="14"/>
      <c r="B805" s="42"/>
      <c r="C805" s="43"/>
      <c r="D805" s="114"/>
      <c r="E805" s="45"/>
    </row>
    <row r="806" spans="1:5" s="6" customFormat="1" ht="54.5" x14ac:dyDescent="0.35">
      <c r="A806" s="3" t="s">
        <v>98</v>
      </c>
      <c r="B806" s="4" t="s">
        <v>951</v>
      </c>
      <c r="C806" s="5" t="s">
        <v>8</v>
      </c>
      <c r="D806" s="5" t="s">
        <v>57</v>
      </c>
      <c r="E806" s="5" t="s">
        <v>54</v>
      </c>
    </row>
    <row r="807" spans="1:5" ht="339" customHeight="1" x14ac:dyDescent="0.35">
      <c r="A807" s="9">
        <v>22</v>
      </c>
      <c r="B807" s="118" t="s">
        <v>599</v>
      </c>
      <c r="C807" s="49">
        <v>2</v>
      </c>
      <c r="D807" s="107"/>
      <c r="E807" s="1">
        <f t="shared" si="18"/>
        <v>0</v>
      </c>
    </row>
    <row r="808" spans="1:5" ht="56" x14ac:dyDescent="0.35">
      <c r="A808" s="9">
        <v>23</v>
      </c>
      <c r="B808" s="48" t="s">
        <v>548</v>
      </c>
      <c r="C808" s="49">
        <v>5</v>
      </c>
      <c r="D808" s="107"/>
      <c r="E808" s="1">
        <f t="shared" si="18"/>
        <v>0</v>
      </c>
    </row>
    <row r="809" spans="1:5" s="6" customFormat="1" ht="54.5" x14ac:dyDescent="0.35">
      <c r="A809" s="3" t="s">
        <v>98</v>
      </c>
      <c r="B809" s="4" t="s">
        <v>951</v>
      </c>
      <c r="C809" s="5" t="s">
        <v>8</v>
      </c>
      <c r="D809" s="5" t="s">
        <v>57</v>
      </c>
      <c r="E809" s="5" t="s">
        <v>54</v>
      </c>
    </row>
    <row r="810" spans="1:5" ht="340.5" customHeight="1" x14ac:dyDescent="0.35">
      <c r="A810" s="9">
        <v>24</v>
      </c>
      <c r="B810" s="115" t="s">
        <v>598</v>
      </c>
      <c r="C810" s="49">
        <v>2</v>
      </c>
      <c r="D810" s="107"/>
      <c r="E810" s="1">
        <f t="shared" si="18"/>
        <v>0</v>
      </c>
    </row>
    <row r="811" spans="1:5" ht="23.15" customHeight="1" x14ac:dyDescent="0.35">
      <c r="A811" s="9">
        <v>25</v>
      </c>
      <c r="B811" s="53" t="s">
        <v>573</v>
      </c>
      <c r="C811" s="49">
        <v>5</v>
      </c>
      <c r="D811" s="107"/>
      <c r="E811" s="1">
        <f t="shared" si="18"/>
        <v>0</v>
      </c>
    </row>
    <row r="812" spans="1:5" ht="23.15" customHeight="1" x14ac:dyDescent="0.35">
      <c r="A812" s="9">
        <v>26</v>
      </c>
      <c r="B812" s="48" t="s">
        <v>574</v>
      </c>
      <c r="C812" s="49">
        <v>5</v>
      </c>
      <c r="D812" s="107"/>
      <c r="E812" s="1">
        <f t="shared" si="18"/>
        <v>0</v>
      </c>
    </row>
    <row r="813" spans="1:5" ht="23.15" customHeight="1" x14ac:dyDescent="0.35">
      <c r="A813" s="9">
        <v>27</v>
      </c>
      <c r="B813" s="21" t="s">
        <v>549</v>
      </c>
      <c r="C813" s="49">
        <v>20</v>
      </c>
      <c r="D813" s="107"/>
      <c r="E813" s="1">
        <f t="shared" si="18"/>
        <v>0</v>
      </c>
    </row>
    <row r="814" spans="1:5" ht="23.15" customHeight="1" x14ac:dyDescent="0.35">
      <c r="A814" s="9">
        <v>28</v>
      </c>
      <c r="B814" s="48" t="s">
        <v>550</v>
      </c>
      <c r="C814" s="49">
        <v>2</v>
      </c>
      <c r="D814" s="107"/>
      <c r="E814" s="1">
        <f t="shared" si="18"/>
        <v>0</v>
      </c>
    </row>
    <row r="815" spans="1:5" s="6" customFormat="1" ht="54.5" x14ac:dyDescent="0.35">
      <c r="A815" s="3" t="s">
        <v>98</v>
      </c>
      <c r="B815" s="4" t="s">
        <v>951</v>
      </c>
      <c r="C815" s="5" t="s">
        <v>8</v>
      </c>
      <c r="D815" s="5" t="s">
        <v>57</v>
      </c>
      <c r="E815" s="5" t="s">
        <v>54</v>
      </c>
    </row>
    <row r="816" spans="1:5" ht="23.15" customHeight="1" x14ac:dyDescent="0.35">
      <c r="A816" s="9">
        <v>29</v>
      </c>
      <c r="B816" s="53" t="s">
        <v>575</v>
      </c>
      <c r="C816" s="49">
        <v>2</v>
      </c>
      <c r="D816" s="107"/>
      <c r="E816" s="1">
        <f t="shared" si="18"/>
        <v>0</v>
      </c>
    </row>
    <row r="817" spans="1:5" ht="24.75" customHeight="1" x14ac:dyDescent="0.35">
      <c r="A817" s="9">
        <v>30</v>
      </c>
      <c r="B817" s="53" t="s">
        <v>576</v>
      </c>
      <c r="C817" s="49">
        <v>1</v>
      </c>
      <c r="D817" s="107"/>
      <c r="E817" s="1">
        <f t="shared" si="18"/>
        <v>0</v>
      </c>
    </row>
    <row r="818" spans="1:5" ht="23.15" customHeight="1" x14ac:dyDescent="0.35">
      <c r="A818" s="9">
        <v>31</v>
      </c>
      <c r="B818" s="21" t="s">
        <v>577</v>
      </c>
      <c r="C818" s="49">
        <v>15</v>
      </c>
      <c r="D818" s="107"/>
      <c r="E818" s="1">
        <f t="shared" si="18"/>
        <v>0</v>
      </c>
    </row>
    <row r="819" spans="1:5" ht="23.15" customHeight="1" x14ac:dyDescent="0.35">
      <c r="A819" s="9">
        <v>32</v>
      </c>
      <c r="B819" s="21" t="s">
        <v>493</v>
      </c>
      <c r="C819" s="49">
        <v>1</v>
      </c>
      <c r="D819" s="107"/>
      <c r="E819" s="1">
        <f t="shared" si="18"/>
        <v>0</v>
      </c>
    </row>
    <row r="820" spans="1:5" ht="28" x14ac:dyDescent="0.35">
      <c r="A820" s="9">
        <v>33</v>
      </c>
      <c r="B820" s="21" t="s">
        <v>337</v>
      </c>
      <c r="C820" s="49">
        <v>2</v>
      </c>
      <c r="D820" s="107"/>
      <c r="E820" s="1">
        <f t="shared" si="18"/>
        <v>0</v>
      </c>
    </row>
    <row r="821" spans="1:5" ht="23.15" customHeight="1" x14ac:dyDescent="0.35">
      <c r="A821" s="9">
        <v>34</v>
      </c>
      <c r="B821" s="53" t="s">
        <v>492</v>
      </c>
      <c r="C821" s="49">
        <v>1</v>
      </c>
      <c r="D821" s="107"/>
      <c r="E821" s="1">
        <f t="shared" si="18"/>
        <v>0</v>
      </c>
    </row>
    <row r="822" spans="1:5" ht="23.15" customHeight="1" x14ac:dyDescent="0.35">
      <c r="A822" s="9">
        <v>35</v>
      </c>
      <c r="B822" s="53" t="s">
        <v>551</v>
      </c>
      <c r="C822" s="49">
        <v>1</v>
      </c>
      <c r="D822" s="107"/>
      <c r="E822" s="1">
        <f t="shared" si="18"/>
        <v>0</v>
      </c>
    </row>
    <row r="823" spans="1:5" ht="23.15" customHeight="1" x14ac:dyDescent="0.35">
      <c r="A823" s="9">
        <v>36</v>
      </c>
      <c r="B823" s="53" t="s">
        <v>342</v>
      </c>
      <c r="C823" s="49">
        <v>1</v>
      </c>
      <c r="D823" s="107"/>
      <c r="E823" s="1">
        <f t="shared" si="18"/>
        <v>0</v>
      </c>
    </row>
    <row r="824" spans="1:5" ht="23.15" customHeight="1" x14ac:dyDescent="0.35">
      <c r="A824" s="9">
        <v>37</v>
      </c>
      <c r="B824" s="53" t="s">
        <v>465</v>
      </c>
      <c r="C824" s="49">
        <v>10</v>
      </c>
      <c r="D824" s="107"/>
      <c r="E824" s="1">
        <f t="shared" si="18"/>
        <v>0</v>
      </c>
    </row>
    <row r="825" spans="1:5" ht="23.15" customHeight="1" x14ac:dyDescent="0.35">
      <c r="A825" s="9">
        <v>38</v>
      </c>
      <c r="B825" s="53" t="s">
        <v>468</v>
      </c>
      <c r="C825" s="49">
        <v>10</v>
      </c>
      <c r="D825" s="107"/>
      <c r="E825" s="1">
        <f t="shared" si="18"/>
        <v>0</v>
      </c>
    </row>
    <row r="826" spans="1:5" ht="23.15" customHeight="1" x14ac:dyDescent="0.35">
      <c r="A826" s="9">
        <v>39</v>
      </c>
      <c r="B826" s="53" t="s">
        <v>331</v>
      </c>
      <c r="C826" s="49">
        <v>10</v>
      </c>
      <c r="D826" s="107"/>
      <c r="E826" s="1">
        <f t="shared" si="18"/>
        <v>0</v>
      </c>
    </row>
    <row r="827" spans="1:5" ht="30.75" customHeight="1" x14ac:dyDescent="0.35">
      <c r="A827" s="9">
        <v>40</v>
      </c>
      <c r="B827" s="53" t="s">
        <v>332</v>
      </c>
      <c r="C827" s="49">
        <v>2</v>
      </c>
      <c r="D827" s="107"/>
      <c r="E827" s="1">
        <f t="shared" si="18"/>
        <v>0</v>
      </c>
    </row>
    <row r="828" spans="1:5" ht="23.15" customHeight="1" x14ac:dyDescent="0.35">
      <c r="A828" s="9">
        <v>41</v>
      </c>
      <c r="B828" s="21" t="s">
        <v>495</v>
      </c>
      <c r="C828" s="49">
        <v>2</v>
      </c>
      <c r="D828" s="107"/>
      <c r="E828" s="1">
        <f t="shared" si="18"/>
        <v>0</v>
      </c>
    </row>
    <row r="829" spans="1:5" ht="23.15" customHeight="1" x14ac:dyDescent="0.35">
      <c r="A829" s="9">
        <v>42</v>
      </c>
      <c r="B829" s="21" t="s">
        <v>190</v>
      </c>
      <c r="C829" s="49">
        <v>2</v>
      </c>
      <c r="D829" s="107"/>
      <c r="E829" s="1">
        <f t="shared" si="18"/>
        <v>0</v>
      </c>
    </row>
    <row r="830" spans="1:5" ht="23.15" customHeight="1" x14ac:dyDescent="0.35">
      <c r="A830" s="9">
        <v>43</v>
      </c>
      <c r="B830" s="21" t="s">
        <v>193</v>
      </c>
      <c r="C830" s="49">
        <v>2</v>
      </c>
      <c r="D830" s="107"/>
      <c r="E830" s="1">
        <f t="shared" si="18"/>
        <v>0</v>
      </c>
    </row>
    <row r="831" spans="1:5" ht="23.15" customHeight="1" x14ac:dyDescent="0.35">
      <c r="A831" s="9">
        <v>44</v>
      </c>
      <c r="B831" s="21" t="s">
        <v>194</v>
      </c>
      <c r="C831" s="49">
        <v>2</v>
      </c>
      <c r="D831" s="107"/>
      <c r="E831" s="1">
        <f t="shared" si="18"/>
        <v>0</v>
      </c>
    </row>
    <row r="832" spans="1:5" ht="23.15" customHeight="1" x14ac:dyDescent="0.35">
      <c r="A832" s="9">
        <v>45</v>
      </c>
      <c r="B832" s="21" t="s">
        <v>192</v>
      </c>
      <c r="C832" s="49">
        <v>2</v>
      </c>
      <c r="D832" s="107"/>
      <c r="E832" s="1">
        <f t="shared" si="18"/>
        <v>0</v>
      </c>
    </row>
    <row r="833" spans="1:5" ht="23.15" customHeight="1" x14ac:dyDescent="0.35">
      <c r="A833" s="9">
        <v>46</v>
      </c>
      <c r="B833" s="21" t="s">
        <v>195</v>
      </c>
      <c r="C833" s="49">
        <v>2</v>
      </c>
      <c r="D833" s="107"/>
      <c r="E833" s="1">
        <f t="shared" si="18"/>
        <v>0</v>
      </c>
    </row>
    <row r="834" spans="1:5" s="6" customFormat="1" ht="54.5" x14ac:dyDescent="0.35">
      <c r="A834" s="3" t="s">
        <v>98</v>
      </c>
      <c r="B834" s="4" t="s">
        <v>951</v>
      </c>
      <c r="C834" s="5" t="s">
        <v>8</v>
      </c>
      <c r="D834" s="5" t="s">
        <v>57</v>
      </c>
      <c r="E834" s="5" t="s">
        <v>54</v>
      </c>
    </row>
    <row r="835" spans="1:5" ht="22.5" customHeight="1" x14ac:dyDescent="0.35">
      <c r="A835" s="9">
        <v>48</v>
      </c>
      <c r="B835" s="53" t="s">
        <v>496</v>
      </c>
      <c r="C835" s="49">
        <v>1</v>
      </c>
      <c r="D835" s="107"/>
      <c r="E835" s="1">
        <f t="shared" si="18"/>
        <v>0</v>
      </c>
    </row>
    <row r="836" spans="1:5" ht="23.15" customHeight="1" x14ac:dyDescent="0.35">
      <c r="A836" s="9">
        <v>49</v>
      </c>
      <c r="B836" s="21" t="s">
        <v>352</v>
      </c>
      <c r="C836" s="49">
        <v>1</v>
      </c>
      <c r="D836" s="107"/>
      <c r="E836" s="1">
        <f t="shared" si="18"/>
        <v>0</v>
      </c>
    </row>
    <row r="837" spans="1:5" ht="23.25" customHeight="1" x14ac:dyDescent="0.35">
      <c r="A837" s="9">
        <v>50</v>
      </c>
      <c r="B837" s="21" t="s">
        <v>219</v>
      </c>
      <c r="C837" s="49">
        <v>10</v>
      </c>
      <c r="D837" s="107"/>
      <c r="E837" s="1">
        <f t="shared" si="18"/>
        <v>0</v>
      </c>
    </row>
    <row r="838" spans="1:5" ht="23.15" customHeight="1" x14ac:dyDescent="0.35">
      <c r="A838" s="9">
        <v>51</v>
      </c>
      <c r="B838" s="61" t="s">
        <v>579</v>
      </c>
      <c r="C838" s="49">
        <v>2</v>
      </c>
      <c r="D838" s="107"/>
      <c r="E838" s="1">
        <f t="shared" si="18"/>
        <v>0</v>
      </c>
    </row>
    <row r="839" spans="1:5" x14ac:dyDescent="0.35">
      <c r="A839" s="9">
        <v>52</v>
      </c>
      <c r="B839" s="48" t="s">
        <v>552</v>
      </c>
      <c r="C839" s="49">
        <v>10</v>
      </c>
      <c r="D839" s="107"/>
      <c r="E839" s="1">
        <f t="shared" si="18"/>
        <v>0</v>
      </c>
    </row>
    <row r="840" spans="1:5" ht="23.15" customHeight="1" x14ac:dyDescent="0.35">
      <c r="A840" s="9">
        <v>53</v>
      </c>
      <c r="B840" s="21" t="s">
        <v>520</v>
      </c>
      <c r="C840" s="49">
        <v>10</v>
      </c>
      <c r="D840" s="107"/>
      <c r="E840" s="1">
        <f t="shared" si="18"/>
        <v>0</v>
      </c>
    </row>
    <row r="841" spans="1:5" ht="23.15" customHeight="1" x14ac:dyDescent="0.35">
      <c r="A841" s="9">
        <v>54</v>
      </c>
      <c r="B841" s="21" t="s">
        <v>389</v>
      </c>
      <c r="C841" s="49">
        <v>10</v>
      </c>
      <c r="D841" s="107"/>
      <c r="E841" s="1">
        <f t="shared" si="18"/>
        <v>0</v>
      </c>
    </row>
    <row r="842" spans="1:5" ht="23.15" customHeight="1" x14ac:dyDescent="0.35">
      <c r="A842" s="9">
        <v>55</v>
      </c>
      <c r="B842" s="21" t="s">
        <v>580</v>
      </c>
      <c r="C842" s="49">
        <v>2</v>
      </c>
      <c r="D842" s="107"/>
      <c r="E842" s="1">
        <f t="shared" si="18"/>
        <v>0</v>
      </c>
    </row>
    <row r="843" spans="1:5" ht="23.15" customHeight="1" x14ac:dyDescent="0.35">
      <c r="A843" s="9">
        <v>56</v>
      </c>
      <c r="B843" s="21" t="s">
        <v>610</v>
      </c>
      <c r="C843" s="49">
        <v>2</v>
      </c>
      <c r="D843" s="107"/>
      <c r="E843" s="1">
        <f t="shared" si="18"/>
        <v>0</v>
      </c>
    </row>
    <row r="844" spans="1:5" ht="23.15" customHeight="1" x14ac:dyDescent="0.35">
      <c r="A844" s="9">
        <v>57</v>
      </c>
      <c r="B844" s="21" t="s">
        <v>361</v>
      </c>
      <c r="C844" s="49">
        <v>2</v>
      </c>
      <c r="D844" s="107"/>
      <c r="E844" s="1">
        <f t="shared" si="18"/>
        <v>0</v>
      </c>
    </row>
    <row r="845" spans="1:5" ht="23.15" customHeight="1" x14ac:dyDescent="0.35">
      <c r="A845" s="9">
        <v>58</v>
      </c>
      <c r="B845" s="21" t="s">
        <v>502</v>
      </c>
      <c r="C845" s="49">
        <v>2</v>
      </c>
      <c r="D845" s="107"/>
      <c r="E845" s="1">
        <f t="shared" si="18"/>
        <v>0</v>
      </c>
    </row>
    <row r="846" spans="1:5" ht="23.15" customHeight="1" x14ac:dyDescent="0.35">
      <c r="A846" s="9">
        <v>59</v>
      </c>
      <c r="B846" s="21" t="s">
        <v>503</v>
      </c>
      <c r="C846" s="49">
        <v>2</v>
      </c>
      <c r="D846" s="107"/>
      <c r="E846" s="1">
        <f t="shared" si="18"/>
        <v>0</v>
      </c>
    </row>
    <row r="847" spans="1:5" ht="19.5" customHeight="1" x14ac:dyDescent="0.35">
      <c r="A847" s="9">
        <v>60</v>
      </c>
      <c r="B847" s="48" t="s">
        <v>553</v>
      </c>
      <c r="C847" s="49">
        <v>3</v>
      </c>
      <c r="D847" s="107"/>
      <c r="E847" s="1">
        <f t="shared" si="18"/>
        <v>0</v>
      </c>
    </row>
    <row r="848" spans="1:5" ht="28" x14ac:dyDescent="0.35">
      <c r="A848" s="9">
        <v>61</v>
      </c>
      <c r="B848" s="21" t="s">
        <v>369</v>
      </c>
      <c r="C848" s="49">
        <v>2</v>
      </c>
      <c r="D848" s="107"/>
      <c r="E848" s="1">
        <f t="shared" si="18"/>
        <v>0</v>
      </c>
    </row>
    <row r="849" spans="1:5" ht="28" x14ac:dyDescent="0.35">
      <c r="A849" s="9">
        <v>62</v>
      </c>
      <c r="B849" s="21" t="s">
        <v>371</v>
      </c>
      <c r="C849" s="49">
        <v>2</v>
      </c>
      <c r="D849" s="107"/>
      <c r="E849" s="1">
        <f t="shared" si="18"/>
        <v>0</v>
      </c>
    </row>
    <row r="850" spans="1:5" ht="23.15" customHeight="1" x14ac:dyDescent="0.35">
      <c r="A850" s="9">
        <v>63</v>
      </c>
      <c r="B850" s="21" t="s">
        <v>554</v>
      </c>
      <c r="C850" s="49">
        <v>2</v>
      </c>
      <c r="D850" s="107"/>
      <c r="E850" s="1">
        <f t="shared" si="18"/>
        <v>0</v>
      </c>
    </row>
    <row r="851" spans="1:5" ht="23.15" customHeight="1" x14ac:dyDescent="0.35">
      <c r="A851" s="9">
        <v>64</v>
      </c>
      <c r="B851" s="21" t="s">
        <v>211</v>
      </c>
      <c r="C851" s="49">
        <v>2</v>
      </c>
      <c r="D851" s="107"/>
      <c r="E851" s="1">
        <f t="shared" si="18"/>
        <v>0</v>
      </c>
    </row>
    <row r="852" spans="1:5" ht="23.15" customHeight="1" x14ac:dyDescent="0.35">
      <c r="A852" s="9">
        <v>65</v>
      </c>
      <c r="B852" s="21" t="s">
        <v>611</v>
      </c>
      <c r="C852" s="49">
        <v>2</v>
      </c>
      <c r="D852" s="107"/>
      <c r="E852" s="1">
        <f t="shared" si="18"/>
        <v>0</v>
      </c>
    </row>
    <row r="853" spans="1:5" s="6" customFormat="1" ht="54.5" x14ac:dyDescent="0.35">
      <c r="A853" s="3" t="s">
        <v>98</v>
      </c>
      <c r="B853" s="4" t="s">
        <v>951</v>
      </c>
      <c r="C853" s="5" t="s">
        <v>8</v>
      </c>
      <c r="D853" s="5" t="s">
        <v>57</v>
      </c>
      <c r="E853" s="5" t="s">
        <v>54</v>
      </c>
    </row>
    <row r="854" spans="1:5" ht="56" x14ac:dyDescent="0.35">
      <c r="A854" s="9">
        <v>66</v>
      </c>
      <c r="B854" s="53" t="s">
        <v>557</v>
      </c>
      <c r="C854" s="49">
        <v>5</v>
      </c>
      <c r="D854" s="107"/>
      <c r="E854" s="1">
        <f t="shared" ref="E854:E937" si="19">C854*D854</f>
        <v>0</v>
      </c>
    </row>
    <row r="855" spans="1:5" ht="23.15" customHeight="1" x14ac:dyDescent="0.35">
      <c r="A855" s="9">
        <v>67</v>
      </c>
      <c r="B855" s="21" t="s">
        <v>558</v>
      </c>
      <c r="C855" s="49">
        <v>2</v>
      </c>
      <c r="D855" s="107"/>
      <c r="E855" s="1">
        <f t="shared" si="19"/>
        <v>0</v>
      </c>
    </row>
    <row r="856" spans="1:5" ht="23.15" customHeight="1" x14ac:dyDescent="0.35">
      <c r="A856" s="9">
        <v>68</v>
      </c>
      <c r="B856" s="21" t="s">
        <v>212</v>
      </c>
      <c r="C856" s="49">
        <v>2</v>
      </c>
      <c r="D856" s="107"/>
      <c r="E856" s="1">
        <f t="shared" si="19"/>
        <v>0</v>
      </c>
    </row>
    <row r="857" spans="1:5" ht="23.15" customHeight="1" x14ac:dyDescent="0.35">
      <c r="A857" s="9">
        <v>69</v>
      </c>
      <c r="B857" s="21" t="s">
        <v>612</v>
      </c>
      <c r="C857" s="49">
        <v>2</v>
      </c>
      <c r="D857" s="107"/>
      <c r="E857" s="1">
        <f t="shared" si="19"/>
        <v>0</v>
      </c>
    </row>
    <row r="858" spans="1:5" ht="22.5" customHeight="1" x14ac:dyDescent="0.35">
      <c r="A858" s="9">
        <v>70</v>
      </c>
      <c r="B858" s="21" t="s">
        <v>560</v>
      </c>
      <c r="C858" s="49">
        <v>2</v>
      </c>
      <c r="D858" s="107"/>
      <c r="E858" s="1">
        <f t="shared" si="19"/>
        <v>0</v>
      </c>
    </row>
    <row r="859" spans="1:5" ht="23.15" customHeight="1" x14ac:dyDescent="0.35">
      <c r="A859" s="9">
        <v>71</v>
      </c>
      <c r="B859" s="21" t="s">
        <v>561</v>
      </c>
      <c r="C859" s="49">
        <v>2</v>
      </c>
      <c r="D859" s="107"/>
      <c r="E859" s="1">
        <f t="shared" si="19"/>
        <v>0</v>
      </c>
    </row>
    <row r="860" spans="1:5" ht="23.15" customHeight="1" x14ac:dyDescent="0.35">
      <c r="A860" s="9">
        <v>72</v>
      </c>
      <c r="B860" s="21" t="s">
        <v>562</v>
      </c>
      <c r="C860" s="49">
        <v>2</v>
      </c>
      <c r="D860" s="107"/>
      <c r="E860" s="1">
        <f t="shared" si="19"/>
        <v>0</v>
      </c>
    </row>
    <row r="861" spans="1:5" ht="23.15" customHeight="1" x14ac:dyDescent="0.35">
      <c r="A861" s="9">
        <v>73</v>
      </c>
      <c r="B861" s="53" t="s">
        <v>563</v>
      </c>
      <c r="C861" s="49">
        <v>2</v>
      </c>
      <c r="D861" s="107"/>
      <c r="E861" s="1">
        <f t="shared" si="19"/>
        <v>0</v>
      </c>
    </row>
    <row r="862" spans="1:5" ht="23.15" customHeight="1" x14ac:dyDescent="0.35">
      <c r="A862" s="9">
        <v>74</v>
      </c>
      <c r="B862" s="53" t="s">
        <v>564</v>
      </c>
      <c r="C862" s="49">
        <v>2</v>
      </c>
      <c r="D862" s="107"/>
      <c r="E862" s="1">
        <f t="shared" si="19"/>
        <v>0</v>
      </c>
    </row>
    <row r="863" spans="1:5" ht="23.15" customHeight="1" x14ac:dyDescent="0.35">
      <c r="A863" s="9">
        <v>75</v>
      </c>
      <c r="B863" s="53" t="s">
        <v>565</v>
      </c>
      <c r="C863" s="49">
        <v>2</v>
      </c>
      <c r="D863" s="107"/>
      <c r="E863" s="1">
        <f t="shared" si="19"/>
        <v>0</v>
      </c>
    </row>
    <row r="864" spans="1:5" ht="23.15" customHeight="1" x14ac:dyDescent="0.35">
      <c r="A864" s="9">
        <v>76</v>
      </c>
      <c r="B864" s="21" t="s">
        <v>583</v>
      </c>
      <c r="C864" s="49">
        <v>2</v>
      </c>
      <c r="D864" s="107"/>
      <c r="E864" s="1">
        <f t="shared" si="19"/>
        <v>0</v>
      </c>
    </row>
    <row r="865" spans="1:5" ht="23.15" customHeight="1" x14ac:dyDescent="0.35">
      <c r="A865" s="9">
        <v>77</v>
      </c>
      <c r="B865" s="21" t="s">
        <v>584</v>
      </c>
      <c r="C865" s="49">
        <v>2</v>
      </c>
      <c r="D865" s="107"/>
      <c r="E865" s="1">
        <f t="shared" si="19"/>
        <v>0</v>
      </c>
    </row>
    <row r="866" spans="1:5" ht="56" x14ac:dyDescent="0.35">
      <c r="A866" s="9">
        <v>78</v>
      </c>
      <c r="B866" s="61" t="s">
        <v>566</v>
      </c>
      <c r="C866" s="49">
        <v>5</v>
      </c>
      <c r="D866" s="107"/>
      <c r="E866" s="1">
        <f t="shared" si="19"/>
        <v>0</v>
      </c>
    </row>
    <row r="867" spans="1:5" ht="28" x14ac:dyDescent="0.35">
      <c r="A867" s="9">
        <v>79</v>
      </c>
      <c r="B867" s="21" t="s">
        <v>613</v>
      </c>
      <c r="C867" s="49">
        <v>2</v>
      </c>
      <c r="D867" s="107"/>
      <c r="E867" s="1">
        <f t="shared" si="19"/>
        <v>0</v>
      </c>
    </row>
    <row r="868" spans="1:5" ht="23.25" customHeight="1" x14ac:dyDescent="0.35">
      <c r="A868" s="9">
        <v>80</v>
      </c>
      <c r="B868" s="21" t="s">
        <v>381</v>
      </c>
      <c r="C868" s="49">
        <v>2</v>
      </c>
      <c r="D868" s="107"/>
      <c r="E868" s="1">
        <f t="shared" si="19"/>
        <v>0</v>
      </c>
    </row>
    <row r="869" spans="1:5" s="6" customFormat="1" ht="54.5" x14ac:dyDescent="0.35">
      <c r="A869" s="3" t="s">
        <v>98</v>
      </c>
      <c r="B869" s="4" t="s">
        <v>951</v>
      </c>
      <c r="C869" s="5" t="s">
        <v>8</v>
      </c>
      <c r="D869" s="5" t="s">
        <v>57</v>
      </c>
      <c r="E869" s="5" t="s">
        <v>54</v>
      </c>
    </row>
    <row r="870" spans="1:5" ht="23.15" customHeight="1" x14ac:dyDescent="0.35">
      <c r="A870" s="9">
        <v>81</v>
      </c>
      <c r="B870" s="21" t="s">
        <v>202</v>
      </c>
      <c r="C870" s="49">
        <v>2</v>
      </c>
      <c r="D870" s="107"/>
      <c r="E870" s="1">
        <f t="shared" si="19"/>
        <v>0</v>
      </c>
    </row>
    <row r="871" spans="1:5" ht="23.15" customHeight="1" x14ac:dyDescent="0.35">
      <c r="A871" s="9">
        <v>82</v>
      </c>
      <c r="B871" s="21" t="s">
        <v>147</v>
      </c>
      <c r="C871" s="49">
        <v>2</v>
      </c>
      <c r="D871" s="107"/>
      <c r="E871" s="1">
        <f t="shared" si="19"/>
        <v>0</v>
      </c>
    </row>
    <row r="872" spans="1:5" ht="23.15" customHeight="1" x14ac:dyDescent="0.35">
      <c r="A872" s="9">
        <v>83</v>
      </c>
      <c r="B872" s="21" t="s">
        <v>148</v>
      </c>
      <c r="C872" s="49">
        <v>2</v>
      </c>
      <c r="D872" s="107"/>
      <c r="E872" s="1">
        <f t="shared" si="19"/>
        <v>0</v>
      </c>
    </row>
    <row r="873" spans="1:5" ht="23.15" customHeight="1" x14ac:dyDescent="0.35">
      <c r="A873" s="9">
        <v>84</v>
      </c>
      <c r="B873" s="55" t="s">
        <v>216</v>
      </c>
      <c r="C873" s="49">
        <v>2</v>
      </c>
      <c r="D873" s="107"/>
      <c r="E873" s="1">
        <f t="shared" si="19"/>
        <v>0</v>
      </c>
    </row>
    <row r="874" spans="1:5" ht="23.15" customHeight="1" x14ac:dyDescent="0.35">
      <c r="A874" s="9">
        <v>85</v>
      </c>
      <c r="B874" s="55" t="s">
        <v>385</v>
      </c>
      <c r="C874" s="49">
        <v>2</v>
      </c>
      <c r="D874" s="107"/>
      <c r="E874" s="1">
        <f t="shared" si="19"/>
        <v>0</v>
      </c>
    </row>
    <row r="875" spans="1:5" ht="23.15" customHeight="1" x14ac:dyDescent="0.35">
      <c r="A875" s="9">
        <v>86</v>
      </c>
      <c r="B875" s="55" t="s">
        <v>567</v>
      </c>
      <c r="C875" s="49">
        <v>10</v>
      </c>
      <c r="D875" s="107"/>
      <c r="E875" s="1">
        <f t="shared" si="19"/>
        <v>0</v>
      </c>
    </row>
    <row r="876" spans="1:5" ht="23.15" customHeight="1" x14ac:dyDescent="0.35">
      <c r="A876" s="9">
        <v>87</v>
      </c>
      <c r="B876" s="55" t="s">
        <v>386</v>
      </c>
      <c r="C876" s="49">
        <v>10</v>
      </c>
      <c r="D876" s="107"/>
      <c r="E876" s="1">
        <f t="shared" si="19"/>
        <v>0</v>
      </c>
    </row>
    <row r="877" spans="1:5" ht="42" x14ac:dyDescent="0.35">
      <c r="A877" s="9">
        <v>88</v>
      </c>
      <c r="B877" s="61" t="s">
        <v>568</v>
      </c>
      <c r="C877" s="49">
        <v>5</v>
      </c>
      <c r="D877" s="107"/>
      <c r="E877" s="1">
        <f t="shared" si="19"/>
        <v>0</v>
      </c>
    </row>
    <row r="878" spans="1:5" ht="23.15" customHeight="1" x14ac:dyDescent="0.35">
      <c r="A878" s="9">
        <v>89</v>
      </c>
      <c r="B878" s="21" t="s">
        <v>275</v>
      </c>
      <c r="C878" s="49">
        <v>5</v>
      </c>
      <c r="D878" s="107"/>
      <c r="E878" s="1">
        <f t="shared" si="19"/>
        <v>0</v>
      </c>
    </row>
    <row r="879" spans="1:5" ht="25.5" customHeight="1" x14ac:dyDescent="0.35">
      <c r="A879" s="9">
        <v>90</v>
      </c>
      <c r="B879" s="21" t="s">
        <v>276</v>
      </c>
      <c r="C879" s="49">
        <v>5</v>
      </c>
      <c r="D879" s="107"/>
      <c r="E879" s="1">
        <f t="shared" si="19"/>
        <v>0</v>
      </c>
    </row>
    <row r="880" spans="1:5" ht="23.15" customHeight="1" x14ac:dyDescent="0.35">
      <c r="A880" s="9">
        <v>91</v>
      </c>
      <c r="B880" s="21" t="s">
        <v>525</v>
      </c>
      <c r="C880" s="49">
        <v>5</v>
      </c>
      <c r="D880" s="107"/>
      <c r="E880" s="1">
        <f t="shared" si="19"/>
        <v>0</v>
      </c>
    </row>
    <row r="881" spans="1:5" ht="23.15" customHeight="1" x14ac:dyDescent="0.35">
      <c r="A881" s="9">
        <v>92</v>
      </c>
      <c r="B881" s="21" t="s">
        <v>526</v>
      </c>
      <c r="C881" s="49">
        <v>5</v>
      </c>
      <c r="D881" s="107"/>
      <c r="E881" s="1">
        <f t="shared" si="19"/>
        <v>0</v>
      </c>
    </row>
    <row r="882" spans="1:5" ht="23.15" customHeight="1" x14ac:dyDescent="0.35">
      <c r="A882" s="9">
        <v>93</v>
      </c>
      <c r="B882" s="21" t="s">
        <v>396</v>
      </c>
      <c r="C882" s="49">
        <v>5</v>
      </c>
      <c r="D882" s="107"/>
      <c r="E882" s="1">
        <f t="shared" si="19"/>
        <v>0</v>
      </c>
    </row>
    <row r="883" spans="1:5" ht="23.15" customHeight="1" x14ac:dyDescent="0.35">
      <c r="A883" s="9">
        <v>94</v>
      </c>
      <c r="B883" s="21" t="s">
        <v>397</v>
      </c>
      <c r="C883" s="49">
        <v>5</v>
      </c>
      <c r="D883" s="107"/>
      <c r="E883" s="1">
        <f t="shared" si="19"/>
        <v>0</v>
      </c>
    </row>
    <row r="884" spans="1:5" ht="23.15" customHeight="1" x14ac:dyDescent="0.35">
      <c r="A884" s="9">
        <v>95</v>
      </c>
      <c r="B884" s="21" t="s">
        <v>198</v>
      </c>
      <c r="C884" s="49">
        <v>5</v>
      </c>
      <c r="D884" s="107"/>
      <c r="E884" s="1">
        <f t="shared" si="19"/>
        <v>0</v>
      </c>
    </row>
    <row r="885" spans="1:5" ht="23.15" customHeight="1" x14ac:dyDescent="0.35">
      <c r="A885" s="9">
        <v>96</v>
      </c>
      <c r="B885" s="21" t="s">
        <v>199</v>
      </c>
      <c r="C885" s="49">
        <v>5</v>
      </c>
      <c r="D885" s="107"/>
      <c r="E885" s="1">
        <f t="shared" si="19"/>
        <v>0</v>
      </c>
    </row>
    <row r="886" spans="1:5" ht="23.15" customHeight="1" x14ac:dyDescent="0.35">
      <c r="A886" s="9">
        <v>97</v>
      </c>
      <c r="B886" s="21" t="s">
        <v>399</v>
      </c>
      <c r="C886" s="49">
        <v>10</v>
      </c>
      <c r="D886" s="107"/>
      <c r="E886" s="1">
        <f t="shared" si="19"/>
        <v>0</v>
      </c>
    </row>
    <row r="887" spans="1:5" s="6" customFormat="1" ht="54.5" x14ac:dyDescent="0.35">
      <c r="A887" s="3" t="s">
        <v>98</v>
      </c>
      <c r="B887" s="4" t="s">
        <v>951</v>
      </c>
      <c r="C887" s="5" t="s">
        <v>8</v>
      </c>
      <c r="D887" s="5" t="s">
        <v>57</v>
      </c>
      <c r="E887" s="5" t="s">
        <v>54</v>
      </c>
    </row>
    <row r="888" spans="1:5" ht="28" x14ac:dyDescent="0.35">
      <c r="A888" s="9">
        <v>98</v>
      </c>
      <c r="B888" s="22" t="s">
        <v>569</v>
      </c>
      <c r="C888" s="49">
        <v>10</v>
      </c>
      <c r="D888" s="107"/>
      <c r="E888" s="1">
        <f t="shared" si="19"/>
        <v>0</v>
      </c>
    </row>
    <row r="889" spans="1:5" ht="23.15" customHeight="1" x14ac:dyDescent="0.35">
      <c r="A889" s="9">
        <v>99</v>
      </c>
      <c r="B889" s="53" t="s">
        <v>570</v>
      </c>
      <c r="C889" s="49">
        <v>10</v>
      </c>
      <c r="D889" s="107"/>
      <c r="E889" s="1">
        <f t="shared" si="19"/>
        <v>0</v>
      </c>
    </row>
    <row r="890" spans="1:5" ht="25.5" customHeight="1" x14ac:dyDescent="0.35">
      <c r="A890" s="9">
        <v>100</v>
      </c>
      <c r="B890" s="61" t="s">
        <v>571</v>
      </c>
      <c r="C890" s="49">
        <v>10</v>
      </c>
      <c r="D890" s="107"/>
      <c r="E890" s="1">
        <f t="shared" si="19"/>
        <v>0</v>
      </c>
    </row>
    <row r="891" spans="1:5" ht="28" x14ac:dyDescent="0.35">
      <c r="A891" s="9">
        <v>101</v>
      </c>
      <c r="B891" s="61" t="s">
        <v>602</v>
      </c>
      <c r="C891" s="49">
        <v>15</v>
      </c>
      <c r="D891" s="107"/>
      <c r="E891" s="1">
        <f t="shared" si="19"/>
        <v>0</v>
      </c>
    </row>
    <row r="892" spans="1:5" ht="23.15" customHeight="1" x14ac:dyDescent="0.35">
      <c r="A892" s="9">
        <v>102</v>
      </c>
      <c r="B892" s="21" t="s">
        <v>400</v>
      </c>
      <c r="C892" s="49">
        <v>2</v>
      </c>
      <c r="D892" s="107"/>
      <c r="E892" s="1">
        <f t="shared" si="19"/>
        <v>0</v>
      </c>
    </row>
    <row r="893" spans="1:5" ht="23.15" customHeight="1" x14ac:dyDescent="0.35">
      <c r="A893" s="9">
        <v>103</v>
      </c>
      <c r="B893" s="21" t="s">
        <v>401</v>
      </c>
      <c r="C893" s="49">
        <v>2</v>
      </c>
      <c r="D893" s="107"/>
      <c r="E893" s="1">
        <f t="shared" si="19"/>
        <v>0</v>
      </c>
    </row>
    <row r="894" spans="1:5" ht="24" customHeight="1" x14ac:dyDescent="0.35">
      <c r="A894" s="9">
        <v>104</v>
      </c>
      <c r="B894" s="21" t="s">
        <v>402</v>
      </c>
      <c r="C894" s="49">
        <v>2</v>
      </c>
      <c r="D894" s="107"/>
      <c r="E894" s="1">
        <f t="shared" si="19"/>
        <v>0</v>
      </c>
    </row>
    <row r="895" spans="1:5" ht="23.15" customHeight="1" x14ac:dyDescent="0.35">
      <c r="A895" s="9">
        <v>105</v>
      </c>
      <c r="B895" s="21" t="s">
        <v>413</v>
      </c>
      <c r="C895" s="49">
        <v>2</v>
      </c>
      <c r="D895" s="107"/>
      <c r="E895" s="1">
        <f t="shared" si="19"/>
        <v>0</v>
      </c>
    </row>
    <row r="896" spans="1:5" ht="28" x14ac:dyDescent="0.35">
      <c r="A896" s="9">
        <v>106</v>
      </c>
      <c r="B896" s="21" t="s">
        <v>588</v>
      </c>
      <c r="C896" s="49">
        <v>2</v>
      </c>
      <c r="D896" s="107"/>
      <c r="E896" s="1">
        <f t="shared" si="19"/>
        <v>0</v>
      </c>
    </row>
    <row r="897" spans="1:5" ht="28" x14ac:dyDescent="0.35">
      <c r="A897" s="9">
        <v>107</v>
      </c>
      <c r="B897" s="21" t="s">
        <v>420</v>
      </c>
      <c r="C897" s="49">
        <v>1</v>
      </c>
      <c r="D897" s="107"/>
      <c r="E897" s="1">
        <f t="shared" si="19"/>
        <v>0</v>
      </c>
    </row>
    <row r="898" spans="1:5" ht="23.15" customHeight="1" x14ac:dyDescent="0.35">
      <c r="A898" s="9">
        <v>108</v>
      </c>
      <c r="B898" s="53" t="s">
        <v>589</v>
      </c>
      <c r="C898" s="49">
        <v>2</v>
      </c>
      <c r="D898" s="107"/>
      <c r="E898" s="1">
        <f t="shared" si="19"/>
        <v>0</v>
      </c>
    </row>
    <row r="899" spans="1:5" ht="28" x14ac:dyDescent="0.35">
      <c r="A899" s="86">
        <v>109</v>
      </c>
      <c r="B899" s="95" t="s">
        <v>218</v>
      </c>
      <c r="C899" s="59">
        <v>1</v>
      </c>
      <c r="D899" s="108"/>
      <c r="E899" s="46">
        <f t="shared" si="19"/>
        <v>0</v>
      </c>
    </row>
    <row r="900" spans="1:5" x14ac:dyDescent="0.35">
      <c r="A900" s="50"/>
      <c r="B900" s="88"/>
      <c r="C900" s="89"/>
      <c r="D900" s="116"/>
      <c r="E900" s="52"/>
    </row>
    <row r="901" spans="1:5" x14ac:dyDescent="0.35">
      <c r="A901" s="14"/>
      <c r="B901" s="42"/>
      <c r="C901" s="43"/>
      <c r="D901" s="114"/>
      <c r="E901" s="45"/>
    </row>
    <row r="902" spans="1:5" x14ac:dyDescent="0.35">
      <c r="A902" s="14"/>
      <c r="B902" s="42"/>
      <c r="C902" s="43"/>
      <c r="D902" s="114"/>
      <c r="E902" s="45"/>
    </row>
    <row r="903" spans="1:5" x14ac:dyDescent="0.35">
      <c r="A903" s="14"/>
      <c r="B903" s="42"/>
      <c r="C903" s="43"/>
      <c r="D903" s="114"/>
      <c r="E903" s="45"/>
    </row>
    <row r="904" spans="1:5" x14ac:dyDescent="0.35">
      <c r="A904" s="14"/>
      <c r="B904" s="42"/>
      <c r="C904" s="43"/>
      <c r="D904" s="114"/>
      <c r="E904" s="45"/>
    </row>
    <row r="905" spans="1:5" x14ac:dyDescent="0.35">
      <c r="A905" s="14"/>
      <c r="B905" s="42"/>
      <c r="C905" s="43"/>
      <c r="D905" s="114"/>
      <c r="E905" s="45"/>
    </row>
    <row r="906" spans="1:5" x14ac:dyDescent="0.35">
      <c r="A906" s="14"/>
      <c r="B906" s="42"/>
      <c r="C906" s="43"/>
      <c r="D906" s="114"/>
      <c r="E906" s="45"/>
    </row>
    <row r="907" spans="1:5" x14ac:dyDescent="0.35">
      <c r="A907" s="14"/>
      <c r="B907" s="42"/>
      <c r="C907" s="43"/>
      <c r="D907" s="114"/>
      <c r="E907" s="45"/>
    </row>
    <row r="908" spans="1:5" s="6" customFormat="1" ht="54.5" x14ac:dyDescent="0.35">
      <c r="A908" s="3" t="s">
        <v>98</v>
      </c>
      <c r="B908" s="4" t="s">
        <v>951</v>
      </c>
      <c r="C908" s="5" t="s">
        <v>8</v>
      </c>
      <c r="D908" s="5" t="s">
        <v>57</v>
      </c>
      <c r="E908" s="5" t="s">
        <v>54</v>
      </c>
    </row>
    <row r="909" spans="1:5" ht="357.75" customHeight="1" x14ac:dyDescent="0.35">
      <c r="A909" s="86">
        <v>110</v>
      </c>
      <c r="B909" s="124" t="s">
        <v>907</v>
      </c>
      <c r="C909" s="59">
        <v>1</v>
      </c>
      <c r="D909" s="108"/>
      <c r="E909" s="46">
        <f t="shared" si="19"/>
        <v>0</v>
      </c>
    </row>
    <row r="910" spans="1:5" x14ac:dyDescent="0.35">
      <c r="A910" s="50"/>
      <c r="B910" s="91"/>
      <c r="C910" s="89"/>
      <c r="D910" s="52"/>
      <c r="E910" s="52"/>
    </row>
    <row r="911" spans="1:5" x14ac:dyDescent="0.35">
      <c r="A911" s="14"/>
      <c r="B911" s="80"/>
      <c r="C911" s="43"/>
      <c r="D911" s="45"/>
      <c r="E911" s="45"/>
    </row>
    <row r="912" spans="1:5" s="6" customFormat="1" ht="54.5" x14ac:dyDescent="0.35">
      <c r="A912" s="3" t="s">
        <v>98</v>
      </c>
      <c r="B912" s="4" t="s">
        <v>951</v>
      </c>
      <c r="C912" s="5" t="s">
        <v>8</v>
      </c>
      <c r="D912" s="5" t="s">
        <v>57</v>
      </c>
      <c r="E912" s="5" t="s">
        <v>54</v>
      </c>
    </row>
    <row r="913" spans="1:5" ht="400.5" x14ac:dyDescent="0.35">
      <c r="A913" s="86">
        <v>111</v>
      </c>
      <c r="B913" s="125" t="s">
        <v>908</v>
      </c>
      <c r="C913" s="59">
        <v>1</v>
      </c>
      <c r="D913" s="108"/>
      <c r="E913" s="46">
        <f t="shared" si="19"/>
        <v>0</v>
      </c>
    </row>
    <row r="914" spans="1:5" x14ac:dyDescent="0.35">
      <c r="A914" s="50"/>
      <c r="B914" s="119"/>
      <c r="C914" s="89"/>
      <c r="D914" s="116"/>
      <c r="E914" s="52"/>
    </row>
    <row r="915" spans="1:5" s="6" customFormat="1" ht="54.5" x14ac:dyDescent="0.35">
      <c r="A915" s="3" t="s">
        <v>98</v>
      </c>
      <c r="B915" s="4" t="s">
        <v>951</v>
      </c>
      <c r="C915" s="5" t="s">
        <v>8</v>
      </c>
      <c r="D915" s="5" t="s">
        <v>57</v>
      </c>
      <c r="E915" s="5" t="s">
        <v>54</v>
      </c>
    </row>
    <row r="916" spans="1:5" ht="175.5" x14ac:dyDescent="0.35">
      <c r="A916" s="86">
        <v>112</v>
      </c>
      <c r="B916" s="126" t="s">
        <v>909</v>
      </c>
      <c r="C916" s="59">
        <v>1</v>
      </c>
      <c r="D916" s="108"/>
      <c r="E916" s="46">
        <f t="shared" si="19"/>
        <v>0</v>
      </c>
    </row>
    <row r="917" spans="1:5" x14ac:dyDescent="0.35">
      <c r="A917" s="50"/>
      <c r="B917" s="120"/>
      <c r="C917" s="89"/>
      <c r="D917" s="116"/>
      <c r="E917" s="52"/>
    </row>
    <row r="918" spans="1:5" x14ac:dyDescent="0.35">
      <c r="A918" s="14"/>
      <c r="B918" s="115"/>
      <c r="C918" s="43"/>
      <c r="D918" s="114"/>
      <c r="E918" s="45"/>
    </row>
    <row r="919" spans="1:5" x14ac:dyDescent="0.35">
      <c r="A919" s="14"/>
      <c r="B919" s="115"/>
      <c r="C919" s="43"/>
      <c r="D919" s="114"/>
      <c r="E919" s="45"/>
    </row>
    <row r="920" spans="1:5" x14ac:dyDescent="0.35">
      <c r="A920" s="14"/>
      <c r="B920" s="115"/>
      <c r="C920" s="43"/>
      <c r="D920" s="114"/>
      <c r="E920" s="45"/>
    </row>
    <row r="921" spans="1:5" x14ac:dyDescent="0.35">
      <c r="A921" s="14"/>
      <c r="B921" s="115"/>
      <c r="C921" s="43"/>
      <c r="D921" s="114"/>
      <c r="E921" s="45"/>
    </row>
    <row r="922" spans="1:5" x14ac:dyDescent="0.35">
      <c r="A922" s="14"/>
      <c r="B922" s="115"/>
      <c r="C922" s="43"/>
      <c r="D922" s="114"/>
      <c r="E922" s="45"/>
    </row>
    <row r="923" spans="1:5" x14ac:dyDescent="0.35">
      <c r="A923" s="14"/>
      <c r="B923" s="115"/>
      <c r="C923" s="43"/>
      <c r="D923" s="114"/>
      <c r="E923" s="45"/>
    </row>
    <row r="924" spans="1:5" x14ac:dyDescent="0.35">
      <c r="A924" s="14"/>
      <c r="B924" s="115"/>
      <c r="C924" s="43"/>
      <c r="D924" s="114"/>
      <c r="E924" s="45"/>
    </row>
    <row r="925" spans="1:5" x14ac:dyDescent="0.35">
      <c r="A925" s="14"/>
      <c r="B925" s="115"/>
      <c r="C925" s="43"/>
      <c r="D925" s="114"/>
      <c r="E925" s="45"/>
    </row>
    <row r="926" spans="1:5" x14ac:dyDescent="0.35">
      <c r="A926" s="14"/>
      <c r="B926" s="115"/>
      <c r="C926" s="43"/>
      <c r="D926" s="114"/>
      <c r="E926" s="45"/>
    </row>
    <row r="927" spans="1:5" x14ac:dyDescent="0.35">
      <c r="A927" s="14"/>
      <c r="B927" s="115"/>
      <c r="C927" s="43"/>
      <c r="D927" s="114"/>
      <c r="E927" s="45"/>
    </row>
    <row r="928" spans="1:5" x14ac:dyDescent="0.35">
      <c r="A928" s="14"/>
      <c r="B928" s="115"/>
      <c r="C928" s="43"/>
      <c r="D928" s="114"/>
      <c r="E928" s="45"/>
    </row>
    <row r="929" spans="1:5" x14ac:dyDescent="0.35">
      <c r="A929" s="14"/>
      <c r="B929" s="115"/>
      <c r="C929" s="43"/>
      <c r="D929" s="114"/>
      <c r="E929" s="45"/>
    </row>
    <row r="930" spans="1:5" x14ac:dyDescent="0.35">
      <c r="A930" s="14"/>
      <c r="B930" s="115"/>
      <c r="C930" s="43"/>
      <c r="D930" s="114"/>
      <c r="E930" s="45"/>
    </row>
    <row r="931" spans="1:5" x14ac:dyDescent="0.35">
      <c r="A931" s="14"/>
      <c r="B931" s="115"/>
      <c r="C931" s="43"/>
      <c r="D931" s="114"/>
      <c r="E931" s="45"/>
    </row>
    <row r="932" spans="1:5" s="6" customFormat="1" ht="54.5" x14ac:dyDescent="0.35">
      <c r="A932" s="3" t="s">
        <v>98</v>
      </c>
      <c r="B932" s="4" t="s">
        <v>951</v>
      </c>
      <c r="C932" s="5" t="s">
        <v>8</v>
      </c>
      <c r="D932" s="5" t="s">
        <v>57</v>
      </c>
      <c r="E932" s="5" t="s">
        <v>54</v>
      </c>
    </row>
    <row r="933" spans="1:5" ht="354.75" customHeight="1" x14ac:dyDescent="0.35">
      <c r="A933" s="9">
        <v>113</v>
      </c>
      <c r="B933" s="117" t="s">
        <v>614</v>
      </c>
      <c r="C933" s="70">
        <v>2</v>
      </c>
      <c r="D933" s="107"/>
      <c r="E933" s="1">
        <f t="shared" si="19"/>
        <v>0</v>
      </c>
    </row>
    <row r="934" spans="1:5" ht="57.5" x14ac:dyDescent="0.35">
      <c r="A934" s="9">
        <v>114</v>
      </c>
      <c r="B934" s="121" t="s">
        <v>615</v>
      </c>
      <c r="C934" s="49">
        <v>1</v>
      </c>
      <c r="D934" s="107"/>
      <c r="E934" s="1">
        <f t="shared" si="19"/>
        <v>0</v>
      </c>
    </row>
    <row r="935" spans="1:5" ht="7.5" customHeight="1" x14ac:dyDescent="0.35">
      <c r="A935" s="14"/>
      <c r="B935" s="122"/>
      <c r="C935" s="43"/>
      <c r="D935" s="114"/>
      <c r="E935" s="45"/>
    </row>
    <row r="936" spans="1:5" s="6" customFormat="1" ht="54.5" x14ac:dyDescent="0.35">
      <c r="A936" s="3" t="s">
        <v>98</v>
      </c>
      <c r="B936" s="4" t="s">
        <v>951</v>
      </c>
      <c r="C936" s="5" t="s">
        <v>8</v>
      </c>
      <c r="D936" s="5" t="s">
        <v>57</v>
      </c>
      <c r="E936" s="5" t="s">
        <v>54</v>
      </c>
    </row>
    <row r="937" spans="1:5" ht="275.25" customHeight="1" x14ac:dyDescent="0.35">
      <c r="A937" s="9">
        <v>115</v>
      </c>
      <c r="B937" s="117" t="s">
        <v>616</v>
      </c>
      <c r="C937" s="49">
        <v>5</v>
      </c>
      <c r="D937" s="107"/>
      <c r="E937" s="1">
        <f t="shared" si="19"/>
        <v>0</v>
      </c>
    </row>
    <row r="938" spans="1:5" ht="42.75" customHeight="1" x14ac:dyDescent="0.35">
      <c r="A938" s="298" t="s">
        <v>99</v>
      </c>
      <c r="B938" s="299"/>
      <c r="C938" s="299"/>
      <c r="D938" s="300"/>
      <c r="E938" s="1">
        <f>SUM(E779:E937)</f>
        <v>0</v>
      </c>
    </row>
    <row r="939" spans="1:5" ht="33" customHeight="1" x14ac:dyDescent="0.35">
      <c r="A939" s="298" t="s">
        <v>952</v>
      </c>
      <c r="B939" s="299"/>
      <c r="C939" s="299"/>
      <c r="D939" s="300"/>
      <c r="E939" s="69">
        <f>E938*2</f>
        <v>0</v>
      </c>
    </row>
    <row r="940" spans="1:5" ht="33" customHeight="1" x14ac:dyDescent="0.35">
      <c r="A940" s="27"/>
      <c r="B940" s="27"/>
      <c r="C940" s="27"/>
      <c r="D940" s="27"/>
      <c r="E940" s="97"/>
    </row>
    <row r="941" spans="1:5" ht="33" customHeight="1" x14ac:dyDescent="0.35">
      <c r="A941" s="27"/>
      <c r="B941" s="27"/>
      <c r="C941" s="27"/>
      <c r="D941" s="27"/>
      <c r="E941" s="97"/>
    </row>
    <row r="942" spans="1:5" ht="22.5" customHeight="1" x14ac:dyDescent="0.35">
      <c r="A942" s="11" t="s">
        <v>104</v>
      </c>
      <c r="B942" s="12" t="s">
        <v>7</v>
      </c>
      <c r="C942" s="12"/>
      <c r="D942" s="12"/>
      <c r="E942" s="13"/>
    </row>
    <row r="943" spans="1:5" ht="17.149999999999999" customHeight="1" x14ac:dyDescent="0.35">
      <c r="A943" s="31">
        <v>1</v>
      </c>
      <c r="B943" s="32" t="s">
        <v>17</v>
      </c>
      <c r="C943" s="33"/>
      <c r="D943" s="34"/>
      <c r="E943" s="35"/>
    </row>
    <row r="944" spans="1:5" ht="17.149999999999999" customHeight="1" x14ac:dyDescent="0.35">
      <c r="A944" s="36">
        <v>2</v>
      </c>
      <c r="B944" s="22" t="s">
        <v>27</v>
      </c>
      <c r="C944" s="30"/>
      <c r="D944" s="22"/>
      <c r="E944" s="37"/>
    </row>
    <row r="945" spans="1:5" ht="17.149999999999999" customHeight="1" x14ac:dyDescent="0.35">
      <c r="A945" s="36">
        <v>3</v>
      </c>
      <c r="B945" s="24" t="s">
        <v>19</v>
      </c>
      <c r="C945" s="30"/>
      <c r="D945" s="22"/>
      <c r="E945" s="37"/>
    </row>
    <row r="946" spans="1:5" ht="17.149999999999999" customHeight="1" x14ac:dyDescent="0.35">
      <c r="A946" s="50"/>
      <c r="B946" s="32"/>
      <c r="C946" s="33"/>
      <c r="D946" s="34"/>
      <c r="E946" s="34"/>
    </row>
    <row r="947" spans="1:5" ht="17.149999999999999" customHeight="1" x14ac:dyDescent="0.35">
      <c r="A947" s="14"/>
      <c r="B947" s="24"/>
      <c r="C947" s="30"/>
      <c r="D947" s="22"/>
      <c r="E947" s="22"/>
    </row>
    <row r="948" spans="1:5" ht="17.149999999999999" customHeight="1" x14ac:dyDescent="0.35">
      <c r="A948" s="14"/>
      <c r="B948" s="24"/>
      <c r="C948" s="30"/>
      <c r="D948" s="22"/>
      <c r="E948" s="22"/>
    </row>
    <row r="949" spans="1:5" ht="17.149999999999999" customHeight="1" x14ac:dyDescent="0.35">
      <c r="A949" s="14"/>
      <c r="B949" s="13"/>
      <c r="C949" s="30"/>
      <c r="D949" s="22"/>
      <c r="E949" s="22"/>
    </row>
    <row r="950" spans="1:5" ht="17.149999999999999" customHeight="1" x14ac:dyDescent="0.35">
      <c r="A950" s="14"/>
      <c r="B950" s="24"/>
      <c r="C950" s="30"/>
      <c r="D950" s="22"/>
      <c r="E950" s="22"/>
    </row>
    <row r="951" spans="1:5" ht="17.149999999999999" customHeight="1" x14ac:dyDescent="0.35">
      <c r="A951" s="14"/>
      <c r="B951" s="26"/>
      <c r="C951" s="30"/>
      <c r="D951" s="22"/>
      <c r="E951" s="22"/>
    </row>
    <row r="952" spans="1:5" x14ac:dyDescent="0.35">
      <c r="A952" s="16"/>
      <c r="B952" s="27"/>
      <c r="C952" s="27"/>
      <c r="D952" s="28"/>
      <c r="E952" s="29"/>
    </row>
    <row r="953" spans="1:5" s="6" customFormat="1" ht="54.5" x14ac:dyDescent="0.35">
      <c r="A953" s="3" t="s">
        <v>104</v>
      </c>
      <c r="B953" s="4" t="s">
        <v>918</v>
      </c>
      <c r="C953" s="5" t="s">
        <v>8</v>
      </c>
      <c r="D953" s="5" t="s">
        <v>57</v>
      </c>
      <c r="E953" s="5" t="s">
        <v>54</v>
      </c>
    </row>
    <row r="954" spans="1:5" ht="23.15" customHeight="1" x14ac:dyDescent="0.35">
      <c r="A954" s="9">
        <v>1</v>
      </c>
      <c r="B954" s="53" t="s">
        <v>617</v>
      </c>
      <c r="C954" s="49">
        <v>2</v>
      </c>
      <c r="D954" s="107"/>
      <c r="E954" s="1">
        <f>C954*D954</f>
        <v>0</v>
      </c>
    </row>
    <row r="955" spans="1:5" ht="28" x14ac:dyDescent="0.35">
      <c r="A955" s="9">
        <v>2</v>
      </c>
      <c r="B955" s="53" t="s">
        <v>285</v>
      </c>
      <c r="C955" s="49">
        <v>2</v>
      </c>
      <c r="D955" s="107"/>
      <c r="E955" s="1">
        <f t="shared" ref="E955:E1023" si="20">C955*D955</f>
        <v>0</v>
      </c>
    </row>
    <row r="956" spans="1:5" ht="28" x14ac:dyDescent="0.35">
      <c r="A956" s="9">
        <v>3</v>
      </c>
      <c r="B956" s="53" t="s">
        <v>286</v>
      </c>
      <c r="C956" s="49">
        <v>2</v>
      </c>
      <c r="D956" s="107"/>
      <c r="E956" s="1">
        <f t="shared" si="20"/>
        <v>0</v>
      </c>
    </row>
    <row r="957" spans="1:5" ht="42" x14ac:dyDescent="0.35">
      <c r="A957" s="9">
        <v>4</v>
      </c>
      <c r="B957" s="53" t="s">
        <v>618</v>
      </c>
      <c r="C957" s="49">
        <v>1</v>
      </c>
      <c r="D957" s="107"/>
      <c r="E957" s="1">
        <f t="shared" si="20"/>
        <v>0</v>
      </c>
    </row>
    <row r="958" spans="1:5" ht="28" x14ac:dyDescent="0.35">
      <c r="A958" s="9">
        <v>5</v>
      </c>
      <c r="B958" s="53" t="s">
        <v>619</v>
      </c>
      <c r="C958" s="49">
        <v>1</v>
      </c>
      <c r="D958" s="107"/>
      <c r="E958" s="1">
        <f t="shared" si="20"/>
        <v>0</v>
      </c>
    </row>
    <row r="959" spans="1:5" ht="23.15" customHeight="1" x14ac:dyDescent="0.35">
      <c r="A959" s="9">
        <v>6</v>
      </c>
      <c r="B959" s="53" t="s">
        <v>620</v>
      </c>
      <c r="C959" s="49">
        <v>1</v>
      </c>
      <c r="D959" s="107"/>
      <c r="E959" s="1">
        <f t="shared" si="20"/>
        <v>0</v>
      </c>
    </row>
    <row r="960" spans="1:5" x14ac:dyDescent="0.35">
      <c r="A960" s="9">
        <v>7</v>
      </c>
      <c r="B960" s="53" t="s">
        <v>134</v>
      </c>
      <c r="C960" s="49">
        <v>2</v>
      </c>
      <c r="D960" s="107"/>
      <c r="E960" s="1">
        <f t="shared" si="20"/>
        <v>0</v>
      </c>
    </row>
    <row r="961" spans="1:5" s="6" customFormat="1" ht="54.5" x14ac:dyDescent="0.35">
      <c r="A961" s="3" t="s">
        <v>104</v>
      </c>
      <c r="B961" s="4" t="s">
        <v>918</v>
      </c>
      <c r="C961" s="5" t="s">
        <v>8</v>
      </c>
      <c r="D961" s="5" t="s">
        <v>57</v>
      </c>
      <c r="E961" s="5" t="s">
        <v>54</v>
      </c>
    </row>
    <row r="962" spans="1:5" x14ac:dyDescent="0.35">
      <c r="A962" s="9">
        <v>8</v>
      </c>
      <c r="B962" s="53" t="s">
        <v>621</v>
      </c>
      <c r="C962" s="49">
        <v>2</v>
      </c>
      <c r="D962" s="107"/>
      <c r="E962" s="1">
        <f t="shared" si="20"/>
        <v>0</v>
      </c>
    </row>
    <row r="963" spans="1:5" ht="28" x14ac:dyDescent="0.35">
      <c r="A963" s="9">
        <v>9</v>
      </c>
      <c r="B963" s="53" t="s">
        <v>622</v>
      </c>
      <c r="C963" s="49">
        <v>1</v>
      </c>
      <c r="D963" s="107"/>
      <c r="E963" s="1">
        <f t="shared" si="20"/>
        <v>0</v>
      </c>
    </row>
    <row r="964" spans="1:5" ht="42" x14ac:dyDescent="0.35">
      <c r="A964" s="9">
        <v>10</v>
      </c>
      <c r="B964" s="53" t="s">
        <v>623</v>
      </c>
      <c r="C964" s="49">
        <v>2</v>
      </c>
      <c r="D964" s="107"/>
      <c r="E964" s="1">
        <f t="shared" si="20"/>
        <v>0</v>
      </c>
    </row>
    <row r="965" spans="1:5" ht="56" x14ac:dyDescent="0.35">
      <c r="A965" s="9">
        <v>11</v>
      </c>
      <c r="B965" s="55" t="s">
        <v>624</v>
      </c>
      <c r="C965" s="49">
        <v>2</v>
      </c>
      <c r="D965" s="107"/>
      <c r="E965" s="1">
        <f t="shared" si="20"/>
        <v>0</v>
      </c>
    </row>
    <row r="966" spans="1:5" ht="56" x14ac:dyDescent="0.35">
      <c r="A966" s="9">
        <v>12</v>
      </c>
      <c r="B966" s="55" t="s">
        <v>625</v>
      </c>
      <c r="C966" s="49">
        <v>2</v>
      </c>
      <c r="D966" s="107"/>
      <c r="E966" s="1">
        <f t="shared" si="20"/>
        <v>0</v>
      </c>
    </row>
    <row r="967" spans="1:5" ht="42" x14ac:dyDescent="0.35">
      <c r="A967" s="9">
        <v>13</v>
      </c>
      <c r="B967" s="53" t="s">
        <v>626</v>
      </c>
      <c r="C967" s="49">
        <v>2</v>
      </c>
      <c r="D967" s="107"/>
      <c r="E967" s="1">
        <f t="shared" si="20"/>
        <v>0</v>
      </c>
    </row>
    <row r="968" spans="1:5" ht="70" x14ac:dyDescent="0.35">
      <c r="A968" s="9">
        <v>14</v>
      </c>
      <c r="B968" s="53" t="s">
        <v>627</v>
      </c>
      <c r="C968" s="49">
        <v>2</v>
      </c>
      <c r="D968" s="107"/>
      <c r="E968" s="1">
        <f t="shared" si="20"/>
        <v>0</v>
      </c>
    </row>
    <row r="969" spans="1:5" ht="56" x14ac:dyDescent="0.35">
      <c r="A969" s="9">
        <v>15</v>
      </c>
      <c r="B969" s="53" t="s">
        <v>628</v>
      </c>
      <c r="C969" s="49">
        <v>2</v>
      </c>
      <c r="D969" s="107"/>
      <c r="E969" s="1">
        <f t="shared" si="20"/>
        <v>0</v>
      </c>
    </row>
    <row r="970" spans="1:5" s="6" customFormat="1" ht="54.5" x14ac:dyDescent="0.35">
      <c r="A970" s="3" t="s">
        <v>104</v>
      </c>
      <c r="B970" s="4" t="s">
        <v>918</v>
      </c>
      <c r="C970" s="5" t="s">
        <v>8</v>
      </c>
      <c r="D970" s="5" t="s">
        <v>57</v>
      </c>
      <c r="E970" s="5" t="s">
        <v>54</v>
      </c>
    </row>
    <row r="971" spans="1:5" ht="28" x14ac:dyDescent="0.35">
      <c r="A971" s="9">
        <v>16</v>
      </c>
      <c r="B971" s="53" t="s">
        <v>629</v>
      </c>
      <c r="C971" s="49">
        <v>2</v>
      </c>
      <c r="D971" s="107"/>
      <c r="E971" s="1">
        <f t="shared" si="20"/>
        <v>0</v>
      </c>
    </row>
    <row r="972" spans="1:5" ht="28" x14ac:dyDescent="0.35">
      <c r="A972" s="9">
        <v>17</v>
      </c>
      <c r="B972" s="53" t="s">
        <v>630</v>
      </c>
      <c r="C972" s="49">
        <v>2</v>
      </c>
      <c r="D972" s="107"/>
      <c r="E972" s="1">
        <f t="shared" si="20"/>
        <v>0</v>
      </c>
    </row>
    <row r="973" spans="1:5" ht="23.15" customHeight="1" x14ac:dyDescent="0.35">
      <c r="A973" s="9">
        <v>18</v>
      </c>
      <c r="B973" s="53" t="s">
        <v>631</v>
      </c>
      <c r="C973" s="49">
        <v>1</v>
      </c>
      <c r="D973" s="107"/>
      <c r="E973" s="1">
        <f t="shared" si="20"/>
        <v>0</v>
      </c>
    </row>
    <row r="974" spans="1:5" ht="42" x14ac:dyDescent="0.35">
      <c r="A974" s="9">
        <v>19</v>
      </c>
      <c r="B974" s="53" t="s">
        <v>632</v>
      </c>
      <c r="C974" s="49">
        <v>1</v>
      </c>
      <c r="D974" s="107"/>
      <c r="E974" s="1">
        <f t="shared" si="20"/>
        <v>0</v>
      </c>
    </row>
    <row r="975" spans="1:5" ht="23.15" customHeight="1" x14ac:dyDescent="0.35">
      <c r="A975" s="9">
        <v>20</v>
      </c>
      <c r="B975" s="53" t="s">
        <v>633</v>
      </c>
      <c r="C975" s="49">
        <v>1</v>
      </c>
      <c r="D975" s="107"/>
      <c r="E975" s="1">
        <f t="shared" si="20"/>
        <v>0</v>
      </c>
    </row>
    <row r="976" spans="1:5" ht="28" x14ac:dyDescent="0.35">
      <c r="A976" s="9">
        <v>21</v>
      </c>
      <c r="B976" s="53" t="s">
        <v>298</v>
      </c>
      <c r="C976" s="49">
        <v>1</v>
      </c>
      <c r="D976" s="107"/>
      <c r="E976" s="1">
        <f t="shared" si="20"/>
        <v>0</v>
      </c>
    </row>
    <row r="977" spans="1:5" ht="28" x14ac:dyDescent="0.35">
      <c r="A977" s="9">
        <v>22</v>
      </c>
      <c r="B977" s="53" t="s">
        <v>634</v>
      </c>
      <c r="C977" s="49">
        <v>1</v>
      </c>
      <c r="D977" s="107"/>
      <c r="E977" s="1">
        <f t="shared" si="20"/>
        <v>0</v>
      </c>
    </row>
    <row r="978" spans="1:5" ht="22.5" customHeight="1" x14ac:dyDescent="0.35">
      <c r="A978" s="9">
        <v>23</v>
      </c>
      <c r="B978" s="53" t="s">
        <v>635</v>
      </c>
      <c r="C978" s="49">
        <v>1</v>
      </c>
      <c r="D978" s="107"/>
      <c r="E978" s="1">
        <f t="shared" si="20"/>
        <v>0</v>
      </c>
    </row>
    <row r="979" spans="1:5" ht="28" x14ac:dyDescent="0.35">
      <c r="A979" s="9">
        <v>24</v>
      </c>
      <c r="B979" s="53" t="s">
        <v>636</v>
      </c>
      <c r="C979" s="49">
        <v>1</v>
      </c>
      <c r="D979" s="107"/>
      <c r="E979" s="1">
        <f t="shared" si="20"/>
        <v>0</v>
      </c>
    </row>
    <row r="980" spans="1:5" ht="22.5" customHeight="1" x14ac:dyDescent="0.35">
      <c r="A980" s="86">
        <v>25</v>
      </c>
      <c r="B980" s="53" t="s">
        <v>637</v>
      </c>
      <c r="C980" s="59">
        <v>1</v>
      </c>
      <c r="D980" s="108"/>
      <c r="E980" s="46">
        <f t="shared" si="20"/>
        <v>0</v>
      </c>
    </row>
    <row r="981" spans="1:5" ht="70" x14ac:dyDescent="0.35">
      <c r="A981" s="9">
        <v>26</v>
      </c>
      <c r="B981" s="53" t="s">
        <v>638</v>
      </c>
      <c r="C981" s="49">
        <v>1</v>
      </c>
      <c r="D981" s="107"/>
      <c r="E981" s="1">
        <f t="shared" si="20"/>
        <v>0</v>
      </c>
    </row>
    <row r="982" spans="1:5" ht="23.15" customHeight="1" x14ac:dyDescent="0.35">
      <c r="A982" s="9">
        <v>27</v>
      </c>
      <c r="B982" s="53" t="s">
        <v>639</v>
      </c>
      <c r="C982" s="49">
        <v>1</v>
      </c>
      <c r="D982" s="107"/>
      <c r="E982" s="1">
        <f t="shared" si="20"/>
        <v>0</v>
      </c>
    </row>
    <row r="983" spans="1:5" s="6" customFormat="1" ht="54.5" x14ac:dyDescent="0.35">
      <c r="A983" s="3" t="s">
        <v>104</v>
      </c>
      <c r="B983" s="4" t="s">
        <v>918</v>
      </c>
      <c r="C983" s="5" t="s">
        <v>8</v>
      </c>
      <c r="D983" s="5" t="s">
        <v>57</v>
      </c>
      <c r="E983" s="5" t="s">
        <v>54</v>
      </c>
    </row>
    <row r="984" spans="1:5" ht="56" x14ac:dyDescent="0.35">
      <c r="A984" s="9">
        <v>28</v>
      </c>
      <c r="B984" s="53" t="s">
        <v>640</v>
      </c>
      <c r="C984" s="49">
        <v>1</v>
      </c>
      <c r="D984" s="107"/>
      <c r="E984" s="1">
        <f t="shared" si="20"/>
        <v>0</v>
      </c>
    </row>
    <row r="985" spans="1:5" ht="42" x14ac:dyDescent="0.35">
      <c r="A985" s="9">
        <v>29</v>
      </c>
      <c r="B985" s="53" t="s">
        <v>641</v>
      </c>
      <c r="C985" s="49">
        <v>1</v>
      </c>
      <c r="D985" s="107"/>
      <c r="E985" s="1">
        <f t="shared" si="20"/>
        <v>0</v>
      </c>
    </row>
    <row r="986" spans="1:5" ht="23.15" customHeight="1" x14ac:dyDescent="0.35">
      <c r="A986" s="9">
        <v>30</v>
      </c>
      <c r="B986" s="53" t="s">
        <v>455</v>
      </c>
      <c r="C986" s="49">
        <v>1</v>
      </c>
      <c r="D986" s="107"/>
      <c r="E986" s="1">
        <f t="shared" si="20"/>
        <v>0</v>
      </c>
    </row>
    <row r="987" spans="1:5" ht="23.15" customHeight="1" x14ac:dyDescent="0.35">
      <c r="A987" s="9">
        <v>31</v>
      </c>
      <c r="B987" s="53" t="s">
        <v>456</v>
      </c>
      <c r="C987" s="49">
        <v>1</v>
      </c>
      <c r="D987" s="107"/>
      <c r="E987" s="1">
        <f t="shared" si="20"/>
        <v>0</v>
      </c>
    </row>
    <row r="988" spans="1:5" ht="23.15" customHeight="1" x14ac:dyDescent="0.35">
      <c r="A988" s="9">
        <v>32</v>
      </c>
      <c r="B988" s="53" t="s">
        <v>457</v>
      </c>
      <c r="C988" s="49">
        <v>1</v>
      </c>
      <c r="D988" s="107"/>
      <c r="E988" s="1">
        <f t="shared" si="20"/>
        <v>0</v>
      </c>
    </row>
    <row r="989" spans="1:5" ht="23.15" customHeight="1" x14ac:dyDescent="0.35">
      <c r="A989" s="9">
        <v>33</v>
      </c>
      <c r="B989" s="53" t="s">
        <v>642</v>
      </c>
      <c r="C989" s="49">
        <v>1</v>
      </c>
      <c r="D989" s="107"/>
      <c r="E989" s="1">
        <f t="shared" si="20"/>
        <v>0</v>
      </c>
    </row>
    <row r="990" spans="1:5" ht="22.5" customHeight="1" x14ac:dyDescent="0.35">
      <c r="A990" s="9">
        <v>34</v>
      </c>
      <c r="B990" s="53" t="s">
        <v>459</v>
      </c>
      <c r="C990" s="49">
        <v>1</v>
      </c>
      <c r="D990" s="107"/>
      <c r="E990" s="1">
        <f t="shared" si="20"/>
        <v>0</v>
      </c>
    </row>
    <row r="991" spans="1:5" ht="23.15" customHeight="1" x14ac:dyDescent="0.35">
      <c r="A991" s="9">
        <v>35</v>
      </c>
      <c r="B991" s="53" t="s">
        <v>460</v>
      </c>
      <c r="C991" s="49">
        <v>1</v>
      </c>
      <c r="D991" s="107"/>
      <c r="E991" s="1">
        <f t="shared" si="20"/>
        <v>0</v>
      </c>
    </row>
    <row r="992" spans="1:5" ht="23.15" customHeight="1" x14ac:dyDescent="0.35">
      <c r="A992" s="9">
        <v>36</v>
      </c>
      <c r="B992" s="53" t="s">
        <v>461</v>
      </c>
      <c r="C992" s="49">
        <v>1</v>
      </c>
      <c r="D992" s="107"/>
      <c r="E992" s="1">
        <f t="shared" si="20"/>
        <v>0</v>
      </c>
    </row>
    <row r="993" spans="1:5" ht="23.15" customHeight="1" x14ac:dyDescent="0.35">
      <c r="A993" s="9">
        <v>37</v>
      </c>
      <c r="B993" s="53" t="s">
        <v>643</v>
      </c>
      <c r="C993" s="49">
        <v>1</v>
      </c>
      <c r="D993" s="107"/>
      <c r="E993" s="1">
        <f t="shared" si="20"/>
        <v>0</v>
      </c>
    </row>
    <row r="994" spans="1:5" ht="23.15" customHeight="1" x14ac:dyDescent="0.35">
      <c r="A994" s="9">
        <v>38</v>
      </c>
      <c r="B994" s="53" t="s">
        <v>312</v>
      </c>
      <c r="C994" s="49">
        <v>2</v>
      </c>
      <c r="D994" s="107"/>
      <c r="E994" s="1">
        <f t="shared" si="20"/>
        <v>0</v>
      </c>
    </row>
    <row r="995" spans="1:5" ht="23.15" customHeight="1" x14ac:dyDescent="0.35">
      <c r="A995" s="9">
        <v>39</v>
      </c>
      <c r="B995" s="53" t="s">
        <v>644</v>
      </c>
      <c r="C995" s="49">
        <v>1</v>
      </c>
      <c r="D995" s="107"/>
      <c r="E995" s="1">
        <f t="shared" si="20"/>
        <v>0</v>
      </c>
    </row>
    <row r="996" spans="1:5" ht="23.15" customHeight="1" x14ac:dyDescent="0.35">
      <c r="A996" s="9">
        <v>40</v>
      </c>
      <c r="B996" s="53" t="s">
        <v>645</v>
      </c>
      <c r="C996" s="49">
        <v>2</v>
      </c>
      <c r="D996" s="107"/>
      <c r="E996" s="1">
        <f t="shared" si="20"/>
        <v>0</v>
      </c>
    </row>
    <row r="997" spans="1:5" x14ac:dyDescent="0.35">
      <c r="A997" s="9">
        <v>41</v>
      </c>
      <c r="B997" s="53" t="s">
        <v>646</v>
      </c>
      <c r="C997" s="49">
        <v>2</v>
      </c>
      <c r="D997" s="107"/>
      <c r="E997" s="1">
        <f t="shared" si="20"/>
        <v>0</v>
      </c>
    </row>
    <row r="998" spans="1:5" ht="23.15" customHeight="1" x14ac:dyDescent="0.35">
      <c r="A998" s="9">
        <v>42</v>
      </c>
      <c r="B998" s="21" t="s">
        <v>549</v>
      </c>
      <c r="C998" s="49">
        <v>20</v>
      </c>
      <c r="D998" s="107"/>
      <c r="E998" s="1">
        <f t="shared" si="20"/>
        <v>0</v>
      </c>
    </row>
    <row r="999" spans="1:5" ht="23.15" customHeight="1" x14ac:dyDescent="0.35">
      <c r="A999" s="9">
        <v>43</v>
      </c>
      <c r="B999" s="21" t="s">
        <v>647</v>
      </c>
      <c r="C999" s="49">
        <v>20</v>
      </c>
      <c r="D999" s="107"/>
      <c r="E999" s="1">
        <f t="shared" si="20"/>
        <v>0</v>
      </c>
    </row>
    <row r="1000" spans="1:5" s="6" customFormat="1" ht="54.5" x14ac:dyDescent="0.35">
      <c r="A1000" s="3" t="s">
        <v>104</v>
      </c>
      <c r="B1000" s="4" t="s">
        <v>918</v>
      </c>
      <c r="C1000" s="5" t="s">
        <v>8</v>
      </c>
      <c r="D1000" s="5" t="s">
        <v>57</v>
      </c>
      <c r="E1000" s="5" t="s">
        <v>54</v>
      </c>
    </row>
    <row r="1001" spans="1:5" ht="23.15" customHeight="1" x14ac:dyDescent="0.35">
      <c r="A1001" s="9">
        <v>44</v>
      </c>
      <c r="B1001" s="21" t="s">
        <v>648</v>
      </c>
      <c r="C1001" s="49">
        <v>20</v>
      </c>
      <c r="D1001" s="107"/>
      <c r="E1001" s="1">
        <f t="shared" si="20"/>
        <v>0</v>
      </c>
    </row>
    <row r="1002" spans="1:5" ht="23.15" customHeight="1" x14ac:dyDescent="0.35">
      <c r="A1002" s="9">
        <v>45</v>
      </c>
      <c r="B1002" s="53" t="s">
        <v>649</v>
      </c>
      <c r="C1002" s="49">
        <v>1</v>
      </c>
      <c r="D1002" s="107"/>
      <c r="E1002" s="1">
        <f t="shared" si="20"/>
        <v>0</v>
      </c>
    </row>
    <row r="1003" spans="1:5" ht="23.15" customHeight="1" x14ac:dyDescent="0.35">
      <c r="A1003" s="9">
        <v>46</v>
      </c>
      <c r="B1003" s="21" t="s">
        <v>650</v>
      </c>
      <c r="C1003" s="49">
        <v>2</v>
      </c>
      <c r="D1003" s="107"/>
      <c r="E1003" s="1">
        <f t="shared" si="20"/>
        <v>0</v>
      </c>
    </row>
    <row r="1004" spans="1:5" ht="23.15" customHeight="1" x14ac:dyDescent="0.35">
      <c r="A1004" s="9">
        <v>47</v>
      </c>
      <c r="B1004" s="53" t="s">
        <v>651</v>
      </c>
      <c r="C1004" s="49">
        <v>1</v>
      </c>
      <c r="D1004" s="107"/>
      <c r="E1004" s="1">
        <f t="shared" si="20"/>
        <v>0</v>
      </c>
    </row>
    <row r="1005" spans="1:5" ht="23.15" customHeight="1" x14ac:dyDescent="0.35">
      <c r="A1005" s="9">
        <v>48</v>
      </c>
      <c r="B1005" s="55" t="s">
        <v>652</v>
      </c>
      <c r="C1005" s="49">
        <v>1</v>
      </c>
      <c r="D1005" s="107"/>
      <c r="E1005" s="1">
        <f t="shared" si="20"/>
        <v>0</v>
      </c>
    </row>
    <row r="1006" spans="1:5" ht="23.15" customHeight="1" x14ac:dyDescent="0.35">
      <c r="A1006" s="9">
        <v>49</v>
      </c>
      <c r="B1006" s="55" t="s">
        <v>653</v>
      </c>
      <c r="C1006" s="49">
        <v>1</v>
      </c>
      <c r="D1006" s="107"/>
      <c r="E1006" s="1">
        <f t="shared" si="20"/>
        <v>0</v>
      </c>
    </row>
    <row r="1007" spans="1:5" ht="23.15" customHeight="1" x14ac:dyDescent="0.35">
      <c r="A1007" s="9">
        <v>50</v>
      </c>
      <c r="B1007" s="53" t="s">
        <v>464</v>
      </c>
      <c r="C1007" s="49">
        <v>15</v>
      </c>
      <c r="D1007" s="107"/>
      <c r="E1007" s="1">
        <f t="shared" si="20"/>
        <v>0</v>
      </c>
    </row>
    <row r="1008" spans="1:5" x14ac:dyDescent="0.35">
      <c r="A1008" s="9">
        <v>51</v>
      </c>
      <c r="B1008" s="53" t="s">
        <v>654</v>
      </c>
      <c r="C1008" s="49">
        <v>5</v>
      </c>
      <c r="D1008" s="107"/>
      <c r="E1008" s="1">
        <f t="shared" si="20"/>
        <v>0</v>
      </c>
    </row>
    <row r="1009" spans="1:5" ht="23.15" customHeight="1" x14ac:dyDescent="0.35">
      <c r="A1009" s="9">
        <v>52</v>
      </c>
      <c r="B1009" s="53" t="s">
        <v>464</v>
      </c>
      <c r="C1009" s="49">
        <v>15</v>
      </c>
      <c r="D1009" s="107"/>
      <c r="E1009" s="1">
        <f t="shared" si="20"/>
        <v>0</v>
      </c>
    </row>
    <row r="1010" spans="1:5" ht="23.15" customHeight="1" x14ac:dyDescent="0.35">
      <c r="A1010" s="9">
        <v>53</v>
      </c>
      <c r="B1010" s="53" t="s">
        <v>465</v>
      </c>
      <c r="C1010" s="49">
        <v>10</v>
      </c>
      <c r="D1010" s="107"/>
      <c r="E1010" s="1">
        <f t="shared" si="20"/>
        <v>0</v>
      </c>
    </row>
    <row r="1011" spans="1:5" ht="28" x14ac:dyDescent="0.35">
      <c r="A1011" s="9">
        <v>54</v>
      </c>
      <c r="B1011" s="53" t="s">
        <v>655</v>
      </c>
      <c r="C1011" s="49">
        <v>2</v>
      </c>
      <c r="D1011" s="107"/>
      <c r="E1011" s="1">
        <f t="shared" si="20"/>
        <v>0</v>
      </c>
    </row>
    <row r="1012" spans="1:5" ht="23.15" customHeight="1" x14ac:dyDescent="0.35">
      <c r="A1012" s="9">
        <v>55</v>
      </c>
      <c r="B1012" s="53" t="s">
        <v>466</v>
      </c>
      <c r="C1012" s="49">
        <v>10</v>
      </c>
      <c r="D1012" s="107"/>
      <c r="E1012" s="1">
        <f t="shared" si="20"/>
        <v>0</v>
      </c>
    </row>
    <row r="1013" spans="1:5" ht="23.15" customHeight="1" x14ac:dyDescent="0.35">
      <c r="A1013" s="9">
        <v>56</v>
      </c>
      <c r="B1013" s="53" t="s">
        <v>467</v>
      </c>
      <c r="C1013" s="49">
        <v>10</v>
      </c>
      <c r="D1013" s="107"/>
      <c r="E1013" s="1">
        <f t="shared" si="20"/>
        <v>0</v>
      </c>
    </row>
    <row r="1014" spans="1:5" ht="23.15" customHeight="1" x14ac:dyDescent="0.35">
      <c r="A1014" s="9">
        <v>57</v>
      </c>
      <c r="B1014" s="53" t="s">
        <v>468</v>
      </c>
      <c r="C1014" s="49">
        <v>10</v>
      </c>
      <c r="D1014" s="107"/>
      <c r="E1014" s="1">
        <f t="shared" si="20"/>
        <v>0</v>
      </c>
    </row>
    <row r="1015" spans="1:5" ht="23.15" customHeight="1" x14ac:dyDescent="0.35">
      <c r="A1015" s="9">
        <v>58</v>
      </c>
      <c r="B1015" s="53" t="s">
        <v>469</v>
      </c>
      <c r="C1015" s="49">
        <v>10</v>
      </c>
      <c r="D1015" s="107"/>
      <c r="E1015" s="1">
        <f t="shared" si="20"/>
        <v>0</v>
      </c>
    </row>
    <row r="1016" spans="1:5" ht="23.15" customHeight="1" x14ac:dyDescent="0.35">
      <c r="A1016" s="9">
        <v>59</v>
      </c>
      <c r="B1016" s="53" t="s">
        <v>575</v>
      </c>
      <c r="C1016" s="49">
        <v>2</v>
      </c>
      <c r="D1016" s="107"/>
      <c r="E1016" s="1">
        <f t="shared" si="20"/>
        <v>0</v>
      </c>
    </row>
    <row r="1017" spans="1:5" ht="23.15" customHeight="1" x14ac:dyDescent="0.35">
      <c r="A1017" s="9">
        <v>60</v>
      </c>
      <c r="B1017" s="21" t="s">
        <v>656</v>
      </c>
      <c r="C1017" s="49">
        <v>2</v>
      </c>
      <c r="D1017" s="107"/>
      <c r="E1017" s="1">
        <f t="shared" si="20"/>
        <v>0</v>
      </c>
    </row>
    <row r="1018" spans="1:5" ht="23.15" customHeight="1" x14ac:dyDescent="0.35">
      <c r="A1018" s="9">
        <v>61</v>
      </c>
      <c r="B1018" s="21" t="s">
        <v>657</v>
      </c>
      <c r="C1018" s="49">
        <v>2</v>
      </c>
      <c r="D1018" s="107"/>
      <c r="E1018" s="1">
        <f t="shared" si="20"/>
        <v>0</v>
      </c>
    </row>
    <row r="1019" spans="1:5" ht="23.15" customHeight="1" x14ac:dyDescent="0.35">
      <c r="A1019" s="9">
        <v>62</v>
      </c>
      <c r="B1019" s="21" t="s">
        <v>658</v>
      </c>
      <c r="C1019" s="49">
        <v>2</v>
      </c>
      <c r="D1019" s="107"/>
      <c r="E1019" s="1">
        <f t="shared" si="20"/>
        <v>0</v>
      </c>
    </row>
    <row r="1020" spans="1:5" s="6" customFormat="1" ht="54.5" x14ac:dyDescent="0.35">
      <c r="A1020" s="3" t="s">
        <v>104</v>
      </c>
      <c r="B1020" s="4" t="s">
        <v>918</v>
      </c>
      <c r="C1020" s="5" t="s">
        <v>8</v>
      </c>
      <c r="D1020" s="5" t="s">
        <v>57</v>
      </c>
      <c r="E1020" s="5" t="s">
        <v>54</v>
      </c>
    </row>
    <row r="1021" spans="1:5" ht="23.15" customHeight="1" x14ac:dyDescent="0.35">
      <c r="A1021" s="9">
        <v>63</v>
      </c>
      <c r="B1021" s="21" t="s">
        <v>659</v>
      </c>
      <c r="C1021" s="49">
        <v>2</v>
      </c>
      <c r="D1021" s="107"/>
      <c r="E1021" s="1">
        <f t="shared" si="20"/>
        <v>0</v>
      </c>
    </row>
    <row r="1022" spans="1:5" ht="23.15" customHeight="1" x14ac:dyDescent="0.35">
      <c r="A1022" s="9">
        <v>64</v>
      </c>
      <c r="B1022" s="53" t="s">
        <v>322</v>
      </c>
      <c r="C1022" s="49">
        <v>2</v>
      </c>
      <c r="D1022" s="107"/>
      <c r="E1022" s="1">
        <f t="shared" si="20"/>
        <v>0</v>
      </c>
    </row>
    <row r="1023" spans="1:5" ht="23.15" customHeight="1" x14ac:dyDescent="0.35">
      <c r="A1023" s="9">
        <v>65</v>
      </c>
      <c r="B1023" s="53" t="s">
        <v>660</v>
      </c>
      <c r="C1023" s="49">
        <v>1</v>
      </c>
      <c r="D1023" s="107"/>
      <c r="E1023" s="1">
        <f t="shared" si="20"/>
        <v>0</v>
      </c>
    </row>
    <row r="1024" spans="1:5" ht="23.15" customHeight="1" x14ac:dyDescent="0.35">
      <c r="A1024" s="9">
        <v>66</v>
      </c>
      <c r="B1024" s="53" t="s">
        <v>576</v>
      </c>
      <c r="C1024" s="49">
        <v>1</v>
      </c>
      <c r="D1024" s="107"/>
      <c r="E1024" s="1">
        <f t="shared" ref="E1024:E1090" si="21">C1024*D1024</f>
        <v>0</v>
      </c>
    </row>
    <row r="1025" spans="1:5" ht="23.15" customHeight="1" x14ac:dyDescent="0.35">
      <c r="A1025" s="9">
        <v>67</v>
      </c>
      <c r="B1025" s="53" t="s">
        <v>327</v>
      </c>
      <c r="C1025" s="49">
        <v>2</v>
      </c>
      <c r="D1025" s="107"/>
      <c r="E1025" s="1">
        <f t="shared" si="21"/>
        <v>0</v>
      </c>
    </row>
    <row r="1026" spans="1:5" ht="23.15" customHeight="1" x14ac:dyDescent="0.35">
      <c r="A1026" s="9">
        <v>68</v>
      </c>
      <c r="B1026" s="53" t="s">
        <v>328</v>
      </c>
      <c r="C1026" s="49">
        <v>2</v>
      </c>
      <c r="D1026" s="107"/>
      <c r="E1026" s="1">
        <f t="shared" si="21"/>
        <v>0</v>
      </c>
    </row>
    <row r="1027" spans="1:5" ht="23.15" customHeight="1" x14ac:dyDescent="0.35">
      <c r="A1027" s="9">
        <v>69</v>
      </c>
      <c r="B1027" s="53" t="s">
        <v>329</v>
      </c>
      <c r="C1027" s="49">
        <v>2</v>
      </c>
      <c r="D1027" s="107"/>
      <c r="E1027" s="1">
        <f t="shared" si="21"/>
        <v>0</v>
      </c>
    </row>
    <row r="1028" spans="1:5" ht="23.15" customHeight="1" x14ac:dyDescent="0.35">
      <c r="A1028" s="9">
        <v>70</v>
      </c>
      <c r="B1028" s="53" t="s">
        <v>330</v>
      </c>
      <c r="C1028" s="49">
        <v>2</v>
      </c>
      <c r="D1028" s="107"/>
      <c r="E1028" s="1">
        <f t="shared" si="21"/>
        <v>0</v>
      </c>
    </row>
    <row r="1029" spans="1:5" ht="23.15" customHeight="1" x14ac:dyDescent="0.35">
      <c r="A1029" s="9">
        <v>71</v>
      </c>
      <c r="B1029" s="53" t="s">
        <v>331</v>
      </c>
      <c r="C1029" s="49">
        <v>5</v>
      </c>
      <c r="D1029" s="107"/>
      <c r="E1029" s="1">
        <f t="shared" si="21"/>
        <v>0</v>
      </c>
    </row>
    <row r="1030" spans="1:5" ht="71" x14ac:dyDescent="0.35">
      <c r="A1030" s="9">
        <v>72</v>
      </c>
      <c r="B1030" s="53" t="s">
        <v>661</v>
      </c>
      <c r="C1030" s="49">
        <v>2</v>
      </c>
      <c r="D1030" s="107"/>
      <c r="E1030" s="1">
        <f t="shared" si="21"/>
        <v>0</v>
      </c>
    </row>
    <row r="1031" spans="1:5" ht="23.15" customHeight="1" x14ac:dyDescent="0.35">
      <c r="A1031" s="9">
        <v>73</v>
      </c>
      <c r="B1031" s="53" t="s">
        <v>662</v>
      </c>
      <c r="C1031" s="49">
        <v>2</v>
      </c>
      <c r="D1031" s="107"/>
      <c r="E1031" s="1">
        <f t="shared" si="21"/>
        <v>0</v>
      </c>
    </row>
    <row r="1032" spans="1:5" ht="84" x14ac:dyDescent="0.35">
      <c r="A1032" s="9">
        <v>74</v>
      </c>
      <c r="B1032" s="53" t="s">
        <v>663</v>
      </c>
      <c r="C1032" s="49">
        <v>2</v>
      </c>
      <c r="D1032" s="107"/>
      <c r="E1032" s="1">
        <f t="shared" si="21"/>
        <v>0</v>
      </c>
    </row>
    <row r="1033" spans="1:5" ht="23.15" customHeight="1" x14ac:dyDescent="0.35">
      <c r="A1033" s="9">
        <v>75</v>
      </c>
      <c r="B1033" s="53" t="s">
        <v>664</v>
      </c>
      <c r="C1033" s="49">
        <v>2</v>
      </c>
      <c r="D1033" s="107"/>
      <c r="E1033" s="1">
        <f t="shared" si="21"/>
        <v>0</v>
      </c>
    </row>
    <row r="1034" spans="1:5" ht="23.15" customHeight="1" x14ac:dyDescent="0.35">
      <c r="A1034" s="9">
        <v>76</v>
      </c>
      <c r="B1034" s="55" t="s">
        <v>665</v>
      </c>
      <c r="C1034" s="49">
        <v>1</v>
      </c>
      <c r="D1034" s="107"/>
      <c r="E1034" s="1">
        <f t="shared" si="21"/>
        <v>0</v>
      </c>
    </row>
    <row r="1035" spans="1:5" s="6" customFormat="1" ht="54.5" x14ac:dyDescent="0.35">
      <c r="A1035" s="3" t="s">
        <v>104</v>
      </c>
      <c r="B1035" s="4" t="s">
        <v>918</v>
      </c>
      <c r="C1035" s="5" t="s">
        <v>8</v>
      </c>
      <c r="D1035" s="5" t="s">
        <v>57</v>
      </c>
      <c r="E1035" s="5" t="s">
        <v>54</v>
      </c>
    </row>
    <row r="1036" spans="1:5" ht="23.15" customHeight="1" x14ac:dyDescent="0.35">
      <c r="A1036" s="9">
        <v>77</v>
      </c>
      <c r="B1036" s="55" t="s">
        <v>666</v>
      </c>
      <c r="C1036" s="49">
        <v>1</v>
      </c>
      <c r="D1036" s="107"/>
      <c r="E1036" s="1">
        <f t="shared" si="21"/>
        <v>0</v>
      </c>
    </row>
    <row r="1037" spans="1:5" ht="23.15" customHeight="1" x14ac:dyDescent="0.35">
      <c r="A1037" s="9">
        <v>78</v>
      </c>
      <c r="B1037" s="53" t="s">
        <v>667</v>
      </c>
      <c r="C1037" s="49">
        <v>20</v>
      </c>
      <c r="D1037" s="107"/>
      <c r="E1037" s="1">
        <f t="shared" si="21"/>
        <v>0</v>
      </c>
    </row>
    <row r="1038" spans="1:5" ht="23.15" customHeight="1" x14ac:dyDescent="0.35">
      <c r="A1038" s="9">
        <v>79</v>
      </c>
      <c r="B1038" s="53" t="s">
        <v>668</v>
      </c>
      <c r="C1038" s="49">
        <v>20</v>
      </c>
      <c r="D1038" s="107"/>
      <c r="E1038" s="1">
        <f t="shared" si="21"/>
        <v>0</v>
      </c>
    </row>
    <row r="1039" spans="1:5" ht="23.15" customHeight="1" x14ac:dyDescent="0.35">
      <c r="A1039" s="9">
        <v>80</v>
      </c>
      <c r="B1039" s="53" t="s">
        <v>669</v>
      </c>
      <c r="C1039" s="49">
        <v>10</v>
      </c>
      <c r="D1039" s="107"/>
      <c r="E1039" s="1">
        <f t="shared" si="21"/>
        <v>0</v>
      </c>
    </row>
    <row r="1040" spans="1:5" ht="23.15" customHeight="1" x14ac:dyDescent="0.35">
      <c r="A1040" s="9">
        <v>81</v>
      </c>
      <c r="B1040" s="53" t="s">
        <v>670</v>
      </c>
      <c r="C1040" s="49">
        <v>10</v>
      </c>
      <c r="D1040" s="107"/>
      <c r="E1040" s="1">
        <f t="shared" si="21"/>
        <v>0</v>
      </c>
    </row>
    <row r="1041" spans="1:5" ht="23.15" customHeight="1" x14ac:dyDescent="0.35">
      <c r="A1041" s="9">
        <v>82</v>
      </c>
      <c r="B1041" s="21" t="s">
        <v>671</v>
      </c>
      <c r="C1041" s="49">
        <v>10</v>
      </c>
      <c r="D1041" s="107"/>
      <c r="E1041" s="1">
        <f t="shared" si="21"/>
        <v>0</v>
      </c>
    </row>
    <row r="1042" spans="1:5" ht="23.15" customHeight="1" x14ac:dyDescent="0.35">
      <c r="A1042" s="9">
        <v>83</v>
      </c>
      <c r="B1042" s="21" t="s">
        <v>672</v>
      </c>
      <c r="C1042" s="49">
        <v>10</v>
      </c>
      <c r="D1042" s="107"/>
      <c r="E1042" s="1">
        <f t="shared" si="21"/>
        <v>0</v>
      </c>
    </row>
    <row r="1043" spans="1:5" ht="23.15" customHeight="1" x14ac:dyDescent="0.35">
      <c r="A1043" s="9">
        <v>84</v>
      </c>
      <c r="B1043" s="53" t="s">
        <v>673</v>
      </c>
      <c r="C1043" s="49">
        <v>2</v>
      </c>
      <c r="D1043" s="107"/>
      <c r="E1043" s="1">
        <f t="shared" si="21"/>
        <v>0</v>
      </c>
    </row>
    <row r="1044" spans="1:5" ht="23.15" customHeight="1" x14ac:dyDescent="0.35">
      <c r="A1044" s="9">
        <v>85</v>
      </c>
      <c r="B1044" s="21" t="s">
        <v>224</v>
      </c>
      <c r="C1044" s="49">
        <v>2</v>
      </c>
      <c r="D1044" s="107"/>
      <c r="E1044" s="1">
        <f t="shared" si="21"/>
        <v>0</v>
      </c>
    </row>
    <row r="1045" spans="1:5" ht="28" x14ac:dyDescent="0.35">
      <c r="A1045" s="9">
        <v>86</v>
      </c>
      <c r="B1045" s="21" t="s">
        <v>337</v>
      </c>
      <c r="C1045" s="49">
        <v>1</v>
      </c>
      <c r="D1045" s="107"/>
      <c r="E1045" s="1">
        <f t="shared" si="21"/>
        <v>0</v>
      </c>
    </row>
    <row r="1046" spans="1:5" ht="23.15" customHeight="1" x14ac:dyDescent="0.35">
      <c r="A1046" s="9">
        <v>87</v>
      </c>
      <c r="B1046" s="53" t="s">
        <v>674</v>
      </c>
      <c r="C1046" s="49">
        <v>5</v>
      </c>
      <c r="D1046" s="107"/>
      <c r="E1046" s="1">
        <f t="shared" si="21"/>
        <v>0</v>
      </c>
    </row>
    <row r="1047" spans="1:5" ht="23.15" customHeight="1" x14ac:dyDescent="0.35">
      <c r="A1047" s="9">
        <v>88</v>
      </c>
      <c r="B1047" s="53" t="s">
        <v>675</v>
      </c>
      <c r="C1047" s="49">
        <v>2</v>
      </c>
      <c r="D1047" s="107"/>
      <c r="E1047" s="1">
        <f t="shared" si="21"/>
        <v>0</v>
      </c>
    </row>
    <row r="1048" spans="1:5" ht="23.15" customHeight="1" x14ac:dyDescent="0.35">
      <c r="A1048" s="9">
        <v>89</v>
      </c>
      <c r="B1048" s="55" t="s">
        <v>676</v>
      </c>
      <c r="C1048" s="49">
        <v>1</v>
      </c>
      <c r="D1048" s="107"/>
      <c r="E1048" s="1">
        <f t="shared" si="21"/>
        <v>0</v>
      </c>
    </row>
    <row r="1049" spans="1:5" ht="23.15" customHeight="1" x14ac:dyDescent="0.35">
      <c r="A1049" s="9">
        <v>90</v>
      </c>
      <c r="B1049" s="53" t="s">
        <v>551</v>
      </c>
      <c r="C1049" s="49">
        <v>1</v>
      </c>
      <c r="D1049" s="107"/>
      <c r="E1049" s="1">
        <f t="shared" si="21"/>
        <v>0</v>
      </c>
    </row>
    <row r="1050" spans="1:5" ht="23.15" customHeight="1" x14ac:dyDescent="0.35">
      <c r="A1050" s="9">
        <v>91</v>
      </c>
      <c r="B1050" s="53" t="s">
        <v>342</v>
      </c>
      <c r="C1050" s="49">
        <v>1</v>
      </c>
      <c r="D1050" s="107"/>
      <c r="E1050" s="1">
        <f t="shared" si="21"/>
        <v>0</v>
      </c>
    </row>
    <row r="1051" spans="1:5" ht="23.15" customHeight="1" x14ac:dyDescent="0.35">
      <c r="A1051" s="9">
        <v>92</v>
      </c>
      <c r="B1051" s="53" t="s">
        <v>677</v>
      </c>
      <c r="C1051" s="49">
        <v>1</v>
      </c>
      <c r="D1051" s="107"/>
      <c r="E1051" s="1">
        <f t="shared" si="21"/>
        <v>0</v>
      </c>
    </row>
    <row r="1052" spans="1:5" ht="28" x14ac:dyDescent="0.35">
      <c r="A1052" s="9">
        <v>93</v>
      </c>
      <c r="B1052" s="55" t="s">
        <v>678</v>
      </c>
      <c r="C1052" s="49">
        <v>2</v>
      </c>
      <c r="D1052" s="107"/>
      <c r="E1052" s="1">
        <f t="shared" si="21"/>
        <v>0</v>
      </c>
    </row>
    <row r="1053" spans="1:5" ht="23.15" customHeight="1" x14ac:dyDescent="0.35">
      <c r="A1053" s="9">
        <v>94</v>
      </c>
      <c r="B1053" s="21" t="s">
        <v>495</v>
      </c>
      <c r="C1053" s="49">
        <v>2</v>
      </c>
      <c r="D1053" s="107"/>
      <c r="E1053" s="1">
        <f t="shared" si="21"/>
        <v>0</v>
      </c>
    </row>
    <row r="1054" spans="1:5" s="6" customFormat="1" ht="54.5" x14ac:dyDescent="0.35">
      <c r="A1054" s="3" t="s">
        <v>104</v>
      </c>
      <c r="B1054" s="4" t="s">
        <v>918</v>
      </c>
      <c r="C1054" s="5" t="s">
        <v>8</v>
      </c>
      <c r="D1054" s="5" t="s">
        <v>57</v>
      </c>
      <c r="E1054" s="5" t="s">
        <v>54</v>
      </c>
    </row>
    <row r="1055" spans="1:5" ht="23.15" customHeight="1" x14ac:dyDescent="0.35">
      <c r="A1055" s="9">
        <v>95</v>
      </c>
      <c r="B1055" s="21" t="s">
        <v>190</v>
      </c>
      <c r="C1055" s="49">
        <v>2</v>
      </c>
      <c r="D1055" s="107"/>
      <c r="E1055" s="1">
        <f t="shared" si="21"/>
        <v>0</v>
      </c>
    </row>
    <row r="1056" spans="1:5" ht="23.15" customHeight="1" x14ac:dyDescent="0.35">
      <c r="A1056" s="9">
        <v>96</v>
      </c>
      <c r="B1056" s="21" t="s">
        <v>193</v>
      </c>
      <c r="C1056" s="49">
        <v>2</v>
      </c>
      <c r="D1056" s="107"/>
      <c r="E1056" s="1">
        <f t="shared" si="21"/>
        <v>0</v>
      </c>
    </row>
    <row r="1057" spans="1:5" ht="23.15" customHeight="1" x14ac:dyDescent="0.35">
      <c r="A1057" s="9">
        <v>97</v>
      </c>
      <c r="B1057" s="21" t="s">
        <v>194</v>
      </c>
      <c r="C1057" s="49">
        <v>2</v>
      </c>
      <c r="D1057" s="107"/>
      <c r="E1057" s="1">
        <f t="shared" si="21"/>
        <v>0</v>
      </c>
    </row>
    <row r="1058" spans="1:5" ht="23.15" customHeight="1" x14ac:dyDescent="0.35">
      <c r="A1058" s="9">
        <v>98</v>
      </c>
      <c r="B1058" s="21" t="s">
        <v>192</v>
      </c>
      <c r="C1058" s="49">
        <v>2</v>
      </c>
      <c r="D1058" s="107"/>
      <c r="E1058" s="1">
        <f t="shared" si="21"/>
        <v>0</v>
      </c>
    </row>
    <row r="1059" spans="1:5" ht="23.15" customHeight="1" x14ac:dyDescent="0.35">
      <c r="A1059" s="9">
        <v>99</v>
      </c>
      <c r="B1059" s="21" t="s">
        <v>195</v>
      </c>
      <c r="C1059" s="49">
        <v>2</v>
      </c>
      <c r="D1059" s="107"/>
      <c r="E1059" s="1">
        <f t="shared" si="21"/>
        <v>0</v>
      </c>
    </row>
    <row r="1060" spans="1:5" ht="23.15" customHeight="1" x14ac:dyDescent="0.35">
      <c r="A1060" s="9">
        <v>100</v>
      </c>
      <c r="B1060" s="21" t="s">
        <v>348</v>
      </c>
      <c r="C1060" s="49">
        <v>2</v>
      </c>
      <c r="D1060" s="107"/>
      <c r="E1060" s="1">
        <f t="shared" si="21"/>
        <v>0</v>
      </c>
    </row>
    <row r="1061" spans="1:5" ht="23.15" customHeight="1" x14ac:dyDescent="0.35">
      <c r="A1061" s="9">
        <v>101</v>
      </c>
      <c r="B1061" s="53" t="s">
        <v>679</v>
      </c>
      <c r="C1061" s="49">
        <v>2</v>
      </c>
      <c r="D1061" s="107"/>
      <c r="E1061" s="1">
        <f t="shared" si="21"/>
        <v>0</v>
      </c>
    </row>
    <row r="1062" spans="1:5" ht="23.15" customHeight="1" x14ac:dyDescent="0.35">
      <c r="A1062" s="9">
        <v>102</v>
      </c>
      <c r="B1062" s="53" t="s">
        <v>496</v>
      </c>
      <c r="C1062" s="49">
        <v>2</v>
      </c>
      <c r="D1062" s="107"/>
      <c r="E1062" s="1">
        <f t="shared" si="21"/>
        <v>0</v>
      </c>
    </row>
    <row r="1063" spans="1:5" ht="23.15" customHeight="1" x14ac:dyDescent="0.35">
      <c r="A1063" s="9">
        <v>103</v>
      </c>
      <c r="B1063" s="21" t="s">
        <v>352</v>
      </c>
      <c r="C1063" s="49">
        <v>1</v>
      </c>
      <c r="D1063" s="107"/>
      <c r="E1063" s="1">
        <f t="shared" si="21"/>
        <v>0</v>
      </c>
    </row>
    <row r="1064" spans="1:5" ht="23.15" customHeight="1" x14ac:dyDescent="0.35">
      <c r="A1064" s="9">
        <v>104</v>
      </c>
      <c r="B1064" s="53" t="s">
        <v>222</v>
      </c>
      <c r="C1064" s="49">
        <v>15</v>
      </c>
      <c r="D1064" s="107"/>
      <c r="E1064" s="1">
        <f t="shared" si="21"/>
        <v>0</v>
      </c>
    </row>
    <row r="1065" spans="1:5" ht="23.15" customHeight="1" x14ac:dyDescent="0.35">
      <c r="A1065" s="9">
        <v>105</v>
      </c>
      <c r="B1065" s="53" t="s">
        <v>680</v>
      </c>
      <c r="C1065" s="49">
        <v>15</v>
      </c>
      <c r="D1065" s="107"/>
      <c r="E1065" s="1">
        <f t="shared" si="21"/>
        <v>0</v>
      </c>
    </row>
    <row r="1066" spans="1:5" ht="23.15" customHeight="1" x14ac:dyDescent="0.35">
      <c r="A1066" s="9">
        <v>106</v>
      </c>
      <c r="B1066" s="21" t="s">
        <v>219</v>
      </c>
      <c r="C1066" s="49">
        <v>15</v>
      </c>
      <c r="D1066" s="107"/>
      <c r="E1066" s="1">
        <f t="shared" si="21"/>
        <v>0</v>
      </c>
    </row>
    <row r="1067" spans="1:5" ht="23.15" customHeight="1" x14ac:dyDescent="0.35">
      <c r="A1067" s="9">
        <v>107</v>
      </c>
      <c r="B1067" s="60" t="s">
        <v>681</v>
      </c>
      <c r="C1067" s="49">
        <v>2</v>
      </c>
      <c r="D1067" s="107"/>
      <c r="E1067" s="1">
        <f t="shared" si="21"/>
        <v>0</v>
      </c>
    </row>
    <row r="1068" spans="1:5" ht="23.15" customHeight="1" x14ac:dyDescent="0.35">
      <c r="A1068" s="9">
        <v>108</v>
      </c>
      <c r="B1068" s="21" t="s">
        <v>389</v>
      </c>
      <c r="C1068" s="49">
        <v>15</v>
      </c>
      <c r="D1068" s="107"/>
      <c r="E1068" s="1">
        <f t="shared" si="21"/>
        <v>0</v>
      </c>
    </row>
    <row r="1069" spans="1:5" ht="23.15" customHeight="1" x14ac:dyDescent="0.35">
      <c r="A1069" s="9">
        <v>109</v>
      </c>
      <c r="B1069" s="21" t="s">
        <v>356</v>
      </c>
      <c r="C1069" s="49">
        <v>2</v>
      </c>
      <c r="D1069" s="107"/>
      <c r="E1069" s="1">
        <f t="shared" si="21"/>
        <v>0</v>
      </c>
    </row>
    <row r="1070" spans="1:5" ht="23.15" customHeight="1" x14ac:dyDescent="0.35">
      <c r="A1070" s="9">
        <v>110</v>
      </c>
      <c r="B1070" s="21" t="s">
        <v>357</v>
      </c>
      <c r="C1070" s="49">
        <v>2</v>
      </c>
      <c r="D1070" s="107"/>
      <c r="E1070" s="1">
        <f t="shared" si="21"/>
        <v>0</v>
      </c>
    </row>
    <row r="1071" spans="1:5" ht="23.15" customHeight="1" x14ac:dyDescent="0.35">
      <c r="A1071" s="9">
        <v>111</v>
      </c>
      <c r="B1071" s="21" t="s">
        <v>682</v>
      </c>
      <c r="C1071" s="49">
        <v>2</v>
      </c>
      <c r="D1071" s="107"/>
      <c r="E1071" s="1">
        <f t="shared" si="21"/>
        <v>0</v>
      </c>
    </row>
    <row r="1072" spans="1:5" ht="23.15" customHeight="1" x14ac:dyDescent="0.35">
      <c r="A1072" s="9">
        <v>112</v>
      </c>
      <c r="B1072" s="21" t="s">
        <v>683</v>
      </c>
      <c r="C1072" s="49">
        <v>2</v>
      </c>
      <c r="D1072" s="107"/>
      <c r="E1072" s="1">
        <f t="shared" si="21"/>
        <v>0</v>
      </c>
    </row>
    <row r="1073" spans="1:5" ht="23.15" customHeight="1" x14ac:dyDescent="0.35">
      <c r="A1073" s="9">
        <v>113</v>
      </c>
      <c r="B1073" s="21" t="s">
        <v>185</v>
      </c>
      <c r="C1073" s="49">
        <v>2</v>
      </c>
      <c r="D1073" s="107"/>
      <c r="E1073" s="1">
        <f t="shared" si="21"/>
        <v>0</v>
      </c>
    </row>
    <row r="1074" spans="1:5" s="6" customFormat="1" ht="54.5" x14ac:dyDescent="0.35">
      <c r="A1074" s="3" t="s">
        <v>104</v>
      </c>
      <c r="B1074" s="4" t="s">
        <v>918</v>
      </c>
      <c r="C1074" s="5" t="s">
        <v>8</v>
      </c>
      <c r="D1074" s="5" t="s">
        <v>57</v>
      </c>
      <c r="E1074" s="5" t="s">
        <v>54</v>
      </c>
    </row>
    <row r="1075" spans="1:5" ht="23.15" customHeight="1" x14ac:dyDescent="0.35">
      <c r="A1075" s="9">
        <v>114</v>
      </c>
      <c r="B1075" s="21" t="s">
        <v>581</v>
      </c>
      <c r="C1075" s="49">
        <v>2</v>
      </c>
      <c r="D1075" s="107"/>
      <c r="E1075" s="1">
        <f t="shared" si="21"/>
        <v>0</v>
      </c>
    </row>
    <row r="1076" spans="1:5" ht="23.15" customHeight="1" x14ac:dyDescent="0.35">
      <c r="A1076" s="9">
        <v>115</v>
      </c>
      <c r="B1076" s="21" t="s">
        <v>360</v>
      </c>
      <c r="C1076" s="49">
        <v>2</v>
      </c>
      <c r="D1076" s="107"/>
      <c r="E1076" s="1">
        <f t="shared" si="21"/>
        <v>0</v>
      </c>
    </row>
    <row r="1077" spans="1:5" ht="23.15" customHeight="1" x14ac:dyDescent="0.35">
      <c r="A1077" s="9">
        <v>116</v>
      </c>
      <c r="B1077" s="21" t="s">
        <v>684</v>
      </c>
      <c r="C1077" s="49">
        <v>2</v>
      </c>
      <c r="D1077" s="107"/>
      <c r="E1077" s="1">
        <f t="shared" si="21"/>
        <v>0</v>
      </c>
    </row>
    <row r="1078" spans="1:5" ht="23.15" customHeight="1" x14ac:dyDescent="0.35">
      <c r="A1078" s="9">
        <v>117</v>
      </c>
      <c r="B1078" s="21" t="s">
        <v>361</v>
      </c>
      <c r="C1078" s="49">
        <v>2</v>
      </c>
      <c r="D1078" s="107"/>
      <c r="E1078" s="1">
        <f t="shared" si="21"/>
        <v>0</v>
      </c>
    </row>
    <row r="1079" spans="1:5" ht="23.15" customHeight="1" x14ac:dyDescent="0.35">
      <c r="A1079" s="9">
        <v>118</v>
      </c>
      <c r="B1079" s="123" t="s">
        <v>685</v>
      </c>
      <c r="C1079" s="49">
        <v>2</v>
      </c>
      <c r="D1079" s="107"/>
      <c r="E1079" s="1">
        <f t="shared" si="21"/>
        <v>0</v>
      </c>
    </row>
    <row r="1080" spans="1:5" ht="23.15" customHeight="1" x14ac:dyDescent="0.35">
      <c r="A1080" s="9">
        <v>119</v>
      </c>
      <c r="B1080" s="21" t="s">
        <v>502</v>
      </c>
      <c r="C1080" s="49">
        <v>15</v>
      </c>
      <c r="D1080" s="107"/>
      <c r="E1080" s="1">
        <f t="shared" si="21"/>
        <v>0</v>
      </c>
    </row>
    <row r="1081" spans="1:5" ht="23.15" customHeight="1" x14ac:dyDescent="0.35">
      <c r="A1081" s="9">
        <v>120</v>
      </c>
      <c r="B1081" s="21" t="s">
        <v>503</v>
      </c>
      <c r="C1081" s="49">
        <v>15</v>
      </c>
      <c r="D1081" s="107"/>
      <c r="E1081" s="1">
        <f t="shared" si="21"/>
        <v>0</v>
      </c>
    </row>
    <row r="1082" spans="1:5" ht="42" x14ac:dyDescent="0.35">
      <c r="A1082" s="9">
        <v>121</v>
      </c>
      <c r="B1082" s="53" t="s">
        <v>686</v>
      </c>
      <c r="C1082" s="49">
        <v>1</v>
      </c>
      <c r="D1082" s="107"/>
      <c r="E1082" s="1">
        <f t="shared" si="21"/>
        <v>0</v>
      </c>
    </row>
    <row r="1083" spans="1:5" ht="23.15" customHeight="1" x14ac:dyDescent="0.35">
      <c r="A1083" s="9">
        <v>122</v>
      </c>
      <c r="B1083" s="55" t="s">
        <v>687</v>
      </c>
      <c r="C1083" s="49">
        <v>1</v>
      </c>
      <c r="D1083" s="107"/>
      <c r="E1083" s="1">
        <f t="shared" si="21"/>
        <v>0</v>
      </c>
    </row>
    <row r="1084" spans="1:5" ht="23.15" customHeight="1" x14ac:dyDescent="0.35">
      <c r="A1084" s="9">
        <v>123</v>
      </c>
      <c r="B1084" s="53" t="s">
        <v>688</v>
      </c>
      <c r="C1084" s="49">
        <v>5</v>
      </c>
      <c r="D1084" s="107"/>
      <c r="E1084" s="1">
        <f t="shared" si="21"/>
        <v>0</v>
      </c>
    </row>
    <row r="1085" spans="1:5" ht="23.15" customHeight="1" x14ac:dyDescent="0.35">
      <c r="A1085" s="9">
        <v>124</v>
      </c>
      <c r="B1085" s="61" t="s">
        <v>689</v>
      </c>
      <c r="C1085" s="49">
        <v>5</v>
      </c>
      <c r="D1085" s="107"/>
      <c r="E1085" s="1">
        <f t="shared" si="21"/>
        <v>0</v>
      </c>
    </row>
    <row r="1086" spans="1:5" ht="23.15" customHeight="1" x14ac:dyDescent="0.35">
      <c r="A1086" s="9">
        <v>125</v>
      </c>
      <c r="B1086" s="55" t="s">
        <v>690</v>
      </c>
      <c r="C1086" s="49">
        <v>1</v>
      </c>
      <c r="D1086" s="107"/>
      <c r="E1086" s="1">
        <f t="shared" si="21"/>
        <v>0</v>
      </c>
    </row>
    <row r="1087" spans="1:5" ht="28" x14ac:dyDescent="0.35">
      <c r="A1087" s="9">
        <v>126</v>
      </c>
      <c r="B1087" s="53" t="s">
        <v>691</v>
      </c>
      <c r="C1087" s="49">
        <v>1</v>
      </c>
      <c r="D1087" s="107"/>
      <c r="E1087" s="1">
        <f t="shared" si="21"/>
        <v>0</v>
      </c>
    </row>
    <row r="1088" spans="1:5" ht="28" x14ac:dyDescent="0.35">
      <c r="A1088" s="9">
        <v>127</v>
      </c>
      <c r="B1088" s="53" t="s">
        <v>692</v>
      </c>
      <c r="C1088" s="49">
        <v>1</v>
      </c>
      <c r="D1088" s="107"/>
      <c r="E1088" s="1">
        <f t="shared" si="21"/>
        <v>0</v>
      </c>
    </row>
    <row r="1089" spans="1:5" ht="23.15" customHeight="1" x14ac:dyDescent="0.35">
      <c r="A1089" s="9">
        <v>128</v>
      </c>
      <c r="B1089" s="53" t="s">
        <v>693</v>
      </c>
      <c r="C1089" s="49">
        <v>0</v>
      </c>
      <c r="D1089" s="107"/>
      <c r="E1089" s="1">
        <f t="shared" si="21"/>
        <v>0</v>
      </c>
    </row>
    <row r="1090" spans="1:5" ht="23.15" customHeight="1" x14ac:dyDescent="0.35">
      <c r="A1090" s="9">
        <v>129</v>
      </c>
      <c r="B1090" s="53" t="s">
        <v>694</v>
      </c>
      <c r="C1090" s="49">
        <v>0</v>
      </c>
      <c r="D1090" s="107"/>
      <c r="E1090" s="1">
        <f t="shared" si="21"/>
        <v>0</v>
      </c>
    </row>
    <row r="1091" spans="1:5" s="6" customFormat="1" ht="54.5" x14ac:dyDescent="0.35">
      <c r="A1091" s="3" t="s">
        <v>104</v>
      </c>
      <c r="B1091" s="4" t="s">
        <v>918</v>
      </c>
      <c r="C1091" s="5" t="s">
        <v>8</v>
      </c>
      <c r="D1091" s="5" t="s">
        <v>57</v>
      </c>
      <c r="E1091" s="5" t="s">
        <v>54</v>
      </c>
    </row>
    <row r="1092" spans="1:5" ht="70" x14ac:dyDescent="0.35">
      <c r="A1092" s="9">
        <v>130</v>
      </c>
      <c r="B1092" s="53" t="s">
        <v>695</v>
      </c>
      <c r="C1092" s="49">
        <v>2</v>
      </c>
      <c r="D1092" s="107"/>
      <c r="E1092" s="1">
        <f t="shared" ref="E1092:E1158" si="22">C1092*D1092</f>
        <v>0</v>
      </c>
    </row>
    <row r="1093" spans="1:5" ht="28" x14ac:dyDescent="0.35">
      <c r="A1093" s="9">
        <v>131</v>
      </c>
      <c r="B1093" s="53" t="s">
        <v>696</v>
      </c>
      <c r="C1093" s="49">
        <v>1</v>
      </c>
      <c r="D1093" s="107"/>
      <c r="E1093" s="1">
        <f t="shared" si="22"/>
        <v>0</v>
      </c>
    </row>
    <row r="1094" spans="1:5" ht="23.15" customHeight="1" x14ac:dyDescent="0.35">
      <c r="A1094" s="9">
        <v>132</v>
      </c>
      <c r="B1094" s="55" t="s">
        <v>697</v>
      </c>
      <c r="C1094" s="49">
        <v>1</v>
      </c>
      <c r="D1094" s="107"/>
      <c r="E1094" s="1">
        <f t="shared" si="22"/>
        <v>0</v>
      </c>
    </row>
    <row r="1095" spans="1:5" ht="23.15" customHeight="1" x14ac:dyDescent="0.35">
      <c r="A1095" s="9">
        <v>133</v>
      </c>
      <c r="B1095" s="55" t="s">
        <v>698</v>
      </c>
      <c r="C1095" s="49">
        <v>1</v>
      </c>
      <c r="D1095" s="107"/>
      <c r="E1095" s="1">
        <f t="shared" si="22"/>
        <v>0</v>
      </c>
    </row>
    <row r="1096" spans="1:5" ht="23.15" customHeight="1" x14ac:dyDescent="0.35">
      <c r="A1096" s="9">
        <v>134</v>
      </c>
      <c r="B1096" s="55" t="s">
        <v>699</v>
      </c>
      <c r="C1096" s="49">
        <v>1</v>
      </c>
      <c r="D1096" s="107"/>
      <c r="E1096" s="1">
        <f t="shared" si="22"/>
        <v>0</v>
      </c>
    </row>
    <row r="1097" spans="1:5" ht="23.15" customHeight="1" x14ac:dyDescent="0.35">
      <c r="A1097" s="9">
        <v>135</v>
      </c>
      <c r="B1097" s="55" t="s">
        <v>700</v>
      </c>
      <c r="C1097" s="49">
        <v>1</v>
      </c>
      <c r="D1097" s="107"/>
      <c r="E1097" s="1">
        <f t="shared" si="22"/>
        <v>0</v>
      </c>
    </row>
    <row r="1098" spans="1:5" ht="23.15" customHeight="1" x14ac:dyDescent="0.35">
      <c r="A1098" s="9">
        <v>136</v>
      </c>
      <c r="B1098" s="55" t="s">
        <v>701</v>
      </c>
      <c r="C1098" s="49">
        <v>1</v>
      </c>
      <c r="D1098" s="107"/>
      <c r="E1098" s="1">
        <f t="shared" si="22"/>
        <v>0</v>
      </c>
    </row>
    <row r="1099" spans="1:5" ht="23.15" customHeight="1" x14ac:dyDescent="0.35">
      <c r="A1099" s="9">
        <v>137</v>
      </c>
      <c r="B1099" s="53" t="s">
        <v>702</v>
      </c>
      <c r="C1099" s="49">
        <v>1</v>
      </c>
      <c r="D1099" s="107"/>
      <c r="E1099" s="1">
        <f t="shared" si="22"/>
        <v>0</v>
      </c>
    </row>
    <row r="1100" spans="1:5" ht="42" x14ac:dyDescent="0.35">
      <c r="A1100" s="9">
        <v>138</v>
      </c>
      <c r="B1100" s="53" t="s">
        <v>703</v>
      </c>
      <c r="C1100" s="49">
        <v>1</v>
      </c>
      <c r="D1100" s="107"/>
      <c r="E1100" s="1">
        <f t="shared" si="22"/>
        <v>0</v>
      </c>
    </row>
    <row r="1101" spans="1:5" ht="23.15" customHeight="1" x14ac:dyDescent="0.35">
      <c r="A1101" s="9">
        <v>139</v>
      </c>
      <c r="B1101" s="53" t="s">
        <v>704</v>
      </c>
      <c r="C1101" s="49">
        <v>1</v>
      </c>
      <c r="D1101" s="107"/>
      <c r="E1101" s="1">
        <f t="shared" si="22"/>
        <v>0</v>
      </c>
    </row>
    <row r="1102" spans="1:5" ht="23.15" customHeight="1" x14ac:dyDescent="0.35">
      <c r="A1102" s="9">
        <v>140</v>
      </c>
      <c r="B1102" s="53" t="s">
        <v>705</v>
      </c>
      <c r="C1102" s="49">
        <v>1</v>
      </c>
      <c r="D1102" s="107"/>
      <c r="E1102" s="1">
        <f t="shared" si="22"/>
        <v>0</v>
      </c>
    </row>
    <row r="1103" spans="1:5" ht="23.15" customHeight="1" x14ac:dyDescent="0.35">
      <c r="A1103" s="9">
        <v>141</v>
      </c>
      <c r="B1103" s="53" t="s">
        <v>706</v>
      </c>
      <c r="C1103" s="49">
        <v>1</v>
      </c>
      <c r="D1103" s="107"/>
      <c r="E1103" s="1">
        <f t="shared" si="22"/>
        <v>0</v>
      </c>
    </row>
    <row r="1104" spans="1:5" ht="23.15" customHeight="1" x14ac:dyDescent="0.35">
      <c r="A1104" s="9">
        <v>142</v>
      </c>
      <c r="B1104" s="53" t="s">
        <v>707</v>
      </c>
      <c r="C1104" s="49">
        <v>1</v>
      </c>
      <c r="D1104" s="107"/>
      <c r="E1104" s="1">
        <f t="shared" si="22"/>
        <v>0</v>
      </c>
    </row>
    <row r="1105" spans="1:5" ht="23.15" customHeight="1" x14ac:dyDescent="0.35">
      <c r="A1105" s="9">
        <v>143</v>
      </c>
      <c r="B1105" s="53" t="s">
        <v>708</v>
      </c>
      <c r="C1105" s="49">
        <v>1</v>
      </c>
      <c r="D1105" s="107"/>
      <c r="E1105" s="1">
        <f t="shared" si="22"/>
        <v>0</v>
      </c>
    </row>
    <row r="1106" spans="1:5" ht="23.15" customHeight="1" x14ac:dyDescent="0.35">
      <c r="A1106" s="9">
        <v>144</v>
      </c>
      <c r="B1106" s="53" t="s">
        <v>709</v>
      </c>
      <c r="C1106" s="49">
        <v>1</v>
      </c>
      <c r="D1106" s="107"/>
      <c r="E1106" s="1">
        <f t="shared" si="22"/>
        <v>0</v>
      </c>
    </row>
    <row r="1107" spans="1:5" s="6" customFormat="1" ht="54.5" x14ac:dyDescent="0.35">
      <c r="A1107" s="3" t="s">
        <v>104</v>
      </c>
      <c r="B1107" s="4" t="s">
        <v>918</v>
      </c>
      <c r="C1107" s="5" t="s">
        <v>8</v>
      </c>
      <c r="D1107" s="5" t="s">
        <v>57</v>
      </c>
      <c r="E1107" s="5" t="s">
        <v>54</v>
      </c>
    </row>
    <row r="1108" spans="1:5" ht="23.15" customHeight="1" x14ac:dyDescent="0.35">
      <c r="A1108" s="9">
        <v>145</v>
      </c>
      <c r="B1108" s="21" t="s">
        <v>373</v>
      </c>
      <c r="C1108" s="49">
        <v>2</v>
      </c>
      <c r="D1108" s="107"/>
      <c r="E1108" s="1">
        <f t="shared" si="22"/>
        <v>0</v>
      </c>
    </row>
    <row r="1109" spans="1:5" ht="56" x14ac:dyDescent="0.35">
      <c r="A1109" s="9">
        <v>146</v>
      </c>
      <c r="B1109" s="53" t="s">
        <v>557</v>
      </c>
      <c r="C1109" s="49">
        <v>1</v>
      </c>
      <c r="D1109" s="107"/>
      <c r="E1109" s="1">
        <f t="shared" si="22"/>
        <v>0</v>
      </c>
    </row>
    <row r="1110" spans="1:5" ht="23.15" customHeight="1" x14ac:dyDescent="0.35">
      <c r="A1110" s="9">
        <v>147</v>
      </c>
      <c r="B1110" s="21" t="s">
        <v>212</v>
      </c>
      <c r="C1110" s="49">
        <v>2</v>
      </c>
      <c r="D1110" s="107"/>
      <c r="E1110" s="1">
        <f t="shared" si="22"/>
        <v>0</v>
      </c>
    </row>
    <row r="1111" spans="1:5" ht="23.15" customHeight="1" x14ac:dyDescent="0.35">
      <c r="A1111" s="9">
        <v>148</v>
      </c>
      <c r="B1111" s="21" t="s">
        <v>510</v>
      </c>
      <c r="C1111" s="49">
        <v>2</v>
      </c>
      <c r="D1111" s="107"/>
      <c r="E1111" s="1">
        <f t="shared" si="22"/>
        <v>0</v>
      </c>
    </row>
    <row r="1112" spans="1:5" ht="23.15" customHeight="1" x14ac:dyDescent="0.35">
      <c r="A1112" s="9">
        <v>149</v>
      </c>
      <c r="B1112" s="21" t="s">
        <v>511</v>
      </c>
      <c r="C1112" s="49">
        <v>2</v>
      </c>
      <c r="D1112" s="107"/>
      <c r="E1112" s="1">
        <f t="shared" si="22"/>
        <v>0</v>
      </c>
    </row>
    <row r="1113" spans="1:5" ht="23.15" customHeight="1" x14ac:dyDescent="0.35">
      <c r="A1113" s="9">
        <v>150</v>
      </c>
      <c r="B1113" s="53" t="s">
        <v>205</v>
      </c>
      <c r="C1113" s="49">
        <v>2</v>
      </c>
      <c r="D1113" s="107"/>
      <c r="E1113" s="1">
        <f t="shared" si="22"/>
        <v>0</v>
      </c>
    </row>
    <row r="1114" spans="1:5" ht="23.15" customHeight="1" x14ac:dyDescent="0.35">
      <c r="A1114" s="9">
        <v>151</v>
      </c>
      <c r="B1114" s="21" t="s">
        <v>710</v>
      </c>
      <c r="C1114" s="49">
        <v>2</v>
      </c>
      <c r="D1114" s="107"/>
      <c r="E1114" s="1">
        <f t="shared" si="22"/>
        <v>0</v>
      </c>
    </row>
    <row r="1115" spans="1:5" ht="23.15" customHeight="1" x14ac:dyDescent="0.35">
      <c r="A1115" s="9">
        <v>152</v>
      </c>
      <c r="B1115" s="21" t="s">
        <v>711</v>
      </c>
      <c r="C1115" s="49">
        <v>2</v>
      </c>
      <c r="D1115" s="107"/>
      <c r="E1115" s="1">
        <f t="shared" si="22"/>
        <v>0</v>
      </c>
    </row>
    <row r="1116" spans="1:5" ht="23.15" customHeight="1" x14ac:dyDescent="0.35">
      <c r="A1116" s="9">
        <v>153</v>
      </c>
      <c r="B1116" s="55" t="s">
        <v>712</v>
      </c>
      <c r="C1116" s="49">
        <v>1</v>
      </c>
      <c r="D1116" s="107"/>
      <c r="E1116" s="1">
        <f t="shared" si="22"/>
        <v>0</v>
      </c>
    </row>
    <row r="1117" spans="1:5" ht="23.15" customHeight="1" x14ac:dyDescent="0.35">
      <c r="A1117" s="9">
        <v>154</v>
      </c>
      <c r="B1117" s="55" t="s">
        <v>713</v>
      </c>
      <c r="C1117" s="49">
        <v>1</v>
      </c>
      <c r="D1117" s="107"/>
      <c r="E1117" s="1">
        <f t="shared" si="22"/>
        <v>0</v>
      </c>
    </row>
    <row r="1118" spans="1:5" ht="23.15" customHeight="1" x14ac:dyDescent="0.35">
      <c r="A1118" s="9">
        <v>155</v>
      </c>
      <c r="B1118" s="55" t="s">
        <v>714</v>
      </c>
      <c r="C1118" s="49">
        <v>1</v>
      </c>
      <c r="D1118" s="107"/>
      <c r="E1118" s="1">
        <f t="shared" si="22"/>
        <v>0</v>
      </c>
    </row>
    <row r="1119" spans="1:5" ht="23.15" customHeight="1" x14ac:dyDescent="0.35">
      <c r="A1119" s="9">
        <v>156</v>
      </c>
      <c r="B1119" s="55" t="s">
        <v>715</v>
      </c>
      <c r="C1119" s="49">
        <v>1</v>
      </c>
      <c r="D1119" s="107"/>
      <c r="E1119" s="1">
        <f t="shared" si="22"/>
        <v>0</v>
      </c>
    </row>
    <row r="1120" spans="1:5" ht="28" x14ac:dyDescent="0.35">
      <c r="A1120" s="9">
        <v>157</v>
      </c>
      <c r="B1120" s="21" t="s">
        <v>716</v>
      </c>
      <c r="C1120" s="49">
        <v>1</v>
      </c>
      <c r="D1120" s="107"/>
      <c r="E1120" s="1">
        <f t="shared" si="22"/>
        <v>0</v>
      </c>
    </row>
    <row r="1121" spans="1:5" ht="23.15" customHeight="1" x14ac:dyDescent="0.35">
      <c r="A1121" s="9">
        <v>158</v>
      </c>
      <c r="B1121" s="21" t="s">
        <v>381</v>
      </c>
      <c r="C1121" s="49">
        <v>1</v>
      </c>
      <c r="D1121" s="107"/>
      <c r="E1121" s="1">
        <f t="shared" si="22"/>
        <v>0</v>
      </c>
    </row>
    <row r="1122" spans="1:5" ht="23.15" customHeight="1" x14ac:dyDescent="0.35">
      <c r="A1122" s="9">
        <v>159</v>
      </c>
      <c r="B1122" s="21" t="s">
        <v>202</v>
      </c>
      <c r="C1122" s="49">
        <v>2</v>
      </c>
      <c r="D1122" s="107"/>
      <c r="E1122" s="1">
        <f t="shared" si="22"/>
        <v>0</v>
      </c>
    </row>
    <row r="1123" spans="1:5" ht="28" x14ac:dyDescent="0.35">
      <c r="A1123" s="9">
        <v>160</v>
      </c>
      <c r="B1123" s="21" t="s">
        <v>717</v>
      </c>
      <c r="C1123" s="49">
        <v>1</v>
      </c>
      <c r="D1123" s="107"/>
      <c r="E1123" s="1">
        <f t="shared" si="22"/>
        <v>0</v>
      </c>
    </row>
    <row r="1124" spans="1:5" s="6" customFormat="1" ht="54.5" x14ac:dyDescent="0.35">
      <c r="A1124" s="3" t="s">
        <v>104</v>
      </c>
      <c r="B1124" s="4" t="s">
        <v>918</v>
      </c>
      <c r="C1124" s="5" t="s">
        <v>8</v>
      </c>
      <c r="D1124" s="5" t="s">
        <v>57</v>
      </c>
      <c r="E1124" s="5" t="s">
        <v>54</v>
      </c>
    </row>
    <row r="1125" spans="1:5" ht="23.15" customHeight="1" x14ac:dyDescent="0.35">
      <c r="A1125" s="9">
        <v>161</v>
      </c>
      <c r="B1125" s="21" t="s">
        <v>147</v>
      </c>
      <c r="C1125" s="49">
        <v>1</v>
      </c>
      <c r="D1125" s="107"/>
      <c r="E1125" s="1">
        <f t="shared" si="22"/>
        <v>0</v>
      </c>
    </row>
    <row r="1126" spans="1:5" ht="23.15" customHeight="1" x14ac:dyDescent="0.35">
      <c r="A1126" s="9">
        <v>162</v>
      </c>
      <c r="B1126" s="21" t="s">
        <v>148</v>
      </c>
      <c r="C1126" s="49">
        <v>1</v>
      </c>
      <c r="D1126" s="107"/>
      <c r="E1126" s="1">
        <f t="shared" si="22"/>
        <v>0</v>
      </c>
    </row>
    <row r="1127" spans="1:5" ht="23.15" customHeight="1" x14ac:dyDescent="0.35">
      <c r="A1127" s="9">
        <v>163</v>
      </c>
      <c r="B1127" s="21" t="s">
        <v>718</v>
      </c>
      <c r="C1127" s="49">
        <v>1</v>
      </c>
      <c r="D1127" s="107"/>
      <c r="E1127" s="1">
        <f t="shared" si="22"/>
        <v>0</v>
      </c>
    </row>
    <row r="1128" spans="1:5" ht="23.15" customHeight="1" x14ac:dyDescent="0.35">
      <c r="A1128" s="9">
        <v>164</v>
      </c>
      <c r="B1128" s="55" t="s">
        <v>216</v>
      </c>
      <c r="C1128" s="49">
        <v>2</v>
      </c>
      <c r="D1128" s="107"/>
      <c r="E1128" s="1">
        <f t="shared" si="22"/>
        <v>0</v>
      </c>
    </row>
    <row r="1129" spans="1:5" ht="23.15" customHeight="1" x14ac:dyDescent="0.35">
      <c r="A1129" s="9">
        <v>165</v>
      </c>
      <c r="B1129" s="55" t="s">
        <v>385</v>
      </c>
      <c r="C1129" s="49">
        <v>5</v>
      </c>
      <c r="D1129" s="107"/>
      <c r="E1129" s="1">
        <f t="shared" si="22"/>
        <v>0</v>
      </c>
    </row>
    <row r="1130" spans="1:5" ht="23.15" customHeight="1" x14ac:dyDescent="0.35">
      <c r="A1130" s="9">
        <v>166</v>
      </c>
      <c r="B1130" s="53" t="s">
        <v>719</v>
      </c>
      <c r="C1130" s="49">
        <v>5</v>
      </c>
      <c r="D1130" s="107"/>
      <c r="E1130" s="1">
        <f t="shared" si="22"/>
        <v>0</v>
      </c>
    </row>
    <row r="1131" spans="1:5" ht="23.15" customHeight="1" x14ac:dyDescent="0.35">
      <c r="A1131" s="9">
        <v>167</v>
      </c>
      <c r="B1131" s="53" t="s">
        <v>720</v>
      </c>
      <c r="C1131" s="49">
        <v>5</v>
      </c>
      <c r="D1131" s="107"/>
      <c r="E1131" s="1">
        <f t="shared" si="22"/>
        <v>0</v>
      </c>
    </row>
    <row r="1132" spans="1:5" ht="23.15" customHeight="1" x14ac:dyDescent="0.35">
      <c r="A1132" s="9">
        <v>168</v>
      </c>
      <c r="B1132" s="55" t="s">
        <v>567</v>
      </c>
      <c r="C1132" s="49">
        <v>15</v>
      </c>
      <c r="D1132" s="107"/>
      <c r="E1132" s="1">
        <f t="shared" si="22"/>
        <v>0</v>
      </c>
    </row>
    <row r="1133" spans="1:5" ht="23.15" customHeight="1" x14ac:dyDescent="0.35">
      <c r="A1133" s="9">
        <v>169</v>
      </c>
      <c r="B1133" s="55" t="s">
        <v>386</v>
      </c>
      <c r="C1133" s="49">
        <v>15</v>
      </c>
      <c r="D1133" s="107"/>
      <c r="E1133" s="1">
        <f t="shared" si="22"/>
        <v>0</v>
      </c>
    </row>
    <row r="1134" spans="1:5" ht="23.15" customHeight="1" x14ac:dyDescent="0.35">
      <c r="A1134" s="9">
        <v>170</v>
      </c>
      <c r="B1134" s="21" t="s">
        <v>721</v>
      </c>
      <c r="C1134" s="49">
        <v>2</v>
      </c>
      <c r="D1134" s="107"/>
      <c r="E1134" s="1">
        <f t="shared" si="22"/>
        <v>0</v>
      </c>
    </row>
    <row r="1135" spans="1:5" ht="23.15" customHeight="1" x14ac:dyDescent="0.35">
      <c r="A1135" s="9">
        <v>171</v>
      </c>
      <c r="B1135" s="21" t="s">
        <v>722</v>
      </c>
      <c r="C1135" s="49">
        <v>2</v>
      </c>
      <c r="D1135" s="107"/>
      <c r="E1135" s="1">
        <f t="shared" si="22"/>
        <v>0</v>
      </c>
    </row>
    <row r="1136" spans="1:5" ht="23.15" customHeight="1" x14ac:dyDescent="0.35">
      <c r="A1136" s="9">
        <v>172</v>
      </c>
      <c r="B1136" s="21" t="s">
        <v>525</v>
      </c>
      <c r="C1136" s="49">
        <v>2</v>
      </c>
      <c r="D1136" s="107"/>
      <c r="E1136" s="1">
        <f t="shared" si="22"/>
        <v>0</v>
      </c>
    </row>
    <row r="1137" spans="1:5" ht="23.15" customHeight="1" x14ac:dyDescent="0.35">
      <c r="A1137" s="9">
        <v>173</v>
      </c>
      <c r="B1137" s="21" t="s">
        <v>526</v>
      </c>
      <c r="C1137" s="49">
        <v>2</v>
      </c>
      <c r="D1137" s="107"/>
      <c r="E1137" s="1">
        <f t="shared" si="22"/>
        <v>0</v>
      </c>
    </row>
    <row r="1138" spans="1:5" ht="23.15" customHeight="1" x14ac:dyDescent="0.35">
      <c r="A1138" s="9">
        <v>174</v>
      </c>
      <c r="B1138" s="21" t="s">
        <v>396</v>
      </c>
      <c r="C1138" s="49">
        <v>2</v>
      </c>
      <c r="D1138" s="107"/>
      <c r="E1138" s="1">
        <f t="shared" si="22"/>
        <v>0</v>
      </c>
    </row>
    <row r="1139" spans="1:5" ht="23.15" customHeight="1" x14ac:dyDescent="0.35">
      <c r="A1139" s="9">
        <v>175</v>
      </c>
      <c r="B1139" s="21" t="s">
        <v>397</v>
      </c>
      <c r="C1139" s="49">
        <v>2</v>
      </c>
      <c r="D1139" s="107"/>
      <c r="E1139" s="1">
        <f t="shared" si="22"/>
        <v>0</v>
      </c>
    </row>
    <row r="1140" spans="1:5" x14ac:dyDescent="0.35">
      <c r="A1140" s="9">
        <v>176</v>
      </c>
      <c r="B1140" s="21" t="s">
        <v>198</v>
      </c>
      <c r="C1140" s="49">
        <v>1</v>
      </c>
      <c r="D1140" s="107"/>
      <c r="E1140" s="1">
        <f t="shared" si="22"/>
        <v>0</v>
      </c>
    </row>
    <row r="1141" spans="1:5" ht="23.15" customHeight="1" x14ac:dyDescent="0.35">
      <c r="A1141" s="9">
        <v>177</v>
      </c>
      <c r="B1141" s="21" t="s">
        <v>199</v>
      </c>
      <c r="C1141" s="49">
        <v>1</v>
      </c>
      <c r="D1141" s="107"/>
      <c r="E1141" s="1">
        <f t="shared" si="22"/>
        <v>0</v>
      </c>
    </row>
    <row r="1142" spans="1:5" ht="23.15" customHeight="1" x14ac:dyDescent="0.35">
      <c r="A1142" s="9">
        <v>178</v>
      </c>
      <c r="B1142" s="21" t="s">
        <v>145</v>
      </c>
      <c r="C1142" s="49">
        <v>2</v>
      </c>
      <c r="D1142" s="107"/>
      <c r="E1142" s="1">
        <f t="shared" si="22"/>
        <v>0</v>
      </c>
    </row>
    <row r="1143" spans="1:5" ht="23.15" customHeight="1" x14ac:dyDescent="0.35">
      <c r="A1143" s="9">
        <v>179</v>
      </c>
      <c r="B1143" s="21" t="s">
        <v>399</v>
      </c>
      <c r="C1143" s="49">
        <v>15</v>
      </c>
      <c r="D1143" s="107"/>
      <c r="E1143" s="1">
        <f t="shared" si="22"/>
        <v>0</v>
      </c>
    </row>
    <row r="1144" spans="1:5" s="6" customFormat="1" ht="54.5" x14ac:dyDescent="0.35">
      <c r="A1144" s="3" t="s">
        <v>104</v>
      </c>
      <c r="B1144" s="4" t="s">
        <v>918</v>
      </c>
      <c r="C1144" s="5" t="s">
        <v>8</v>
      </c>
      <c r="D1144" s="5" t="s">
        <v>57</v>
      </c>
      <c r="E1144" s="5" t="s">
        <v>54</v>
      </c>
    </row>
    <row r="1145" spans="1:5" ht="42" x14ac:dyDescent="0.35">
      <c r="A1145" s="9">
        <v>180</v>
      </c>
      <c r="B1145" s="53" t="s">
        <v>723</v>
      </c>
      <c r="C1145" s="49">
        <v>2</v>
      </c>
      <c r="D1145" s="107"/>
      <c r="E1145" s="1">
        <f t="shared" si="22"/>
        <v>0</v>
      </c>
    </row>
    <row r="1146" spans="1:5" ht="42" x14ac:dyDescent="0.35">
      <c r="A1146" s="9">
        <v>181</v>
      </c>
      <c r="B1146" s="53" t="s">
        <v>724</v>
      </c>
      <c r="C1146" s="49">
        <v>2</v>
      </c>
      <c r="D1146" s="107"/>
      <c r="E1146" s="1">
        <f t="shared" si="22"/>
        <v>0</v>
      </c>
    </row>
    <row r="1147" spans="1:5" ht="70" x14ac:dyDescent="0.35">
      <c r="A1147" s="9">
        <v>182</v>
      </c>
      <c r="B1147" s="53" t="s">
        <v>725</v>
      </c>
      <c r="C1147" s="49">
        <v>2</v>
      </c>
      <c r="D1147" s="107"/>
      <c r="E1147" s="1">
        <f t="shared" si="22"/>
        <v>0</v>
      </c>
    </row>
    <row r="1148" spans="1:5" x14ac:dyDescent="0.35">
      <c r="A1148" s="9">
        <v>183</v>
      </c>
      <c r="B1148" s="53" t="s">
        <v>726</v>
      </c>
      <c r="C1148" s="49">
        <v>2</v>
      </c>
      <c r="D1148" s="107"/>
      <c r="E1148" s="1">
        <f t="shared" si="22"/>
        <v>0</v>
      </c>
    </row>
    <row r="1149" spans="1:5" ht="23.15" customHeight="1" x14ac:dyDescent="0.35">
      <c r="A1149" s="9">
        <v>184</v>
      </c>
      <c r="B1149" s="53" t="s">
        <v>727</v>
      </c>
      <c r="C1149" s="49">
        <v>5</v>
      </c>
      <c r="D1149" s="107"/>
      <c r="E1149" s="1">
        <f t="shared" si="22"/>
        <v>0</v>
      </c>
    </row>
    <row r="1150" spans="1:5" ht="23.15" customHeight="1" x14ac:dyDescent="0.35">
      <c r="A1150" s="9">
        <v>185</v>
      </c>
      <c r="B1150" s="53" t="s">
        <v>728</v>
      </c>
      <c r="C1150" s="49">
        <v>5</v>
      </c>
      <c r="D1150" s="107"/>
      <c r="E1150" s="1">
        <f t="shared" si="22"/>
        <v>0</v>
      </c>
    </row>
    <row r="1151" spans="1:5" ht="23.15" customHeight="1" x14ac:dyDescent="0.35">
      <c r="A1151" s="9">
        <v>186</v>
      </c>
      <c r="B1151" s="21" t="s">
        <v>400</v>
      </c>
      <c r="C1151" s="49">
        <v>2</v>
      </c>
      <c r="D1151" s="107"/>
      <c r="E1151" s="1">
        <f t="shared" si="22"/>
        <v>0</v>
      </c>
    </row>
    <row r="1152" spans="1:5" ht="23.15" customHeight="1" x14ac:dyDescent="0.35">
      <c r="A1152" s="9">
        <v>187</v>
      </c>
      <c r="B1152" s="21" t="s">
        <v>401</v>
      </c>
      <c r="C1152" s="49">
        <v>2</v>
      </c>
      <c r="D1152" s="107"/>
      <c r="E1152" s="1">
        <f t="shared" si="22"/>
        <v>0</v>
      </c>
    </row>
    <row r="1153" spans="1:5" ht="23.15" customHeight="1" x14ac:dyDescent="0.35">
      <c r="A1153" s="9">
        <v>188</v>
      </c>
      <c r="B1153" s="21" t="s">
        <v>402</v>
      </c>
      <c r="C1153" s="49">
        <v>2</v>
      </c>
      <c r="D1153" s="107"/>
      <c r="E1153" s="1">
        <f t="shared" si="22"/>
        <v>0</v>
      </c>
    </row>
    <row r="1154" spans="1:5" ht="23.15" customHeight="1" x14ac:dyDescent="0.35">
      <c r="A1154" s="9">
        <v>189</v>
      </c>
      <c r="B1154" s="21" t="s">
        <v>403</v>
      </c>
      <c r="C1154" s="49">
        <v>2</v>
      </c>
      <c r="D1154" s="107"/>
      <c r="E1154" s="1">
        <f t="shared" si="22"/>
        <v>0</v>
      </c>
    </row>
    <row r="1155" spans="1:5" ht="23.15" customHeight="1" x14ac:dyDescent="0.35">
      <c r="A1155" s="9">
        <v>190</v>
      </c>
      <c r="B1155" s="53" t="s">
        <v>404</v>
      </c>
      <c r="C1155" s="49">
        <v>2</v>
      </c>
      <c r="D1155" s="107"/>
      <c r="E1155" s="1">
        <f t="shared" si="22"/>
        <v>0</v>
      </c>
    </row>
    <row r="1156" spans="1:5" ht="23.15" customHeight="1" x14ac:dyDescent="0.35">
      <c r="A1156" s="9">
        <v>191</v>
      </c>
      <c r="B1156" s="53" t="s">
        <v>405</v>
      </c>
      <c r="C1156" s="49">
        <v>2</v>
      </c>
      <c r="D1156" s="107"/>
      <c r="E1156" s="1">
        <f t="shared" si="22"/>
        <v>0</v>
      </c>
    </row>
    <row r="1157" spans="1:5" ht="23.15" customHeight="1" x14ac:dyDescent="0.35">
      <c r="A1157" s="9">
        <v>192</v>
      </c>
      <c r="B1157" s="53" t="s">
        <v>729</v>
      </c>
      <c r="C1157" s="49">
        <v>2</v>
      </c>
      <c r="D1157" s="107"/>
      <c r="E1157" s="1">
        <f t="shared" si="22"/>
        <v>0</v>
      </c>
    </row>
    <row r="1158" spans="1:5" ht="23.15" customHeight="1" x14ac:dyDescent="0.35">
      <c r="A1158" s="9">
        <v>193</v>
      </c>
      <c r="B1158" s="53" t="s">
        <v>406</v>
      </c>
      <c r="C1158" s="49">
        <v>2</v>
      </c>
      <c r="D1158" s="107"/>
      <c r="E1158" s="1">
        <f t="shared" si="22"/>
        <v>0</v>
      </c>
    </row>
    <row r="1159" spans="1:5" s="6" customFormat="1" ht="54.5" x14ac:dyDescent="0.35">
      <c r="A1159" s="3" t="s">
        <v>104</v>
      </c>
      <c r="B1159" s="4" t="s">
        <v>918</v>
      </c>
      <c r="C1159" s="5" t="s">
        <v>8</v>
      </c>
      <c r="D1159" s="5" t="s">
        <v>57</v>
      </c>
      <c r="E1159" s="5" t="s">
        <v>54</v>
      </c>
    </row>
    <row r="1160" spans="1:5" ht="23.15" customHeight="1" x14ac:dyDescent="0.35">
      <c r="A1160" s="9">
        <v>194</v>
      </c>
      <c r="B1160" s="53" t="s">
        <v>730</v>
      </c>
      <c r="C1160" s="49">
        <v>2</v>
      </c>
      <c r="D1160" s="107"/>
      <c r="E1160" s="1">
        <f t="shared" ref="E1160:E1197" si="23">C1160*D1160</f>
        <v>0</v>
      </c>
    </row>
    <row r="1161" spans="1:5" ht="23.15" customHeight="1" x14ac:dyDescent="0.35">
      <c r="A1161" s="9">
        <v>195</v>
      </c>
      <c r="B1161" s="21" t="s">
        <v>731</v>
      </c>
      <c r="C1161" s="49">
        <v>5</v>
      </c>
      <c r="D1161" s="107"/>
      <c r="E1161" s="1">
        <f t="shared" si="23"/>
        <v>0</v>
      </c>
    </row>
    <row r="1162" spans="1:5" ht="23.15" customHeight="1" x14ac:dyDescent="0.35">
      <c r="A1162" s="9">
        <v>196</v>
      </c>
      <c r="B1162" s="21" t="s">
        <v>732</v>
      </c>
      <c r="C1162" s="49">
        <v>5</v>
      </c>
      <c r="D1162" s="107"/>
      <c r="E1162" s="1">
        <f t="shared" si="23"/>
        <v>0</v>
      </c>
    </row>
    <row r="1163" spans="1:5" ht="23.15" customHeight="1" x14ac:dyDescent="0.35">
      <c r="A1163" s="9">
        <v>197</v>
      </c>
      <c r="B1163" s="21" t="s">
        <v>413</v>
      </c>
      <c r="C1163" s="49">
        <v>5</v>
      </c>
      <c r="D1163" s="107"/>
      <c r="E1163" s="1">
        <f t="shared" si="23"/>
        <v>0</v>
      </c>
    </row>
    <row r="1164" spans="1:5" ht="23.15" customHeight="1" x14ac:dyDescent="0.35">
      <c r="A1164" s="9">
        <v>198</v>
      </c>
      <c r="B1164" s="21" t="s">
        <v>733</v>
      </c>
      <c r="C1164" s="49">
        <v>5</v>
      </c>
      <c r="D1164" s="107"/>
      <c r="E1164" s="1">
        <f t="shared" si="23"/>
        <v>0</v>
      </c>
    </row>
    <row r="1165" spans="1:5" ht="23.15" customHeight="1" x14ac:dyDescent="0.35">
      <c r="A1165" s="9">
        <v>199</v>
      </c>
      <c r="B1165" s="21" t="s">
        <v>734</v>
      </c>
      <c r="C1165" s="49">
        <v>2</v>
      </c>
      <c r="D1165" s="107"/>
      <c r="E1165" s="1">
        <f t="shared" si="23"/>
        <v>0</v>
      </c>
    </row>
    <row r="1166" spans="1:5" ht="28" x14ac:dyDescent="0.35">
      <c r="A1166" s="9">
        <v>200</v>
      </c>
      <c r="B1166" s="21" t="s">
        <v>735</v>
      </c>
      <c r="C1166" s="49">
        <v>1</v>
      </c>
      <c r="D1166" s="107"/>
      <c r="E1166" s="1">
        <f t="shared" si="23"/>
        <v>0</v>
      </c>
    </row>
    <row r="1167" spans="1:5" ht="28" x14ac:dyDescent="0.35">
      <c r="A1167" s="9">
        <v>201</v>
      </c>
      <c r="B1167" s="21" t="s">
        <v>420</v>
      </c>
      <c r="C1167" s="49">
        <v>1</v>
      </c>
      <c r="D1167" s="107"/>
      <c r="E1167" s="1">
        <f t="shared" si="23"/>
        <v>0</v>
      </c>
    </row>
    <row r="1168" spans="1:5" ht="23.15" customHeight="1" x14ac:dyDescent="0.35">
      <c r="A1168" s="9">
        <v>202</v>
      </c>
      <c r="B1168" s="53" t="s">
        <v>589</v>
      </c>
      <c r="C1168" s="49">
        <v>2</v>
      </c>
      <c r="D1168" s="107"/>
      <c r="E1168" s="1">
        <f t="shared" si="23"/>
        <v>0</v>
      </c>
    </row>
    <row r="1169" spans="1:5" ht="23.15" customHeight="1" x14ac:dyDescent="0.35">
      <c r="A1169" s="9">
        <v>203</v>
      </c>
      <c r="B1169" s="53" t="s">
        <v>736</v>
      </c>
      <c r="C1169" s="49">
        <v>2</v>
      </c>
      <c r="D1169" s="107"/>
      <c r="E1169" s="1">
        <f t="shared" si="23"/>
        <v>0</v>
      </c>
    </row>
    <row r="1170" spans="1:5" ht="22.5" customHeight="1" x14ac:dyDescent="0.35">
      <c r="A1170" s="9">
        <v>204</v>
      </c>
      <c r="B1170" s="53" t="s">
        <v>737</v>
      </c>
      <c r="C1170" s="49">
        <v>2</v>
      </c>
      <c r="D1170" s="107"/>
      <c r="E1170" s="1">
        <f t="shared" si="23"/>
        <v>0</v>
      </c>
    </row>
    <row r="1171" spans="1:5" ht="23.15" customHeight="1" x14ac:dyDescent="0.35">
      <c r="A1171" s="9">
        <v>205</v>
      </c>
      <c r="B1171" s="53" t="s">
        <v>589</v>
      </c>
      <c r="C1171" s="49">
        <v>2</v>
      </c>
      <c r="D1171" s="107"/>
      <c r="E1171" s="1">
        <f t="shared" si="23"/>
        <v>0</v>
      </c>
    </row>
    <row r="1172" spans="1:5" ht="56" x14ac:dyDescent="0.35">
      <c r="A1172" s="9">
        <v>206</v>
      </c>
      <c r="B1172" s="53" t="s">
        <v>738</v>
      </c>
      <c r="C1172" s="49">
        <v>2</v>
      </c>
      <c r="D1172" s="107"/>
      <c r="E1172" s="1">
        <f t="shared" si="23"/>
        <v>0</v>
      </c>
    </row>
    <row r="1173" spans="1:5" ht="23.15" customHeight="1" x14ac:dyDescent="0.35">
      <c r="A1173" s="9">
        <v>207</v>
      </c>
      <c r="B1173" s="53" t="s">
        <v>739</v>
      </c>
      <c r="C1173" s="49">
        <v>1</v>
      </c>
      <c r="D1173" s="107"/>
      <c r="E1173" s="1">
        <f t="shared" si="23"/>
        <v>0</v>
      </c>
    </row>
    <row r="1174" spans="1:5" ht="23.15" customHeight="1" x14ac:dyDescent="0.35">
      <c r="A1174" s="9">
        <v>208</v>
      </c>
      <c r="B1174" s="53" t="s">
        <v>740</v>
      </c>
      <c r="C1174" s="49">
        <v>1</v>
      </c>
      <c r="D1174" s="107"/>
      <c r="E1174" s="1">
        <f t="shared" si="23"/>
        <v>0</v>
      </c>
    </row>
    <row r="1175" spans="1:5" s="6" customFormat="1" ht="54.5" x14ac:dyDescent="0.35">
      <c r="A1175" s="3" t="s">
        <v>104</v>
      </c>
      <c r="B1175" s="4" t="s">
        <v>918</v>
      </c>
      <c r="C1175" s="5" t="s">
        <v>8</v>
      </c>
      <c r="D1175" s="5" t="s">
        <v>57</v>
      </c>
      <c r="E1175" s="5" t="s">
        <v>54</v>
      </c>
    </row>
    <row r="1176" spans="1:5" ht="28" x14ac:dyDescent="0.35">
      <c r="A1176" s="9">
        <v>209</v>
      </c>
      <c r="B1176" s="53" t="s">
        <v>741</v>
      </c>
      <c r="C1176" s="49">
        <v>1</v>
      </c>
      <c r="D1176" s="107"/>
      <c r="E1176" s="1">
        <f t="shared" si="23"/>
        <v>0</v>
      </c>
    </row>
    <row r="1177" spans="1:5" ht="56" x14ac:dyDescent="0.35">
      <c r="A1177" s="9">
        <v>210</v>
      </c>
      <c r="B1177" s="53" t="s">
        <v>742</v>
      </c>
      <c r="C1177" s="49">
        <v>1</v>
      </c>
      <c r="D1177" s="107"/>
      <c r="E1177" s="1">
        <f t="shared" si="23"/>
        <v>0</v>
      </c>
    </row>
    <row r="1178" spans="1:5" ht="23.15" customHeight="1" x14ac:dyDescent="0.35">
      <c r="A1178" s="9">
        <v>211</v>
      </c>
      <c r="B1178" s="53" t="s">
        <v>743</v>
      </c>
      <c r="C1178" s="49">
        <v>1</v>
      </c>
      <c r="D1178" s="107"/>
      <c r="E1178" s="1">
        <f t="shared" si="23"/>
        <v>0</v>
      </c>
    </row>
    <row r="1179" spans="1:5" ht="28" x14ac:dyDescent="0.35">
      <c r="A1179" s="9">
        <v>212</v>
      </c>
      <c r="B1179" s="53" t="s">
        <v>744</v>
      </c>
      <c r="C1179" s="49">
        <v>1</v>
      </c>
      <c r="D1179" s="107"/>
      <c r="E1179" s="1">
        <f t="shared" si="23"/>
        <v>0</v>
      </c>
    </row>
    <row r="1180" spans="1:5" ht="28" x14ac:dyDescent="0.35">
      <c r="A1180" s="9">
        <v>213</v>
      </c>
      <c r="B1180" s="53" t="s">
        <v>745</v>
      </c>
      <c r="C1180" s="49">
        <v>1</v>
      </c>
      <c r="D1180" s="107"/>
      <c r="E1180" s="1">
        <f t="shared" si="23"/>
        <v>0</v>
      </c>
    </row>
    <row r="1181" spans="1:5" ht="56" x14ac:dyDescent="0.35">
      <c r="A1181" s="9">
        <v>214</v>
      </c>
      <c r="B1181" s="53" t="s">
        <v>746</v>
      </c>
      <c r="C1181" s="49">
        <v>1</v>
      </c>
      <c r="D1181" s="107"/>
      <c r="E1181" s="1">
        <f t="shared" si="23"/>
        <v>0</v>
      </c>
    </row>
    <row r="1182" spans="1:5" ht="42" x14ac:dyDescent="0.35">
      <c r="A1182" s="9">
        <v>215</v>
      </c>
      <c r="B1182" s="53" t="s">
        <v>747</v>
      </c>
      <c r="C1182" s="49">
        <v>1</v>
      </c>
      <c r="D1182" s="107"/>
      <c r="E1182" s="1">
        <f t="shared" si="23"/>
        <v>0</v>
      </c>
    </row>
    <row r="1183" spans="1:5" ht="56" x14ac:dyDescent="0.35">
      <c r="A1183" s="9">
        <v>216</v>
      </c>
      <c r="B1183" s="55" t="s">
        <v>748</v>
      </c>
      <c r="C1183" s="49">
        <v>1</v>
      </c>
      <c r="D1183" s="107"/>
      <c r="E1183" s="1">
        <f t="shared" si="23"/>
        <v>0</v>
      </c>
    </row>
    <row r="1184" spans="1:5" ht="23.15" customHeight="1" x14ac:dyDescent="0.35">
      <c r="A1184" s="9">
        <v>217</v>
      </c>
      <c r="B1184" s="53" t="s">
        <v>749</v>
      </c>
      <c r="C1184" s="49">
        <v>2</v>
      </c>
      <c r="D1184" s="107"/>
      <c r="E1184" s="1">
        <f t="shared" si="23"/>
        <v>0</v>
      </c>
    </row>
    <row r="1185" spans="1:5" x14ac:dyDescent="0.35">
      <c r="A1185" s="9">
        <v>218</v>
      </c>
      <c r="B1185" s="55" t="s">
        <v>750</v>
      </c>
      <c r="C1185" s="49">
        <v>1</v>
      </c>
      <c r="D1185" s="107"/>
      <c r="E1185" s="1">
        <f t="shared" si="23"/>
        <v>0</v>
      </c>
    </row>
    <row r="1186" spans="1:5" ht="23.15" customHeight="1" x14ac:dyDescent="0.35">
      <c r="A1186" s="9">
        <v>219</v>
      </c>
      <c r="B1186" s="55" t="s">
        <v>751</v>
      </c>
      <c r="C1186" s="49">
        <v>1</v>
      </c>
      <c r="D1186" s="107"/>
      <c r="E1186" s="1">
        <f t="shared" si="23"/>
        <v>0</v>
      </c>
    </row>
    <row r="1187" spans="1:5" s="6" customFormat="1" ht="54.5" x14ac:dyDescent="0.35">
      <c r="A1187" s="3" t="s">
        <v>104</v>
      </c>
      <c r="B1187" s="4" t="s">
        <v>918</v>
      </c>
      <c r="C1187" s="5" t="s">
        <v>8</v>
      </c>
      <c r="D1187" s="5" t="s">
        <v>57</v>
      </c>
      <c r="E1187" s="5" t="s">
        <v>54</v>
      </c>
    </row>
    <row r="1188" spans="1:5" ht="22.5" customHeight="1" x14ac:dyDescent="0.35">
      <c r="A1188" s="9">
        <v>220</v>
      </c>
      <c r="B1188" s="53" t="s">
        <v>752</v>
      </c>
      <c r="C1188" s="49">
        <v>2</v>
      </c>
      <c r="D1188" s="107"/>
      <c r="E1188" s="1">
        <f t="shared" si="23"/>
        <v>0</v>
      </c>
    </row>
    <row r="1189" spans="1:5" ht="23.15" customHeight="1" x14ac:dyDescent="0.35">
      <c r="A1189" s="9">
        <v>221</v>
      </c>
      <c r="B1189" s="55" t="s">
        <v>753</v>
      </c>
      <c r="C1189" s="49">
        <v>1</v>
      </c>
      <c r="D1189" s="107"/>
      <c r="E1189" s="1">
        <f t="shared" si="23"/>
        <v>0</v>
      </c>
    </row>
    <row r="1190" spans="1:5" ht="28" x14ac:dyDescent="0.35">
      <c r="A1190" s="9">
        <v>222</v>
      </c>
      <c r="B1190" s="55" t="s">
        <v>754</v>
      </c>
      <c r="C1190" s="49">
        <v>1</v>
      </c>
      <c r="D1190" s="107"/>
      <c r="E1190" s="1">
        <f t="shared" si="23"/>
        <v>0</v>
      </c>
    </row>
    <row r="1191" spans="1:5" ht="28" x14ac:dyDescent="0.35">
      <c r="A1191" s="9">
        <v>223</v>
      </c>
      <c r="B1191" s="55" t="s">
        <v>755</v>
      </c>
      <c r="C1191" s="49">
        <v>1</v>
      </c>
      <c r="D1191" s="107"/>
      <c r="E1191" s="1">
        <f t="shared" si="23"/>
        <v>0</v>
      </c>
    </row>
    <row r="1192" spans="1:5" ht="23.15" customHeight="1" x14ac:dyDescent="0.35">
      <c r="A1192" s="9">
        <v>224</v>
      </c>
      <c r="B1192" s="53" t="s">
        <v>756</v>
      </c>
      <c r="C1192" s="49">
        <v>1</v>
      </c>
      <c r="D1192" s="107"/>
      <c r="E1192" s="1">
        <f>C1192*D1192</f>
        <v>0</v>
      </c>
    </row>
    <row r="1193" spans="1:5" ht="23.15" customHeight="1" x14ac:dyDescent="0.35">
      <c r="A1193" s="9">
        <v>225</v>
      </c>
      <c r="B1193" s="53" t="s">
        <v>757</v>
      </c>
      <c r="C1193" s="49">
        <v>1</v>
      </c>
      <c r="D1193" s="107"/>
      <c r="E1193" s="1">
        <f t="shared" si="23"/>
        <v>0</v>
      </c>
    </row>
    <row r="1194" spans="1:5" ht="23.15" customHeight="1" x14ac:dyDescent="0.35">
      <c r="A1194" s="9">
        <v>226</v>
      </c>
      <c r="B1194" s="55" t="s">
        <v>758</v>
      </c>
      <c r="C1194" s="49">
        <v>1</v>
      </c>
      <c r="D1194" s="107"/>
      <c r="E1194" s="1">
        <f t="shared" si="23"/>
        <v>0</v>
      </c>
    </row>
    <row r="1195" spans="1:5" ht="23.15" customHeight="1" x14ac:dyDescent="0.35">
      <c r="A1195" s="9">
        <v>227</v>
      </c>
      <c r="B1195" s="53" t="s">
        <v>759</v>
      </c>
      <c r="C1195" s="49">
        <v>1</v>
      </c>
      <c r="D1195" s="107"/>
      <c r="E1195" s="1">
        <f t="shared" si="23"/>
        <v>0</v>
      </c>
    </row>
    <row r="1196" spans="1:5" ht="28" x14ac:dyDescent="0.35">
      <c r="A1196" s="9">
        <v>228</v>
      </c>
      <c r="B1196" s="48" t="s">
        <v>218</v>
      </c>
      <c r="C1196" s="49">
        <v>1</v>
      </c>
      <c r="D1196" s="107"/>
      <c r="E1196" s="1">
        <f t="shared" si="23"/>
        <v>0</v>
      </c>
    </row>
    <row r="1197" spans="1:5" ht="23.15" customHeight="1" x14ac:dyDescent="0.35">
      <c r="A1197" s="9">
        <v>237</v>
      </c>
      <c r="B1197" s="53" t="s">
        <v>760</v>
      </c>
      <c r="C1197" s="49">
        <v>2</v>
      </c>
      <c r="D1197" s="107"/>
      <c r="E1197" s="1">
        <f t="shared" si="23"/>
        <v>0</v>
      </c>
    </row>
    <row r="1198" spans="1:5" ht="42.75" customHeight="1" x14ac:dyDescent="0.35">
      <c r="A1198" s="304" t="s">
        <v>105</v>
      </c>
      <c r="B1198" s="305"/>
      <c r="C1198" s="305"/>
      <c r="D1198" s="306"/>
      <c r="E1198" s="1">
        <f>SUM(E954:E1197)</f>
        <v>0</v>
      </c>
    </row>
    <row r="1199" spans="1:5" ht="33" customHeight="1" x14ac:dyDescent="0.35">
      <c r="A1199" s="304" t="s">
        <v>953</v>
      </c>
      <c r="B1199" s="305"/>
      <c r="C1199" s="305"/>
      <c r="D1199" s="306"/>
      <c r="E1199" s="69">
        <f>E1198*3</f>
        <v>0</v>
      </c>
    </row>
    <row r="1200" spans="1:5" ht="33" customHeight="1" x14ac:dyDescent="0.35">
      <c r="A1200" s="71"/>
      <c r="B1200" s="71"/>
      <c r="C1200" s="71"/>
      <c r="D1200" s="71"/>
      <c r="E1200" s="97"/>
    </row>
    <row r="1201" spans="1:5" ht="33" customHeight="1" x14ac:dyDescent="0.35">
      <c r="A1201" s="71"/>
      <c r="B1201" s="71"/>
      <c r="C1201" s="71"/>
      <c r="D1201" s="71"/>
      <c r="E1201" s="97"/>
    </row>
    <row r="1202" spans="1:5" ht="33" customHeight="1" x14ac:dyDescent="0.35">
      <c r="A1202" s="14"/>
      <c r="B1202" s="15"/>
      <c r="C1202" s="96"/>
      <c r="D1202" s="15"/>
      <c r="E1202" s="45"/>
    </row>
    <row r="1203" spans="1:5" ht="22.5" customHeight="1" x14ac:dyDescent="0.35">
      <c r="A1203" s="11" t="s">
        <v>113</v>
      </c>
      <c r="B1203" s="12" t="s">
        <v>39</v>
      </c>
      <c r="C1203" s="12"/>
      <c r="D1203" s="12"/>
      <c r="E1203" s="13"/>
    </row>
    <row r="1204" spans="1:5" ht="17.149999999999999" customHeight="1" x14ac:dyDescent="0.35">
      <c r="A1204" s="31">
        <v>1</v>
      </c>
      <c r="B1204" s="32" t="s">
        <v>943</v>
      </c>
      <c r="C1204" s="33"/>
      <c r="D1204" s="34"/>
      <c r="E1204" s="35"/>
    </row>
    <row r="1205" spans="1:5" ht="17.149999999999999" customHeight="1" x14ac:dyDescent="0.35">
      <c r="A1205" s="36">
        <v>2</v>
      </c>
      <c r="B1205" s="24" t="s">
        <v>954</v>
      </c>
      <c r="C1205" s="30"/>
      <c r="D1205" s="22"/>
      <c r="E1205" s="37"/>
    </row>
    <row r="1206" spans="1:5" ht="17.149999999999999" customHeight="1" x14ac:dyDescent="0.35">
      <c r="A1206" s="38">
        <v>3</v>
      </c>
      <c r="B1206" s="62" t="s">
        <v>20</v>
      </c>
      <c r="C1206" s="40"/>
      <c r="D1206" s="39"/>
      <c r="E1206" s="41"/>
    </row>
    <row r="1207" spans="1:5" x14ac:dyDescent="0.35">
      <c r="A1207" s="16"/>
      <c r="B1207" s="27"/>
      <c r="C1207" s="27"/>
      <c r="D1207" s="28"/>
      <c r="E1207" s="29"/>
    </row>
    <row r="1208" spans="1:5" s="6" customFormat="1" ht="54.5" x14ac:dyDescent="0.35">
      <c r="A1208" s="3" t="s">
        <v>113</v>
      </c>
      <c r="B1208" s="4" t="s">
        <v>110</v>
      </c>
      <c r="C1208" s="5" t="s">
        <v>8</v>
      </c>
      <c r="D1208" s="5" t="s">
        <v>57</v>
      </c>
      <c r="E1208" s="5" t="s">
        <v>54</v>
      </c>
    </row>
    <row r="1209" spans="1:5" ht="42" x14ac:dyDescent="0.35">
      <c r="A1209" s="9">
        <v>1</v>
      </c>
      <c r="B1209" s="53" t="s">
        <v>764</v>
      </c>
      <c r="C1209" s="49">
        <v>1</v>
      </c>
      <c r="D1209" s="107"/>
      <c r="E1209" s="1">
        <f>C1209*D1209</f>
        <v>0</v>
      </c>
    </row>
    <row r="1210" spans="1:5" x14ac:dyDescent="0.35">
      <c r="A1210" s="9">
        <v>2</v>
      </c>
      <c r="B1210" s="53" t="s">
        <v>134</v>
      </c>
      <c r="C1210" s="49">
        <v>1</v>
      </c>
      <c r="D1210" s="107"/>
      <c r="E1210" s="1">
        <f t="shared" ref="E1210:E1245" si="24">C1210*D1210</f>
        <v>0</v>
      </c>
    </row>
    <row r="1211" spans="1:5" ht="28" x14ac:dyDescent="0.35">
      <c r="A1211" s="9">
        <v>3</v>
      </c>
      <c r="B1211" s="53" t="s">
        <v>296</v>
      </c>
      <c r="C1211" s="49">
        <v>1</v>
      </c>
      <c r="D1211" s="107"/>
      <c r="E1211" s="1">
        <f t="shared" si="24"/>
        <v>0</v>
      </c>
    </row>
    <row r="1212" spans="1:5" ht="28" x14ac:dyDescent="0.35">
      <c r="A1212" s="9">
        <v>4</v>
      </c>
      <c r="B1212" s="53" t="s">
        <v>444</v>
      </c>
      <c r="C1212" s="49">
        <v>1</v>
      </c>
      <c r="D1212" s="107"/>
      <c r="E1212" s="1">
        <f t="shared" si="24"/>
        <v>0</v>
      </c>
    </row>
    <row r="1213" spans="1:5" ht="28" x14ac:dyDescent="0.35">
      <c r="A1213" s="9">
        <v>5</v>
      </c>
      <c r="B1213" s="53" t="s">
        <v>766</v>
      </c>
      <c r="C1213" s="49">
        <v>1</v>
      </c>
      <c r="D1213" s="107"/>
      <c r="E1213" s="1">
        <f t="shared" si="24"/>
        <v>0</v>
      </c>
    </row>
    <row r="1214" spans="1:5" ht="112" x14ac:dyDescent="0.35">
      <c r="A1214" s="9">
        <v>6</v>
      </c>
      <c r="B1214" s="55" t="s">
        <v>768</v>
      </c>
      <c r="C1214" s="49">
        <v>1</v>
      </c>
      <c r="D1214" s="107"/>
      <c r="E1214" s="1">
        <f t="shared" si="24"/>
        <v>0</v>
      </c>
    </row>
    <row r="1215" spans="1:5" ht="42" x14ac:dyDescent="0.35">
      <c r="A1215" s="9">
        <v>7</v>
      </c>
      <c r="B1215" s="55" t="s">
        <v>769</v>
      </c>
      <c r="C1215" s="49">
        <v>1</v>
      </c>
      <c r="D1215" s="107"/>
      <c r="E1215" s="1">
        <f t="shared" si="24"/>
        <v>0</v>
      </c>
    </row>
    <row r="1216" spans="1:5" s="6" customFormat="1" ht="54.5" x14ac:dyDescent="0.35">
      <c r="A1216" s="3" t="s">
        <v>113</v>
      </c>
      <c r="B1216" s="4" t="s">
        <v>110</v>
      </c>
      <c r="C1216" s="5" t="s">
        <v>8</v>
      </c>
      <c r="D1216" s="5" t="s">
        <v>57</v>
      </c>
      <c r="E1216" s="5" t="s">
        <v>54</v>
      </c>
    </row>
    <row r="1217" spans="1:5" ht="70" x14ac:dyDescent="0.35">
      <c r="A1217" s="9">
        <v>8</v>
      </c>
      <c r="B1217" s="53" t="s">
        <v>773</v>
      </c>
      <c r="C1217" s="49">
        <v>1</v>
      </c>
      <c r="D1217" s="107"/>
      <c r="E1217" s="1">
        <f t="shared" si="24"/>
        <v>0</v>
      </c>
    </row>
    <row r="1218" spans="1:5" ht="28" x14ac:dyDescent="0.35">
      <c r="A1218" s="9">
        <v>9</v>
      </c>
      <c r="B1218" s="21" t="s">
        <v>775</v>
      </c>
      <c r="C1218" s="49">
        <v>1</v>
      </c>
      <c r="D1218" s="107"/>
      <c r="E1218" s="1">
        <f t="shared" si="24"/>
        <v>0</v>
      </c>
    </row>
    <row r="1219" spans="1:5" ht="28" x14ac:dyDescent="0.35">
      <c r="A1219" s="9">
        <v>10</v>
      </c>
      <c r="B1219" s="21" t="s">
        <v>776</v>
      </c>
      <c r="C1219" s="49">
        <v>1</v>
      </c>
      <c r="D1219" s="107"/>
      <c r="E1219" s="1">
        <f t="shared" si="24"/>
        <v>0</v>
      </c>
    </row>
    <row r="1220" spans="1:5" ht="28" x14ac:dyDescent="0.35">
      <c r="A1220" s="9">
        <v>11</v>
      </c>
      <c r="B1220" s="53" t="s">
        <v>777</v>
      </c>
      <c r="C1220" s="49">
        <v>1</v>
      </c>
      <c r="D1220" s="107"/>
      <c r="E1220" s="1">
        <f t="shared" si="24"/>
        <v>0</v>
      </c>
    </row>
    <row r="1221" spans="1:5" ht="28" x14ac:dyDescent="0.35">
      <c r="A1221" s="9">
        <v>12</v>
      </c>
      <c r="B1221" s="53" t="s">
        <v>778</v>
      </c>
      <c r="C1221" s="49">
        <v>1</v>
      </c>
      <c r="D1221" s="108"/>
      <c r="E1221" s="46">
        <f t="shared" si="24"/>
        <v>0</v>
      </c>
    </row>
    <row r="1222" spans="1:5" ht="28" x14ac:dyDescent="0.35">
      <c r="A1222" s="9">
        <v>13</v>
      </c>
      <c r="B1222" s="53" t="s">
        <v>779</v>
      </c>
      <c r="C1222" s="49">
        <v>1</v>
      </c>
      <c r="D1222" s="107"/>
      <c r="E1222" s="1">
        <f t="shared" si="24"/>
        <v>0</v>
      </c>
    </row>
    <row r="1223" spans="1:5" ht="70" x14ac:dyDescent="0.35">
      <c r="A1223" s="9">
        <v>14</v>
      </c>
      <c r="B1223" s="53" t="s">
        <v>780</v>
      </c>
      <c r="C1223" s="49">
        <v>1</v>
      </c>
      <c r="D1223" s="107"/>
      <c r="E1223" s="1">
        <f t="shared" si="24"/>
        <v>0</v>
      </c>
    </row>
    <row r="1224" spans="1:5" x14ac:dyDescent="0.35">
      <c r="A1224" s="9">
        <v>15</v>
      </c>
      <c r="B1224" s="53" t="s">
        <v>781</v>
      </c>
      <c r="C1224" s="49">
        <v>1</v>
      </c>
      <c r="D1224" s="107"/>
      <c r="E1224" s="1">
        <f t="shared" si="24"/>
        <v>0</v>
      </c>
    </row>
    <row r="1225" spans="1:5" ht="22.5" customHeight="1" x14ac:dyDescent="0.35">
      <c r="A1225" s="9">
        <v>16</v>
      </c>
      <c r="B1225" s="53" t="s">
        <v>782</v>
      </c>
      <c r="C1225" s="49">
        <v>1</v>
      </c>
      <c r="D1225" s="107"/>
      <c r="E1225" s="1">
        <f t="shared" si="24"/>
        <v>0</v>
      </c>
    </row>
    <row r="1226" spans="1:5" ht="22.5" customHeight="1" x14ac:dyDescent="0.35">
      <c r="A1226" s="9">
        <v>17</v>
      </c>
      <c r="B1226" s="21" t="s">
        <v>783</v>
      </c>
      <c r="C1226" s="49">
        <v>1</v>
      </c>
      <c r="D1226" s="107"/>
      <c r="E1226" s="1">
        <f t="shared" si="24"/>
        <v>0</v>
      </c>
    </row>
    <row r="1227" spans="1:5" ht="28" x14ac:dyDescent="0.35">
      <c r="A1227" s="9">
        <v>18</v>
      </c>
      <c r="B1227" s="53" t="s">
        <v>784</v>
      </c>
      <c r="C1227" s="49">
        <v>1</v>
      </c>
      <c r="D1227" s="107"/>
      <c r="E1227" s="1">
        <f t="shared" si="24"/>
        <v>0</v>
      </c>
    </row>
    <row r="1228" spans="1:5" ht="22.5" customHeight="1" x14ac:dyDescent="0.35">
      <c r="A1228" s="9">
        <v>19</v>
      </c>
      <c r="B1228" s="53" t="s">
        <v>785</v>
      </c>
      <c r="C1228" s="49">
        <v>1</v>
      </c>
      <c r="D1228" s="107"/>
      <c r="E1228" s="1">
        <f t="shared" si="24"/>
        <v>0</v>
      </c>
    </row>
    <row r="1229" spans="1:5" s="6" customFormat="1" ht="54.5" x14ac:dyDescent="0.35">
      <c r="A1229" s="3" t="s">
        <v>113</v>
      </c>
      <c r="B1229" s="4" t="s">
        <v>110</v>
      </c>
      <c r="C1229" s="5" t="s">
        <v>8</v>
      </c>
      <c r="D1229" s="5" t="s">
        <v>57</v>
      </c>
      <c r="E1229" s="5" t="s">
        <v>54</v>
      </c>
    </row>
    <row r="1230" spans="1:5" ht="28" x14ac:dyDescent="0.35">
      <c r="A1230" s="9">
        <v>20</v>
      </c>
      <c r="B1230" s="53" t="s">
        <v>786</v>
      </c>
      <c r="C1230" s="49">
        <v>1</v>
      </c>
      <c r="D1230" s="107"/>
      <c r="E1230" s="1">
        <f t="shared" si="24"/>
        <v>0</v>
      </c>
    </row>
    <row r="1231" spans="1:5" ht="22.5" customHeight="1" x14ac:dyDescent="0.35">
      <c r="A1231" s="9">
        <v>21</v>
      </c>
      <c r="B1231" s="53" t="s">
        <v>785</v>
      </c>
      <c r="C1231" s="49">
        <v>1</v>
      </c>
      <c r="D1231" s="107"/>
      <c r="E1231" s="1">
        <f t="shared" si="24"/>
        <v>0</v>
      </c>
    </row>
    <row r="1232" spans="1:5" ht="28" x14ac:dyDescent="0.35">
      <c r="A1232" s="9">
        <v>22</v>
      </c>
      <c r="B1232" s="53" t="s">
        <v>786</v>
      </c>
      <c r="C1232" s="49">
        <v>1</v>
      </c>
      <c r="D1232" s="107"/>
      <c r="E1232" s="1">
        <f t="shared" si="24"/>
        <v>0</v>
      </c>
    </row>
    <row r="1233" spans="1:5" ht="28" x14ac:dyDescent="0.35">
      <c r="A1233" s="9">
        <v>23</v>
      </c>
      <c r="B1233" s="53" t="s">
        <v>787</v>
      </c>
      <c r="C1233" s="49">
        <v>1</v>
      </c>
      <c r="D1233" s="107"/>
      <c r="E1233" s="1">
        <f t="shared" si="24"/>
        <v>0</v>
      </c>
    </row>
    <row r="1234" spans="1:5" ht="28" x14ac:dyDescent="0.35">
      <c r="A1234" s="9">
        <v>24</v>
      </c>
      <c r="B1234" s="53" t="s">
        <v>788</v>
      </c>
      <c r="C1234" s="49">
        <v>1</v>
      </c>
      <c r="D1234" s="107"/>
      <c r="E1234" s="1">
        <f t="shared" si="24"/>
        <v>0</v>
      </c>
    </row>
    <row r="1235" spans="1:5" ht="28" x14ac:dyDescent="0.35">
      <c r="A1235" s="9">
        <v>25</v>
      </c>
      <c r="B1235" s="53" t="s">
        <v>789</v>
      </c>
      <c r="C1235" s="49">
        <v>1</v>
      </c>
      <c r="D1235" s="107"/>
      <c r="E1235" s="1">
        <f t="shared" si="24"/>
        <v>0</v>
      </c>
    </row>
    <row r="1236" spans="1:5" ht="28" x14ac:dyDescent="0.35">
      <c r="A1236" s="9">
        <v>26</v>
      </c>
      <c r="B1236" s="53" t="s">
        <v>790</v>
      </c>
      <c r="C1236" s="49">
        <v>1</v>
      </c>
      <c r="D1236" s="107"/>
      <c r="E1236" s="1">
        <f t="shared" si="24"/>
        <v>0</v>
      </c>
    </row>
    <row r="1237" spans="1:5" ht="22.5" customHeight="1" x14ac:dyDescent="0.35">
      <c r="A1237" s="9">
        <v>27</v>
      </c>
      <c r="B1237" s="53" t="s">
        <v>793</v>
      </c>
      <c r="C1237" s="49">
        <v>1</v>
      </c>
      <c r="D1237" s="107"/>
      <c r="E1237" s="1">
        <f t="shared" si="24"/>
        <v>0</v>
      </c>
    </row>
    <row r="1238" spans="1:5" ht="22.5" customHeight="1" x14ac:dyDescent="0.35">
      <c r="A1238" s="9">
        <v>28</v>
      </c>
      <c r="B1238" s="53" t="s">
        <v>794</v>
      </c>
      <c r="C1238" s="49">
        <v>1</v>
      </c>
      <c r="D1238" s="107"/>
      <c r="E1238" s="1">
        <f t="shared" si="24"/>
        <v>0</v>
      </c>
    </row>
    <row r="1239" spans="1:5" ht="22.5" customHeight="1" x14ac:dyDescent="0.35">
      <c r="A1239" s="9">
        <v>29</v>
      </c>
      <c r="B1239" s="53" t="s">
        <v>312</v>
      </c>
      <c r="C1239" s="49">
        <v>5</v>
      </c>
      <c r="D1239" s="107"/>
      <c r="E1239" s="1">
        <f t="shared" si="24"/>
        <v>0</v>
      </c>
    </row>
    <row r="1240" spans="1:5" ht="22.5" customHeight="1" x14ac:dyDescent="0.35">
      <c r="A1240" s="9">
        <v>30</v>
      </c>
      <c r="B1240" s="21" t="s">
        <v>549</v>
      </c>
      <c r="C1240" s="49">
        <v>5</v>
      </c>
      <c r="D1240" s="107"/>
      <c r="E1240" s="1">
        <f t="shared" si="24"/>
        <v>0</v>
      </c>
    </row>
    <row r="1241" spans="1:5" ht="22.5" customHeight="1" x14ac:dyDescent="0.35">
      <c r="A1241" s="9">
        <v>31</v>
      </c>
      <c r="B1241" s="21" t="s">
        <v>647</v>
      </c>
      <c r="C1241" s="49">
        <v>5</v>
      </c>
      <c r="D1241" s="107"/>
      <c r="E1241" s="1">
        <f t="shared" si="24"/>
        <v>0</v>
      </c>
    </row>
    <row r="1242" spans="1:5" ht="22.5" customHeight="1" x14ac:dyDescent="0.35">
      <c r="A1242" s="9">
        <v>32</v>
      </c>
      <c r="B1242" s="21" t="s">
        <v>648</v>
      </c>
      <c r="C1242" s="49">
        <v>5</v>
      </c>
      <c r="D1242" s="107"/>
      <c r="E1242" s="1">
        <f t="shared" si="24"/>
        <v>0</v>
      </c>
    </row>
    <row r="1243" spans="1:5" ht="22.5" customHeight="1" x14ac:dyDescent="0.35">
      <c r="A1243" s="9">
        <v>33</v>
      </c>
      <c r="B1243" s="56" t="s">
        <v>650</v>
      </c>
      <c r="C1243" s="49">
        <v>2</v>
      </c>
      <c r="D1243" s="107"/>
      <c r="E1243" s="1">
        <f t="shared" si="24"/>
        <v>0</v>
      </c>
    </row>
    <row r="1244" spans="1:5" ht="22.5" customHeight="1" x14ac:dyDescent="0.35">
      <c r="A1244" s="9">
        <v>34</v>
      </c>
      <c r="B1244" s="53" t="s">
        <v>651</v>
      </c>
      <c r="C1244" s="49">
        <v>2</v>
      </c>
      <c r="D1244" s="107"/>
      <c r="E1244" s="1">
        <f t="shared" si="24"/>
        <v>0</v>
      </c>
    </row>
    <row r="1245" spans="1:5" ht="22.5" customHeight="1" x14ac:dyDescent="0.35">
      <c r="A1245" s="9">
        <v>35</v>
      </c>
      <c r="B1245" s="53" t="s">
        <v>463</v>
      </c>
      <c r="C1245" s="49">
        <v>2</v>
      </c>
      <c r="D1245" s="107"/>
      <c r="E1245" s="1">
        <f t="shared" si="24"/>
        <v>0</v>
      </c>
    </row>
    <row r="1246" spans="1:5" ht="23.15" customHeight="1" x14ac:dyDescent="0.35">
      <c r="A1246" s="9">
        <v>36</v>
      </c>
      <c r="B1246" s="53" t="s">
        <v>464</v>
      </c>
      <c r="C1246" s="49">
        <v>2</v>
      </c>
      <c r="D1246" s="107"/>
      <c r="E1246" s="1">
        <f t="shared" ref="E1246:E1308" si="25">C1246*D1246</f>
        <v>0</v>
      </c>
    </row>
    <row r="1247" spans="1:5" s="6" customFormat="1" ht="54.5" x14ac:dyDescent="0.35">
      <c r="A1247" s="3" t="s">
        <v>113</v>
      </c>
      <c r="B1247" s="4" t="s">
        <v>110</v>
      </c>
      <c r="C1247" s="5" t="s">
        <v>8</v>
      </c>
      <c r="D1247" s="5" t="s">
        <v>57</v>
      </c>
      <c r="E1247" s="5" t="s">
        <v>54</v>
      </c>
    </row>
    <row r="1248" spans="1:5" ht="23.15" customHeight="1" x14ac:dyDescent="0.35">
      <c r="A1248" s="9">
        <v>37</v>
      </c>
      <c r="B1248" s="53" t="s">
        <v>465</v>
      </c>
      <c r="C1248" s="49">
        <v>2</v>
      </c>
      <c r="D1248" s="107"/>
      <c r="E1248" s="1">
        <f t="shared" si="25"/>
        <v>0</v>
      </c>
    </row>
    <row r="1249" spans="1:5" ht="28" x14ac:dyDescent="0.35">
      <c r="A1249" s="9">
        <v>38</v>
      </c>
      <c r="B1249" s="53" t="s">
        <v>655</v>
      </c>
      <c r="C1249" s="49">
        <v>2</v>
      </c>
      <c r="D1249" s="107"/>
      <c r="E1249" s="1">
        <f t="shared" si="25"/>
        <v>0</v>
      </c>
    </row>
    <row r="1250" spans="1:5" ht="23.15" customHeight="1" x14ac:dyDescent="0.35">
      <c r="A1250" s="9">
        <v>39</v>
      </c>
      <c r="B1250" s="53" t="s">
        <v>575</v>
      </c>
      <c r="C1250" s="49">
        <v>2</v>
      </c>
      <c r="D1250" s="107"/>
      <c r="E1250" s="1">
        <f t="shared" si="25"/>
        <v>0</v>
      </c>
    </row>
    <row r="1251" spans="1:5" ht="22.5" customHeight="1" x14ac:dyDescent="0.35">
      <c r="A1251" s="9">
        <v>40</v>
      </c>
      <c r="B1251" s="21" t="s">
        <v>671</v>
      </c>
      <c r="C1251" s="49">
        <v>1</v>
      </c>
      <c r="D1251" s="107"/>
      <c r="E1251" s="1">
        <f t="shared" si="25"/>
        <v>0</v>
      </c>
    </row>
    <row r="1252" spans="1:5" ht="22.5" customHeight="1" x14ac:dyDescent="0.35">
      <c r="A1252" s="9">
        <v>41</v>
      </c>
      <c r="B1252" s="21" t="s">
        <v>672</v>
      </c>
      <c r="C1252" s="49">
        <v>1</v>
      </c>
      <c r="D1252" s="107"/>
      <c r="E1252" s="1">
        <f t="shared" si="25"/>
        <v>0</v>
      </c>
    </row>
    <row r="1253" spans="1:5" ht="22.5" customHeight="1" x14ac:dyDescent="0.35">
      <c r="A1253" s="9">
        <v>42</v>
      </c>
      <c r="B1253" s="21" t="s">
        <v>154</v>
      </c>
      <c r="C1253" s="49">
        <v>2</v>
      </c>
      <c r="D1253" s="107"/>
      <c r="E1253" s="1">
        <f t="shared" si="25"/>
        <v>0</v>
      </c>
    </row>
    <row r="1254" spans="1:5" ht="22.5" customHeight="1" x14ac:dyDescent="0.35">
      <c r="A1254" s="9">
        <v>43</v>
      </c>
      <c r="B1254" s="21" t="s">
        <v>656</v>
      </c>
      <c r="C1254" s="49">
        <v>1</v>
      </c>
      <c r="D1254" s="107"/>
      <c r="E1254" s="1">
        <f t="shared" si="25"/>
        <v>0</v>
      </c>
    </row>
    <row r="1255" spans="1:5" ht="22.5" customHeight="1" x14ac:dyDescent="0.35">
      <c r="A1255" s="9">
        <v>44</v>
      </c>
      <c r="B1255" s="21" t="s">
        <v>657</v>
      </c>
      <c r="C1255" s="49">
        <v>2</v>
      </c>
      <c r="D1255" s="107"/>
      <c r="E1255" s="1">
        <f t="shared" si="25"/>
        <v>0</v>
      </c>
    </row>
    <row r="1256" spans="1:5" ht="22.5" customHeight="1" x14ac:dyDescent="0.35">
      <c r="A1256" s="9">
        <v>45</v>
      </c>
      <c r="B1256" s="21" t="s">
        <v>658</v>
      </c>
      <c r="C1256" s="49">
        <v>1</v>
      </c>
      <c r="D1256" s="107"/>
      <c r="E1256" s="1">
        <f t="shared" si="25"/>
        <v>0</v>
      </c>
    </row>
    <row r="1257" spans="1:5" ht="22.5" customHeight="1" x14ac:dyDescent="0.35">
      <c r="A1257" s="9">
        <v>46</v>
      </c>
      <c r="B1257" s="21" t="s">
        <v>659</v>
      </c>
      <c r="C1257" s="49">
        <v>1</v>
      </c>
      <c r="D1257" s="107"/>
      <c r="E1257" s="1">
        <f t="shared" si="25"/>
        <v>0</v>
      </c>
    </row>
    <row r="1258" spans="1:5" ht="22.5" customHeight="1" x14ac:dyDescent="0.35">
      <c r="A1258" s="9">
        <v>47</v>
      </c>
      <c r="B1258" s="53" t="s">
        <v>322</v>
      </c>
      <c r="C1258" s="49">
        <v>1</v>
      </c>
      <c r="D1258" s="107"/>
      <c r="E1258" s="1">
        <f t="shared" si="25"/>
        <v>0</v>
      </c>
    </row>
    <row r="1259" spans="1:5" ht="22.5" customHeight="1" x14ac:dyDescent="0.35">
      <c r="A1259" s="9">
        <v>48</v>
      </c>
      <c r="B1259" s="53" t="s">
        <v>576</v>
      </c>
      <c r="C1259" s="49">
        <v>1</v>
      </c>
      <c r="D1259" s="107"/>
      <c r="E1259" s="1">
        <f t="shared" si="25"/>
        <v>0</v>
      </c>
    </row>
    <row r="1260" spans="1:5" ht="22.5" customHeight="1" x14ac:dyDescent="0.35">
      <c r="A1260" s="9">
        <v>49</v>
      </c>
      <c r="B1260" s="53" t="s">
        <v>327</v>
      </c>
      <c r="C1260" s="49">
        <v>1</v>
      </c>
      <c r="D1260" s="107"/>
      <c r="E1260" s="1">
        <f t="shared" si="25"/>
        <v>0</v>
      </c>
    </row>
    <row r="1261" spans="1:5" ht="22.5" customHeight="1" x14ac:dyDescent="0.35">
      <c r="A1261" s="9">
        <v>50</v>
      </c>
      <c r="B1261" s="53" t="s">
        <v>328</v>
      </c>
      <c r="C1261" s="49">
        <v>1</v>
      </c>
      <c r="D1261" s="107"/>
      <c r="E1261" s="1">
        <f t="shared" si="25"/>
        <v>0</v>
      </c>
    </row>
    <row r="1262" spans="1:5" ht="22.5" customHeight="1" x14ac:dyDescent="0.35">
      <c r="A1262" s="9">
        <v>51</v>
      </c>
      <c r="B1262" s="53" t="s">
        <v>329</v>
      </c>
      <c r="C1262" s="49">
        <v>1</v>
      </c>
      <c r="D1262" s="107"/>
      <c r="E1262" s="1">
        <f t="shared" si="25"/>
        <v>0</v>
      </c>
    </row>
    <row r="1263" spans="1:5" ht="22.5" customHeight="1" x14ac:dyDescent="0.35">
      <c r="A1263" s="9">
        <v>52</v>
      </c>
      <c r="B1263" s="53" t="s">
        <v>330</v>
      </c>
      <c r="C1263" s="49">
        <v>1</v>
      </c>
      <c r="D1263" s="107"/>
      <c r="E1263" s="1">
        <f t="shared" si="25"/>
        <v>0</v>
      </c>
    </row>
    <row r="1264" spans="1:5" ht="22.5" customHeight="1" x14ac:dyDescent="0.35">
      <c r="A1264" s="9">
        <v>53</v>
      </c>
      <c r="B1264" s="53" t="s">
        <v>331</v>
      </c>
      <c r="C1264" s="49">
        <v>1</v>
      </c>
      <c r="D1264" s="107"/>
      <c r="E1264" s="1">
        <f t="shared" si="25"/>
        <v>0</v>
      </c>
    </row>
    <row r="1265" spans="1:5" s="6" customFormat="1" ht="54.5" x14ac:dyDescent="0.35">
      <c r="A1265" s="3" t="s">
        <v>113</v>
      </c>
      <c r="B1265" s="4" t="s">
        <v>110</v>
      </c>
      <c r="C1265" s="5" t="s">
        <v>8</v>
      </c>
      <c r="D1265" s="5" t="s">
        <v>57</v>
      </c>
      <c r="E1265" s="5" t="s">
        <v>54</v>
      </c>
    </row>
    <row r="1266" spans="1:5" ht="71" x14ac:dyDescent="0.35">
      <c r="A1266" s="9">
        <v>54</v>
      </c>
      <c r="B1266" s="53" t="s">
        <v>661</v>
      </c>
      <c r="C1266" s="49">
        <v>1</v>
      </c>
      <c r="D1266" s="107"/>
      <c r="E1266" s="1">
        <f t="shared" si="25"/>
        <v>0</v>
      </c>
    </row>
    <row r="1267" spans="1:5" ht="22.5" customHeight="1" x14ac:dyDescent="0.35">
      <c r="A1267" s="9">
        <v>55</v>
      </c>
      <c r="B1267" s="53" t="s">
        <v>332</v>
      </c>
      <c r="C1267" s="49">
        <v>1</v>
      </c>
      <c r="D1267" s="107"/>
      <c r="E1267" s="1">
        <f t="shared" si="25"/>
        <v>0</v>
      </c>
    </row>
    <row r="1268" spans="1:5" ht="28" x14ac:dyDescent="0.35">
      <c r="A1268" s="9">
        <v>56</v>
      </c>
      <c r="B1268" s="21" t="s">
        <v>806</v>
      </c>
      <c r="C1268" s="49">
        <v>10</v>
      </c>
      <c r="D1268" s="107"/>
      <c r="E1268" s="1">
        <f t="shared" si="25"/>
        <v>0</v>
      </c>
    </row>
    <row r="1269" spans="1:5" ht="22.5" customHeight="1" x14ac:dyDescent="0.35">
      <c r="A1269" s="9">
        <v>57</v>
      </c>
      <c r="B1269" s="53" t="s">
        <v>807</v>
      </c>
      <c r="C1269" s="49">
        <v>10</v>
      </c>
      <c r="D1269" s="107"/>
      <c r="E1269" s="1">
        <f t="shared" si="25"/>
        <v>0</v>
      </c>
    </row>
    <row r="1270" spans="1:5" ht="22.5" customHeight="1" x14ac:dyDescent="0.35">
      <c r="A1270" s="9">
        <v>58</v>
      </c>
      <c r="B1270" s="53" t="s">
        <v>808</v>
      </c>
      <c r="C1270" s="49">
        <v>2</v>
      </c>
      <c r="D1270" s="107"/>
      <c r="E1270" s="1">
        <f t="shared" si="25"/>
        <v>0</v>
      </c>
    </row>
    <row r="1271" spans="1:5" ht="28" x14ac:dyDescent="0.35">
      <c r="A1271" s="9">
        <v>59</v>
      </c>
      <c r="B1271" s="21" t="s">
        <v>809</v>
      </c>
      <c r="C1271" s="49">
        <v>2</v>
      </c>
      <c r="D1271" s="107"/>
      <c r="E1271" s="1">
        <f t="shared" si="25"/>
        <v>0</v>
      </c>
    </row>
    <row r="1272" spans="1:5" ht="28.5" x14ac:dyDescent="0.35">
      <c r="A1272" s="9">
        <v>60</v>
      </c>
      <c r="B1272" s="55" t="s">
        <v>810</v>
      </c>
      <c r="C1272" s="49">
        <v>1</v>
      </c>
      <c r="D1272" s="107"/>
      <c r="E1272" s="1">
        <f t="shared" si="25"/>
        <v>0</v>
      </c>
    </row>
    <row r="1273" spans="1:5" ht="22.5" customHeight="1" x14ac:dyDescent="0.35">
      <c r="A1273" s="9">
        <v>61</v>
      </c>
      <c r="B1273" s="55" t="s">
        <v>811</v>
      </c>
      <c r="C1273" s="49">
        <v>2</v>
      </c>
      <c r="D1273" s="107"/>
      <c r="E1273" s="1">
        <f t="shared" si="25"/>
        <v>0</v>
      </c>
    </row>
    <row r="1274" spans="1:5" ht="22.5" customHeight="1" x14ac:dyDescent="0.35">
      <c r="A1274" s="9">
        <v>62</v>
      </c>
      <c r="B1274" s="55" t="s">
        <v>812</v>
      </c>
      <c r="C1274" s="49">
        <v>20</v>
      </c>
      <c r="D1274" s="107"/>
      <c r="E1274" s="1">
        <f t="shared" si="25"/>
        <v>0</v>
      </c>
    </row>
    <row r="1275" spans="1:5" ht="22.5" customHeight="1" x14ac:dyDescent="0.35">
      <c r="A1275" s="9">
        <v>63</v>
      </c>
      <c r="B1275" s="23" t="s">
        <v>813</v>
      </c>
      <c r="C1275" s="49">
        <v>10</v>
      </c>
      <c r="D1275" s="107"/>
      <c r="E1275" s="1">
        <f t="shared" si="25"/>
        <v>0</v>
      </c>
    </row>
    <row r="1276" spans="1:5" ht="22.5" customHeight="1" x14ac:dyDescent="0.35">
      <c r="A1276" s="9">
        <v>64</v>
      </c>
      <c r="B1276" s="21" t="s">
        <v>814</v>
      </c>
      <c r="C1276" s="49">
        <v>1</v>
      </c>
      <c r="D1276" s="107"/>
      <c r="E1276" s="1">
        <f t="shared" si="25"/>
        <v>0</v>
      </c>
    </row>
    <row r="1277" spans="1:5" ht="22.5" customHeight="1" x14ac:dyDescent="0.35">
      <c r="A1277" s="9">
        <v>65</v>
      </c>
      <c r="B1277" s="21" t="s">
        <v>815</v>
      </c>
      <c r="C1277" s="49">
        <v>1</v>
      </c>
      <c r="D1277" s="107"/>
      <c r="E1277" s="1">
        <f t="shared" si="25"/>
        <v>0</v>
      </c>
    </row>
    <row r="1278" spans="1:5" ht="22.5" customHeight="1" x14ac:dyDescent="0.35">
      <c r="A1278" s="9">
        <v>66</v>
      </c>
      <c r="B1278" s="21" t="s">
        <v>816</v>
      </c>
      <c r="C1278" s="49">
        <v>1</v>
      </c>
      <c r="D1278" s="107"/>
      <c r="E1278" s="1">
        <f t="shared" si="25"/>
        <v>0</v>
      </c>
    </row>
    <row r="1279" spans="1:5" ht="22.5" customHeight="1" x14ac:dyDescent="0.35">
      <c r="A1279" s="9">
        <v>67</v>
      </c>
      <c r="B1279" s="21" t="s">
        <v>817</v>
      </c>
      <c r="C1279" s="49">
        <v>2</v>
      </c>
      <c r="D1279" s="107"/>
      <c r="E1279" s="1">
        <f t="shared" si="25"/>
        <v>0</v>
      </c>
    </row>
    <row r="1280" spans="1:5" ht="22.5" customHeight="1" x14ac:dyDescent="0.35">
      <c r="A1280" s="9">
        <v>68</v>
      </c>
      <c r="B1280" s="21" t="s">
        <v>818</v>
      </c>
      <c r="C1280" s="49">
        <v>5</v>
      </c>
      <c r="D1280" s="107"/>
      <c r="E1280" s="1">
        <f t="shared" si="25"/>
        <v>0</v>
      </c>
    </row>
    <row r="1281" spans="1:5" s="6" customFormat="1" ht="54.5" x14ac:dyDescent="0.35">
      <c r="A1281" s="3" t="s">
        <v>113</v>
      </c>
      <c r="B1281" s="4" t="s">
        <v>110</v>
      </c>
      <c r="C1281" s="5" t="s">
        <v>8</v>
      </c>
      <c r="D1281" s="5" t="s">
        <v>57</v>
      </c>
      <c r="E1281" s="5" t="s">
        <v>54</v>
      </c>
    </row>
    <row r="1282" spans="1:5" x14ac:dyDescent="0.35">
      <c r="A1282" s="9">
        <v>69</v>
      </c>
      <c r="B1282" s="21" t="s">
        <v>819</v>
      </c>
      <c r="C1282" s="49">
        <v>5</v>
      </c>
      <c r="D1282" s="107"/>
      <c r="E1282" s="1">
        <f t="shared" si="25"/>
        <v>0</v>
      </c>
    </row>
    <row r="1283" spans="1:5" ht="23.15" customHeight="1" x14ac:dyDescent="0.35">
      <c r="A1283" s="9">
        <v>70</v>
      </c>
      <c r="B1283" s="53" t="s">
        <v>667</v>
      </c>
      <c r="C1283" s="49">
        <v>5</v>
      </c>
      <c r="D1283" s="107"/>
      <c r="E1283" s="1">
        <f t="shared" si="25"/>
        <v>0</v>
      </c>
    </row>
    <row r="1284" spans="1:5" ht="23.15" customHeight="1" x14ac:dyDescent="0.35">
      <c r="A1284" s="9">
        <v>71</v>
      </c>
      <c r="B1284" s="53" t="s">
        <v>668</v>
      </c>
      <c r="C1284" s="49">
        <v>5</v>
      </c>
      <c r="D1284" s="107"/>
      <c r="E1284" s="1">
        <f t="shared" si="25"/>
        <v>0</v>
      </c>
    </row>
    <row r="1285" spans="1:5" ht="23.15" customHeight="1" x14ac:dyDescent="0.35">
      <c r="A1285" s="9">
        <v>72</v>
      </c>
      <c r="B1285" s="53" t="s">
        <v>492</v>
      </c>
      <c r="C1285" s="49">
        <v>5</v>
      </c>
      <c r="D1285" s="107"/>
      <c r="E1285" s="1">
        <f t="shared" si="25"/>
        <v>0</v>
      </c>
    </row>
    <row r="1286" spans="1:5" ht="23.15" customHeight="1" x14ac:dyDescent="0.35">
      <c r="A1286" s="9">
        <v>73</v>
      </c>
      <c r="B1286" s="21" t="s">
        <v>493</v>
      </c>
      <c r="C1286" s="49">
        <v>5</v>
      </c>
      <c r="D1286" s="107"/>
      <c r="E1286" s="1">
        <f t="shared" si="25"/>
        <v>0</v>
      </c>
    </row>
    <row r="1287" spans="1:5" ht="28" x14ac:dyDescent="0.35">
      <c r="A1287" s="9">
        <v>74</v>
      </c>
      <c r="B1287" s="21" t="s">
        <v>337</v>
      </c>
      <c r="C1287" s="49">
        <v>5</v>
      </c>
      <c r="D1287" s="107"/>
      <c r="E1287" s="1">
        <f t="shared" si="25"/>
        <v>0</v>
      </c>
    </row>
    <row r="1288" spans="1:5" ht="23.15" customHeight="1" x14ac:dyDescent="0.35">
      <c r="A1288" s="9">
        <v>75</v>
      </c>
      <c r="B1288" s="23" t="s">
        <v>820</v>
      </c>
      <c r="C1288" s="49">
        <v>5</v>
      </c>
      <c r="D1288" s="107"/>
      <c r="E1288" s="1">
        <f t="shared" si="25"/>
        <v>0</v>
      </c>
    </row>
    <row r="1289" spans="1:5" ht="23.15" customHeight="1" x14ac:dyDescent="0.35">
      <c r="A1289" s="9">
        <v>76</v>
      </c>
      <c r="B1289" s="21" t="s">
        <v>494</v>
      </c>
      <c r="C1289" s="49">
        <v>5</v>
      </c>
      <c r="D1289" s="107"/>
      <c r="E1289" s="1">
        <f t="shared" si="25"/>
        <v>0</v>
      </c>
    </row>
    <row r="1290" spans="1:5" ht="23.15" customHeight="1" x14ac:dyDescent="0.35">
      <c r="A1290" s="9">
        <v>77</v>
      </c>
      <c r="B1290" s="54" t="s">
        <v>674</v>
      </c>
      <c r="C1290" s="49">
        <v>5</v>
      </c>
      <c r="D1290" s="107"/>
      <c r="E1290" s="1">
        <f t="shared" si="25"/>
        <v>0</v>
      </c>
    </row>
    <row r="1291" spans="1:5" ht="23.15" customHeight="1" x14ac:dyDescent="0.35">
      <c r="A1291" s="9">
        <v>78</v>
      </c>
      <c r="B1291" s="53" t="s">
        <v>551</v>
      </c>
      <c r="C1291" s="49">
        <v>1</v>
      </c>
      <c r="D1291" s="107"/>
      <c r="E1291" s="1">
        <f t="shared" si="25"/>
        <v>0</v>
      </c>
    </row>
    <row r="1292" spans="1:5" ht="23.15" customHeight="1" x14ac:dyDescent="0.35">
      <c r="A1292" s="9">
        <v>79</v>
      </c>
      <c r="B1292" s="53" t="s">
        <v>342</v>
      </c>
      <c r="C1292" s="49">
        <v>1</v>
      </c>
      <c r="D1292" s="107"/>
      <c r="E1292" s="1">
        <f t="shared" si="25"/>
        <v>0</v>
      </c>
    </row>
    <row r="1293" spans="1:5" ht="22.5" customHeight="1" x14ac:dyDescent="0.35">
      <c r="A1293" s="9">
        <v>80</v>
      </c>
      <c r="B1293" s="53" t="s">
        <v>677</v>
      </c>
      <c r="C1293" s="49">
        <v>1</v>
      </c>
      <c r="D1293" s="107"/>
      <c r="E1293" s="1">
        <f t="shared" si="25"/>
        <v>0</v>
      </c>
    </row>
    <row r="1294" spans="1:5" ht="23.15" customHeight="1" x14ac:dyDescent="0.35">
      <c r="A1294" s="9">
        <v>81</v>
      </c>
      <c r="B1294" s="55" t="s">
        <v>821</v>
      </c>
      <c r="C1294" s="49">
        <v>1</v>
      </c>
      <c r="D1294" s="107"/>
      <c r="E1294" s="1">
        <f t="shared" si="25"/>
        <v>0</v>
      </c>
    </row>
    <row r="1295" spans="1:5" ht="23.15" customHeight="1" x14ac:dyDescent="0.35">
      <c r="A1295" s="9">
        <v>82</v>
      </c>
      <c r="B1295" s="21" t="s">
        <v>343</v>
      </c>
      <c r="C1295" s="49">
        <v>1</v>
      </c>
      <c r="D1295" s="107"/>
      <c r="E1295" s="1">
        <f t="shared" si="25"/>
        <v>0</v>
      </c>
    </row>
    <row r="1296" spans="1:5" ht="23.15" customHeight="1" x14ac:dyDescent="0.35">
      <c r="A1296" s="9">
        <v>83</v>
      </c>
      <c r="B1296" s="21" t="s">
        <v>344</v>
      </c>
      <c r="C1296" s="49">
        <v>1</v>
      </c>
      <c r="D1296" s="107"/>
      <c r="E1296" s="1">
        <f t="shared" si="25"/>
        <v>0</v>
      </c>
    </row>
    <row r="1297" spans="1:5" ht="22.5" customHeight="1" x14ac:dyDescent="0.35">
      <c r="A1297" s="9">
        <v>84</v>
      </c>
      <c r="B1297" s="21" t="s">
        <v>193</v>
      </c>
      <c r="C1297" s="49">
        <v>1</v>
      </c>
      <c r="D1297" s="107"/>
      <c r="E1297" s="1">
        <f t="shared" si="25"/>
        <v>0</v>
      </c>
    </row>
    <row r="1298" spans="1:5" ht="22.5" customHeight="1" x14ac:dyDescent="0.35">
      <c r="A1298" s="9">
        <v>85</v>
      </c>
      <c r="B1298" s="21" t="s">
        <v>194</v>
      </c>
      <c r="C1298" s="49">
        <v>2</v>
      </c>
      <c r="D1298" s="107"/>
      <c r="E1298" s="1">
        <f t="shared" si="25"/>
        <v>0</v>
      </c>
    </row>
    <row r="1299" spans="1:5" ht="22.5" customHeight="1" x14ac:dyDescent="0.35">
      <c r="A1299" s="9">
        <v>86</v>
      </c>
      <c r="B1299" s="21" t="s">
        <v>192</v>
      </c>
      <c r="C1299" s="49">
        <v>20</v>
      </c>
      <c r="D1299" s="107"/>
      <c r="E1299" s="1">
        <f t="shared" si="25"/>
        <v>0</v>
      </c>
    </row>
    <row r="1300" spans="1:5" s="6" customFormat="1" ht="54.5" x14ac:dyDescent="0.35">
      <c r="A1300" s="3" t="s">
        <v>113</v>
      </c>
      <c r="B1300" s="4" t="s">
        <v>110</v>
      </c>
      <c r="C1300" s="5" t="s">
        <v>8</v>
      </c>
      <c r="D1300" s="5" t="s">
        <v>57</v>
      </c>
      <c r="E1300" s="5" t="s">
        <v>54</v>
      </c>
    </row>
    <row r="1301" spans="1:5" ht="23.15" customHeight="1" x14ac:dyDescent="0.35">
      <c r="A1301" s="9">
        <v>87</v>
      </c>
      <c r="B1301" s="21" t="s">
        <v>195</v>
      </c>
      <c r="C1301" s="49">
        <v>20</v>
      </c>
      <c r="D1301" s="107"/>
      <c r="E1301" s="1">
        <f t="shared" si="25"/>
        <v>0</v>
      </c>
    </row>
    <row r="1302" spans="1:5" ht="23.15" customHeight="1" x14ac:dyDescent="0.35">
      <c r="A1302" s="9">
        <v>88</v>
      </c>
      <c r="B1302" s="21" t="s">
        <v>348</v>
      </c>
      <c r="C1302" s="49">
        <v>2</v>
      </c>
      <c r="D1302" s="107"/>
      <c r="E1302" s="1">
        <f t="shared" si="25"/>
        <v>0</v>
      </c>
    </row>
    <row r="1303" spans="1:5" ht="23.15" customHeight="1" x14ac:dyDescent="0.35">
      <c r="A1303" s="9">
        <v>89</v>
      </c>
      <c r="B1303" s="21" t="s">
        <v>349</v>
      </c>
      <c r="C1303" s="49">
        <v>10</v>
      </c>
      <c r="D1303" s="107"/>
      <c r="E1303" s="1">
        <f t="shared" si="25"/>
        <v>0</v>
      </c>
    </row>
    <row r="1304" spans="1:5" ht="23.15" customHeight="1" x14ac:dyDescent="0.35">
      <c r="A1304" s="9">
        <v>90</v>
      </c>
      <c r="B1304" s="21" t="s">
        <v>350</v>
      </c>
      <c r="C1304" s="49">
        <v>5</v>
      </c>
      <c r="D1304" s="107"/>
      <c r="E1304" s="1">
        <f t="shared" si="25"/>
        <v>0</v>
      </c>
    </row>
    <row r="1305" spans="1:5" ht="23.15" customHeight="1" x14ac:dyDescent="0.35">
      <c r="A1305" s="9">
        <v>91</v>
      </c>
      <c r="B1305" s="53" t="s">
        <v>749</v>
      </c>
      <c r="C1305" s="49">
        <v>5</v>
      </c>
      <c r="D1305" s="107"/>
      <c r="E1305" s="1">
        <f t="shared" si="25"/>
        <v>0</v>
      </c>
    </row>
    <row r="1306" spans="1:5" ht="23.15" customHeight="1" x14ac:dyDescent="0.35">
      <c r="A1306" s="9">
        <v>92</v>
      </c>
      <c r="B1306" s="53" t="s">
        <v>496</v>
      </c>
      <c r="C1306" s="49">
        <v>5</v>
      </c>
      <c r="D1306" s="107"/>
      <c r="E1306" s="1">
        <f t="shared" si="25"/>
        <v>0</v>
      </c>
    </row>
    <row r="1307" spans="1:5" ht="23.15" customHeight="1" x14ac:dyDescent="0.35">
      <c r="A1307" s="9">
        <v>93</v>
      </c>
      <c r="B1307" s="21" t="s">
        <v>352</v>
      </c>
      <c r="C1307" s="49">
        <v>5</v>
      </c>
      <c r="D1307" s="107"/>
      <c r="E1307" s="1">
        <f t="shared" si="25"/>
        <v>0</v>
      </c>
    </row>
    <row r="1308" spans="1:5" ht="56" x14ac:dyDescent="0.35">
      <c r="A1308" s="9">
        <v>94</v>
      </c>
      <c r="B1308" s="105" t="s">
        <v>822</v>
      </c>
      <c r="C1308" s="49">
        <v>5</v>
      </c>
      <c r="D1308" s="107"/>
      <c r="E1308" s="1">
        <f t="shared" si="25"/>
        <v>0</v>
      </c>
    </row>
    <row r="1309" spans="1:5" ht="23.15" customHeight="1" x14ac:dyDescent="0.35">
      <c r="A1309" s="9">
        <v>95</v>
      </c>
      <c r="B1309" s="53" t="s">
        <v>823</v>
      </c>
      <c r="C1309" s="49">
        <v>5</v>
      </c>
      <c r="D1309" s="107"/>
      <c r="E1309" s="1">
        <f t="shared" ref="E1309:E1372" si="26">C1309*D1309</f>
        <v>0</v>
      </c>
    </row>
    <row r="1310" spans="1:5" ht="23.15" customHeight="1" x14ac:dyDescent="0.35">
      <c r="A1310" s="9">
        <v>96</v>
      </c>
      <c r="B1310" s="53" t="s">
        <v>739</v>
      </c>
      <c r="C1310" s="49">
        <v>5</v>
      </c>
      <c r="D1310" s="107"/>
      <c r="E1310" s="1">
        <f t="shared" si="26"/>
        <v>0</v>
      </c>
    </row>
    <row r="1311" spans="1:5" ht="23.15" customHeight="1" x14ac:dyDescent="0.35">
      <c r="A1311" s="9">
        <v>97</v>
      </c>
      <c r="B1311" s="54" t="s">
        <v>824</v>
      </c>
      <c r="C1311" s="49">
        <v>5</v>
      </c>
      <c r="D1311" s="107"/>
      <c r="E1311" s="1">
        <f t="shared" si="26"/>
        <v>0</v>
      </c>
    </row>
    <row r="1312" spans="1:5" ht="28" x14ac:dyDescent="0.35">
      <c r="A1312" s="9">
        <v>98</v>
      </c>
      <c r="B1312" s="105" t="s">
        <v>825</v>
      </c>
      <c r="C1312" s="49">
        <v>5</v>
      </c>
      <c r="D1312" s="107"/>
      <c r="E1312" s="1">
        <f t="shared" si="26"/>
        <v>0</v>
      </c>
    </row>
    <row r="1313" spans="1:5" ht="23.15" customHeight="1" x14ac:dyDescent="0.35">
      <c r="A1313" s="9">
        <v>99</v>
      </c>
      <c r="B1313" s="53" t="s">
        <v>749</v>
      </c>
      <c r="C1313" s="49">
        <v>5</v>
      </c>
      <c r="D1313" s="107"/>
      <c r="E1313" s="1">
        <f t="shared" si="26"/>
        <v>0</v>
      </c>
    </row>
    <row r="1314" spans="1:5" ht="23.15" customHeight="1" x14ac:dyDescent="0.35">
      <c r="A1314" s="9">
        <v>100</v>
      </c>
      <c r="B1314" s="53" t="s">
        <v>222</v>
      </c>
      <c r="C1314" s="49">
        <v>2</v>
      </c>
      <c r="D1314" s="107"/>
      <c r="E1314" s="1">
        <f t="shared" si="26"/>
        <v>0</v>
      </c>
    </row>
    <row r="1315" spans="1:5" ht="23.15" customHeight="1" x14ac:dyDescent="0.35">
      <c r="A1315" s="9">
        <v>101</v>
      </c>
      <c r="B1315" s="21" t="s">
        <v>219</v>
      </c>
      <c r="C1315" s="49">
        <v>2</v>
      </c>
      <c r="D1315" s="107"/>
      <c r="E1315" s="1">
        <f t="shared" si="26"/>
        <v>0</v>
      </c>
    </row>
    <row r="1316" spans="1:5" ht="23.15" customHeight="1" x14ac:dyDescent="0.35">
      <c r="A1316" s="9">
        <v>102</v>
      </c>
      <c r="B1316" s="60" t="s">
        <v>681</v>
      </c>
      <c r="C1316" s="49">
        <v>2</v>
      </c>
      <c r="D1316" s="107"/>
      <c r="E1316" s="1">
        <f t="shared" si="26"/>
        <v>0</v>
      </c>
    </row>
    <row r="1317" spans="1:5" s="6" customFormat="1" ht="54.5" x14ac:dyDescent="0.35">
      <c r="A1317" s="3" t="s">
        <v>113</v>
      </c>
      <c r="B1317" s="4" t="s">
        <v>110</v>
      </c>
      <c r="C1317" s="5" t="s">
        <v>8</v>
      </c>
      <c r="D1317" s="5" t="s">
        <v>57</v>
      </c>
      <c r="E1317" s="5" t="s">
        <v>54</v>
      </c>
    </row>
    <row r="1318" spans="1:5" ht="22.5" customHeight="1" x14ac:dyDescent="0.35">
      <c r="A1318" s="9">
        <v>103</v>
      </c>
      <c r="B1318" s="21" t="s">
        <v>389</v>
      </c>
      <c r="C1318" s="49">
        <v>2</v>
      </c>
      <c r="D1318" s="107"/>
      <c r="E1318" s="1">
        <f t="shared" si="26"/>
        <v>0</v>
      </c>
    </row>
    <row r="1319" spans="1:5" ht="22.5" customHeight="1" x14ac:dyDescent="0.35">
      <c r="A1319" s="9">
        <v>104</v>
      </c>
      <c r="B1319" s="21" t="s">
        <v>357</v>
      </c>
      <c r="C1319" s="49">
        <v>2</v>
      </c>
      <c r="D1319" s="107"/>
      <c r="E1319" s="1">
        <f t="shared" si="26"/>
        <v>0</v>
      </c>
    </row>
    <row r="1320" spans="1:5" ht="22.5" customHeight="1" x14ac:dyDescent="0.35">
      <c r="A1320" s="9">
        <v>105</v>
      </c>
      <c r="B1320" s="21" t="s">
        <v>682</v>
      </c>
      <c r="C1320" s="49">
        <v>2</v>
      </c>
      <c r="D1320" s="107"/>
      <c r="E1320" s="1">
        <f t="shared" si="26"/>
        <v>0</v>
      </c>
    </row>
    <row r="1321" spans="1:5" ht="22.5" customHeight="1" x14ac:dyDescent="0.35">
      <c r="A1321" s="9">
        <v>106</v>
      </c>
      <c r="B1321" s="21" t="s">
        <v>683</v>
      </c>
      <c r="C1321" s="49">
        <v>2</v>
      </c>
      <c r="D1321" s="107"/>
      <c r="E1321" s="1">
        <f t="shared" si="26"/>
        <v>0</v>
      </c>
    </row>
    <row r="1322" spans="1:5" ht="22.5" customHeight="1" x14ac:dyDescent="0.35">
      <c r="A1322" s="9">
        <v>107</v>
      </c>
      <c r="B1322" s="21" t="s">
        <v>185</v>
      </c>
      <c r="C1322" s="49">
        <v>2</v>
      </c>
      <c r="D1322" s="107"/>
      <c r="E1322" s="1">
        <f t="shared" si="26"/>
        <v>0</v>
      </c>
    </row>
    <row r="1323" spans="1:5" ht="22.5" customHeight="1" x14ac:dyDescent="0.35">
      <c r="A1323" s="9">
        <v>108</v>
      </c>
      <c r="B1323" s="21" t="s">
        <v>581</v>
      </c>
      <c r="C1323" s="57">
        <v>2</v>
      </c>
      <c r="D1323" s="107"/>
      <c r="E1323" s="1">
        <f t="shared" si="26"/>
        <v>0</v>
      </c>
    </row>
    <row r="1324" spans="1:5" ht="22.5" customHeight="1" x14ac:dyDescent="0.35">
      <c r="A1324" s="9">
        <v>109</v>
      </c>
      <c r="B1324" s="21" t="s">
        <v>360</v>
      </c>
      <c r="C1324" s="49">
        <v>2</v>
      </c>
      <c r="D1324" s="107"/>
      <c r="E1324" s="1">
        <f t="shared" si="26"/>
        <v>0</v>
      </c>
    </row>
    <row r="1325" spans="1:5" ht="22.5" customHeight="1" x14ac:dyDescent="0.35">
      <c r="A1325" s="9">
        <v>110</v>
      </c>
      <c r="B1325" s="21" t="s">
        <v>684</v>
      </c>
      <c r="C1325" s="49">
        <v>2</v>
      </c>
      <c r="D1325" s="107"/>
      <c r="E1325" s="1">
        <f t="shared" si="26"/>
        <v>0</v>
      </c>
    </row>
    <row r="1326" spans="1:5" ht="22.5" customHeight="1" x14ac:dyDescent="0.35">
      <c r="A1326" s="9">
        <v>111</v>
      </c>
      <c r="B1326" s="55" t="s">
        <v>826</v>
      </c>
      <c r="C1326" s="49">
        <v>2</v>
      </c>
      <c r="D1326" s="107"/>
      <c r="E1326" s="1">
        <f t="shared" si="26"/>
        <v>0</v>
      </c>
    </row>
    <row r="1327" spans="1:5" ht="22.5" customHeight="1" x14ac:dyDescent="0.35">
      <c r="A1327" s="9">
        <v>112</v>
      </c>
      <c r="B1327" s="21" t="s">
        <v>361</v>
      </c>
      <c r="C1327" s="49">
        <v>2</v>
      </c>
      <c r="D1327" s="107"/>
      <c r="E1327" s="1">
        <f t="shared" si="26"/>
        <v>0</v>
      </c>
    </row>
    <row r="1328" spans="1:5" ht="22.5" customHeight="1" x14ac:dyDescent="0.35">
      <c r="A1328" s="9">
        <v>113</v>
      </c>
      <c r="B1328" s="21" t="s">
        <v>827</v>
      </c>
      <c r="C1328" s="49">
        <v>2</v>
      </c>
      <c r="D1328" s="107"/>
      <c r="E1328" s="1">
        <f t="shared" si="26"/>
        <v>0</v>
      </c>
    </row>
    <row r="1329" spans="1:5" ht="22.5" customHeight="1" x14ac:dyDescent="0.35">
      <c r="A1329" s="9">
        <v>114</v>
      </c>
      <c r="B1329" s="53" t="s">
        <v>828</v>
      </c>
      <c r="C1329" s="49">
        <v>2</v>
      </c>
      <c r="D1329" s="107"/>
      <c r="E1329" s="1">
        <f t="shared" si="26"/>
        <v>0</v>
      </c>
    </row>
    <row r="1330" spans="1:5" ht="22.5" customHeight="1" x14ac:dyDescent="0.35">
      <c r="A1330" s="9">
        <v>115</v>
      </c>
      <c r="B1330" s="53" t="s">
        <v>829</v>
      </c>
      <c r="C1330" s="49">
        <v>2</v>
      </c>
      <c r="D1330" s="107"/>
      <c r="E1330" s="1">
        <f t="shared" si="26"/>
        <v>0</v>
      </c>
    </row>
    <row r="1331" spans="1:5" ht="22.5" customHeight="1" x14ac:dyDescent="0.35">
      <c r="A1331" s="9">
        <v>116</v>
      </c>
      <c r="B1331" s="53" t="s">
        <v>830</v>
      </c>
      <c r="C1331" s="49">
        <v>2</v>
      </c>
      <c r="D1331" s="107"/>
      <c r="E1331" s="1">
        <f t="shared" si="26"/>
        <v>0</v>
      </c>
    </row>
    <row r="1332" spans="1:5" ht="22.5" customHeight="1" x14ac:dyDescent="0.35">
      <c r="A1332" s="9">
        <v>117</v>
      </c>
      <c r="B1332" s="53" t="s">
        <v>831</v>
      </c>
      <c r="C1332" s="49">
        <v>2</v>
      </c>
      <c r="D1332" s="107"/>
      <c r="E1332" s="1">
        <f t="shared" si="26"/>
        <v>0</v>
      </c>
    </row>
    <row r="1333" spans="1:5" ht="28" x14ac:dyDescent="0.35">
      <c r="A1333" s="9">
        <v>118</v>
      </c>
      <c r="B1333" s="53" t="s">
        <v>691</v>
      </c>
      <c r="C1333" s="49">
        <v>2</v>
      </c>
      <c r="D1333" s="107"/>
      <c r="E1333" s="1">
        <f t="shared" si="26"/>
        <v>0</v>
      </c>
    </row>
    <row r="1334" spans="1:5" ht="28" x14ac:dyDescent="0.35">
      <c r="A1334" s="9">
        <v>119</v>
      </c>
      <c r="B1334" s="53" t="s">
        <v>692</v>
      </c>
      <c r="C1334" s="49">
        <v>2</v>
      </c>
      <c r="D1334" s="107"/>
      <c r="E1334" s="1">
        <f t="shared" si="26"/>
        <v>0</v>
      </c>
    </row>
    <row r="1335" spans="1:5" ht="28" x14ac:dyDescent="0.35">
      <c r="A1335" s="9">
        <v>120</v>
      </c>
      <c r="B1335" s="21" t="s">
        <v>832</v>
      </c>
      <c r="C1335" s="49">
        <v>2</v>
      </c>
      <c r="D1335" s="107"/>
      <c r="E1335" s="1">
        <f t="shared" si="26"/>
        <v>0</v>
      </c>
    </row>
    <row r="1336" spans="1:5" s="6" customFormat="1" ht="54.5" x14ac:dyDescent="0.35">
      <c r="A1336" s="3" t="s">
        <v>113</v>
      </c>
      <c r="B1336" s="4" t="s">
        <v>110</v>
      </c>
      <c r="C1336" s="5" t="s">
        <v>8</v>
      </c>
      <c r="D1336" s="5" t="s">
        <v>57</v>
      </c>
      <c r="E1336" s="5" t="s">
        <v>54</v>
      </c>
    </row>
    <row r="1337" spans="1:5" ht="28" x14ac:dyDescent="0.35">
      <c r="A1337" s="9">
        <v>121</v>
      </c>
      <c r="B1337" s="21" t="s">
        <v>833</v>
      </c>
      <c r="C1337" s="49">
        <v>2</v>
      </c>
      <c r="D1337" s="107"/>
      <c r="E1337" s="1">
        <f t="shared" si="26"/>
        <v>0</v>
      </c>
    </row>
    <row r="1338" spans="1:5" ht="23.15" customHeight="1" x14ac:dyDescent="0.35">
      <c r="A1338" s="9">
        <v>122</v>
      </c>
      <c r="B1338" s="21" t="s">
        <v>834</v>
      </c>
      <c r="C1338" s="49">
        <v>2</v>
      </c>
      <c r="D1338" s="107"/>
      <c r="E1338" s="1">
        <f t="shared" si="26"/>
        <v>0</v>
      </c>
    </row>
    <row r="1339" spans="1:5" ht="28" x14ac:dyDescent="0.35">
      <c r="A1339" s="9">
        <v>123</v>
      </c>
      <c r="B1339" s="21" t="s">
        <v>835</v>
      </c>
      <c r="C1339" s="49">
        <v>2</v>
      </c>
      <c r="D1339" s="107"/>
      <c r="E1339" s="1">
        <f t="shared" si="26"/>
        <v>0</v>
      </c>
    </row>
    <row r="1340" spans="1:5" ht="28" x14ac:dyDescent="0.35">
      <c r="A1340" s="9">
        <v>124</v>
      </c>
      <c r="B1340" s="21" t="s">
        <v>836</v>
      </c>
      <c r="C1340" s="49">
        <v>2</v>
      </c>
      <c r="D1340" s="107"/>
      <c r="E1340" s="1">
        <f t="shared" si="26"/>
        <v>0</v>
      </c>
    </row>
    <row r="1341" spans="1:5" ht="23.15" customHeight="1" x14ac:dyDescent="0.35">
      <c r="A1341" s="9">
        <v>125</v>
      </c>
      <c r="B1341" s="21" t="s">
        <v>837</v>
      </c>
      <c r="C1341" s="49">
        <v>2</v>
      </c>
      <c r="D1341" s="107"/>
      <c r="E1341" s="1">
        <f t="shared" si="26"/>
        <v>0</v>
      </c>
    </row>
    <row r="1342" spans="1:5" ht="23.15" customHeight="1" x14ac:dyDescent="0.35">
      <c r="A1342" s="9">
        <v>126</v>
      </c>
      <c r="B1342" s="21" t="s">
        <v>838</v>
      </c>
      <c r="C1342" s="49">
        <v>2</v>
      </c>
      <c r="D1342" s="107"/>
      <c r="E1342" s="1">
        <f t="shared" si="26"/>
        <v>0</v>
      </c>
    </row>
    <row r="1343" spans="1:5" ht="28" x14ac:dyDescent="0.35">
      <c r="A1343" s="9">
        <v>127</v>
      </c>
      <c r="B1343" s="53" t="s">
        <v>839</v>
      </c>
      <c r="C1343" s="49">
        <v>2</v>
      </c>
      <c r="D1343" s="107"/>
      <c r="E1343" s="1">
        <f t="shared" si="26"/>
        <v>0</v>
      </c>
    </row>
    <row r="1344" spans="1:5" ht="23.15" customHeight="1" x14ac:dyDescent="0.35">
      <c r="A1344" s="9">
        <v>128</v>
      </c>
      <c r="B1344" s="53" t="s">
        <v>706</v>
      </c>
      <c r="C1344" s="49">
        <v>2</v>
      </c>
      <c r="D1344" s="107"/>
      <c r="E1344" s="1">
        <f t="shared" si="26"/>
        <v>0</v>
      </c>
    </row>
    <row r="1345" spans="1:5" ht="23.15" customHeight="1" x14ac:dyDescent="0.35">
      <c r="A1345" s="9">
        <v>129</v>
      </c>
      <c r="B1345" s="53" t="s">
        <v>707</v>
      </c>
      <c r="C1345" s="49">
        <v>5</v>
      </c>
      <c r="D1345" s="107"/>
      <c r="E1345" s="1">
        <f t="shared" si="26"/>
        <v>0</v>
      </c>
    </row>
    <row r="1346" spans="1:5" ht="23.15" customHeight="1" x14ac:dyDescent="0.35">
      <c r="A1346" s="9">
        <v>130</v>
      </c>
      <c r="B1346" s="53" t="s">
        <v>708</v>
      </c>
      <c r="C1346" s="49">
        <v>2</v>
      </c>
      <c r="D1346" s="107"/>
      <c r="E1346" s="1">
        <f t="shared" si="26"/>
        <v>0</v>
      </c>
    </row>
    <row r="1347" spans="1:5" ht="23.15" customHeight="1" x14ac:dyDescent="0.35">
      <c r="A1347" s="9">
        <v>131</v>
      </c>
      <c r="B1347" s="53" t="s">
        <v>709</v>
      </c>
      <c r="C1347" s="49">
        <v>2</v>
      </c>
      <c r="D1347" s="107"/>
      <c r="E1347" s="1">
        <f t="shared" si="26"/>
        <v>0</v>
      </c>
    </row>
    <row r="1348" spans="1:5" ht="23.15" customHeight="1" x14ac:dyDescent="0.35">
      <c r="A1348" s="9">
        <v>132</v>
      </c>
      <c r="B1348" s="21" t="s">
        <v>509</v>
      </c>
      <c r="C1348" s="49">
        <v>2</v>
      </c>
      <c r="D1348" s="107"/>
      <c r="E1348" s="1">
        <f t="shared" si="26"/>
        <v>0</v>
      </c>
    </row>
    <row r="1349" spans="1:5" ht="23.15" customHeight="1" x14ac:dyDescent="0.35">
      <c r="A1349" s="9">
        <v>133</v>
      </c>
      <c r="B1349" s="21" t="s">
        <v>212</v>
      </c>
      <c r="C1349" s="49">
        <v>2</v>
      </c>
      <c r="D1349" s="107"/>
      <c r="E1349" s="1">
        <f t="shared" si="26"/>
        <v>0</v>
      </c>
    </row>
    <row r="1350" spans="1:5" ht="23.15" customHeight="1" x14ac:dyDescent="0.35">
      <c r="A1350" s="9">
        <v>134</v>
      </c>
      <c r="B1350" s="21" t="s">
        <v>510</v>
      </c>
      <c r="C1350" s="49">
        <v>2</v>
      </c>
      <c r="D1350" s="107"/>
      <c r="E1350" s="1">
        <f t="shared" si="26"/>
        <v>0</v>
      </c>
    </row>
    <row r="1351" spans="1:5" ht="23.15" customHeight="1" x14ac:dyDescent="0.35">
      <c r="A1351" s="9">
        <v>135</v>
      </c>
      <c r="B1351" s="21" t="s">
        <v>511</v>
      </c>
      <c r="C1351" s="49">
        <v>2</v>
      </c>
      <c r="D1351" s="107"/>
      <c r="E1351" s="1">
        <f t="shared" si="26"/>
        <v>0</v>
      </c>
    </row>
    <row r="1352" spans="1:5" ht="23.15" customHeight="1" x14ac:dyDescent="0.35">
      <c r="A1352" s="9">
        <v>136</v>
      </c>
      <c r="B1352" s="21" t="s">
        <v>840</v>
      </c>
      <c r="C1352" s="49">
        <v>2</v>
      </c>
      <c r="D1352" s="107"/>
      <c r="E1352" s="1">
        <f t="shared" si="26"/>
        <v>0</v>
      </c>
    </row>
    <row r="1353" spans="1:5" ht="23.15" customHeight="1" x14ac:dyDescent="0.35">
      <c r="A1353" s="9">
        <v>137</v>
      </c>
      <c r="B1353" s="21" t="s">
        <v>841</v>
      </c>
      <c r="C1353" s="49">
        <v>2</v>
      </c>
      <c r="D1353" s="107"/>
      <c r="E1353" s="1">
        <f t="shared" si="26"/>
        <v>0</v>
      </c>
    </row>
    <row r="1354" spans="1:5" s="6" customFormat="1" ht="54.5" x14ac:dyDescent="0.35">
      <c r="A1354" s="3" t="s">
        <v>113</v>
      </c>
      <c r="B1354" s="4" t="s">
        <v>110</v>
      </c>
      <c r="C1354" s="5" t="s">
        <v>8</v>
      </c>
      <c r="D1354" s="5" t="s">
        <v>57</v>
      </c>
      <c r="E1354" s="5" t="s">
        <v>54</v>
      </c>
    </row>
    <row r="1355" spans="1:5" ht="28" x14ac:dyDescent="0.35">
      <c r="A1355" s="9">
        <v>138</v>
      </c>
      <c r="B1355" s="21" t="s">
        <v>842</v>
      </c>
      <c r="C1355" s="49">
        <v>2</v>
      </c>
      <c r="D1355" s="107"/>
      <c r="E1355" s="1">
        <f t="shared" si="26"/>
        <v>0</v>
      </c>
    </row>
    <row r="1356" spans="1:5" ht="23.15" customHeight="1" x14ac:dyDescent="0.35">
      <c r="A1356" s="9">
        <v>139</v>
      </c>
      <c r="B1356" s="21" t="s">
        <v>381</v>
      </c>
      <c r="C1356" s="49">
        <v>2</v>
      </c>
      <c r="D1356" s="107"/>
      <c r="E1356" s="1">
        <f t="shared" si="26"/>
        <v>0</v>
      </c>
    </row>
    <row r="1357" spans="1:5" ht="23.15" customHeight="1" x14ac:dyDescent="0.35">
      <c r="A1357" s="9">
        <v>140</v>
      </c>
      <c r="B1357" s="21" t="s">
        <v>202</v>
      </c>
      <c r="C1357" s="49">
        <v>2</v>
      </c>
      <c r="D1357" s="107"/>
      <c r="E1357" s="1">
        <f t="shared" si="26"/>
        <v>0</v>
      </c>
    </row>
    <row r="1358" spans="1:5" x14ac:dyDescent="0.35">
      <c r="A1358" s="9">
        <v>141</v>
      </c>
      <c r="B1358" s="21" t="s">
        <v>147</v>
      </c>
      <c r="C1358" s="49">
        <v>2</v>
      </c>
      <c r="D1358" s="107"/>
      <c r="E1358" s="1">
        <f t="shared" si="26"/>
        <v>0</v>
      </c>
    </row>
    <row r="1359" spans="1:5" ht="23.15" customHeight="1" x14ac:dyDescent="0.35">
      <c r="A1359" s="9">
        <v>142</v>
      </c>
      <c r="B1359" s="21" t="s">
        <v>148</v>
      </c>
      <c r="C1359" s="49">
        <v>2</v>
      </c>
      <c r="D1359" s="107"/>
      <c r="E1359" s="1">
        <f t="shared" si="26"/>
        <v>0</v>
      </c>
    </row>
    <row r="1360" spans="1:5" ht="23.15" customHeight="1" x14ac:dyDescent="0.35">
      <c r="A1360" s="9">
        <v>143</v>
      </c>
      <c r="B1360" s="53" t="s">
        <v>718</v>
      </c>
      <c r="C1360" s="49">
        <v>2</v>
      </c>
      <c r="D1360" s="107"/>
      <c r="E1360" s="1">
        <f t="shared" si="26"/>
        <v>0</v>
      </c>
    </row>
    <row r="1361" spans="1:5" ht="23.15" customHeight="1" x14ac:dyDescent="0.35">
      <c r="A1361" s="9">
        <v>144</v>
      </c>
      <c r="B1361" s="55" t="s">
        <v>216</v>
      </c>
      <c r="C1361" s="49">
        <v>10</v>
      </c>
      <c r="D1361" s="107"/>
      <c r="E1361" s="1">
        <f t="shared" si="26"/>
        <v>0</v>
      </c>
    </row>
    <row r="1362" spans="1:5" ht="22.5" customHeight="1" x14ac:dyDescent="0.35">
      <c r="A1362" s="9">
        <v>145</v>
      </c>
      <c r="B1362" s="55" t="s">
        <v>843</v>
      </c>
      <c r="C1362" s="49">
        <v>2</v>
      </c>
      <c r="D1362" s="107"/>
      <c r="E1362" s="1">
        <f t="shared" si="26"/>
        <v>0</v>
      </c>
    </row>
    <row r="1363" spans="1:5" ht="22.5" customHeight="1" x14ac:dyDescent="0.35">
      <c r="A1363" s="9">
        <v>146</v>
      </c>
      <c r="B1363" s="55" t="s">
        <v>844</v>
      </c>
      <c r="C1363" s="49">
        <v>2</v>
      </c>
      <c r="D1363" s="107"/>
      <c r="E1363" s="1">
        <f t="shared" si="26"/>
        <v>0</v>
      </c>
    </row>
    <row r="1364" spans="1:5" ht="22.5" customHeight="1" x14ac:dyDescent="0.35">
      <c r="A1364" s="9">
        <v>147</v>
      </c>
      <c r="B1364" s="53" t="s">
        <v>845</v>
      </c>
      <c r="C1364" s="49">
        <v>2</v>
      </c>
      <c r="D1364" s="107"/>
      <c r="E1364" s="1">
        <f t="shared" si="26"/>
        <v>0</v>
      </c>
    </row>
    <row r="1365" spans="1:5" ht="22.5" customHeight="1" x14ac:dyDescent="0.35">
      <c r="A1365" s="9">
        <v>148</v>
      </c>
      <c r="B1365" s="55" t="s">
        <v>386</v>
      </c>
      <c r="C1365" s="49">
        <v>2</v>
      </c>
      <c r="D1365" s="107"/>
      <c r="E1365" s="1">
        <f t="shared" si="26"/>
        <v>0</v>
      </c>
    </row>
    <row r="1366" spans="1:5" ht="22.5" customHeight="1" x14ac:dyDescent="0.35">
      <c r="A1366" s="9">
        <v>149</v>
      </c>
      <c r="B1366" s="21" t="s">
        <v>275</v>
      </c>
      <c r="C1366" s="49">
        <v>2</v>
      </c>
      <c r="D1366" s="107"/>
      <c r="E1366" s="1">
        <f t="shared" si="26"/>
        <v>0</v>
      </c>
    </row>
    <row r="1367" spans="1:5" ht="22.5" customHeight="1" x14ac:dyDescent="0.35">
      <c r="A1367" s="9">
        <v>150</v>
      </c>
      <c r="B1367" s="21" t="s">
        <v>276</v>
      </c>
      <c r="C1367" s="49">
        <v>2</v>
      </c>
      <c r="D1367" s="107"/>
      <c r="E1367" s="1">
        <f t="shared" si="26"/>
        <v>0</v>
      </c>
    </row>
    <row r="1368" spans="1:5" ht="23.15" customHeight="1" x14ac:dyDescent="0.35">
      <c r="A1368" s="9">
        <v>151</v>
      </c>
      <c r="B1368" s="21" t="s">
        <v>525</v>
      </c>
      <c r="C1368" s="49">
        <v>2</v>
      </c>
      <c r="D1368" s="107"/>
      <c r="E1368" s="1">
        <f t="shared" si="26"/>
        <v>0</v>
      </c>
    </row>
    <row r="1369" spans="1:5" ht="23.15" customHeight="1" x14ac:dyDescent="0.35">
      <c r="A1369" s="9">
        <v>152</v>
      </c>
      <c r="B1369" s="21" t="s">
        <v>526</v>
      </c>
      <c r="C1369" s="49">
        <v>2</v>
      </c>
      <c r="D1369" s="107"/>
      <c r="E1369" s="1">
        <f t="shared" si="26"/>
        <v>0</v>
      </c>
    </row>
    <row r="1370" spans="1:5" ht="23.15" customHeight="1" x14ac:dyDescent="0.35">
      <c r="A1370" s="9">
        <v>153</v>
      </c>
      <c r="B1370" s="21" t="s">
        <v>396</v>
      </c>
      <c r="C1370" s="49">
        <v>2</v>
      </c>
      <c r="D1370" s="107"/>
      <c r="E1370" s="1">
        <f t="shared" si="26"/>
        <v>0</v>
      </c>
    </row>
    <row r="1371" spans="1:5" ht="23.15" customHeight="1" x14ac:dyDescent="0.35">
      <c r="A1371" s="9">
        <v>154</v>
      </c>
      <c r="B1371" s="21" t="s">
        <v>397</v>
      </c>
      <c r="C1371" s="49">
        <v>2</v>
      </c>
      <c r="D1371" s="107"/>
      <c r="E1371" s="1">
        <f t="shared" si="26"/>
        <v>0</v>
      </c>
    </row>
    <row r="1372" spans="1:5" ht="23.15" customHeight="1" x14ac:dyDescent="0.35">
      <c r="A1372" s="9">
        <v>155</v>
      </c>
      <c r="B1372" s="21" t="s">
        <v>198</v>
      </c>
      <c r="C1372" s="49">
        <v>2</v>
      </c>
      <c r="D1372" s="107"/>
      <c r="E1372" s="1">
        <f t="shared" si="26"/>
        <v>0</v>
      </c>
    </row>
    <row r="1373" spans="1:5" ht="22.5" customHeight="1" x14ac:dyDescent="0.35">
      <c r="A1373" s="9">
        <v>156</v>
      </c>
      <c r="B1373" s="21" t="s">
        <v>199</v>
      </c>
      <c r="C1373" s="49">
        <v>20</v>
      </c>
      <c r="D1373" s="107"/>
      <c r="E1373" s="1">
        <f t="shared" ref="E1373:E1413" si="27">C1373*D1373</f>
        <v>0</v>
      </c>
    </row>
    <row r="1374" spans="1:5" s="6" customFormat="1" ht="54.5" x14ac:dyDescent="0.35">
      <c r="A1374" s="3" t="s">
        <v>113</v>
      </c>
      <c r="B1374" s="4" t="s">
        <v>110</v>
      </c>
      <c r="C1374" s="5" t="s">
        <v>8</v>
      </c>
      <c r="D1374" s="5" t="s">
        <v>57</v>
      </c>
      <c r="E1374" s="5" t="s">
        <v>54</v>
      </c>
    </row>
    <row r="1375" spans="1:5" ht="23.15" customHeight="1" x14ac:dyDescent="0.35">
      <c r="A1375" s="9">
        <v>157</v>
      </c>
      <c r="B1375" s="21" t="s">
        <v>145</v>
      </c>
      <c r="C1375" s="49">
        <v>10</v>
      </c>
      <c r="D1375" s="107"/>
      <c r="E1375" s="1">
        <f t="shared" si="27"/>
        <v>0</v>
      </c>
    </row>
    <row r="1376" spans="1:5" ht="23.15" customHeight="1" x14ac:dyDescent="0.35">
      <c r="A1376" s="9">
        <v>158</v>
      </c>
      <c r="B1376" s="21" t="s">
        <v>399</v>
      </c>
      <c r="C1376" s="49">
        <v>10</v>
      </c>
      <c r="D1376" s="107"/>
      <c r="E1376" s="1">
        <f t="shared" si="27"/>
        <v>0</v>
      </c>
    </row>
    <row r="1377" spans="1:5" ht="42" x14ac:dyDescent="0.35">
      <c r="A1377" s="9">
        <v>159</v>
      </c>
      <c r="B1377" s="53" t="s">
        <v>846</v>
      </c>
      <c r="C1377" s="49">
        <v>10</v>
      </c>
      <c r="D1377" s="107"/>
      <c r="E1377" s="1">
        <f t="shared" si="27"/>
        <v>0</v>
      </c>
    </row>
    <row r="1378" spans="1:5" ht="42" x14ac:dyDescent="0.35">
      <c r="A1378" s="9">
        <v>160</v>
      </c>
      <c r="B1378" s="53" t="s">
        <v>723</v>
      </c>
      <c r="C1378" s="49">
        <v>10</v>
      </c>
      <c r="D1378" s="107"/>
      <c r="E1378" s="1">
        <f t="shared" si="27"/>
        <v>0</v>
      </c>
    </row>
    <row r="1379" spans="1:5" ht="70" x14ac:dyDescent="0.35">
      <c r="A1379" s="9">
        <v>161</v>
      </c>
      <c r="B1379" s="53" t="s">
        <v>847</v>
      </c>
      <c r="C1379" s="49">
        <v>2</v>
      </c>
      <c r="D1379" s="107"/>
      <c r="E1379" s="1">
        <f t="shared" si="27"/>
        <v>0</v>
      </c>
    </row>
    <row r="1380" spans="1:5" x14ac:dyDescent="0.35">
      <c r="A1380" s="9">
        <v>162</v>
      </c>
      <c r="B1380" s="53" t="s">
        <v>726</v>
      </c>
      <c r="C1380" s="49">
        <v>2</v>
      </c>
      <c r="D1380" s="107"/>
      <c r="E1380" s="1">
        <f t="shared" si="27"/>
        <v>0</v>
      </c>
    </row>
    <row r="1381" spans="1:5" ht="22.5" customHeight="1" x14ac:dyDescent="0.35">
      <c r="A1381" s="9">
        <v>163</v>
      </c>
      <c r="B1381" s="21" t="s">
        <v>400</v>
      </c>
      <c r="C1381" s="49">
        <v>1</v>
      </c>
      <c r="D1381" s="107"/>
      <c r="E1381" s="1">
        <f t="shared" si="27"/>
        <v>0</v>
      </c>
    </row>
    <row r="1382" spans="1:5" ht="22.5" customHeight="1" x14ac:dyDescent="0.35">
      <c r="A1382" s="9">
        <v>164</v>
      </c>
      <c r="B1382" s="21" t="s">
        <v>401</v>
      </c>
      <c r="C1382" s="49">
        <v>1</v>
      </c>
      <c r="D1382" s="107"/>
      <c r="E1382" s="1">
        <f t="shared" si="27"/>
        <v>0</v>
      </c>
    </row>
    <row r="1383" spans="1:5" ht="22.5" customHeight="1" x14ac:dyDescent="0.35">
      <c r="A1383" s="9">
        <v>165</v>
      </c>
      <c r="B1383" s="21" t="s">
        <v>402</v>
      </c>
      <c r="C1383" s="49">
        <v>5</v>
      </c>
      <c r="D1383" s="107"/>
      <c r="E1383" s="1">
        <f t="shared" si="27"/>
        <v>0</v>
      </c>
    </row>
    <row r="1384" spans="1:5" ht="22.5" customHeight="1" x14ac:dyDescent="0.35">
      <c r="A1384" s="9">
        <v>166</v>
      </c>
      <c r="B1384" s="53" t="s">
        <v>404</v>
      </c>
      <c r="C1384" s="49">
        <v>5</v>
      </c>
      <c r="D1384" s="107"/>
      <c r="E1384" s="1">
        <f t="shared" si="27"/>
        <v>0</v>
      </c>
    </row>
    <row r="1385" spans="1:5" ht="22.5" customHeight="1" x14ac:dyDescent="0.35">
      <c r="A1385" s="9">
        <v>167</v>
      </c>
      <c r="B1385" s="53" t="s">
        <v>405</v>
      </c>
      <c r="C1385" s="49">
        <v>1</v>
      </c>
      <c r="D1385" s="107"/>
      <c r="E1385" s="1">
        <f t="shared" si="27"/>
        <v>0</v>
      </c>
    </row>
    <row r="1386" spans="1:5" ht="22.5" customHeight="1" x14ac:dyDescent="0.35">
      <c r="A1386" s="9">
        <v>168</v>
      </c>
      <c r="B1386" s="53" t="s">
        <v>729</v>
      </c>
      <c r="C1386" s="49">
        <v>2</v>
      </c>
      <c r="D1386" s="107"/>
      <c r="E1386" s="1">
        <f t="shared" si="27"/>
        <v>0</v>
      </c>
    </row>
    <row r="1387" spans="1:5" ht="22.5" customHeight="1" x14ac:dyDescent="0.35">
      <c r="A1387" s="9">
        <v>169</v>
      </c>
      <c r="B1387" s="53" t="s">
        <v>406</v>
      </c>
      <c r="C1387" s="49">
        <v>2</v>
      </c>
      <c r="D1387" s="107"/>
      <c r="E1387" s="1">
        <f t="shared" si="27"/>
        <v>0</v>
      </c>
    </row>
    <row r="1388" spans="1:5" s="6" customFormat="1" ht="54.5" x14ac:dyDescent="0.35">
      <c r="A1388" s="3" t="s">
        <v>113</v>
      </c>
      <c r="B1388" s="4" t="s">
        <v>110</v>
      </c>
      <c r="C1388" s="5" t="s">
        <v>8</v>
      </c>
      <c r="D1388" s="5" t="s">
        <v>57</v>
      </c>
      <c r="E1388" s="5" t="s">
        <v>54</v>
      </c>
    </row>
    <row r="1389" spans="1:5" ht="42" x14ac:dyDescent="0.35">
      <c r="A1389" s="9">
        <v>170</v>
      </c>
      <c r="B1389" s="21" t="s">
        <v>848</v>
      </c>
      <c r="C1389" s="49">
        <v>2</v>
      </c>
      <c r="D1389" s="107"/>
      <c r="E1389" s="1">
        <f t="shared" si="27"/>
        <v>0</v>
      </c>
    </row>
    <row r="1390" spans="1:5" ht="22.5" customHeight="1" x14ac:dyDescent="0.35">
      <c r="A1390" s="9">
        <v>171</v>
      </c>
      <c r="B1390" s="21" t="s">
        <v>731</v>
      </c>
      <c r="C1390" s="49">
        <v>2</v>
      </c>
      <c r="D1390" s="107"/>
      <c r="E1390" s="1">
        <f t="shared" si="27"/>
        <v>0</v>
      </c>
    </row>
    <row r="1391" spans="1:5" ht="22.5" customHeight="1" x14ac:dyDescent="0.35">
      <c r="A1391" s="9">
        <v>172</v>
      </c>
      <c r="B1391" s="21" t="s">
        <v>732</v>
      </c>
      <c r="C1391" s="49">
        <v>2</v>
      </c>
      <c r="D1391" s="107"/>
      <c r="E1391" s="1">
        <f t="shared" si="27"/>
        <v>0</v>
      </c>
    </row>
    <row r="1392" spans="1:5" ht="22.5" customHeight="1" x14ac:dyDescent="0.35">
      <c r="A1392" s="9">
        <v>173</v>
      </c>
      <c r="B1392" s="21" t="s">
        <v>413</v>
      </c>
      <c r="C1392" s="49">
        <v>2</v>
      </c>
      <c r="D1392" s="107"/>
      <c r="E1392" s="1">
        <f t="shared" si="27"/>
        <v>0</v>
      </c>
    </row>
    <row r="1393" spans="1:5" ht="22.5" customHeight="1" x14ac:dyDescent="0.35">
      <c r="A1393" s="9">
        <v>174</v>
      </c>
      <c r="B1393" s="21" t="s">
        <v>849</v>
      </c>
      <c r="C1393" s="49">
        <v>2</v>
      </c>
      <c r="D1393" s="107"/>
      <c r="E1393" s="1">
        <f t="shared" si="27"/>
        <v>0</v>
      </c>
    </row>
    <row r="1394" spans="1:5" ht="28" x14ac:dyDescent="0.35">
      <c r="A1394" s="9">
        <v>175</v>
      </c>
      <c r="B1394" s="21" t="s">
        <v>850</v>
      </c>
      <c r="C1394" s="49">
        <v>2</v>
      </c>
      <c r="D1394" s="107"/>
      <c r="E1394" s="1">
        <f t="shared" si="27"/>
        <v>0</v>
      </c>
    </row>
    <row r="1395" spans="1:5" ht="23.15" customHeight="1" x14ac:dyDescent="0.35">
      <c r="A1395" s="9">
        <v>176</v>
      </c>
      <c r="B1395" s="21" t="s">
        <v>851</v>
      </c>
      <c r="C1395" s="49">
        <v>2</v>
      </c>
      <c r="D1395" s="107"/>
      <c r="E1395" s="1">
        <f t="shared" si="27"/>
        <v>0</v>
      </c>
    </row>
    <row r="1396" spans="1:5" ht="28" x14ac:dyDescent="0.35">
      <c r="A1396" s="9">
        <v>177</v>
      </c>
      <c r="B1396" s="21" t="s">
        <v>735</v>
      </c>
      <c r="C1396" s="49">
        <v>2</v>
      </c>
      <c r="D1396" s="107"/>
      <c r="E1396" s="1">
        <f t="shared" si="27"/>
        <v>0</v>
      </c>
    </row>
    <row r="1397" spans="1:5" ht="28" x14ac:dyDescent="0.35">
      <c r="A1397" s="9">
        <v>178</v>
      </c>
      <c r="B1397" s="21" t="s">
        <v>420</v>
      </c>
      <c r="C1397" s="49">
        <v>2</v>
      </c>
      <c r="D1397" s="107"/>
      <c r="E1397" s="1">
        <f t="shared" si="27"/>
        <v>0</v>
      </c>
    </row>
    <row r="1398" spans="1:5" ht="22.5" customHeight="1" x14ac:dyDescent="0.35">
      <c r="A1398" s="9">
        <v>179</v>
      </c>
      <c r="B1398" s="53" t="s">
        <v>589</v>
      </c>
      <c r="C1398" s="49">
        <v>2</v>
      </c>
      <c r="D1398" s="107"/>
      <c r="E1398" s="1">
        <f t="shared" si="27"/>
        <v>0</v>
      </c>
    </row>
    <row r="1399" spans="1:5" ht="22.5" customHeight="1" x14ac:dyDescent="0.35">
      <c r="A1399" s="9">
        <v>180</v>
      </c>
      <c r="B1399" s="53" t="s">
        <v>852</v>
      </c>
      <c r="C1399" s="49">
        <v>5</v>
      </c>
      <c r="D1399" s="107"/>
      <c r="E1399" s="1">
        <f t="shared" si="27"/>
        <v>0</v>
      </c>
    </row>
    <row r="1400" spans="1:5" ht="56" x14ac:dyDescent="0.35">
      <c r="A1400" s="9">
        <v>181</v>
      </c>
      <c r="B1400" s="53" t="s">
        <v>853</v>
      </c>
      <c r="C1400" s="49">
        <v>1</v>
      </c>
      <c r="D1400" s="107"/>
      <c r="E1400" s="1">
        <f t="shared" si="27"/>
        <v>0</v>
      </c>
    </row>
    <row r="1401" spans="1:5" ht="22.5" customHeight="1" x14ac:dyDescent="0.35">
      <c r="A1401" s="9">
        <v>182</v>
      </c>
      <c r="B1401" s="23" t="s">
        <v>854</v>
      </c>
      <c r="C1401" s="49">
        <v>2</v>
      </c>
      <c r="D1401" s="107"/>
      <c r="E1401" s="1">
        <f t="shared" si="27"/>
        <v>0</v>
      </c>
    </row>
    <row r="1402" spans="1:5" ht="28" x14ac:dyDescent="0.35">
      <c r="A1402" s="9">
        <v>183</v>
      </c>
      <c r="B1402" s="21" t="s">
        <v>855</v>
      </c>
      <c r="C1402" s="49">
        <v>2</v>
      </c>
      <c r="D1402" s="107"/>
      <c r="E1402" s="1">
        <f t="shared" si="27"/>
        <v>0</v>
      </c>
    </row>
    <row r="1403" spans="1:5" s="6" customFormat="1" ht="54.5" x14ac:dyDescent="0.35">
      <c r="A1403" s="3" t="s">
        <v>113</v>
      </c>
      <c r="B1403" s="4" t="s">
        <v>110</v>
      </c>
      <c r="C1403" s="5" t="s">
        <v>8</v>
      </c>
      <c r="D1403" s="5" t="s">
        <v>57</v>
      </c>
      <c r="E1403" s="5" t="s">
        <v>54</v>
      </c>
    </row>
    <row r="1404" spans="1:5" ht="28" x14ac:dyDescent="0.35">
      <c r="A1404" s="9">
        <v>184</v>
      </c>
      <c r="B1404" s="21" t="s">
        <v>856</v>
      </c>
      <c r="C1404" s="49">
        <v>2</v>
      </c>
      <c r="D1404" s="107"/>
      <c r="E1404" s="1">
        <f t="shared" si="27"/>
        <v>0</v>
      </c>
    </row>
    <row r="1405" spans="1:5" ht="28" x14ac:dyDescent="0.35">
      <c r="A1405" s="9">
        <v>185</v>
      </c>
      <c r="B1405" s="21" t="s">
        <v>857</v>
      </c>
      <c r="C1405" s="49">
        <v>2</v>
      </c>
      <c r="D1405" s="107"/>
      <c r="E1405" s="1">
        <f t="shared" si="27"/>
        <v>0</v>
      </c>
    </row>
    <row r="1406" spans="1:5" ht="28" x14ac:dyDescent="0.35">
      <c r="A1406" s="9">
        <v>186</v>
      </c>
      <c r="B1406" s="21" t="s">
        <v>858</v>
      </c>
      <c r="C1406" s="49">
        <v>2</v>
      </c>
      <c r="D1406" s="107"/>
      <c r="E1406" s="1">
        <f t="shared" si="27"/>
        <v>0</v>
      </c>
    </row>
    <row r="1407" spans="1:5" ht="28" x14ac:dyDescent="0.35">
      <c r="A1407" s="9">
        <v>187</v>
      </c>
      <c r="B1407" s="21" t="s">
        <v>859</v>
      </c>
      <c r="C1407" s="49">
        <v>2</v>
      </c>
      <c r="D1407" s="107"/>
      <c r="E1407" s="1">
        <f t="shared" si="27"/>
        <v>0</v>
      </c>
    </row>
    <row r="1408" spans="1:5" ht="28" x14ac:dyDescent="0.35">
      <c r="A1408" s="9">
        <v>188</v>
      </c>
      <c r="B1408" s="21" t="s">
        <v>860</v>
      </c>
      <c r="C1408" s="49">
        <v>2</v>
      </c>
      <c r="D1408" s="107"/>
      <c r="E1408" s="1">
        <f t="shared" si="27"/>
        <v>0</v>
      </c>
    </row>
    <row r="1409" spans="1:5" ht="22.5" customHeight="1" x14ac:dyDescent="0.35">
      <c r="A1409" s="9">
        <v>189</v>
      </c>
      <c r="B1409" s="53" t="s">
        <v>861</v>
      </c>
      <c r="C1409" s="49">
        <v>2</v>
      </c>
      <c r="D1409" s="107"/>
      <c r="E1409" s="1">
        <f t="shared" si="27"/>
        <v>0</v>
      </c>
    </row>
    <row r="1410" spans="1:5" ht="22.5" customHeight="1" x14ac:dyDescent="0.35">
      <c r="A1410" s="9">
        <v>190</v>
      </c>
      <c r="B1410" s="53" t="s">
        <v>862</v>
      </c>
      <c r="C1410" s="49">
        <v>2</v>
      </c>
      <c r="D1410" s="107"/>
      <c r="E1410" s="1">
        <f t="shared" si="27"/>
        <v>0</v>
      </c>
    </row>
    <row r="1411" spans="1:5" ht="22.5" customHeight="1" x14ac:dyDescent="0.35">
      <c r="A1411" s="9">
        <v>191</v>
      </c>
      <c r="B1411" s="55" t="s">
        <v>758</v>
      </c>
      <c r="C1411" s="49">
        <v>2</v>
      </c>
      <c r="D1411" s="107"/>
      <c r="E1411" s="1">
        <f t="shared" si="27"/>
        <v>0</v>
      </c>
    </row>
    <row r="1412" spans="1:5" ht="22.5" customHeight="1" x14ac:dyDescent="0.35">
      <c r="A1412" s="9">
        <v>192</v>
      </c>
      <c r="B1412" s="53" t="s">
        <v>759</v>
      </c>
      <c r="C1412" s="49">
        <v>2</v>
      </c>
      <c r="D1412" s="107"/>
      <c r="E1412" s="1">
        <f t="shared" si="27"/>
        <v>0</v>
      </c>
    </row>
    <row r="1413" spans="1:5" ht="28" x14ac:dyDescent="0.35">
      <c r="A1413" s="9">
        <v>193</v>
      </c>
      <c r="B1413" s="48" t="s">
        <v>218</v>
      </c>
      <c r="C1413" s="49">
        <v>2</v>
      </c>
      <c r="D1413" s="107"/>
      <c r="E1413" s="1">
        <f t="shared" si="27"/>
        <v>0</v>
      </c>
    </row>
    <row r="1414" spans="1:5" ht="42.75" customHeight="1" x14ac:dyDescent="0.35">
      <c r="A1414" s="298" t="s">
        <v>114</v>
      </c>
      <c r="B1414" s="299"/>
      <c r="C1414" s="299"/>
      <c r="D1414" s="300"/>
      <c r="E1414" s="1">
        <f>SUM(E1209:E1413)</f>
        <v>0</v>
      </c>
    </row>
    <row r="1415" spans="1:5" ht="33" customHeight="1" x14ac:dyDescent="0.35">
      <c r="A1415" s="298" t="s">
        <v>115</v>
      </c>
      <c r="B1415" s="299"/>
      <c r="C1415" s="299"/>
      <c r="D1415" s="300"/>
      <c r="E1415" s="69">
        <f>E1414*3</f>
        <v>0</v>
      </c>
    </row>
    <row r="1416" spans="1:5" ht="19.5" customHeight="1" x14ac:dyDescent="0.35">
      <c r="A1416" s="14"/>
      <c r="B1416" s="42"/>
      <c r="C1416" s="43"/>
      <c r="D1416" s="44"/>
      <c r="E1416" s="45"/>
    </row>
    <row r="1417" spans="1:5" ht="19.5" customHeight="1" x14ac:dyDescent="0.35">
      <c r="A1417" s="14"/>
      <c r="B1417" s="42"/>
      <c r="C1417" s="43"/>
      <c r="D1417" s="44"/>
      <c r="E1417" s="45"/>
    </row>
    <row r="1418" spans="1:5" ht="19.5" customHeight="1" x14ac:dyDescent="0.35">
      <c r="A1418" s="14"/>
      <c r="B1418" s="42"/>
      <c r="C1418" s="43"/>
      <c r="D1418" s="44"/>
      <c r="E1418" s="45"/>
    </row>
    <row r="1419" spans="1:5" ht="19.5" customHeight="1" x14ac:dyDescent="0.35">
      <c r="A1419" s="14"/>
      <c r="B1419" s="42"/>
      <c r="C1419" s="43"/>
      <c r="D1419" s="44"/>
      <c r="E1419" s="45"/>
    </row>
    <row r="1420" spans="1:5" ht="22.5" customHeight="1" x14ac:dyDescent="0.35">
      <c r="A1420" s="11" t="s">
        <v>122</v>
      </c>
      <c r="B1420" s="12" t="s">
        <v>50</v>
      </c>
      <c r="C1420" s="12"/>
      <c r="D1420" s="12"/>
      <c r="E1420" s="13"/>
    </row>
    <row r="1421" spans="1:5" ht="17.149999999999999" customHeight="1" x14ac:dyDescent="0.35">
      <c r="A1421" s="31">
        <v>1</v>
      </c>
      <c r="B1421" s="32" t="s">
        <v>925</v>
      </c>
      <c r="C1421" s="33"/>
      <c r="D1421" s="34"/>
      <c r="E1421" s="35"/>
    </row>
    <row r="1422" spans="1:5" ht="17.149999999999999" customHeight="1" x14ac:dyDescent="0.35">
      <c r="A1422" s="36">
        <v>2</v>
      </c>
      <c r="B1422" s="24" t="s">
        <v>25</v>
      </c>
      <c r="C1422" s="30"/>
      <c r="D1422" s="22"/>
      <c r="E1422" s="37"/>
    </row>
    <row r="1423" spans="1:5" ht="17.149999999999999" customHeight="1" x14ac:dyDescent="0.35">
      <c r="A1423" s="50"/>
      <c r="B1423" s="127"/>
      <c r="C1423" s="33"/>
      <c r="D1423" s="34"/>
      <c r="E1423" s="34"/>
    </row>
    <row r="1424" spans="1:5" ht="17.149999999999999" customHeight="1" x14ac:dyDescent="0.35">
      <c r="A1424" s="14"/>
      <c r="B1424" s="24"/>
      <c r="C1424" s="30"/>
      <c r="D1424" s="22"/>
      <c r="E1424" s="22"/>
    </row>
    <row r="1425" spans="1:5" ht="17.149999999999999" customHeight="1" x14ac:dyDescent="0.35">
      <c r="A1425" s="14"/>
      <c r="B1425" s="24"/>
      <c r="C1425" s="30"/>
      <c r="D1425" s="22"/>
      <c r="E1425" s="22"/>
    </row>
    <row r="1426" spans="1:5" s="6" customFormat="1" ht="54.5" x14ac:dyDescent="0.35">
      <c r="A1426" s="3" t="s">
        <v>122</v>
      </c>
      <c r="B1426" s="4" t="s">
        <v>941</v>
      </c>
      <c r="C1426" s="5" t="s">
        <v>8</v>
      </c>
      <c r="D1426" s="5" t="s">
        <v>57</v>
      </c>
      <c r="E1426" s="5" t="s">
        <v>54</v>
      </c>
    </row>
    <row r="1427" spans="1:5" ht="28" x14ac:dyDescent="0.35">
      <c r="A1427" s="9">
        <v>1</v>
      </c>
      <c r="B1427" s="53" t="s">
        <v>285</v>
      </c>
      <c r="C1427" s="49">
        <v>2</v>
      </c>
      <c r="D1427" s="107"/>
      <c r="E1427" s="1">
        <f>D1427*C1427</f>
        <v>0</v>
      </c>
    </row>
    <row r="1428" spans="1:5" ht="28" x14ac:dyDescent="0.35">
      <c r="A1428" s="9">
        <v>2</v>
      </c>
      <c r="B1428" s="53" t="s">
        <v>286</v>
      </c>
      <c r="C1428" s="49">
        <v>2</v>
      </c>
      <c r="D1428" s="107"/>
      <c r="E1428" s="1">
        <f t="shared" ref="E1428:E1495" si="28">D1428*C1428</f>
        <v>0</v>
      </c>
    </row>
    <row r="1429" spans="1:5" ht="42.5" x14ac:dyDescent="0.35">
      <c r="A1429" s="9">
        <v>3</v>
      </c>
      <c r="B1429" s="53" t="s">
        <v>863</v>
      </c>
      <c r="C1429" s="49">
        <v>1</v>
      </c>
      <c r="D1429" s="107"/>
      <c r="E1429" s="1">
        <f t="shared" si="28"/>
        <v>0</v>
      </c>
    </row>
    <row r="1430" spans="1:5" ht="28" x14ac:dyDescent="0.35">
      <c r="A1430" s="9">
        <v>4</v>
      </c>
      <c r="B1430" s="53" t="s">
        <v>864</v>
      </c>
      <c r="C1430" s="49">
        <v>1</v>
      </c>
      <c r="D1430" s="107"/>
      <c r="E1430" s="1">
        <f t="shared" si="28"/>
        <v>0</v>
      </c>
    </row>
    <row r="1431" spans="1:5" x14ac:dyDescent="0.35">
      <c r="A1431" s="9">
        <v>5</v>
      </c>
      <c r="B1431" s="53" t="s">
        <v>295</v>
      </c>
      <c r="C1431" s="49">
        <v>2</v>
      </c>
      <c r="D1431" s="107"/>
      <c r="E1431" s="1">
        <f t="shared" si="28"/>
        <v>0</v>
      </c>
    </row>
    <row r="1432" spans="1:5" x14ac:dyDescent="0.35">
      <c r="A1432" s="9">
        <v>6</v>
      </c>
      <c r="B1432" s="53" t="s">
        <v>865</v>
      </c>
      <c r="C1432" s="49">
        <v>2</v>
      </c>
      <c r="D1432" s="107"/>
      <c r="E1432" s="1">
        <f t="shared" si="28"/>
        <v>0</v>
      </c>
    </row>
    <row r="1433" spans="1:5" ht="28" x14ac:dyDescent="0.35">
      <c r="A1433" s="9">
        <v>7</v>
      </c>
      <c r="B1433" s="53" t="s">
        <v>607</v>
      </c>
      <c r="C1433" s="49">
        <v>1</v>
      </c>
      <c r="D1433" s="107"/>
      <c r="E1433" s="1">
        <f t="shared" si="28"/>
        <v>0</v>
      </c>
    </row>
    <row r="1434" spans="1:5" ht="28" x14ac:dyDescent="0.35">
      <c r="A1434" s="9">
        <v>8</v>
      </c>
      <c r="B1434" s="53" t="s">
        <v>608</v>
      </c>
      <c r="C1434" s="49">
        <v>1</v>
      </c>
      <c r="D1434" s="107"/>
      <c r="E1434" s="1">
        <f t="shared" si="28"/>
        <v>0</v>
      </c>
    </row>
    <row r="1435" spans="1:5" ht="42" x14ac:dyDescent="0.35">
      <c r="A1435" s="9">
        <v>9</v>
      </c>
      <c r="B1435" s="53" t="s">
        <v>764</v>
      </c>
      <c r="C1435" s="49">
        <v>1</v>
      </c>
      <c r="D1435" s="107"/>
      <c r="E1435" s="1">
        <f t="shared" si="28"/>
        <v>0</v>
      </c>
    </row>
    <row r="1436" spans="1:5" ht="23.15" customHeight="1" x14ac:dyDescent="0.35">
      <c r="A1436" s="9">
        <v>10</v>
      </c>
      <c r="B1436" s="53" t="s">
        <v>866</v>
      </c>
      <c r="C1436" s="49">
        <v>1</v>
      </c>
      <c r="D1436" s="107"/>
      <c r="E1436" s="1">
        <f t="shared" si="28"/>
        <v>0</v>
      </c>
    </row>
    <row r="1437" spans="1:5" s="6" customFormat="1" ht="54.5" x14ac:dyDescent="0.35">
      <c r="A1437" s="3" t="s">
        <v>122</v>
      </c>
      <c r="B1437" s="4" t="s">
        <v>941</v>
      </c>
      <c r="C1437" s="5" t="s">
        <v>8</v>
      </c>
      <c r="D1437" s="5" t="s">
        <v>57</v>
      </c>
      <c r="E1437" s="5" t="s">
        <v>54</v>
      </c>
    </row>
    <row r="1438" spans="1:5" ht="28" x14ac:dyDescent="0.35">
      <c r="A1438" s="9">
        <v>11</v>
      </c>
      <c r="B1438" s="53" t="s">
        <v>867</v>
      </c>
      <c r="C1438" s="49">
        <v>1</v>
      </c>
      <c r="D1438" s="107"/>
      <c r="E1438" s="1">
        <f t="shared" si="28"/>
        <v>0</v>
      </c>
    </row>
    <row r="1439" spans="1:5" ht="28" x14ac:dyDescent="0.35">
      <c r="A1439" s="9">
        <v>12</v>
      </c>
      <c r="B1439" s="53" t="s">
        <v>868</v>
      </c>
      <c r="C1439" s="49">
        <v>1</v>
      </c>
      <c r="D1439" s="107"/>
      <c r="E1439" s="1">
        <f t="shared" si="28"/>
        <v>0</v>
      </c>
    </row>
    <row r="1440" spans="1:5" ht="22.5" customHeight="1" x14ac:dyDescent="0.35">
      <c r="A1440" s="9">
        <v>13</v>
      </c>
      <c r="B1440" s="53" t="s">
        <v>869</v>
      </c>
      <c r="C1440" s="49">
        <v>1</v>
      </c>
      <c r="D1440" s="107"/>
      <c r="E1440" s="1">
        <f t="shared" si="28"/>
        <v>0</v>
      </c>
    </row>
    <row r="1441" spans="1:5" ht="28" x14ac:dyDescent="0.35">
      <c r="A1441" s="9">
        <v>14</v>
      </c>
      <c r="B1441" s="53" t="s">
        <v>870</v>
      </c>
      <c r="C1441" s="49">
        <v>1</v>
      </c>
      <c r="D1441" s="107"/>
      <c r="E1441" s="1">
        <f t="shared" si="28"/>
        <v>0</v>
      </c>
    </row>
    <row r="1442" spans="1:5" ht="22.5" customHeight="1" x14ac:dyDescent="0.35">
      <c r="A1442" s="9">
        <v>15</v>
      </c>
      <c r="B1442" s="53" t="s">
        <v>637</v>
      </c>
      <c r="C1442" s="49">
        <v>5</v>
      </c>
      <c r="D1442" s="107"/>
      <c r="E1442" s="1">
        <f t="shared" si="28"/>
        <v>0</v>
      </c>
    </row>
    <row r="1443" spans="1:5" ht="70" x14ac:dyDescent="0.35">
      <c r="A1443" s="9">
        <v>16</v>
      </c>
      <c r="B1443" s="53" t="s">
        <v>638</v>
      </c>
      <c r="C1443" s="49">
        <v>2</v>
      </c>
      <c r="D1443" s="107"/>
      <c r="E1443" s="1">
        <f t="shared" si="28"/>
        <v>0</v>
      </c>
    </row>
    <row r="1444" spans="1:5" ht="22.5" customHeight="1" x14ac:dyDescent="0.35">
      <c r="A1444" s="9">
        <v>17</v>
      </c>
      <c r="B1444" s="53" t="s">
        <v>871</v>
      </c>
      <c r="C1444" s="49">
        <v>1</v>
      </c>
      <c r="D1444" s="107"/>
      <c r="E1444" s="1">
        <f t="shared" si="28"/>
        <v>0</v>
      </c>
    </row>
    <row r="1445" spans="1:5" ht="42" x14ac:dyDescent="0.35">
      <c r="A1445" s="9">
        <v>18</v>
      </c>
      <c r="B1445" s="53" t="s">
        <v>872</v>
      </c>
      <c r="C1445" s="49">
        <v>2</v>
      </c>
      <c r="D1445" s="107"/>
      <c r="E1445" s="1">
        <f t="shared" si="28"/>
        <v>0</v>
      </c>
    </row>
    <row r="1446" spans="1:5" ht="23.15" customHeight="1" x14ac:dyDescent="0.35">
      <c r="A1446" s="9">
        <v>19</v>
      </c>
      <c r="B1446" s="53" t="s">
        <v>455</v>
      </c>
      <c r="C1446" s="49">
        <v>1</v>
      </c>
      <c r="D1446" s="107"/>
      <c r="E1446" s="1">
        <f t="shared" si="28"/>
        <v>0</v>
      </c>
    </row>
    <row r="1447" spans="1:5" ht="23.15" customHeight="1" x14ac:dyDescent="0.35">
      <c r="A1447" s="9">
        <v>20</v>
      </c>
      <c r="B1447" s="53" t="s">
        <v>456</v>
      </c>
      <c r="C1447" s="49">
        <v>1</v>
      </c>
      <c r="D1447" s="107"/>
      <c r="E1447" s="1">
        <f t="shared" si="28"/>
        <v>0</v>
      </c>
    </row>
    <row r="1448" spans="1:5" ht="23.15" customHeight="1" x14ac:dyDescent="0.35">
      <c r="A1448" s="9">
        <v>21</v>
      </c>
      <c r="B1448" s="53" t="s">
        <v>457</v>
      </c>
      <c r="C1448" s="49">
        <v>1</v>
      </c>
      <c r="D1448" s="107"/>
      <c r="E1448" s="1">
        <f t="shared" si="28"/>
        <v>0</v>
      </c>
    </row>
    <row r="1449" spans="1:5" ht="23.15" customHeight="1" x14ac:dyDescent="0.35">
      <c r="A1449" s="9">
        <v>22</v>
      </c>
      <c r="B1449" s="53" t="s">
        <v>458</v>
      </c>
      <c r="C1449" s="49">
        <v>1</v>
      </c>
      <c r="D1449" s="107"/>
      <c r="E1449" s="1">
        <f t="shared" si="28"/>
        <v>0</v>
      </c>
    </row>
    <row r="1450" spans="1:5" ht="22.5" customHeight="1" x14ac:dyDescent="0.35">
      <c r="A1450" s="9">
        <v>23</v>
      </c>
      <c r="B1450" s="53" t="s">
        <v>459</v>
      </c>
      <c r="C1450" s="49">
        <v>1</v>
      </c>
      <c r="D1450" s="107"/>
      <c r="E1450" s="1">
        <f t="shared" si="28"/>
        <v>0</v>
      </c>
    </row>
    <row r="1451" spans="1:5" ht="23.15" customHeight="1" x14ac:dyDescent="0.35">
      <c r="A1451" s="9">
        <v>24</v>
      </c>
      <c r="B1451" s="53" t="s">
        <v>460</v>
      </c>
      <c r="C1451" s="49">
        <v>1</v>
      </c>
      <c r="D1451" s="107"/>
      <c r="E1451" s="1">
        <f t="shared" si="28"/>
        <v>0</v>
      </c>
    </row>
    <row r="1452" spans="1:5" ht="23.15" customHeight="1" x14ac:dyDescent="0.35">
      <c r="A1452" s="9">
        <v>25</v>
      </c>
      <c r="B1452" s="53" t="s">
        <v>461</v>
      </c>
      <c r="C1452" s="49">
        <v>1</v>
      </c>
      <c r="D1452" s="107"/>
      <c r="E1452" s="1">
        <f t="shared" si="28"/>
        <v>0</v>
      </c>
    </row>
    <row r="1453" spans="1:5" s="6" customFormat="1" ht="54.5" x14ac:dyDescent="0.35">
      <c r="A1453" s="3" t="s">
        <v>122</v>
      </c>
      <c r="B1453" s="4" t="s">
        <v>941</v>
      </c>
      <c r="C1453" s="5" t="s">
        <v>8</v>
      </c>
      <c r="D1453" s="5" t="s">
        <v>57</v>
      </c>
      <c r="E1453" s="5" t="s">
        <v>54</v>
      </c>
    </row>
    <row r="1454" spans="1:5" ht="23.15" customHeight="1" x14ac:dyDescent="0.35">
      <c r="A1454" s="9">
        <v>26</v>
      </c>
      <c r="B1454" s="53" t="s">
        <v>312</v>
      </c>
      <c r="C1454" s="49">
        <v>1</v>
      </c>
      <c r="D1454" s="107"/>
      <c r="E1454" s="1">
        <f t="shared" si="28"/>
        <v>0</v>
      </c>
    </row>
    <row r="1455" spans="1:5" ht="23.15" customHeight="1" x14ac:dyDescent="0.35">
      <c r="A1455" s="9">
        <v>27</v>
      </c>
      <c r="B1455" s="53" t="s">
        <v>873</v>
      </c>
      <c r="C1455" s="49">
        <v>2</v>
      </c>
      <c r="D1455" s="107"/>
      <c r="E1455" s="1">
        <f t="shared" si="28"/>
        <v>0</v>
      </c>
    </row>
    <row r="1456" spans="1:5" ht="23.15" customHeight="1" x14ac:dyDescent="0.35">
      <c r="A1456" s="9">
        <v>28</v>
      </c>
      <c r="B1456" s="21" t="s">
        <v>549</v>
      </c>
      <c r="C1456" s="49">
        <v>20</v>
      </c>
      <c r="D1456" s="107"/>
      <c r="E1456" s="1">
        <f t="shared" si="28"/>
        <v>0</v>
      </c>
    </row>
    <row r="1457" spans="1:5" ht="23.15" customHeight="1" x14ac:dyDescent="0.35">
      <c r="A1457" s="9">
        <v>29</v>
      </c>
      <c r="B1457" s="21" t="s">
        <v>647</v>
      </c>
      <c r="C1457" s="49">
        <v>20</v>
      </c>
      <c r="D1457" s="107"/>
      <c r="E1457" s="1">
        <f t="shared" si="28"/>
        <v>0</v>
      </c>
    </row>
    <row r="1458" spans="1:5" ht="23.15" customHeight="1" x14ac:dyDescent="0.35">
      <c r="A1458" s="9">
        <v>30</v>
      </c>
      <c r="B1458" s="21" t="s">
        <v>648</v>
      </c>
      <c r="C1458" s="49">
        <v>20</v>
      </c>
      <c r="D1458" s="107"/>
      <c r="E1458" s="1">
        <f t="shared" si="28"/>
        <v>0</v>
      </c>
    </row>
    <row r="1459" spans="1:5" ht="22.5" customHeight="1" x14ac:dyDescent="0.35">
      <c r="A1459" s="9">
        <v>31</v>
      </c>
      <c r="B1459" s="53" t="s">
        <v>874</v>
      </c>
      <c r="C1459" s="49">
        <v>5</v>
      </c>
      <c r="D1459" s="107"/>
      <c r="E1459" s="1">
        <f t="shared" si="28"/>
        <v>0</v>
      </c>
    </row>
    <row r="1460" spans="1:5" ht="23.15" customHeight="1" x14ac:dyDescent="0.35">
      <c r="A1460" s="9">
        <v>32</v>
      </c>
      <c r="B1460" s="53" t="s">
        <v>464</v>
      </c>
      <c r="C1460" s="49">
        <v>10</v>
      </c>
      <c r="D1460" s="107"/>
      <c r="E1460" s="1">
        <f t="shared" si="28"/>
        <v>0</v>
      </c>
    </row>
    <row r="1461" spans="1:5" ht="23.15" customHeight="1" x14ac:dyDescent="0.35">
      <c r="A1461" s="9">
        <v>33</v>
      </c>
      <c r="B1461" s="53" t="s">
        <v>465</v>
      </c>
      <c r="C1461" s="49">
        <v>10</v>
      </c>
      <c r="D1461" s="107"/>
      <c r="E1461" s="1">
        <f t="shared" si="28"/>
        <v>0</v>
      </c>
    </row>
    <row r="1462" spans="1:5" ht="28" x14ac:dyDescent="0.35">
      <c r="A1462" s="9">
        <v>34</v>
      </c>
      <c r="B1462" s="53" t="s">
        <v>875</v>
      </c>
      <c r="C1462" s="49">
        <v>2</v>
      </c>
      <c r="D1462" s="107"/>
      <c r="E1462" s="1">
        <f t="shared" si="28"/>
        <v>0</v>
      </c>
    </row>
    <row r="1463" spans="1:5" ht="28" x14ac:dyDescent="0.35">
      <c r="A1463" s="9">
        <v>35</v>
      </c>
      <c r="B1463" s="53" t="s">
        <v>655</v>
      </c>
      <c r="C1463" s="49">
        <v>2</v>
      </c>
      <c r="D1463" s="107"/>
      <c r="E1463" s="1">
        <f t="shared" si="28"/>
        <v>0</v>
      </c>
    </row>
    <row r="1464" spans="1:5" ht="23.15" customHeight="1" x14ac:dyDescent="0.35">
      <c r="A1464" s="9">
        <v>36</v>
      </c>
      <c r="B1464" s="53" t="s">
        <v>466</v>
      </c>
      <c r="C1464" s="49">
        <v>10</v>
      </c>
      <c r="D1464" s="107"/>
      <c r="E1464" s="1">
        <f t="shared" si="28"/>
        <v>0</v>
      </c>
    </row>
    <row r="1465" spans="1:5" ht="23.15" customHeight="1" x14ac:dyDescent="0.35">
      <c r="A1465" s="9">
        <v>37</v>
      </c>
      <c r="B1465" s="53" t="s">
        <v>467</v>
      </c>
      <c r="C1465" s="49">
        <v>10</v>
      </c>
      <c r="D1465" s="107"/>
      <c r="E1465" s="1">
        <f t="shared" si="28"/>
        <v>0</v>
      </c>
    </row>
    <row r="1466" spans="1:5" ht="23.15" customHeight="1" x14ac:dyDescent="0.35">
      <c r="A1466" s="9">
        <v>38</v>
      </c>
      <c r="B1466" s="53" t="s">
        <v>468</v>
      </c>
      <c r="C1466" s="49">
        <v>10</v>
      </c>
      <c r="D1466" s="107"/>
      <c r="E1466" s="1">
        <f t="shared" si="28"/>
        <v>0</v>
      </c>
    </row>
    <row r="1467" spans="1:5" ht="23.15" customHeight="1" x14ac:dyDescent="0.35">
      <c r="A1467" s="9">
        <v>39</v>
      </c>
      <c r="B1467" s="53" t="s">
        <v>469</v>
      </c>
      <c r="C1467" s="49">
        <v>10</v>
      </c>
      <c r="D1467" s="107"/>
      <c r="E1467" s="1">
        <f t="shared" si="28"/>
        <v>0</v>
      </c>
    </row>
    <row r="1468" spans="1:5" ht="23.15" customHeight="1" x14ac:dyDescent="0.35">
      <c r="A1468" s="9">
        <v>40</v>
      </c>
      <c r="B1468" s="53" t="s">
        <v>575</v>
      </c>
      <c r="C1468" s="49">
        <v>1</v>
      </c>
      <c r="D1468" s="107"/>
      <c r="E1468" s="1">
        <f t="shared" si="28"/>
        <v>0</v>
      </c>
    </row>
    <row r="1469" spans="1:5" ht="23.15" customHeight="1" x14ac:dyDescent="0.35">
      <c r="A1469" s="9">
        <v>41</v>
      </c>
      <c r="B1469" s="21" t="s">
        <v>656</v>
      </c>
      <c r="C1469" s="49">
        <v>1</v>
      </c>
      <c r="D1469" s="107"/>
      <c r="E1469" s="1">
        <f t="shared" si="28"/>
        <v>0</v>
      </c>
    </row>
    <row r="1470" spans="1:5" ht="23.15" customHeight="1" x14ac:dyDescent="0.35">
      <c r="A1470" s="9">
        <v>42</v>
      </c>
      <c r="B1470" s="21" t="s">
        <v>657</v>
      </c>
      <c r="C1470" s="49">
        <v>1</v>
      </c>
      <c r="D1470" s="107"/>
      <c r="E1470" s="1">
        <f t="shared" si="28"/>
        <v>0</v>
      </c>
    </row>
    <row r="1471" spans="1:5" ht="23.15" customHeight="1" x14ac:dyDescent="0.35">
      <c r="A1471" s="9">
        <v>43</v>
      </c>
      <c r="B1471" s="21" t="s">
        <v>658</v>
      </c>
      <c r="C1471" s="49">
        <v>1</v>
      </c>
      <c r="D1471" s="107"/>
      <c r="E1471" s="1">
        <f t="shared" si="28"/>
        <v>0</v>
      </c>
    </row>
    <row r="1472" spans="1:5" s="6" customFormat="1" ht="54.5" x14ac:dyDescent="0.35">
      <c r="A1472" s="3" t="s">
        <v>122</v>
      </c>
      <c r="B1472" s="4" t="s">
        <v>941</v>
      </c>
      <c r="C1472" s="5" t="s">
        <v>8</v>
      </c>
      <c r="D1472" s="5" t="s">
        <v>57</v>
      </c>
      <c r="E1472" s="5" t="s">
        <v>54</v>
      </c>
    </row>
    <row r="1473" spans="1:5" ht="23.15" customHeight="1" x14ac:dyDescent="0.35">
      <c r="A1473" s="9">
        <v>44</v>
      </c>
      <c r="B1473" s="21" t="s">
        <v>659</v>
      </c>
      <c r="C1473" s="49">
        <v>1</v>
      </c>
      <c r="D1473" s="107"/>
      <c r="E1473" s="1">
        <f t="shared" si="28"/>
        <v>0</v>
      </c>
    </row>
    <row r="1474" spans="1:5" ht="23.15" customHeight="1" x14ac:dyDescent="0.35">
      <c r="A1474" s="9">
        <v>45</v>
      </c>
      <c r="B1474" s="53" t="s">
        <v>322</v>
      </c>
      <c r="C1474" s="49">
        <v>2</v>
      </c>
      <c r="D1474" s="107"/>
      <c r="E1474" s="1">
        <f t="shared" si="28"/>
        <v>0</v>
      </c>
    </row>
    <row r="1475" spans="1:5" ht="23.15" customHeight="1" x14ac:dyDescent="0.35">
      <c r="A1475" s="9">
        <v>46</v>
      </c>
      <c r="B1475" s="53" t="s">
        <v>576</v>
      </c>
      <c r="C1475" s="49">
        <v>1</v>
      </c>
      <c r="D1475" s="107"/>
      <c r="E1475" s="1">
        <f t="shared" si="28"/>
        <v>0</v>
      </c>
    </row>
    <row r="1476" spans="1:5" ht="23.15" customHeight="1" x14ac:dyDescent="0.35">
      <c r="A1476" s="9">
        <v>47</v>
      </c>
      <c r="B1476" s="53" t="s">
        <v>327</v>
      </c>
      <c r="C1476" s="49">
        <v>5</v>
      </c>
      <c r="D1476" s="107"/>
      <c r="E1476" s="1">
        <f t="shared" si="28"/>
        <v>0</v>
      </c>
    </row>
    <row r="1477" spans="1:5" ht="23.15" customHeight="1" x14ac:dyDescent="0.35">
      <c r="A1477" s="9">
        <v>48</v>
      </c>
      <c r="B1477" s="53" t="s">
        <v>328</v>
      </c>
      <c r="C1477" s="49">
        <v>5</v>
      </c>
      <c r="D1477" s="107"/>
      <c r="E1477" s="1">
        <f t="shared" si="28"/>
        <v>0</v>
      </c>
    </row>
    <row r="1478" spans="1:5" ht="23.15" customHeight="1" x14ac:dyDescent="0.35">
      <c r="A1478" s="9">
        <v>49</v>
      </c>
      <c r="B1478" s="53" t="s">
        <v>329</v>
      </c>
      <c r="C1478" s="49">
        <v>5</v>
      </c>
      <c r="D1478" s="107"/>
      <c r="E1478" s="1">
        <f t="shared" si="28"/>
        <v>0</v>
      </c>
    </row>
    <row r="1479" spans="1:5" ht="23.15" customHeight="1" x14ac:dyDescent="0.35">
      <c r="A1479" s="9">
        <v>50</v>
      </c>
      <c r="B1479" s="53" t="s">
        <v>330</v>
      </c>
      <c r="C1479" s="49">
        <v>5</v>
      </c>
      <c r="D1479" s="107"/>
      <c r="E1479" s="1">
        <f t="shared" si="28"/>
        <v>0</v>
      </c>
    </row>
    <row r="1480" spans="1:5" ht="23.15" customHeight="1" x14ac:dyDescent="0.35">
      <c r="A1480" s="86">
        <v>51</v>
      </c>
      <c r="B1480" s="87" t="s">
        <v>331</v>
      </c>
      <c r="C1480" s="59">
        <v>5</v>
      </c>
      <c r="D1480" s="108"/>
      <c r="E1480" s="46">
        <f t="shared" si="28"/>
        <v>0</v>
      </c>
    </row>
    <row r="1481" spans="1:5" ht="71" x14ac:dyDescent="0.35">
      <c r="A1481" s="9">
        <v>52</v>
      </c>
      <c r="B1481" s="53" t="s">
        <v>661</v>
      </c>
      <c r="C1481" s="49">
        <v>5</v>
      </c>
      <c r="D1481" s="107"/>
      <c r="E1481" s="1">
        <f t="shared" si="28"/>
        <v>0</v>
      </c>
    </row>
    <row r="1482" spans="1:5" ht="23.15" customHeight="1" x14ac:dyDescent="0.35">
      <c r="A1482" s="9">
        <v>53</v>
      </c>
      <c r="B1482" s="53" t="s">
        <v>332</v>
      </c>
      <c r="C1482" s="49">
        <v>5</v>
      </c>
      <c r="D1482" s="107"/>
      <c r="E1482" s="1">
        <f t="shared" si="28"/>
        <v>0</v>
      </c>
    </row>
    <row r="1483" spans="1:5" ht="84" x14ac:dyDescent="0.35">
      <c r="A1483" s="9">
        <v>54</v>
      </c>
      <c r="B1483" s="53" t="s">
        <v>663</v>
      </c>
      <c r="C1483" s="49">
        <v>2</v>
      </c>
      <c r="D1483" s="107"/>
      <c r="E1483" s="1">
        <f t="shared" si="28"/>
        <v>0</v>
      </c>
    </row>
    <row r="1484" spans="1:5" ht="23.15" customHeight="1" x14ac:dyDescent="0.35">
      <c r="A1484" s="9">
        <v>55</v>
      </c>
      <c r="B1484" s="53" t="s">
        <v>664</v>
      </c>
      <c r="C1484" s="49">
        <v>2</v>
      </c>
      <c r="D1484" s="107"/>
      <c r="E1484" s="1">
        <f t="shared" si="28"/>
        <v>0</v>
      </c>
    </row>
    <row r="1485" spans="1:5" ht="28" x14ac:dyDescent="0.35">
      <c r="A1485" s="9">
        <v>56</v>
      </c>
      <c r="B1485" s="53" t="s">
        <v>876</v>
      </c>
      <c r="C1485" s="49">
        <v>2</v>
      </c>
      <c r="D1485" s="107"/>
      <c r="E1485" s="1">
        <f t="shared" si="28"/>
        <v>0</v>
      </c>
    </row>
    <row r="1486" spans="1:5" s="6" customFormat="1" ht="54.5" x14ac:dyDescent="0.35">
      <c r="A1486" s="3" t="s">
        <v>122</v>
      </c>
      <c r="B1486" s="4" t="s">
        <v>941</v>
      </c>
      <c r="C1486" s="5" t="s">
        <v>8</v>
      </c>
      <c r="D1486" s="5" t="s">
        <v>57</v>
      </c>
      <c r="E1486" s="5" t="s">
        <v>54</v>
      </c>
    </row>
    <row r="1487" spans="1:5" ht="23.15" customHeight="1" x14ac:dyDescent="0.35">
      <c r="A1487" s="9">
        <v>57</v>
      </c>
      <c r="B1487" s="53" t="s">
        <v>667</v>
      </c>
      <c r="C1487" s="49">
        <v>20</v>
      </c>
      <c r="D1487" s="107"/>
      <c r="E1487" s="1">
        <f t="shared" si="28"/>
        <v>0</v>
      </c>
    </row>
    <row r="1488" spans="1:5" ht="23.15" customHeight="1" x14ac:dyDescent="0.35">
      <c r="A1488" s="9">
        <v>58</v>
      </c>
      <c r="B1488" s="53" t="s">
        <v>668</v>
      </c>
      <c r="C1488" s="49">
        <v>20</v>
      </c>
      <c r="D1488" s="107"/>
      <c r="E1488" s="1">
        <f t="shared" si="28"/>
        <v>0</v>
      </c>
    </row>
    <row r="1489" spans="1:5" ht="23.15" customHeight="1" x14ac:dyDescent="0.35">
      <c r="A1489" s="9">
        <v>59</v>
      </c>
      <c r="B1489" s="53" t="s">
        <v>669</v>
      </c>
      <c r="C1489" s="49">
        <v>10</v>
      </c>
      <c r="D1489" s="107"/>
      <c r="E1489" s="1">
        <f t="shared" si="28"/>
        <v>0</v>
      </c>
    </row>
    <row r="1490" spans="1:5" ht="23.15" customHeight="1" x14ac:dyDescent="0.35">
      <c r="A1490" s="9">
        <v>60</v>
      </c>
      <c r="B1490" s="53" t="s">
        <v>670</v>
      </c>
      <c r="C1490" s="49">
        <v>10</v>
      </c>
      <c r="D1490" s="107"/>
      <c r="E1490" s="1">
        <f t="shared" si="28"/>
        <v>0</v>
      </c>
    </row>
    <row r="1491" spans="1:5" ht="23.15" customHeight="1" x14ac:dyDescent="0.35">
      <c r="A1491" s="9">
        <v>61</v>
      </c>
      <c r="B1491" s="21" t="s">
        <v>671</v>
      </c>
      <c r="C1491" s="49">
        <v>10</v>
      </c>
      <c r="D1491" s="107"/>
      <c r="E1491" s="1">
        <f t="shared" si="28"/>
        <v>0</v>
      </c>
    </row>
    <row r="1492" spans="1:5" ht="23.15" customHeight="1" x14ac:dyDescent="0.35">
      <c r="A1492" s="9">
        <v>62</v>
      </c>
      <c r="B1492" s="21" t="s">
        <v>672</v>
      </c>
      <c r="C1492" s="49">
        <v>10</v>
      </c>
      <c r="D1492" s="107"/>
      <c r="E1492" s="1">
        <f t="shared" si="28"/>
        <v>0</v>
      </c>
    </row>
    <row r="1493" spans="1:5" ht="23.15" customHeight="1" x14ac:dyDescent="0.35">
      <c r="A1493" s="9">
        <v>63</v>
      </c>
      <c r="B1493" s="53" t="s">
        <v>492</v>
      </c>
      <c r="C1493" s="49">
        <v>2</v>
      </c>
      <c r="D1493" s="107"/>
      <c r="E1493" s="1">
        <f t="shared" si="28"/>
        <v>0</v>
      </c>
    </row>
    <row r="1494" spans="1:5" ht="23.15" customHeight="1" x14ac:dyDescent="0.35">
      <c r="A1494" s="9">
        <v>64</v>
      </c>
      <c r="B1494" s="21" t="s">
        <v>493</v>
      </c>
      <c r="C1494" s="49">
        <v>2</v>
      </c>
      <c r="D1494" s="107"/>
      <c r="E1494" s="1">
        <f t="shared" si="28"/>
        <v>0</v>
      </c>
    </row>
    <row r="1495" spans="1:5" ht="28" x14ac:dyDescent="0.35">
      <c r="A1495" s="9">
        <v>65</v>
      </c>
      <c r="B1495" s="21" t="s">
        <v>337</v>
      </c>
      <c r="C1495" s="49">
        <v>1</v>
      </c>
      <c r="D1495" s="107"/>
      <c r="E1495" s="1">
        <f t="shared" si="28"/>
        <v>0</v>
      </c>
    </row>
    <row r="1496" spans="1:5" ht="23.15" customHeight="1" x14ac:dyDescent="0.35">
      <c r="A1496" s="9">
        <v>66</v>
      </c>
      <c r="B1496" s="21" t="s">
        <v>494</v>
      </c>
      <c r="C1496" s="49">
        <v>15</v>
      </c>
      <c r="D1496" s="107"/>
      <c r="E1496" s="1">
        <f t="shared" ref="E1496:E1563" si="29">D1496*C1496</f>
        <v>0</v>
      </c>
    </row>
    <row r="1497" spans="1:5" ht="23.15" customHeight="1" x14ac:dyDescent="0.35">
      <c r="A1497" s="9">
        <v>67</v>
      </c>
      <c r="B1497" s="54" t="s">
        <v>674</v>
      </c>
      <c r="C1497" s="49">
        <v>10</v>
      </c>
      <c r="D1497" s="107"/>
      <c r="E1497" s="1">
        <f t="shared" si="29"/>
        <v>0</v>
      </c>
    </row>
    <row r="1498" spans="1:5" ht="23.15" customHeight="1" x14ac:dyDescent="0.35">
      <c r="A1498" s="9">
        <v>68</v>
      </c>
      <c r="B1498" s="54" t="s">
        <v>877</v>
      </c>
      <c r="C1498" s="49">
        <v>10</v>
      </c>
      <c r="D1498" s="107"/>
      <c r="E1498" s="1">
        <f t="shared" si="29"/>
        <v>0</v>
      </c>
    </row>
    <row r="1499" spans="1:5" ht="23.15" customHeight="1" x14ac:dyDescent="0.35">
      <c r="A1499" s="9">
        <v>69</v>
      </c>
      <c r="B1499" s="53" t="s">
        <v>551</v>
      </c>
      <c r="C1499" s="49">
        <v>1</v>
      </c>
      <c r="D1499" s="107"/>
      <c r="E1499" s="1">
        <f t="shared" si="29"/>
        <v>0</v>
      </c>
    </row>
    <row r="1500" spans="1:5" ht="23.15" customHeight="1" x14ac:dyDescent="0.35">
      <c r="A1500" s="9">
        <v>70</v>
      </c>
      <c r="B1500" s="53" t="s">
        <v>342</v>
      </c>
      <c r="C1500" s="49">
        <v>1</v>
      </c>
      <c r="D1500" s="107"/>
      <c r="E1500" s="1">
        <f t="shared" si="29"/>
        <v>0</v>
      </c>
    </row>
    <row r="1501" spans="1:5" ht="23.15" customHeight="1" x14ac:dyDescent="0.35">
      <c r="A1501" s="9">
        <v>71</v>
      </c>
      <c r="B1501" s="53" t="s">
        <v>677</v>
      </c>
      <c r="C1501" s="49">
        <v>1</v>
      </c>
      <c r="D1501" s="107"/>
      <c r="E1501" s="1">
        <f t="shared" si="29"/>
        <v>0</v>
      </c>
    </row>
    <row r="1502" spans="1:5" ht="23.15" customHeight="1" x14ac:dyDescent="0.35">
      <c r="A1502" s="9">
        <v>72</v>
      </c>
      <c r="B1502" s="21" t="s">
        <v>343</v>
      </c>
      <c r="C1502" s="49">
        <v>5</v>
      </c>
      <c r="D1502" s="107"/>
      <c r="E1502" s="1">
        <f t="shared" si="29"/>
        <v>0</v>
      </c>
    </row>
    <row r="1503" spans="1:5" ht="23.15" customHeight="1" x14ac:dyDescent="0.35">
      <c r="A1503" s="9">
        <v>73</v>
      </c>
      <c r="B1503" s="21" t="s">
        <v>344</v>
      </c>
      <c r="C1503" s="49">
        <v>5</v>
      </c>
      <c r="D1503" s="107"/>
      <c r="E1503" s="1">
        <f t="shared" si="29"/>
        <v>0</v>
      </c>
    </row>
    <row r="1504" spans="1:5" ht="23.15" customHeight="1" x14ac:dyDescent="0.35">
      <c r="A1504" s="9">
        <v>74</v>
      </c>
      <c r="B1504" s="21" t="s">
        <v>193</v>
      </c>
      <c r="C1504" s="49">
        <v>5</v>
      </c>
      <c r="D1504" s="107"/>
      <c r="E1504" s="1">
        <f t="shared" si="29"/>
        <v>0</v>
      </c>
    </row>
    <row r="1505" spans="1:5" s="6" customFormat="1" ht="54.5" x14ac:dyDescent="0.35">
      <c r="A1505" s="3" t="s">
        <v>122</v>
      </c>
      <c r="B1505" s="4" t="s">
        <v>941</v>
      </c>
      <c r="C1505" s="5" t="s">
        <v>8</v>
      </c>
      <c r="D1505" s="5" t="s">
        <v>57</v>
      </c>
      <c r="E1505" s="5" t="s">
        <v>54</v>
      </c>
    </row>
    <row r="1506" spans="1:5" ht="23.15" customHeight="1" x14ac:dyDescent="0.35">
      <c r="A1506" s="9">
        <v>75</v>
      </c>
      <c r="B1506" s="21" t="s">
        <v>194</v>
      </c>
      <c r="C1506" s="49">
        <v>5</v>
      </c>
      <c r="D1506" s="107"/>
      <c r="E1506" s="1">
        <f t="shared" si="29"/>
        <v>0</v>
      </c>
    </row>
    <row r="1507" spans="1:5" ht="23.15" customHeight="1" x14ac:dyDescent="0.35">
      <c r="A1507" s="9">
        <v>76</v>
      </c>
      <c r="B1507" s="21" t="s">
        <v>192</v>
      </c>
      <c r="C1507" s="49">
        <v>5</v>
      </c>
      <c r="D1507" s="107"/>
      <c r="E1507" s="1">
        <f t="shared" si="29"/>
        <v>0</v>
      </c>
    </row>
    <row r="1508" spans="1:5" ht="23.15" customHeight="1" x14ac:dyDescent="0.35">
      <c r="A1508" s="9">
        <v>77</v>
      </c>
      <c r="B1508" s="21" t="s">
        <v>195</v>
      </c>
      <c r="C1508" s="49">
        <v>5</v>
      </c>
      <c r="D1508" s="107"/>
      <c r="E1508" s="1">
        <f t="shared" si="29"/>
        <v>0</v>
      </c>
    </row>
    <row r="1509" spans="1:5" ht="23.15" customHeight="1" x14ac:dyDescent="0.35">
      <c r="A1509" s="9">
        <v>78</v>
      </c>
      <c r="B1509" s="21" t="s">
        <v>348</v>
      </c>
      <c r="C1509" s="49">
        <v>5</v>
      </c>
      <c r="D1509" s="107"/>
      <c r="E1509" s="1">
        <f t="shared" si="29"/>
        <v>0</v>
      </c>
    </row>
    <row r="1510" spans="1:5" ht="23.15" customHeight="1" x14ac:dyDescent="0.35">
      <c r="A1510" s="9">
        <v>79</v>
      </c>
      <c r="B1510" s="21" t="s">
        <v>349</v>
      </c>
      <c r="C1510" s="49">
        <v>2</v>
      </c>
      <c r="D1510" s="107"/>
      <c r="E1510" s="1">
        <f t="shared" si="29"/>
        <v>0</v>
      </c>
    </row>
    <row r="1511" spans="1:5" ht="23.15" customHeight="1" x14ac:dyDescent="0.35">
      <c r="A1511" s="9">
        <v>80</v>
      </c>
      <c r="B1511" s="21" t="s">
        <v>350</v>
      </c>
      <c r="C1511" s="49">
        <v>2</v>
      </c>
      <c r="D1511" s="107"/>
      <c r="E1511" s="1">
        <f t="shared" si="29"/>
        <v>0</v>
      </c>
    </row>
    <row r="1512" spans="1:5" ht="23.15" customHeight="1" x14ac:dyDescent="0.35">
      <c r="A1512" s="9">
        <v>81</v>
      </c>
      <c r="B1512" s="53" t="s">
        <v>496</v>
      </c>
      <c r="C1512" s="49">
        <v>1</v>
      </c>
      <c r="D1512" s="107"/>
      <c r="E1512" s="1">
        <f t="shared" si="29"/>
        <v>0</v>
      </c>
    </row>
    <row r="1513" spans="1:5" ht="23.15" customHeight="1" x14ac:dyDescent="0.35">
      <c r="A1513" s="9">
        <v>82</v>
      </c>
      <c r="B1513" s="21" t="s">
        <v>878</v>
      </c>
      <c r="C1513" s="49">
        <v>1</v>
      </c>
      <c r="D1513" s="107"/>
      <c r="E1513" s="1">
        <f t="shared" si="29"/>
        <v>0</v>
      </c>
    </row>
    <row r="1514" spans="1:5" ht="23.15" customHeight="1" x14ac:dyDescent="0.35">
      <c r="A1514" s="9">
        <v>83</v>
      </c>
      <c r="B1514" s="53" t="s">
        <v>879</v>
      </c>
      <c r="C1514" s="49">
        <v>2</v>
      </c>
      <c r="D1514" s="107"/>
      <c r="E1514" s="1">
        <f t="shared" si="29"/>
        <v>0</v>
      </c>
    </row>
    <row r="1515" spans="1:5" ht="23.15" customHeight="1" x14ac:dyDescent="0.35">
      <c r="A1515" s="9">
        <v>84</v>
      </c>
      <c r="B1515" s="53" t="s">
        <v>880</v>
      </c>
      <c r="C1515" s="49">
        <v>2</v>
      </c>
      <c r="D1515" s="107"/>
      <c r="E1515" s="1">
        <f t="shared" si="29"/>
        <v>0</v>
      </c>
    </row>
    <row r="1516" spans="1:5" ht="23.15" customHeight="1" x14ac:dyDescent="0.35">
      <c r="A1516" s="9">
        <v>85</v>
      </c>
      <c r="B1516" s="53" t="s">
        <v>881</v>
      </c>
      <c r="C1516" s="49">
        <v>2</v>
      </c>
      <c r="D1516" s="107"/>
      <c r="E1516" s="1">
        <f t="shared" si="29"/>
        <v>0</v>
      </c>
    </row>
    <row r="1517" spans="1:5" ht="23.15" customHeight="1" x14ac:dyDescent="0.35">
      <c r="A1517" s="9">
        <v>86</v>
      </c>
      <c r="B1517" s="53" t="s">
        <v>882</v>
      </c>
      <c r="C1517" s="49">
        <v>2</v>
      </c>
      <c r="D1517" s="107"/>
      <c r="E1517" s="1">
        <f t="shared" si="29"/>
        <v>0</v>
      </c>
    </row>
    <row r="1518" spans="1:5" ht="23.15" customHeight="1" x14ac:dyDescent="0.35">
      <c r="A1518" s="9">
        <v>87</v>
      </c>
      <c r="B1518" s="53" t="s">
        <v>883</v>
      </c>
      <c r="C1518" s="49">
        <v>2</v>
      </c>
      <c r="D1518" s="107"/>
      <c r="E1518" s="1">
        <f t="shared" si="29"/>
        <v>0</v>
      </c>
    </row>
    <row r="1519" spans="1:5" ht="23.15" customHeight="1" x14ac:dyDescent="0.35">
      <c r="A1519" s="9">
        <v>88</v>
      </c>
      <c r="B1519" s="21" t="s">
        <v>884</v>
      </c>
      <c r="C1519" s="49">
        <v>10</v>
      </c>
      <c r="D1519" s="107"/>
      <c r="E1519" s="1">
        <f t="shared" si="29"/>
        <v>0</v>
      </c>
    </row>
    <row r="1520" spans="1:5" ht="23.15" customHeight="1" x14ac:dyDescent="0.35">
      <c r="A1520" s="9">
        <v>89</v>
      </c>
      <c r="B1520" s="21" t="s">
        <v>885</v>
      </c>
      <c r="C1520" s="49">
        <v>10</v>
      </c>
      <c r="D1520" s="107"/>
      <c r="E1520" s="1">
        <f t="shared" si="29"/>
        <v>0</v>
      </c>
    </row>
    <row r="1521" spans="1:5" ht="23.15" customHeight="1" x14ac:dyDescent="0.35">
      <c r="A1521" s="9">
        <v>90</v>
      </c>
      <c r="B1521" s="53" t="s">
        <v>680</v>
      </c>
      <c r="C1521" s="49">
        <v>15</v>
      </c>
      <c r="D1521" s="107"/>
      <c r="E1521" s="1">
        <f t="shared" si="29"/>
        <v>0</v>
      </c>
    </row>
    <row r="1522" spans="1:5" ht="23.15" customHeight="1" x14ac:dyDescent="0.35">
      <c r="A1522" s="9">
        <v>91</v>
      </c>
      <c r="B1522" s="21" t="s">
        <v>498</v>
      </c>
      <c r="C1522" s="49">
        <v>15</v>
      </c>
      <c r="D1522" s="107"/>
      <c r="E1522" s="1">
        <f t="shared" si="29"/>
        <v>0</v>
      </c>
    </row>
    <row r="1523" spans="1:5" ht="23.15" customHeight="1" x14ac:dyDescent="0.35">
      <c r="A1523" s="9">
        <v>92</v>
      </c>
      <c r="B1523" s="60" t="s">
        <v>681</v>
      </c>
      <c r="C1523" s="49">
        <v>2</v>
      </c>
      <c r="D1523" s="107"/>
      <c r="E1523" s="1">
        <f t="shared" si="29"/>
        <v>0</v>
      </c>
    </row>
    <row r="1524" spans="1:5" ht="23.15" customHeight="1" x14ac:dyDescent="0.35">
      <c r="A1524" s="9">
        <v>93</v>
      </c>
      <c r="B1524" s="21" t="s">
        <v>389</v>
      </c>
      <c r="C1524" s="49">
        <v>10</v>
      </c>
      <c r="D1524" s="107"/>
      <c r="E1524" s="1">
        <f t="shared" si="29"/>
        <v>0</v>
      </c>
    </row>
    <row r="1525" spans="1:5" s="6" customFormat="1" ht="54.5" x14ac:dyDescent="0.35">
      <c r="A1525" s="3" t="s">
        <v>122</v>
      </c>
      <c r="B1525" s="4" t="s">
        <v>941</v>
      </c>
      <c r="C1525" s="5" t="s">
        <v>8</v>
      </c>
      <c r="D1525" s="5" t="s">
        <v>57</v>
      </c>
      <c r="E1525" s="5" t="s">
        <v>54</v>
      </c>
    </row>
    <row r="1526" spans="1:5" ht="23.15" customHeight="1" x14ac:dyDescent="0.35">
      <c r="A1526" s="9">
        <v>94</v>
      </c>
      <c r="B1526" s="21" t="s">
        <v>356</v>
      </c>
      <c r="C1526" s="49">
        <v>2</v>
      </c>
      <c r="D1526" s="107"/>
      <c r="E1526" s="1">
        <f t="shared" si="29"/>
        <v>0</v>
      </c>
    </row>
    <row r="1527" spans="1:5" ht="23.15" customHeight="1" x14ac:dyDescent="0.35">
      <c r="A1527" s="9">
        <v>95</v>
      </c>
      <c r="B1527" s="21" t="s">
        <v>357</v>
      </c>
      <c r="C1527" s="49">
        <v>2</v>
      </c>
      <c r="D1527" s="107"/>
      <c r="E1527" s="1">
        <f t="shared" si="29"/>
        <v>0</v>
      </c>
    </row>
    <row r="1528" spans="1:5" ht="23.15" customHeight="1" x14ac:dyDescent="0.35">
      <c r="A1528" s="9">
        <v>96</v>
      </c>
      <c r="B1528" s="21" t="s">
        <v>682</v>
      </c>
      <c r="C1528" s="49">
        <v>2</v>
      </c>
      <c r="D1528" s="107"/>
      <c r="E1528" s="1">
        <f t="shared" si="29"/>
        <v>0</v>
      </c>
    </row>
    <row r="1529" spans="1:5" ht="23.15" customHeight="1" x14ac:dyDescent="0.35">
      <c r="A1529" s="9">
        <v>97</v>
      </c>
      <c r="B1529" s="21" t="s">
        <v>683</v>
      </c>
      <c r="C1529" s="49">
        <v>2</v>
      </c>
      <c r="D1529" s="107"/>
      <c r="E1529" s="1">
        <f t="shared" si="29"/>
        <v>0</v>
      </c>
    </row>
    <row r="1530" spans="1:5" ht="23.15" customHeight="1" x14ac:dyDescent="0.35">
      <c r="A1530" s="9">
        <v>98</v>
      </c>
      <c r="B1530" s="21" t="s">
        <v>185</v>
      </c>
      <c r="C1530" s="49">
        <v>2</v>
      </c>
      <c r="D1530" s="107"/>
      <c r="E1530" s="1">
        <f t="shared" si="29"/>
        <v>0</v>
      </c>
    </row>
    <row r="1531" spans="1:5" ht="23.15" customHeight="1" x14ac:dyDescent="0.35">
      <c r="A1531" s="9">
        <v>99</v>
      </c>
      <c r="B1531" s="21" t="s">
        <v>581</v>
      </c>
      <c r="C1531" s="49">
        <v>2</v>
      </c>
      <c r="D1531" s="107"/>
      <c r="E1531" s="1">
        <f t="shared" si="29"/>
        <v>0</v>
      </c>
    </row>
    <row r="1532" spans="1:5" ht="23.15" customHeight="1" x14ac:dyDescent="0.35">
      <c r="A1532" s="9">
        <v>100</v>
      </c>
      <c r="B1532" s="21" t="s">
        <v>360</v>
      </c>
      <c r="C1532" s="49">
        <v>2</v>
      </c>
      <c r="D1532" s="107"/>
      <c r="E1532" s="1">
        <f t="shared" si="29"/>
        <v>0</v>
      </c>
    </row>
    <row r="1533" spans="1:5" ht="23.15" customHeight="1" x14ac:dyDescent="0.35">
      <c r="A1533" s="9">
        <v>101</v>
      </c>
      <c r="B1533" s="21" t="s">
        <v>684</v>
      </c>
      <c r="C1533" s="49">
        <v>2</v>
      </c>
      <c r="D1533" s="107"/>
      <c r="E1533" s="1">
        <f t="shared" si="29"/>
        <v>0</v>
      </c>
    </row>
    <row r="1534" spans="1:5" ht="23.15" customHeight="1" x14ac:dyDescent="0.35">
      <c r="A1534" s="9">
        <v>102</v>
      </c>
      <c r="B1534" s="21" t="s">
        <v>361</v>
      </c>
      <c r="C1534" s="49">
        <v>2</v>
      </c>
      <c r="D1534" s="107"/>
      <c r="E1534" s="1">
        <f t="shared" si="29"/>
        <v>0</v>
      </c>
    </row>
    <row r="1535" spans="1:5" ht="23.15" customHeight="1" x14ac:dyDescent="0.35">
      <c r="A1535" s="9">
        <v>103</v>
      </c>
      <c r="B1535" s="53" t="s">
        <v>693</v>
      </c>
      <c r="C1535" s="49">
        <v>5</v>
      </c>
      <c r="D1535" s="107"/>
      <c r="E1535" s="1">
        <f t="shared" si="29"/>
        <v>0</v>
      </c>
    </row>
    <row r="1536" spans="1:5" ht="23.15" customHeight="1" x14ac:dyDescent="0.35">
      <c r="A1536" s="9">
        <v>104</v>
      </c>
      <c r="B1536" s="53" t="s">
        <v>694</v>
      </c>
      <c r="C1536" s="49">
        <v>5</v>
      </c>
      <c r="D1536" s="107"/>
      <c r="E1536" s="1">
        <f t="shared" si="29"/>
        <v>0</v>
      </c>
    </row>
    <row r="1537" spans="1:5" ht="70" x14ac:dyDescent="0.35">
      <c r="A1537" s="9">
        <v>105</v>
      </c>
      <c r="B1537" s="53" t="s">
        <v>695</v>
      </c>
      <c r="C1537" s="49">
        <v>5</v>
      </c>
      <c r="D1537" s="107"/>
      <c r="E1537" s="1">
        <f t="shared" si="29"/>
        <v>0</v>
      </c>
    </row>
    <row r="1538" spans="1:5" ht="28" x14ac:dyDescent="0.35">
      <c r="A1538" s="9">
        <v>106</v>
      </c>
      <c r="B1538" s="53" t="s">
        <v>696</v>
      </c>
      <c r="C1538" s="49">
        <v>2</v>
      </c>
      <c r="D1538" s="107"/>
      <c r="E1538" s="1">
        <f t="shared" si="29"/>
        <v>0</v>
      </c>
    </row>
    <row r="1539" spans="1:5" ht="23.15" customHeight="1" x14ac:dyDescent="0.35">
      <c r="A1539" s="9">
        <v>107</v>
      </c>
      <c r="B1539" s="53" t="s">
        <v>704</v>
      </c>
      <c r="C1539" s="49">
        <v>5</v>
      </c>
      <c r="D1539" s="107"/>
      <c r="E1539" s="1">
        <f t="shared" si="29"/>
        <v>0</v>
      </c>
    </row>
    <row r="1540" spans="1:5" ht="23.15" customHeight="1" x14ac:dyDescent="0.35">
      <c r="A1540" s="9">
        <v>108</v>
      </c>
      <c r="B1540" s="21" t="s">
        <v>555</v>
      </c>
      <c r="C1540" s="49">
        <v>5</v>
      </c>
      <c r="D1540" s="107"/>
      <c r="E1540" s="1">
        <f t="shared" si="29"/>
        <v>0</v>
      </c>
    </row>
    <row r="1541" spans="1:5" ht="23.15" customHeight="1" x14ac:dyDescent="0.35">
      <c r="A1541" s="9">
        <v>109</v>
      </c>
      <c r="B1541" s="21" t="s">
        <v>212</v>
      </c>
      <c r="C1541" s="49">
        <v>5</v>
      </c>
      <c r="D1541" s="107"/>
      <c r="E1541" s="1">
        <f t="shared" si="29"/>
        <v>0</v>
      </c>
    </row>
    <row r="1542" spans="1:5" s="6" customFormat="1" ht="54.5" x14ac:dyDescent="0.35">
      <c r="A1542" s="3" t="s">
        <v>122</v>
      </c>
      <c r="B1542" s="4" t="s">
        <v>941</v>
      </c>
      <c r="C1542" s="5" t="s">
        <v>8</v>
      </c>
      <c r="D1542" s="5" t="s">
        <v>57</v>
      </c>
      <c r="E1542" s="5" t="s">
        <v>54</v>
      </c>
    </row>
    <row r="1543" spans="1:5" ht="23.15" customHeight="1" x14ac:dyDescent="0.35">
      <c r="A1543" s="9">
        <v>110</v>
      </c>
      <c r="B1543" s="21" t="s">
        <v>886</v>
      </c>
      <c r="C1543" s="49">
        <v>5</v>
      </c>
      <c r="D1543" s="107"/>
      <c r="E1543" s="1">
        <f t="shared" si="29"/>
        <v>0</v>
      </c>
    </row>
    <row r="1544" spans="1:5" ht="23.15" customHeight="1" x14ac:dyDescent="0.35">
      <c r="A1544" s="9">
        <v>111</v>
      </c>
      <c r="B1544" s="21" t="s">
        <v>887</v>
      </c>
      <c r="C1544" s="49">
        <v>5</v>
      </c>
      <c r="D1544" s="107"/>
      <c r="E1544" s="1">
        <f t="shared" si="29"/>
        <v>0</v>
      </c>
    </row>
    <row r="1545" spans="1:5" ht="23.15" customHeight="1" x14ac:dyDescent="0.35">
      <c r="A1545" s="9">
        <v>112</v>
      </c>
      <c r="B1545" s="53" t="s">
        <v>205</v>
      </c>
      <c r="C1545" s="49">
        <v>5</v>
      </c>
      <c r="D1545" s="107"/>
      <c r="E1545" s="1">
        <f t="shared" si="29"/>
        <v>0</v>
      </c>
    </row>
    <row r="1546" spans="1:5" ht="23.15" customHeight="1" x14ac:dyDescent="0.35">
      <c r="A1546" s="9">
        <v>113</v>
      </c>
      <c r="B1546" s="53" t="s">
        <v>206</v>
      </c>
      <c r="C1546" s="49">
        <v>5</v>
      </c>
      <c r="D1546" s="107"/>
      <c r="E1546" s="1">
        <f t="shared" si="29"/>
        <v>0</v>
      </c>
    </row>
    <row r="1547" spans="1:5" ht="23.15" customHeight="1" x14ac:dyDescent="0.35">
      <c r="A1547" s="9">
        <v>114</v>
      </c>
      <c r="B1547" s="53" t="s">
        <v>207</v>
      </c>
      <c r="C1547" s="49">
        <v>5</v>
      </c>
      <c r="D1547" s="107"/>
      <c r="E1547" s="1">
        <f t="shared" si="29"/>
        <v>0</v>
      </c>
    </row>
    <row r="1548" spans="1:5" ht="23.15" customHeight="1" x14ac:dyDescent="0.35">
      <c r="A1548" s="9">
        <v>115</v>
      </c>
      <c r="B1548" s="53" t="s">
        <v>208</v>
      </c>
      <c r="C1548" s="49">
        <v>5</v>
      </c>
      <c r="D1548" s="107"/>
      <c r="E1548" s="1">
        <f t="shared" si="29"/>
        <v>0</v>
      </c>
    </row>
    <row r="1549" spans="1:5" ht="23.15" customHeight="1" x14ac:dyDescent="0.35">
      <c r="A1549" s="9">
        <v>116</v>
      </c>
      <c r="B1549" s="21" t="s">
        <v>377</v>
      </c>
      <c r="C1549" s="49">
        <v>5</v>
      </c>
      <c r="D1549" s="107"/>
      <c r="E1549" s="1">
        <f t="shared" si="29"/>
        <v>0</v>
      </c>
    </row>
    <row r="1550" spans="1:5" ht="23.15" customHeight="1" x14ac:dyDescent="0.35">
      <c r="A1550" s="9">
        <v>117</v>
      </c>
      <c r="B1550" s="21" t="s">
        <v>514</v>
      </c>
      <c r="C1550" s="49">
        <v>5</v>
      </c>
      <c r="D1550" s="107"/>
      <c r="E1550" s="1">
        <f t="shared" si="29"/>
        <v>0</v>
      </c>
    </row>
    <row r="1551" spans="1:5" ht="23.15" customHeight="1" x14ac:dyDescent="0.35">
      <c r="A1551" s="9">
        <v>118</v>
      </c>
      <c r="B1551" s="21" t="s">
        <v>888</v>
      </c>
      <c r="C1551" s="49">
        <v>5</v>
      </c>
      <c r="D1551" s="107"/>
      <c r="E1551" s="1">
        <f t="shared" si="29"/>
        <v>0</v>
      </c>
    </row>
    <row r="1552" spans="1:5" ht="28" x14ac:dyDescent="0.35">
      <c r="A1552" s="9">
        <v>119</v>
      </c>
      <c r="B1552" s="21" t="s">
        <v>889</v>
      </c>
      <c r="C1552" s="49">
        <v>5</v>
      </c>
      <c r="D1552" s="107"/>
      <c r="E1552" s="1">
        <f t="shared" si="29"/>
        <v>0</v>
      </c>
    </row>
    <row r="1553" spans="1:5" ht="23.15" customHeight="1" x14ac:dyDescent="0.35">
      <c r="A1553" s="9">
        <v>120</v>
      </c>
      <c r="B1553" s="21" t="s">
        <v>381</v>
      </c>
      <c r="C1553" s="49">
        <v>5</v>
      </c>
      <c r="D1553" s="107"/>
      <c r="E1553" s="1">
        <f t="shared" si="29"/>
        <v>0</v>
      </c>
    </row>
    <row r="1554" spans="1:5" ht="23.15" customHeight="1" x14ac:dyDescent="0.35">
      <c r="A1554" s="9">
        <v>121</v>
      </c>
      <c r="B1554" s="21" t="s">
        <v>202</v>
      </c>
      <c r="C1554" s="49">
        <v>5</v>
      </c>
      <c r="D1554" s="107"/>
      <c r="E1554" s="1">
        <f t="shared" si="29"/>
        <v>0</v>
      </c>
    </row>
    <row r="1555" spans="1:5" ht="23.15" customHeight="1" x14ac:dyDescent="0.35">
      <c r="A1555" s="9">
        <v>122</v>
      </c>
      <c r="B1555" s="21" t="s">
        <v>147</v>
      </c>
      <c r="C1555" s="49">
        <v>5</v>
      </c>
      <c r="D1555" s="107"/>
      <c r="E1555" s="1">
        <f t="shared" si="29"/>
        <v>0</v>
      </c>
    </row>
    <row r="1556" spans="1:5" ht="23.15" customHeight="1" x14ac:dyDescent="0.35">
      <c r="A1556" s="9">
        <v>123</v>
      </c>
      <c r="B1556" s="21" t="s">
        <v>148</v>
      </c>
      <c r="C1556" s="49">
        <v>5</v>
      </c>
      <c r="D1556" s="107"/>
      <c r="E1556" s="1">
        <f t="shared" si="29"/>
        <v>0</v>
      </c>
    </row>
    <row r="1557" spans="1:5" ht="23.15" customHeight="1" x14ac:dyDescent="0.35">
      <c r="A1557" s="9">
        <v>124</v>
      </c>
      <c r="B1557" s="53" t="s">
        <v>890</v>
      </c>
      <c r="C1557" s="49">
        <v>15</v>
      </c>
      <c r="D1557" s="107"/>
      <c r="E1557" s="1">
        <f t="shared" si="29"/>
        <v>0</v>
      </c>
    </row>
    <row r="1558" spans="1:5" ht="23.15" customHeight="1" x14ac:dyDescent="0.35">
      <c r="A1558" s="9">
        <v>125</v>
      </c>
      <c r="B1558" s="55" t="s">
        <v>216</v>
      </c>
      <c r="C1558" s="49">
        <v>5</v>
      </c>
      <c r="D1558" s="107"/>
      <c r="E1558" s="1">
        <f t="shared" si="29"/>
        <v>0</v>
      </c>
    </row>
    <row r="1559" spans="1:5" ht="23.15" customHeight="1" x14ac:dyDescent="0.35">
      <c r="A1559" s="9">
        <v>126</v>
      </c>
      <c r="B1559" s="55" t="s">
        <v>385</v>
      </c>
      <c r="C1559" s="49">
        <v>5</v>
      </c>
      <c r="D1559" s="107"/>
      <c r="E1559" s="1">
        <f t="shared" si="29"/>
        <v>0</v>
      </c>
    </row>
    <row r="1560" spans="1:5" ht="23.15" customHeight="1" x14ac:dyDescent="0.35">
      <c r="A1560" s="9">
        <v>127</v>
      </c>
      <c r="B1560" s="53" t="s">
        <v>719</v>
      </c>
      <c r="C1560" s="49">
        <v>10</v>
      </c>
      <c r="D1560" s="107"/>
      <c r="E1560" s="1">
        <f t="shared" si="29"/>
        <v>0</v>
      </c>
    </row>
    <row r="1561" spans="1:5" s="6" customFormat="1" ht="54.5" x14ac:dyDescent="0.35">
      <c r="A1561" s="3" t="s">
        <v>122</v>
      </c>
      <c r="B1561" s="4" t="s">
        <v>941</v>
      </c>
      <c r="C1561" s="5" t="s">
        <v>8</v>
      </c>
      <c r="D1561" s="5" t="s">
        <v>57</v>
      </c>
      <c r="E1561" s="5" t="s">
        <v>54</v>
      </c>
    </row>
    <row r="1562" spans="1:5" ht="23.15" customHeight="1" x14ac:dyDescent="0.35">
      <c r="A1562" s="9">
        <v>128</v>
      </c>
      <c r="B1562" s="53" t="s">
        <v>720</v>
      </c>
      <c r="C1562" s="49">
        <v>10</v>
      </c>
      <c r="D1562" s="107"/>
      <c r="E1562" s="1">
        <f t="shared" si="29"/>
        <v>0</v>
      </c>
    </row>
    <row r="1563" spans="1:5" ht="23.15" customHeight="1" x14ac:dyDescent="0.35">
      <c r="A1563" s="9">
        <v>129</v>
      </c>
      <c r="B1563" s="55" t="s">
        <v>386</v>
      </c>
      <c r="C1563" s="49">
        <v>15</v>
      </c>
      <c r="D1563" s="107"/>
      <c r="E1563" s="1">
        <f t="shared" si="29"/>
        <v>0</v>
      </c>
    </row>
    <row r="1564" spans="1:5" ht="23.15" customHeight="1" x14ac:dyDescent="0.35">
      <c r="A1564" s="9">
        <v>130</v>
      </c>
      <c r="B1564" s="55" t="s">
        <v>387</v>
      </c>
      <c r="C1564" s="49">
        <v>15</v>
      </c>
      <c r="D1564" s="107"/>
      <c r="E1564" s="1">
        <f t="shared" ref="E1564:E1612" si="30">D1564*C1564</f>
        <v>0</v>
      </c>
    </row>
    <row r="1565" spans="1:5" ht="23.15" customHeight="1" x14ac:dyDescent="0.35">
      <c r="A1565" s="9">
        <v>131</v>
      </c>
      <c r="B1565" s="21" t="s">
        <v>275</v>
      </c>
      <c r="C1565" s="49">
        <v>2</v>
      </c>
      <c r="D1565" s="107"/>
      <c r="E1565" s="1">
        <f t="shared" si="30"/>
        <v>0</v>
      </c>
    </row>
    <row r="1566" spans="1:5" ht="23.15" customHeight="1" x14ac:dyDescent="0.35">
      <c r="A1566" s="9">
        <v>132</v>
      </c>
      <c r="B1566" s="21" t="s">
        <v>276</v>
      </c>
      <c r="C1566" s="49">
        <v>2</v>
      </c>
      <c r="D1566" s="107"/>
      <c r="E1566" s="1">
        <f t="shared" si="30"/>
        <v>0</v>
      </c>
    </row>
    <row r="1567" spans="1:5" ht="23.15" customHeight="1" x14ac:dyDescent="0.35">
      <c r="A1567" s="9">
        <v>133</v>
      </c>
      <c r="B1567" s="21" t="s">
        <v>525</v>
      </c>
      <c r="C1567" s="49">
        <v>2</v>
      </c>
      <c r="D1567" s="107"/>
      <c r="E1567" s="1">
        <f t="shared" si="30"/>
        <v>0</v>
      </c>
    </row>
    <row r="1568" spans="1:5" ht="23.15" customHeight="1" x14ac:dyDescent="0.35">
      <c r="A1568" s="9">
        <v>134</v>
      </c>
      <c r="B1568" s="21" t="s">
        <v>526</v>
      </c>
      <c r="C1568" s="49">
        <v>2</v>
      </c>
      <c r="D1568" s="107"/>
      <c r="E1568" s="1">
        <f t="shared" si="30"/>
        <v>0</v>
      </c>
    </row>
    <row r="1569" spans="1:5" ht="23.15" customHeight="1" x14ac:dyDescent="0.35">
      <c r="A1569" s="9">
        <v>135</v>
      </c>
      <c r="B1569" s="21" t="s">
        <v>396</v>
      </c>
      <c r="C1569" s="49">
        <v>2</v>
      </c>
      <c r="D1569" s="107"/>
      <c r="E1569" s="1">
        <f t="shared" si="30"/>
        <v>0</v>
      </c>
    </row>
    <row r="1570" spans="1:5" ht="23.15" customHeight="1" x14ac:dyDescent="0.35">
      <c r="A1570" s="9">
        <v>136</v>
      </c>
      <c r="B1570" s="21" t="s">
        <v>397</v>
      </c>
      <c r="C1570" s="49">
        <v>2</v>
      </c>
      <c r="D1570" s="107"/>
      <c r="E1570" s="1">
        <f t="shared" si="30"/>
        <v>0</v>
      </c>
    </row>
    <row r="1571" spans="1:5" x14ac:dyDescent="0.35">
      <c r="A1571" s="9">
        <v>137</v>
      </c>
      <c r="B1571" s="21" t="s">
        <v>198</v>
      </c>
      <c r="C1571" s="49">
        <v>2</v>
      </c>
      <c r="D1571" s="107"/>
      <c r="E1571" s="1">
        <f t="shared" si="30"/>
        <v>0</v>
      </c>
    </row>
    <row r="1572" spans="1:5" ht="23.15" customHeight="1" x14ac:dyDescent="0.35">
      <c r="A1572" s="9">
        <v>138</v>
      </c>
      <c r="B1572" s="21" t="s">
        <v>199</v>
      </c>
      <c r="C1572" s="49">
        <v>2</v>
      </c>
      <c r="D1572" s="107"/>
      <c r="E1572" s="1">
        <f t="shared" si="30"/>
        <v>0</v>
      </c>
    </row>
    <row r="1573" spans="1:5" ht="23.15" customHeight="1" x14ac:dyDescent="0.35">
      <c r="A1573" s="9">
        <v>139</v>
      </c>
      <c r="B1573" s="21" t="s">
        <v>145</v>
      </c>
      <c r="C1573" s="49">
        <v>2</v>
      </c>
      <c r="D1573" s="107"/>
      <c r="E1573" s="1">
        <f t="shared" si="30"/>
        <v>0</v>
      </c>
    </row>
    <row r="1574" spans="1:5" ht="23.15" customHeight="1" x14ac:dyDescent="0.35">
      <c r="A1574" s="9">
        <v>140</v>
      </c>
      <c r="B1574" s="21" t="s">
        <v>399</v>
      </c>
      <c r="C1574" s="49">
        <v>15</v>
      </c>
      <c r="D1574" s="107"/>
      <c r="E1574" s="1">
        <f t="shared" si="30"/>
        <v>0</v>
      </c>
    </row>
    <row r="1575" spans="1:5" ht="23.15" customHeight="1" x14ac:dyDescent="0.35">
      <c r="A1575" s="9">
        <v>141</v>
      </c>
      <c r="B1575" s="21" t="s">
        <v>891</v>
      </c>
      <c r="C1575" s="49">
        <v>1</v>
      </c>
      <c r="D1575" s="107"/>
      <c r="E1575" s="1">
        <f t="shared" si="30"/>
        <v>0</v>
      </c>
    </row>
    <row r="1576" spans="1:5" ht="42" x14ac:dyDescent="0.35">
      <c r="A1576" s="9">
        <v>142</v>
      </c>
      <c r="B1576" s="53" t="s">
        <v>724</v>
      </c>
      <c r="C1576" s="49">
        <v>2</v>
      </c>
      <c r="D1576" s="107"/>
      <c r="E1576" s="1">
        <f t="shared" si="30"/>
        <v>0</v>
      </c>
    </row>
    <row r="1577" spans="1:5" ht="23.15" customHeight="1" x14ac:dyDescent="0.35">
      <c r="A1577" s="9">
        <v>143</v>
      </c>
      <c r="B1577" s="53" t="s">
        <v>892</v>
      </c>
      <c r="C1577" s="49">
        <v>5</v>
      </c>
      <c r="D1577" s="107"/>
      <c r="E1577" s="1">
        <f t="shared" si="30"/>
        <v>0</v>
      </c>
    </row>
    <row r="1578" spans="1:5" ht="23.15" customHeight="1" x14ac:dyDescent="0.35">
      <c r="A1578" s="9">
        <v>144</v>
      </c>
      <c r="B1578" s="53" t="s">
        <v>893</v>
      </c>
      <c r="C1578" s="49">
        <v>5</v>
      </c>
      <c r="D1578" s="107"/>
      <c r="E1578" s="1">
        <f t="shared" si="30"/>
        <v>0</v>
      </c>
    </row>
    <row r="1579" spans="1:5" ht="23.15" customHeight="1" x14ac:dyDescent="0.35">
      <c r="A1579" s="9">
        <v>145</v>
      </c>
      <c r="B1579" s="21" t="s">
        <v>400</v>
      </c>
      <c r="C1579" s="49">
        <v>2</v>
      </c>
      <c r="D1579" s="107"/>
      <c r="E1579" s="1">
        <f t="shared" si="30"/>
        <v>0</v>
      </c>
    </row>
    <row r="1580" spans="1:5" s="6" customFormat="1" ht="54.5" x14ac:dyDescent="0.35">
      <c r="A1580" s="3" t="s">
        <v>122</v>
      </c>
      <c r="B1580" s="4" t="s">
        <v>941</v>
      </c>
      <c r="C1580" s="5" t="s">
        <v>8</v>
      </c>
      <c r="D1580" s="5" t="s">
        <v>57</v>
      </c>
      <c r="E1580" s="5" t="s">
        <v>54</v>
      </c>
    </row>
    <row r="1581" spans="1:5" ht="23.15" customHeight="1" x14ac:dyDescent="0.35">
      <c r="A1581" s="9">
        <v>146</v>
      </c>
      <c r="B1581" s="21" t="s">
        <v>401</v>
      </c>
      <c r="C1581" s="49">
        <v>2</v>
      </c>
      <c r="D1581" s="107"/>
      <c r="E1581" s="1">
        <f t="shared" si="30"/>
        <v>0</v>
      </c>
    </row>
    <row r="1582" spans="1:5" ht="23.15" customHeight="1" x14ac:dyDescent="0.35">
      <c r="A1582" s="9">
        <v>147</v>
      </c>
      <c r="B1582" s="21" t="s">
        <v>402</v>
      </c>
      <c r="C1582" s="49">
        <v>2</v>
      </c>
      <c r="D1582" s="107"/>
      <c r="E1582" s="1">
        <f t="shared" si="30"/>
        <v>0</v>
      </c>
    </row>
    <row r="1583" spans="1:5" ht="23.15" customHeight="1" x14ac:dyDescent="0.35">
      <c r="A1583" s="9">
        <v>148</v>
      </c>
      <c r="B1583" s="21" t="s">
        <v>403</v>
      </c>
      <c r="C1583" s="49">
        <v>2</v>
      </c>
      <c r="D1583" s="107"/>
      <c r="E1583" s="1">
        <f t="shared" si="30"/>
        <v>0</v>
      </c>
    </row>
    <row r="1584" spans="1:5" ht="23.15" customHeight="1" x14ac:dyDescent="0.35">
      <c r="A1584" s="9">
        <v>149</v>
      </c>
      <c r="B1584" s="53" t="s">
        <v>404</v>
      </c>
      <c r="C1584" s="49">
        <v>2</v>
      </c>
      <c r="D1584" s="107"/>
      <c r="E1584" s="1">
        <f t="shared" si="30"/>
        <v>0</v>
      </c>
    </row>
    <row r="1585" spans="1:5" ht="23.15" customHeight="1" x14ac:dyDescent="0.35">
      <c r="A1585" s="9">
        <v>150</v>
      </c>
      <c r="B1585" s="53" t="s">
        <v>405</v>
      </c>
      <c r="C1585" s="49">
        <v>2</v>
      </c>
      <c r="D1585" s="107"/>
      <c r="E1585" s="1">
        <f t="shared" si="30"/>
        <v>0</v>
      </c>
    </row>
    <row r="1586" spans="1:5" ht="23.15" customHeight="1" x14ac:dyDescent="0.35">
      <c r="A1586" s="9">
        <v>151</v>
      </c>
      <c r="B1586" s="53" t="s">
        <v>729</v>
      </c>
      <c r="C1586" s="49">
        <v>2</v>
      </c>
      <c r="D1586" s="107"/>
      <c r="E1586" s="1">
        <f t="shared" si="30"/>
        <v>0</v>
      </c>
    </row>
    <row r="1587" spans="1:5" ht="23.15" customHeight="1" x14ac:dyDescent="0.35">
      <c r="A1587" s="9">
        <v>152</v>
      </c>
      <c r="B1587" s="53" t="s">
        <v>406</v>
      </c>
      <c r="C1587" s="49">
        <v>2</v>
      </c>
      <c r="D1587" s="107"/>
      <c r="E1587" s="1">
        <f t="shared" si="30"/>
        <v>0</v>
      </c>
    </row>
    <row r="1588" spans="1:5" ht="23.15" customHeight="1" x14ac:dyDescent="0.35">
      <c r="A1588" s="9">
        <v>153</v>
      </c>
      <c r="B1588" s="21" t="s">
        <v>731</v>
      </c>
      <c r="C1588" s="49">
        <v>15</v>
      </c>
      <c r="D1588" s="107"/>
      <c r="E1588" s="1">
        <f t="shared" si="30"/>
        <v>0</v>
      </c>
    </row>
    <row r="1589" spans="1:5" ht="23.15" customHeight="1" x14ac:dyDescent="0.35">
      <c r="A1589" s="9">
        <v>154</v>
      </c>
      <c r="B1589" s="21" t="s">
        <v>732</v>
      </c>
      <c r="C1589" s="49">
        <v>15</v>
      </c>
      <c r="D1589" s="107"/>
      <c r="E1589" s="1">
        <f t="shared" si="30"/>
        <v>0</v>
      </c>
    </row>
    <row r="1590" spans="1:5" ht="23.15" customHeight="1" x14ac:dyDescent="0.35">
      <c r="A1590" s="9">
        <v>155</v>
      </c>
      <c r="B1590" s="21" t="s">
        <v>413</v>
      </c>
      <c r="C1590" s="49">
        <v>15</v>
      </c>
      <c r="D1590" s="107"/>
      <c r="E1590" s="1">
        <f t="shared" si="30"/>
        <v>0</v>
      </c>
    </row>
    <row r="1591" spans="1:5" ht="23.15" customHeight="1" x14ac:dyDescent="0.35">
      <c r="A1591" s="9">
        <v>156</v>
      </c>
      <c r="B1591" s="21" t="s">
        <v>849</v>
      </c>
      <c r="C1591" s="49">
        <v>15</v>
      </c>
      <c r="D1591" s="107"/>
      <c r="E1591" s="1">
        <f t="shared" si="30"/>
        <v>0</v>
      </c>
    </row>
    <row r="1592" spans="1:5" ht="23.15" customHeight="1" x14ac:dyDescent="0.35">
      <c r="A1592" s="9">
        <v>157</v>
      </c>
      <c r="B1592" s="21" t="s">
        <v>894</v>
      </c>
      <c r="C1592" s="49">
        <v>2</v>
      </c>
      <c r="D1592" s="107"/>
      <c r="E1592" s="1">
        <f t="shared" si="30"/>
        <v>0</v>
      </c>
    </row>
    <row r="1593" spans="1:5" ht="28" x14ac:dyDescent="0.35">
      <c r="A1593" s="9">
        <v>158</v>
      </c>
      <c r="B1593" s="53" t="s">
        <v>895</v>
      </c>
      <c r="C1593" s="49">
        <v>1</v>
      </c>
      <c r="D1593" s="107"/>
      <c r="E1593" s="1">
        <f t="shared" si="30"/>
        <v>0</v>
      </c>
    </row>
    <row r="1594" spans="1:5" ht="34.5" customHeight="1" x14ac:dyDescent="0.35">
      <c r="A1594" s="9">
        <v>159</v>
      </c>
      <c r="B1594" s="21" t="s">
        <v>896</v>
      </c>
      <c r="C1594" s="49">
        <v>1</v>
      </c>
      <c r="D1594" s="107"/>
      <c r="E1594" s="1">
        <f t="shared" si="30"/>
        <v>0</v>
      </c>
    </row>
    <row r="1595" spans="1:5" ht="28" x14ac:dyDescent="0.35">
      <c r="A1595" s="9">
        <v>160</v>
      </c>
      <c r="B1595" s="53" t="s">
        <v>897</v>
      </c>
      <c r="C1595" s="49">
        <v>1</v>
      </c>
      <c r="D1595" s="107"/>
      <c r="E1595" s="1">
        <f t="shared" si="30"/>
        <v>0</v>
      </c>
    </row>
    <row r="1596" spans="1:5" x14ac:dyDescent="0.35">
      <c r="A1596" s="9">
        <v>161</v>
      </c>
      <c r="B1596" s="53" t="s">
        <v>737</v>
      </c>
      <c r="C1596" s="49">
        <v>1</v>
      </c>
      <c r="D1596" s="107"/>
      <c r="E1596" s="1">
        <f t="shared" si="30"/>
        <v>0</v>
      </c>
    </row>
    <row r="1597" spans="1:5" ht="19.649999999999999" customHeight="1" x14ac:dyDescent="0.35">
      <c r="A1597" s="9">
        <v>162</v>
      </c>
      <c r="B1597" s="53" t="s">
        <v>589</v>
      </c>
      <c r="C1597" s="49">
        <v>5</v>
      </c>
      <c r="D1597" s="107"/>
      <c r="E1597" s="1">
        <f t="shared" si="30"/>
        <v>0</v>
      </c>
    </row>
    <row r="1598" spans="1:5" ht="19.649999999999999" customHeight="1" x14ac:dyDescent="0.35">
      <c r="A1598" s="9">
        <v>163</v>
      </c>
      <c r="B1598" s="53" t="s">
        <v>425</v>
      </c>
      <c r="C1598" s="49">
        <v>5</v>
      </c>
      <c r="D1598" s="107"/>
      <c r="E1598" s="1">
        <f t="shared" si="30"/>
        <v>0</v>
      </c>
    </row>
    <row r="1599" spans="1:5" s="6" customFormat="1" ht="54.5" x14ac:dyDescent="0.35">
      <c r="A1599" s="3" t="s">
        <v>122</v>
      </c>
      <c r="B1599" s="4" t="s">
        <v>941</v>
      </c>
      <c r="C1599" s="5" t="s">
        <v>8</v>
      </c>
      <c r="D1599" s="5" t="s">
        <v>57</v>
      </c>
      <c r="E1599" s="5" t="s">
        <v>54</v>
      </c>
    </row>
    <row r="1600" spans="1:5" ht="56" x14ac:dyDescent="0.35">
      <c r="A1600" s="9">
        <v>164</v>
      </c>
      <c r="B1600" s="53" t="s">
        <v>738</v>
      </c>
      <c r="C1600" s="49">
        <v>1</v>
      </c>
      <c r="D1600" s="107"/>
      <c r="E1600" s="1">
        <f t="shared" si="30"/>
        <v>0</v>
      </c>
    </row>
    <row r="1601" spans="1:5" ht="19.649999999999999" customHeight="1" x14ac:dyDescent="0.35">
      <c r="A1601" s="9">
        <v>165</v>
      </c>
      <c r="B1601" s="53" t="s">
        <v>749</v>
      </c>
      <c r="C1601" s="49">
        <v>2</v>
      </c>
      <c r="D1601" s="107"/>
      <c r="E1601" s="1">
        <f t="shared" si="30"/>
        <v>0</v>
      </c>
    </row>
    <row r="1602" spans="1:5" ht="19.649999999999999" customHeight="1" x14ac:dyDescent="0.35">
      <c r="A1602" s="9">
        <v>166</v>
      </c>
      <c r="B1602" s="53" t="s">
        <v>861</v>
      </c>
      <c r="C1602" s="49">
        <v>1</v>
      </c>
      <c r="D1602" s="107"/>
      <c r="E1602" s="1">
        <f t="shared" si="30"/>
        <v>0</v>
      </c>
    </row>
    <row r="1603" spans="1:5" ht="19.649999999999999" customHeight="1" x14ac:dyDescent="0.35">
      <c r="A1603" s="9">
        <v>167</v>
      </c>
      <c r="B1603" s="53" t="s">
        <v>862</v>
      </c>
      <c r="C1603" s="49">
        <v>1</v>
      </c>
      <c r="D1603" s="107"/>
      <c r="E1603" s="1">
        <f t="shared" si="30"/>
        <v>0</v>
      </c>
    </row>
    <row r="1604" spans="1:5" ht="28" x14ac:dyDescent="0.35">
      <c r="A1604" s="9">
        <v>168</v>
      </c>
      <c r="B1604" s="48" t="s">
        <v>218</v>
      </c>
      <c r="C1604" s="49">
        <v>1</v>
      </c>
      <c r="D1604" s="107"/>
      <c r="E1604" s="1">
        <f t="shared" si="30"/>
        <v>0</v>
      </c>
    </row>
    <row r="1605" spans="1:5" ht="22.5" customHeight="1" x14ac:dyDescent="0.35">
      <c r="A1605" s="9">
        <v>169</v>
      </c>
      <c r="B1605" s="53" t="s">
        <v>898</v>
      </c>
      <c r="C1605" s="49">
        <v>5</v>
      </c>
      <c r="D1605" s="107"/>
      <c r="E1605" s="1">
        <f t="shared" si="30"/>
        <v>0</v>
      </c>
    </row>
    <row r="1606" spans="1:5" ht="22.5" customHeight="1" x14ac:dyDescent="0.35">
      <c r="A1606" s="9">
        <v>170</v>
      </c>
      <c r="B1606" s="53" t="s">
        <v>899</v>
      </c>
      <c r="C1606" s="49">
        <v>15</v>
      </c>
      <c r="D1606" s="107"/>
      <c r="E1606" s="1">
        <f t="shared" si="30"/>
        <v>0</v>
      </c>
    </row>
    <row r="1607" spans="1:5" ht="22.5" customHeight="1" x14ac:dyDescent="0.35">
      <c r="A1607" s="9">
        <v>171</v>
      </c>
      <c r="B1607" s="53" t="s">
        <v>900</v>
      </c>
      <c r="C1607" s="49">
        <v>15</v>
      </c>
      <c r="D1607" s="107"/>
      <c r="E1607" s="1">
        <f t="shared" si="30"/>
        <v>0</v>
      </c>
    </row>
    <row r="1608" spans="1:5" ht="22.5" customHeight="1" x14ac:dyDescent="0.35">
      <c r="A1608" s="9">
        <v>172</v>
      </c>
      <c r="B1608" s="53" t="s">
        <v>901</v>
      </c>
      <c r="C1608" s="49">
        <v>15</v>
      </c>
      <c r="D1608" s="107"/>
      <c r="E1608" s="1">
        <f t="shared" si="30"/>
        <v>0</v>
      </c>
    </row>
    <row r="1609" spans="1:5" ht="22.5" customHeight="1" x14ac:dyDescent="0.35">
      <c r="A1609" s="9">
        <v>173</v>
      </c>
      <c r="B1609" s="53" t="s">
        <v>222</v>
      </c>
      <c r="C1609" s="49">
        <v>15</v>
      </c>
      <c r="D1609" s="107"/>
      <c r="E1609" s="1">
        <f t="shared" si="30"/>
        <v>0</v>
      </c>
    </row>
    <row r="1610" spans="1:5" ht="22.5" customHeight="1" x14ac:dyDescent="0.35">
      <c r="A1610" s="9">
        <v>174</v>
      </c>
      <c r="B1610" s="53" t="s">
        <v>902</v>
      </c>
      <c r="C1610" s="49">
        <v>15</v>
      </c>
      <c r="D1610" s="107"/>
      <c r="E1610" s="1">
        <f t="shared" si="30"/>
        <v>0</v>
      </c>
    </row>
    <row r="1611" spans="1:5" ht="22.5" customHeight="1" x14ac:dyDescent="0.35">
      <c r="A1611" s="9">
        <v>175</v>
      </c>
      <c r="B1611" s="53" t="s">
        <v>903</v>
      </c>
      <c r="C1611" s="49">
        <v>15</v>
      </c>
      <c r="D1611" s="107"/>
      <c r="E1611" s="1">
        <f t="shared" si="30"/>
        <v>0</v>
      </c>
    </row>
    <row r="1612" spans="1:5" ht="22.5" customHeight="1" x14ac:dyDescent="0.35">
      <c r="A1612" s="9">
        <v>176</v>
      </c>
      <c r="B1612" s="53" t="s">
        <v>904</v>
      </c>
      <c r="C1612" s="49">
        <v>15</v>
      </c>
      <c r="D1612" s="107"/>
      <c r="E1612" s="1">
        <f t="shared" si="30"/>
        <v>0</v>
      </c>
    </row>
    <row r="1613" spans="1:5" ht="22.5" customHeight="1" x14ac:dyDescent="0.35">
      <c r="A1613" s="9">
        <v>177</v>
      </c>
      <c r="B1613" s="53" t="s">
        <v>905</v>
      </c>
      <c r="C1613" s="49">
        <v>15</v>
      </c>
      <c r="D1613" s="107"/>
      <c r="E1613" s="1">
        <f>D1613*C1613</f>
        <v>0</v>
      </c>
    </row>
    <row r="1614" spans="1:5" ht="42.75" customHeight="1" x14ac:dyDescent="0.35">
      <c r="A1614" s="298" t="s">
        <v>123</v>
      </c>
      <c r="B1614" s="299"/>
      <c r="C1614" s="299"/>
      <c r="D1614" s="300"/>
      <c r="E1614" s="1">
        <f>SUM(E1427:E1613)</f>
        <v>0</v>
      </c>
    </row>
    <row r="1615" spans="1:5" ht="33" customHeight="1" x14ac:dyDescent="0.35">
      <c r="A1615" s="298" t="s">
        <v>955</v>
      </c>
      <c r="B1615" s="299"/>
      <c r="C1615" s="299"/>
      <c r="D1615" s="300"/>
      <c r="E1615" s="69">
        <f>E1614*2</f>
        <v>0</v>
      </c>
    </row>
    <row r="1616" spans="1:5" ht="33" customHeight="1" x14ac:dyDescent="0.35">
      <c r="A1616" s="47"/>
      <c r="B1616" s="47"/>
      <c r="C1616" s="47"/>
      <c r="D1616" s="47"/>
      <c r="E1616" s="98"/>
    </row>
    <row r="1617" spans="1:5" ht="22.5" customHeight="1" x14ac:dyDescent="0.35">
      <c r="A1617" s="11" t="s">
        <v>128</v>
      </c>
      <c r="B1617" s="12" t="s">
        <v>59</v>
      </c>
      <c r="C1617" s="12"/>
      <c r="D1617" s="12"/>
      <c r="E1617" s="13"/>
    </row>
    <row r="1618" spans="1:5" s="6" customFormat="1" ht="54.5" x14ac:dyDescent="0.35">
      <c r="A1618" s="3" t="s">
        <v>128</v>
      </c>
      <c r="B1618" s="4" t="s">
        <v>67</v>
      </c>
      <c r="C1618" s="5" t="s">
        <v>8</v>
      </c>
      <c r="D1618" s="5" t="s">
        <v>57</v>
      </c>
      <c r="E1618" s="5" t="s">
        <v>130</v>
      </c>
    </row>
    <row r="1619" spans="1:5" ht="23.15" customHeight="1" x14ac:dyDescent="0.35">
      <c r="A1619" s="9">
        <v>1</v>
      </c>
      <c r="B1619" s="48" t="s">
        <v>61</v>
      </c>
      <c r="C1619" s="49">
        <v>25</v>
      </c>
      <c r="D1619" s="107"/>
      <c r="E1619" s="1">
        <f>D1619*C1619</f>
        <v>0</v>
      </c>
    </row>
    <row r="1620" spans="1:5" ht="28" x14ac:dyDescent="0.35">
      <c r="A1620" s="9">
        <v>2</v>
      </c>
      <c r="B1620" s="48" t="s">
        <v>60</v>
      </c>
      <c r="C1620" s="49">
        <v>8</v>
      </c>
      <c r="D1620" s="107"/>
      <c r="E1620" s="1">
        <f>D1620*C1620</f>
        <v>0</v>
      </c>
    </row>
    <row r="1621" spans="1:5" ht="30.9" customHeight="1" x14ac:dyDescent="0.35">
      <c r="A1621" s="9">
        <v>3</v>
      </c>
      <c r="B1621" s="48" t="s">
        <v>62</v>
      </c>
      <c r="C1621" s="49">
        <v>8</v>
      </c>
      <c r="D1621" s="107"/>
      <c r="E1621" s="1">
        <f>D1621*C1621</f>
        <v>0</v>
      </c>
    </row>
    <row r="1622" spans="1:5" ht="28" x14ac:dyDescent="0.35">
      <c r="A1622" s="9">
        <v>4</v>
      </c>
      <c r="B1622" s="48" t="s">
        <v>63</v>
      </c>
      <c r="C1622" s="49">
        <v>200</v>
      </c>
      <c r="D1622" s="107"/>
      <c r="E1622" s="1">
        <f>D1622*C1622</f>
        <v>0</v>
      </c>
    </row>
    <row r="1623" spans="1:5" ht="22.5" customHeight="1" x14ac:dyDescent="0.35">
      <c r="A1623" s="9">
        <v>5</v>
      </c>
      <c r="B1623" s="48" t="s">
        <v>64</v>
      </c>
      <c r="C1623" s="49">
        <v>8</v>
      </c>
      <c r="D1623" s="107"/>
      <c r="E1623" s="1">
        <f>D1623*C1623</f>
        <v>0</v>
      </c>
    </row>
    <row r="1624" spans="1:5" ht="42.75" customHeight="1" x14ac:dyDescent="0.35">
      <c r="A1624" s="298" t="s">
        <v>66</v>
      </c>
      <c r="B1624" s="299"/>
      <c r="C1624" s="299"/>
      <c r="D1624" s="300"/>
      <c r="E1624" s="1">
        <f>SUM(D1619:D1623)</f>
        <v>0</v>
      </c>
    </row>
    <row r="1625" spans="1:5" ht="42.75" customHeight="1" x14ac:dyDescent="0.35">
      <c r="A1625" s="298" t="s">
        <v>65</v>
      </c>
      <c r="B1625" s="299"/>
      <c r="C1625" s="299"/>
      <c r="D1625" s="300"/>
      <c r="E1625" s="1">
        <f>SUM(E1619:E1623)</f>
        <v>0</v>
      </c>
    </row>
    <row r="1626" spans="1:5" x14ac:dyDescent="0.35">
      <c r="A1626" s="14"/>
      <c r="B1626" s="15"/>
      <c r="C1626" s="96"/>
      <c r="D1626" s="15"/>
      <c r="E1626" s="45"/>
    </row>
    <row r="1627" spans="1:5" x14ac:dyDescent="0.35">
      <c r="A1627" s="14"/>
      <c r="B1627" s="15"/>
      <c r="C1627" s="96"/>
      <c r="D1627" s="15"/>
      <c r="E1627" s="45"/>
    </row>
    <row r="1628" spans="1:5" x14ac:dyDescent="0.35">
      <c r="A1628" s="14"/>
      <c r="B1628" s="15"/>
      <c r="C1628" s="96"/>
      <c r="D1628" s="15"/>
      <c r="E1628" s="45"/>
    </row>
    <row r="1629" spans="1:5" ht="50.15" customHeight="1" x14ac:dyDescent="0.35">
      <c r="A1629" s="307" t="s">
        <v>1536</v>
      </c>
      <c r="B1629" s="308"/>
      <c r="C1629" s="308"/>
      <c r="D1629" s="309"/>
      <c r="E1629" s="136">
        <f>E1625+E1615+E1415+E1199+E939+E766+E641+E513+E342+E126</f>
        <v>0</v>
      </c>
    </row>
    <row r="1630" spans="1:5" ht="50.15" customHeight="1" x14ac:dyDescent="0.35">
      <c r="A1630" s="135"/>
      <c r="B1630" s="135"/>
      <c r="C1630" s="135"/>
      <c r="D1630" s="135"/>
      <c r="E1630" s="139"/>
    </row>
    <row r="1631" spans="1:5" ht="50.15" customHeight="1" x14ac:dyDescent="0.35">
      <c r="A1631" s="137"/>
      <c r="B1631" s="137"/>
      <c r="C1631" s="137"/>
      <c r="D1631" s="137"/>
      <c r="E1631" s="138"/>
    </row>
    <row r="1632" spans="1:5" ht="50.15" customHeight="1" x14ac:dyDescent="0.35">
      <c r="A1632" s="314" t="s">
        <v>959</v>
      </c>
      <c r="B1632" s="315"/>
      <c r="C1632" s="315"/>
      <c r="D1632" s="316">
        <f>E1629+'LOT 1-YEAR 1'!E1322+'LOT 1-YEAR 2'!E1661</f>
        <v>0</v>
      </c>
      <c r="E1632" s="317"/>
    </row>
    <row r="1633" spans="1:5" ht="21" customHeight="1" x14ac:dyDescent="0.35">
      <c r="A1633" s="14"/>
      <c r="B1633" s="311"/>
      <c r="C1633" s="311"/>
      <c r="D1633" s="311"/>
      <c r="E1633" s="311"/>
    </row>
    <row r="1634" spans="1:5" customFormat="1" ht="20.149999999999999" customHeight="1" x14ac:dyDescent="0.35">
      <c r="A1634" s="100"/>
      <c r="B1634" s="312" t="s">
        <v>4</v>
      </c>
      <c r="C1634" s="312"/>
      <c r="D1634" s="312"/>
      <c r="E1634" s="312"/>
    </row>
    <row r="1635" spans="1:5" customFormat="1" ht="20.149999999999999" customHeight="1" x14ac:dyDescent="0.35">
      <c r="A1635" s="100"/>
      <c r="B1635" s="311" t="s">
        <v>51</v>
      </c>
      <c r="C1635" s="311"/>
      <c r="D1635" s="311"/>
      <c r="E1635" s="313"/>
    </row>
    <row r="1636" spans="1:5" ht="20.149999999999999" customHeight="1" x14ac:dyDescent="0.35">
      <c r="A1636" s="101"/>
      <c r="B1636" s="311" t="s">
        <v>11</v>
      </c>
      <c r="C1636" s="311"/>
      <c r="D1636" s="311"/>
      <c r="E1636" s="311"/>
    </row>
    <row r="1637" spans="1:5" ht="20.149999999999999" customHeight="1" x14ac:dyDescent="0.35">
      <c r="A1637" s="101"/>
      <c r="B1637" s="311" t="s">
        <v>56</v>
      </c>
      <c r="C1637" s="311"/>
      <c r="D1637" s="311"/>
      <c r="E1637" s="311"/>
    </row>
    <row r="1638" spans="1:5" ht="45" customHeight="1" x14ac:dyDescent="0.35">
      <c r="A1638" s="101"/>
      <c r="B1638" s="310" t="s">
        <v>0</v>
      </c>
      <c r="C1638" s="310"/>
      <c r="D1638" s="310"/>
      <c r="E1638" s="310"/>
    </row>
    <row r="1639" spans="1:5" ht="60" customHeight="1" x14ac:dyDescent="0.35">
      <c r="A1639" s="101"/>
      <c r="B1639" s="102" t="s">
        <v>3</v>
      </c>
      <c r="C1639" s="102"/>
      <c r="D1639" s="102"/>
      <c r="E1639" s="103"/>
    </row>
    <row r="1640" spans="1:5" ht="17.149999999999999" customHeight="1" x14ac:dyDescent="0.35">
      <c r="A1640" s="101"/>
      <c r="B1640" s="102" t="s">
        <v>5</v>
      </c>
      <c r="C1640" s="102"/>
      <c r="D1640" s="102"/>
      <c r="E1640" s="104"/>
    </row>
    <row r="1641" spans="1:5" ht="21" customHeight="1" x14ac:dyDescent="0.35">
      <c r="A1641" s="104"/>
      <c r="B1641" s="102" t="s">
        <v>1</v>
      </c>
      <c r="C1641" s="102"/>
      <c r="D1641" s="102"/>
      <c r="E1641" s="104"/>
    </row>
    <row r="1642" spans="1:5" x14ac:dyDescent="0.35">
      <c r="A1642" s="16"/>
      <c r="B1642" s="13"/>
      <c r="C1642" s="13"/>
      <c r="D1642" s="13"/>
      <c r="E1642" s="13"/>
    </row>
    <row r="1643" spans="1:5" x14ac:dyDescent="0.35">
      <c r="A1643" s="16"/>
      <c r="B1643" s="13"/>
      <c r="C1643" s="13"/>
      <c r="D1643" s="13"/>
      <c r="E1643" s="13"/>
    </row>
    <row r="1644" spans="1:5" x14ac:dyDescent="0.35">
      <c r="A1644" s="16"/>
      <c r="B1644" s="13"/>
      <c r="C1644" s="13"/>
      <c r="D1644" s="13"/>
      <c r="E1644" s="13"/>
    </row>
    <row r="1645" spans="1:5" x14ac:dyDescent="0.35">
      <c r="A1645" s="16"/>
      <c r="B1645" s="13"/>
      <c r="C1645" s="13"/>
      <c r="D1645" s="13"/>
      <c r="E1645" s="13"/>
    </row>
    <row r="1646" spans="1:5" x14ac:dyDescent="0.35">
      <c r="A1646" s="16"/>
      <c r="B1646" s="13"/>
      <c r="C1646" s="13"/>
      <c r="D1646" s="13"/>
      <c r="E1646" s="13"/>
    </row>
    <row r="1647" spans="1:5" x14ac:dyDescent="0.35">
      <c r="A1647" s="16"/>
      <c r="B1647" s="13"/>
      <c r="C1647" s="13"/>
      <c r="D1647" s="13"/>
      <c r="E1647" s="13"/>
    </row>
    <row r="1648" spans="1:5" x14ac:dyDescent="0.35">
      <c r="A1648" s="16"/>
      <c r="B1648" s="13"/>
      <c r="C1648" s="13"/>
      <c r="D1648" s="13"/>
      <c r="E1648" s="13"/>
    </row>
    <row r="1649" spans="1:5" x14ac:dyDescent="0.35">
      <c r="A1649" s="16"/>
      <c r="B1649" s="13"/>
      <c r="C1649" s="13"/>
      <c r="D1649" s="13"/>
      <c r="E1649" s="13"/>
    </row>
    <row r="1650" spans="1:5" x14ac:dyDescent="0.35">
      <c r="A1650" s="16"/>
      <c r="B1650" s="13"/>
      <c r="C1650" s="13"/>
      <c r="D1650" s="13"/>
      <c r="E1650" s="13"/>
    </row>
    <row r="1651" spans="1:5" x14ac:dyDescent="0.35">
      <c r="A1651" s="16"/>
      <c r="B1651" s="13"/>
      <c r="C1651" s="13"/>
      <c r="D1651" s="13"/>
      <c r="E1651" s="13"/>
    </row>
    <row r="1652" spans="1:5" x14ac:dyDescent="0.35">
      <c r="A1652" s="16"/>
      <c r="B1652" s="13"/>
      <c r="C1652" s="13"/>
      <c r="D1652" s="13"/>
      <c r="E1652" s="13"/>
    </row>
    <row r="1653" spans="1:5" x14ac:dyDescent="0.35">
      <c r="A1653" s="16"/>
      <c r="B1653" s="13"/>
      <c r="C1653" s="13"/>
      <c r="D1653" s="13"/>
      <c r="E1653" s="13"/>
    </row>
    <row r="1654" spans="1:5" x14ac:dyDescent="0.35">
      <c r="A1654" s="16"/>
      <c r="B1654" s="13"/>
      <c r="C1654" s="13"/>
      <c r="D1654" s="13"/>
      <c r="E1654" s="13"/>
    </row>
    <row r="1655" spans="1:5" x14ac:dyDescent="0.35">
      <c r="A1655" s="16"/>
      <c r="B1655" s="13"/>
      <c r="C1655" s="13"/>
      <c r="D1655" s="13"/>
      <c r="E1655" s="13"/>
    </row>
    <row r="1656" spans="1:5" x14ac:dyDescent="0.35">
      <c r="A1656" s="16"/>
      <c r="B1656" s="13"/>
      <c r="C1656" s="13"/>
      <c r="D1656" s="13"/>
      <c r="E1656" s="13"/>
    </row>
    <row r="1657" spans="1:5" x14ac:dyDescent="0.35">
      <c r="A1657" s="16"/>
      <c r="B1657" s="13"/>
      <c r="C1657" s="13"/>
      <c r="D1657" s="13"/>
      <c r="E1657" s="13"/>
    </row>
    <row r="1658" spans="1:5" x14ac:dyDescent="0.35">
      <c r="A1658" s="16"/>
      <c r="B1658" s="13"/>
      <c r="C1658" s="13"/>
      <c r="D1658" s="13"/>
      <c r="E1658" s="13"/>
    </row>
    <row r="1659" spans="1:5" x14ac:dyDescent="0.35">
      <c r="A1659" s="16"/>
      <c r="B1659" s="13"/>
      <c r="C1659" s="13"/>
      <c r="D1659" s="13"/>
      <c r="E1659" s="13"/>
    </row>
    <row r="1660" spans="1:5" x14ac:dyDescent="0.35">
      <c r="A1660" s="16"/>
      <c r="B1660" s="13"/>
      <c r="C1660" s="13"/>
      <c r="D1660" s="13"/>
      <c r="E1660" s="13"/>
    </row>
    <row r="1661" spans="1:5" x14ac:dyDescent="0.35">
      <c r="A1661" s="16"/>
      <c r="B1661" s="13"/>
      <c r="C1661" s="13"/>
      <c r="D1661" s="13"/>
      <c r="E1661" s="13"/>
    </row>
    <row r="1662" spans="1:5" x14ac:dyDescent="0.35">
      <c r="A1662" s="16"/>
      <c r="B1662" s="13"/>
      <c r="C1662" s="13"/>
      <c r="D1662" s="13"/>
      <c r="E1662" s="13"/>
    </row>
    <row r="1663" spans="1:5" x14ac:dyDescent="0.35">
      <c r="A1663" s="16"/>
      <c r="B1663" s="13"/>
      <c r="C1663" s="13"/>
      <c r="D1663" s="13"/>
      <c r="E1663" s="13"/>
    </row>
    <row r="1664" spans="1:5" x14ac:dyDescent="0.35">
      <c r="A1664" s="16"/>
      <c r="B1664" s="13"/>
      <c r="C1664" s="13"/>
      <c r="D1664" s="13"/>
      <c r="E1664" s="13"/>
    </row>
  </sheetData>
  <sheetProtection algorithmName="SHA-512" hashValue="rOqvluaNOOYYZ0NNIpkOCVEpolUdd3+gsRErPvy47xGHsVtiQnxW/NNWf9plHWM929GG0aqeHiViAZm5nah8Uw==" saltValue="LXf0sYJ+SSwhN4RPjQNY8Q==" spinCount="100000" sheet="1" selectLockedCells="1"/>
  <mergeCells count="33">
    <mergeCell ref="A1629:D1629"/>
    <mergeCell ref="B1638:E1638"/>
    <mergeCell ref="B1633:E1633"/>
    <mergeCell ref="B1634:E1634"/>
    <mergeCell ref="B1635:E1635"/>
    <mergeCell ref="B1636:E1636"/>
    <mergeCell ref="B1637:E1637"/>
    <mergeCell ref="A1632:C1632"/>
    <mergeCell ref="D1632:E1632"/>
    <mergeCell ref="A1625:D1625"/>
    <mergeCell ref="A765:D765"/>
    <mergeCell ref="A766:D766"/>
    <mergeCell ref="A938:D938"/>
    <mergeCell ref="A939:D939"/>
    <mergeCell ref="A1198:D1198"/>
    <mergeCell ref="A1199:D1199"/>
    <mergeCell ref="A1414:D1414"/>
    <mergeCell ref="A1415:D1415"/>
    <mergeCell ref="A1614:D1614"/>
    <mergeCell ref="A1615:D1615"/>
    <mergeCell ref="A1624:D1624"/>
    <mergeCell ref="A342:D342"/>
    <mergeCell ref="A512:D512"/>
    <mergeCell ref="A513:D513"/>
    <mergeCell ref="A640:D640"/>
    <mergeCell ref="A641:D641"/>
    <mergeCell ref="A341:D341"/>
    <mergeCell ref="B2:E2"/>
    <mergeCell ref="B3:E3"/>
    <mergeCell ref="B4:E4"/>
    <mergeCell ref="A125:D125"/>
    <mergeCell ref="A126:D126"/>
    <mergeCell ref="B5:E5"/>
  </mergeCells>
  <pageMargins left="0.71050000000000002" right="0.70866141732283472" top="0.78740157480314965" bottom="0.98425196850393704" header="0.35433070866141736" footer="0.31496062992125984"/>
  <pageSetup paperSize="9" scale="98" orientation="landscape" r:id="rId1"/>
  <headerFooter>
    <oddHeader>&amp;C&amp;"Arial,Regular"&amp;10&amp;K000000BID E3/2026/2027: SUPPLY, DELIVERY AND INSTALLATION OF EQUIPMENT AND TOOLS FOR CIVIL, ELECTRICAL, MECHANICAL TECHNOLOGY SPECIALISATIONS AND EGD FOR TECHNICAL AND COMPREHENSIVE SCHOOLS IN THE FREE STATE</oddHeader>
    <oddFooter xml:space="preserve">&amp;L&amp;"Arial,Regular"&amp;12
   COMPANY NAME: ………………………………………                                      SIGNATURE :……………………………………………..&amp;R&amp;P
</oddFooter>
    <firstFooter>Page &amp;P</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5F4C4-0685-4A4F-A688-939A188A4BBE}">
  <dimension ref="A1:G638"/>
  <sheetViews>
    <sheetView view="pageLayout" zoomScaleNormal="160" zoomScaleSheetLayoutView="100" workbookViewId="0">
      <selection activeCell="C614" sqref="C614"/>
    </sheetView>
  </sheetViews>
  <sheetFormatPr defaultColWidth="8.36328125" defaultRowHeight="14.5" x14ac:dyDescent="0.35"/>
  <cols>
    <col min="1" max="1" width="6" style="155" customWidth="1"/>
    <col min="2" max="2" width="59.453125" customWidth="1"/>
    <col min="3" max="5" width="22.54296875" customWidth="1"/>
    <col min="6" max="6" width="2.453125" customWidth="1"/>
  </cols>
  <sheetData>
    <row r="1" spans="1:7" ht="27.9" customHeight="1" x14ac:dyDescent="0.35">
      <c r="A1" s="140"/>
      <c r="B1" s="337" t="s">
        <v>990</v>
      </c>
      <c r="C1" s="338"/>
      <c r="D1" s="133"/>
      <c r="E1" s="133"/>
    </row>
    <row r="2" spans="1:7" ht="72" customHeight="1" x14ac:dyDescent="0.35">
      <c r="A2" s="156" t="s">
        <v>961</v>
      </c>
      <c r="B2" s="339" t="s">
        <v>962</v>
      </c>
      <c r="C2" s="339"/>
      <c r="D2" s="339"/>
      <c r="E2" s="339"/>
      <c r="F2" s="157"/>
      <c r="G2" s="141"/>
    </row>
    <row r="3" spans="1:7" ht="47.15" customHeight="1" x14ac:dyDescent="0.35">
      <c r="A3" s="156" t="s">
        <v>961</v>
      </c>
      <c r="B3" s="339" t="s">
        <v>991</v>
      </c>
      <c r="C3" s="339"/>
      <c r="D3" s="339"/>
      <c r="E3" s="339"/>
      <c r="F3" s="157"/>
    </row>
    <row r="4" spans="1:7" ht="46.5" customHeight="1" x14ac:dyDescent="0.35">
      <c r="A4" s="156" t="s">
        <v>961</v>
      </c>
      <c r="B4" s="339" t="s">
        <v>964</v>
      </c>
      <c r="C4" s="339"/>
      <c r="D4" s="339"/>
      <c r="E4" s="339"/>
      <c r="F4" s="157"/>
    </row>
    <row r="5" spans="1:7" ht="46.5" customHeight="1" x14ac:dyDescent="0.35">
      <c r="A5" s="156" t="s">
        <v>961</v>
      </c>
      <c r="B5" s="339" t="s">
        <v>912</v>
      </c>
      <c r="C5" s="339"/>
      <c r="D5" s="339"/>
      <c r="E5" s="339"/>
      <c r="F5" s="157"/>
    </row>
    <row r="6" spans="1:7" ht="15.75" customHeight="1" x14ac:dyDescent="0.35">
      <c r="A6" s="142"/>
      <c r="B6" s="10"/>
      <c r="C6" s="144"/>
      <c r="D6" s="144"/>
      <c r="E6" s="144"/>
    </row>
    <row r="7" spans="1:7" ht="18" customHeight="1" x14ac:dyDescent="0.35">
      <c r="A7" s="158" t="s">
        <v>965</v>
      </c>
      <c r="B7" s="159" t="s">
        <v>992</v>
      </c>
      <c r="C7" s="10"/>
      <c r="D7" s="10"/>
      <c r="E7" s="10"/>
    </row>
    <row r="8" spans="1:7" ht="18" customHeight="1" x14ac:dyDescent="0.35">
      <c r="A8" s="160">
        <v>1</v>
      </c>
      <c r="B8" s="88" t="s">
        <v>993</v>
      </c>
      <c r="C8" s="161"/>
      <c r="D8" s="162"/>
      <c r="E8" s="163"/>
    </row>
    <row r="9" spans="1:7" ht="18" customHeight="1" x14ac:dyDescent="0.35">
      <c r="A9" s="164">
        <v>2</v>
      </c>
      <c r="B9" s="42" t="s">
        <v>994</v>
      </c>
      <c r="C9" s="165"/>
      <c r="D9" s="166"/>
      <c r="E9" s="167"/>
    </row>
    <row r="10" spans="1:7" ht="18" customHeight="1" x14ac:dyDescent="0.35">
      <c r="A10" s="164">
        <v>3</v>
      </c>
      <c r="B10" s="42" t="s">
        <v>995</v>
      </c>
      <c r="C10" s="165"/>
      <c r="D10" s="166"/>
      <c r="E10" s="167"/>
    </row>
    <row r="11" spans="1:7" ht="18" customHeight="1" x14ac:dyDescent="0.35">
      <c r="A11" s="164">
        <v>4</v>
      </c>
      <c r="B11" s="42" t="s">
        <v>996</v>
      </c>
      <c r="C11" s="165"/>
      <c r="D11" s="166"/>
      <c r="E11" s="167"/>
    </row>
    <row r="12" spans="1:7" ht="17.25" customHeight="1" x14ac:dyDescent="0.35">
      <c r="A12" s="164">
        <v>5</v>
      </c>
      <c r="B12" s="333" t="s">
        <v>997</v>
      </c>
      <c r="C12" s="333"/>
      <c r="D12" s="333"/>
      <c r="E12" s="167"/>
    </row>
    <row r="13" spans="1:7" ht="18" customHeight="1" x14ac:dyDescent="0.35">
      <c r="A13" s="164">
        <v>6</v>
      </c>
      <c r="B13" s="327" t="s">
        <v>998</v>
      </c>
      <c r="C13" s="328"/>
      <c r="D13" s="328"/>
      <c r="E13" s="329"/>
    </row>
    <row r="14" spans="1:7" ht="18" customHeight="1" x14ac:dyDescent="0.35">
      <c r="A14" s="164">
        <v>7</v>
      </c>
      <c r="B14" s="330" t="s">
        <v>999</v>
      </c>
      <c r="C14" s="331"/>
      <c r="D14" s="331"/>
      <c r="E14" s="332"/>
    </row>
    <row r="15" spans="1:7" ht="18" customHeight="1" x14ac:dyDescent="0.35">
      <c r="A15" s="164">
        <v>8</v>
      </c>
      <c r="B15" s="333" t="s">
        <v>1000</v>
      </c>
      <c r="C15" s="333"/>
      <c r="D15" s="333"/>
      <c r="E15" s="334"/>
    </row>
    <row r="16" spans="1:7" ht="18" customHeight="1" x14ac:dyDescent="0.35">
      <c r="A16" s="164">
        <v>9</v>
      </c>
      <c r="B16" s="333" t="s">
        <v>1001</v>
      </c>
      <c r="C16" s="333"/>
      <c r="D16" s="333"/>
      <c r="E16" s="334"/>
    </row>
    <row r="17" spans="1:5" ht="18" customHeight="1" x14ac:dyDescent="0.35">
      <c r="A17" s="164">
        <v>10</v>
      </c>
      <c r="B17" s="333" t="s">
        <v>1002</v>
      </c>
      <c r="C17" s="335"/>
      <c r="D17" s="335"/>
      <c r="E17" s="336"/>
    </row>
    <row r="18" spans="1:5" ht="18" customHeight="1" x14ac:dyDescent="0.35">
      <c r="A18" s="164">
        <v>11</v>
      </c>
      <c r="B18" s="333" t="s">
        <v>1003</v>
      </c>
      <c r="C18" s="335"/>
      <c r="D18" s="335"/>
      <c r="E18" s="336"/>
    </row>
    <row r="19" spans="1:5" ht="18" customHeight="1" x14ac:dyDescent="0.35">
      <c r="A19" s="164">
        <v>12</v>
      </c>
      <c r="B19" s="333" t="s">
        <v>1004</v>
      </c>
      <c r="C19" s="335"/>
      <c r="D19" s="335"/>
      <c r="E19" s="336"/>
    </row>
    <row r="20" spans="1:5" ht="18" customHeight="1" x14ac:dyDescent="0.35">
      <c r="A20" s="160">
        <v>13</v>
      </c>
      <c r="B20" s="340" t="s">
        <v>1005</v>
      </c>
      <c r="C20" s="340"/>
      <c r="D20" s="340"/>
      <c r="E20" s="341"/>
    </row>
    <row r="21" spans="1:5" ht="18" customHeight="1" x14ac:dyDescent="0.35">
      <c r="A21" s="164">
        <v>14</v>
      </c>
      <c r="B21" s="333" t="s">
        <v>1006</v>
      </c>
      <c r="C21" s="333"/>
      <c r="D21" s="333"/>
      <c r="E21" s="334"/>
    </row>
    <row r="22" spans="1:5" ht="18.75" customHeight="1" x14ac:dyDescent="0.35">
      <c r="A22" s="164">
        <v>15</v>
      </c>
      <c r="B22" s="333" t="s">
        <v>1007</v>
      </c>
      <c r="C22" s="335"/>
      <c r="D22" s="335"/>
      <c r="E22" s="336"/>
    </row>
    <row r="23" spans="1:5" ht="18" customHeight="1" x14ac:dyDescent="0.35">
      <c r="A23" s="164">
        <v>16</v>
      </c>
      <c r="B23" s="333" t="s">
        <v>1008</v>
      </c>
      <c r="C23" s="335"/>
      <c r="D23" s="335"/>
      <c r="E23" s="336"/>
    </row>
    <row r="24" spans="1:5" ht="18" customHeight="1" x14ac:dyDescent="0.35">
      <c r="A24" s="164">
        <v>17</v>
      </c>
      <c r="B24" s="333" t="s">
        <v>1009</v>
      </c>
      <c r="C24" s="333"/>
      <c r="D24" s="333"/>
      <c r="E24" s="334"/>
    </row>
    <row r="25" spans="1:5" ht="18" customHeight="1" x14ac:dyDescent="0.35">
      <c r="A25" s="164">
        <v>18</v>
      </c>
      <c r="B25" s="42" t="s">
        <v>1010</v>
      </c>
      <c r="C25" s="42"/>
      <c r="D25" s="42"/>
      <c r="E25" s="172"/>
    </row>
    <row r="26" spans="1:5" ht="18" customHeight="1" x14ac:dyDescent="0.35">
      <c r="A26" s="164">
        <v>19</v>
      </c>
      <c r="B26" s="333" t="s">
        <v>1011</v>
      </c>
      <c r="C26" s="333"/>
      <c r="D26" s="333"/>
      <c r="E26" s="334"/>
    </row>
    <row r="27" spans="1:5" ht="18" customHeight="1" x14ac:dyDescent="0.35">
      <c r="A27" s="164">
        <v>20</v>
      </c>
      <c r="B27" s="330" t="s">
        <v>1012</v>
      </c>
      <c r="C27" s="331"/>
      <c r="D27" s="331"/>
      <c r="E27" s="332"/>
    </row>
    <row r="28" spans="1:5" ht="18" customHeight="1" x14ac:dyDescent="0.35">
      <c r="A28" s="164">
        <v>21</v>
      </c>
      <c r="B28" s="166" t="s">
        <v>1013</v>
      </c>
      <c r="C28" s="170"/>
      <c r="D28" s="170"/>
      <c r="E28" s="171"/>
    </row>
    <row r="29" spans="1:5" ht="18" customHeight="1" x14ac:dyDescent="0.35">
      <c r="A29" s="164">
        <v>22</v>
      </c>
      <c r="B29" s="333" t="s">
        <v>1014</v>
      </c>
      <c r="C29" s="335"/>
      <c r="D29" s="335"/>
      <c r="E29" s="336"/>
    </row>
    <row r="30" spans="1:5" ht="18" customHeight="1" x14ac:dyDescent="0.35">
      <c r="A30" s="164">
        <v>23</v>
      </c>
      <c r="B30" s="333" t="s">
        <v>1015</v>
      </c>
      <c r="C30" s="335"/>
      <c r="D30" s="335"/>
      <c r="E30" s="336"/>
    </row>
    <row r="31" spans="1:5" ht="18" customHeight="1" x14ac:dyDescent="0.35">
      <c r="A31" s="164">
        <v>24</v>
      </c>
      <c r="B31" s="333" t="s">
        <v>1016</v>
      </c>
      <c r="C31" s="335"/>
      <c r="D31" s="335"/>
      <c r="E31" s="336"/>
    </row>
    <row r="32" spans="1:5" ht="18" customHeight="1" x14ac:dyDescent="0.35">
      <c r="A32" s="164">
        <v>25</v>
      </c>
      <c r="B32" s="333" t="s">
        <v>1017</v>
      </c>
      <c r="C32" s="335"/>
      <c r="D32" s="335"/>
      <c r="E32" s="336"/>
    </row>
    <row r="33" spans="1:6" ht="18" customHeight="1" x14ac:dyDescent="0.35">
      <c r="A33" s="164">
        <v>26</v>
      </c>
      <c r="B33" s="333" t="s">
        <v>1018</v>
      </c>
      <c r="C33" s="335"/>
      <c r="D33" s="335"/>
      <c r="E33" s="336"/>
    </row>
    <row r="34" spans="1:6" ht="18" customHeight="1" x14ac:dyDescent="0.35">
      <c r="A34" s="164">
        <v>27</v>
      </c>
      <c r="B34" s="333" t="s">
        <v>1019</v>
      </c>
      <c r="C34" s="335"/>
      <c r="D34" s="335"/>
      <c r="E34" s="336"/>
    </row>
    <row r="35" spans="1:6" ht="18" customHeight="1" x14ac:dyDescent="0.35">
      <c r="A35" s="164">
        <v>28</v>
      </c>
      <c r="B35" s="333" t="s">
        <v>1020</v>
      </c>
      <c r="C35" s="335"/>
      <c r="D35" s="335"/>
      <c r="E35" s="336"/>
    </row>
    <row r="36" spans="1:6" ht="18" customHeight="1" x14ac:dyDescent="0.35">
      <c r="A36" s="164">
        <v>29</v>
      </c>
      <c r="B36" s="333" t="s">
        <v>1021</v>
      </c>
      <c r="C36" s="335"/>
      <c r="D36" s="335"/>
      <c r="E36" s="336"/>
    </row>
    <row r="37" spans="1:6" ht="18" customHeight="1" x14ac:dyDescent="0.35">
      <c r="A37" s="164">
        <v>30</v>
      </c>
      <c r="B37" s="42" t="s">
        <v>1022</v>
      </c>
      <c r="C37" s="173"/>
      <c r="D37" s="173"/>
      <c r="E37" s="174"/>
    </row>
    <row r="38" spans="1:6" ht="18" customHeight="1" x14ac:dyDescent="0.35">
      <c r="A38" s="175">
        <v>31</v>
      </c>
      <c r="B38" s="176" t="s">
        <v>1023</v>
      </c>
      <c r="C38" s="177"/>
      <c r="D38" s="177"/>
      <c r="E38" s="178"/>
    </row>
    <row r="39" spans="1:6" ht="18" customHeight="1" x14ac:dyDescent="0.35">
      <c r="A39" s="152"/>
      <c r="B39" s="42"/>
      <c r="C39" s="173"/>
      <c r="D39" s="173"/>
      <c r="E39" s="173"/>
    </row>
    <row r="40" spans="1:6" ht="18" customHeight="1" x14ac:dyDescent="0.35">
      <c r="A40" s="152"/>
      <c r="B40" s="42"/>
      <c r="C40" s="173"/>
      <c r="D40" s="173"/>
      <c r="E40" s="173"/>
    </row>
    <row r="41" spans="1:6" ht="18" customHeight="1" x14ac:dyDescent="0.35">
      <c r="A41" s="152"/>
      <c r="B41" s="42"/>
      <c r="C41" s="173"/>
      <c r="D41" s="173"/>
      <c r="E41" s="173"/>
    </row>
    <row r="42" spans="1:6" ht="18" customHeight="1" x14ac:dyDescent="0.35">
      <c r="A42" s="152"/>
      <c r="B42" s="42"/>
      <c r="C42" s="173"/>
      <c r="D42" s="173"/>
      <c r="E42" s="173"/>
    </row>
    <row r="43" spans="1:6" ht="62.25" customHeight="1" x14ac:dyDescent="0.35">
      <c r="A43" s="152"/>
      <c r="B43" s="42"/>
      <c r="C43" s="173"/>
      <c r="D43" s="173"/>
      <c r="E43" s="173"/>
    </row>
    <row r="44" spans="1:6" ht="65.150000000000006" customHeight="1" x14ac:dyDescent="0.35">
      <c r="A44" s="3" t="s">
        <v>965</v>
      </c>
      <c r="B44" s="179" t="s">
        <v>1024</v>
      </c>
      <c r="C44" s="5" t="s">
        <v>966</v>
      </c>
      <c r="D44" s="5" t="s">
        <v>1025</v>
      </c>
      <c r="E44" s="5" t="s">
        <v>54</v>
      </c>
    </row>
    <row r="45" spans="1:6" ht="36.75" customHeight="1" x14ac:dyDescent="0.35">
      <c r="A45" s="3" t="s">
        <v>965</v>
      </c>
      <c r="B45" s="180" t="s">
        <v>1026</v>
      </c>
      <c r="C45" s="107"/>
      <c r="D45" s="107"/>
      <c r="E45" s="107"/>
    </row>
    <row r="46" spans="1:6" ht="22.5" customHeight="1" x14ac:dyDescent="0.35">
      <c r="A46" s="67" t="s">
        <v>967</v>
      </c>
      <c r="B46" s="181" t="s">
        <v>1027</v>
      </c>
      <c r="C46" s="1"/>
      <c r="D46" s="1"/>
      <c r="E46" s="1"/>
    </row>
    <row r="47" spans="1:6" ht="22.5" customHeight="1" x14ac:dyDescent="0.35">
      <c r="A47" s="67" t="s">
        <v>969</v>
      </c>
      <c r="B47" s="48" t="s">
        <v>1028</v>
      </c>
      <c r="C47" s="1"/>
      <c r="D47" s="1"/>
      <c r="E47" s="1"/>
    </row>
    <row r="48" spans="1:6" ht="28" x14ac:dyDescent="0.35">
      <c r="A48" s="67" t="s">
        <v>971</v>
      </c>
      <c r="B48" s="48" t="s">
        <v>1029</v>
      </c>
      <c r="C48" s="1"/>
      <c r="D48" s="1"/>
      <c r="E48" s="1"/>
      <c r="F48" s="143"/>
    </row>
    <row r="49" spans="1:6" ht="28" x14ac:dyDescent="0.35">
      <c r="A49" s="67" t="s">
        <v>973</v>
      </c>
      <c r="B49" s="48" t="s">
        <v>1030</v>
      </c>
      <c r="C49" s="1"/>
      <c r="D49" s="1"/>
      <c r="E49" s="1"/>
    </row>
    <row r="50" spans="1:6" ht="28" x14ac:dyDescent="0.35">
      <c r="A50" s="67" t="s">
        <v>975</v>
      </c>
      <c r="B50" s="48" t="s">
        <v>1031</v>
      </c>
      <c r="C50" s="1"/>
      <c r="D50" s="1"/>
      <c r="E50" s="1"/>
      <c r="F50" s="143"/>
    </row>
    <row r="51" spans="1:6" ht="28" x14ac:dyDescent="0.35">
      <c r="A51" s="67" t="s">
        <v>977</v>
      </c>
      <c r="B51" s="48" t="s">
        <v>1032</v>
      </c>
      <c r="C51" s="1"/>
      <c r="D51" s="1"/>
      <c r="E51" s="1"/>
      <c r="F51" s="143"/>
    </row>
    <row r="52" spans="1:6" ht="28" x14ac:dyDescent="0.35">
      <c r="A52" s="67" t="s">
        <v>979</v>
      </c>
      <c r="B52" s="48" t="s">
        <v>1033</v>
      </c>
      <c r="C52" s="1"/>
      <c r="D52" s="1"/>
      <c r="E52" s="1"/>
      <c r="F52" s="143"/>
    </row>
    <row r="53" spans="1:6" ht="22.5" customHeight="1" x14ac:dyDescent="0.35">
      <c r="A53" s="67" t="s">
        <v>981</v>
      </c>
      <c r="B53" s="48" t="s">
        <v>1034</v>
      </c>
      <c r="C53" s="1"/>
      <c r="D53" s="1"/>
      <c r="E53" s="1"/>
      <c r="F53" s="182"/>
    </row>
    <row r="54" spans="1:6" ht="22.5" customHeight="1" x14ac:dyDescent="0.35">
      <c r="A54" s="67" t="s">
        <v>983</v>
      </c>
      <c r="B54" s="48" t="s">
        <v>1035</v>
      </c>
      <c r="C54" s="1"/>
      <c r="D54" s="1"/>
      <c r="E54" s="1"/>
      <c r="F54" s="182"/>
    </row>
    <row r="55" spans="1:6" ht="22.5" customHeight="1" x14ac:dyDescent="0.35">
      <c r="A55" s="67" t="s">
        <v>1036</v>
      </c>
      <c r="B55" s="48" t="s">
        <v>1037</v>
      </c>
      <c r="C55" s="1"/>
      <c r="D55" s="1"/>
      <c r="E55" s="1"/>
      <c r="F55" s="182"/>
    </row>
    <row r="56" spans="1:6" ht="22.5" customHeight="1" x14ac:dyDescent="0.35">
      <c r="A56" s="67" t="s">
        <v>1038</v>
      </c>
      <c r="B56" s="48" t="s">
        <v>1039</v>
      </c>
      <c r="C56" s="1"/>
      <c r="D56" s="1"/>
      <c r="E56" s="1"/>
      <c r="F56" s="182"/>
    </row>
    <row r="57" spans="1:6" ht="15.5" x14ac:dyDescent="0.35">
      <c r="A57" s="67" t="s">
        <v>1040</v>
      </c>
      <c r="B57" s="53" t="s">
        <v>1041</v>
      </c>
      <c r="C57" s="1"/>
      <c r="D57" s="1"/>
      <c r="E57" s="1"/>
      <c r="F57" s="182"/>
    </row>
    <row r="58" spans="1:6" ht="28" x14ac:dyDescent="0.35">
      <c r="A58" s="67" t="s">
        <v>1042</v>
      </c>
      <c r="B58" s="53" t="s">
        <v>1043</v>
      </c>
      <c r="C58" s="1"/>
      <c r="D58" s="1"/>
      <c r="E58" s="1"/>
      <c r="F58" s="182"/>
    </row>
    <row r="59" spans="1:6" ht="22.5" customHeight="1" x14ac:dyDescent="0.35">
      <c r="A59" s="67" t="s">
        <v>1044</v>
      </c>
      <c r="B59" s="48" t="s">
        <v>1045</v>
      </c>
      <c r="C59" s="1"/>
      <c r="D59" s="1"/>
      <c r="E59" s="1"/>
    </row>
    <row r="60" spans="1:6" ht="54.5" x14ac:dyDescent="0.35">
      <c r="A60" s="3" t="s">
        <v>965</v>
      </c>
      <c r="B60" s="179" t="s">
        <v>1024</v>
      </c>
      <c r="C60" s="5" t="s">
        <v>966</v>
      </c>
      <c r="D60" s="5" t="s">
        <v>1025</v>
      </c>
      <c r="E60" s="5" t="s">
        <v>54</v>
      </c>
      <c r="F60" s="182"/>
    </row>
    <row r="61" spans="1:6" ht="22.5" customHeight="1" x14ac:dyDescent="0.35">
      <c r="A61" s="67" t="s">
        <v>1046</v>
      </c>
      <c r="B61" s="48" t="s">
        <v>1047</v>
      </c>
      <c r="C61" s="1"/>
      <c r="D61" s="1"/>
      <c r="E61" s="1"/>
      <c r="F61" s="182"/>
    </row>
    <row r="62" spans="1:6" ht="22.5" customHeight="1" x14ac:dyDescent="0.35">
      <c r="A62" s="67" t="s">
        <v>1048</v>
      </c>
      <c r="B62" s="53" t="s">
        <v>1049</v>
      </c>
      <c r="C62" s="1"/>
      <c r="D62" s="1"/>
      <c r="E62" s="1"/>
      <c r="F62" s="183"/>
    </row>
    <row r="63" spans="1:6" ht="45" customHeight="1" x14ac:dyDescent="0.35">
      <c r="A63" s="298" t="s">
        <v>1050</v>
      </c>
      <c r="B63" s="300"/>
      <c r="C63" s="184">
        <f>C45*31</f>
        <v>0</v>
      </c>
      <c r="D63" s="184">
        <f>D45*31</f>
        <v>0</v>
      </c>
      <c r="E63" s="184">
        <f>E45*31</f>
        <v>0</v>
      </c>
      <c r="F63" s="183"/>
    </row>
    <row r="64" spans="1:6" s="188" customFormat="1" ht="33.75" customHeight="1" x14ac:dyDescent="0.35">
      <c r="A64" s="16"/>
      <c r="B64" s="185"/>
      <c r="C64" s="186"/>
      <c r="D64" s="186"/>
      <c r="E64" s="186"/>
      <c r="F64" s="187"/>
    </row>
    <row r="65" spans="1:6" s="188" customFormat="1" ht="18" customHeight="1" x14ac:dyDescent="0.35">
      <c r="A65" s="158" t="s">
        <v>1051</v>
      </c>
      <c r="B65" s="159" t="s">
        <v>1052</v>
      </c>
      <c r="C65" s="10"/>
      <c r="D65" s="10"/>
      <c r="E65" s="10"/>
      <c r="F65" s="187"/>
    </row>
    <row r="66" spans="1:6" s="188" customFormat="1" ht="18" customHeight="1" x14ac:dyDescent="0.35">
      <c r="A66" s="160">
        <v>1</v>
      </c>
      <c r="B66" s="34" t="s">
        <v>1053</v>
      </c>
      <c r="C66" s="189"/>
      <c r="D66" s="34"/>
      <c r="E66" s="35"/>
      <c r="F66" s="187"/>
    </row>
    <row r="67" spans="1:6" s="188" customFormat="1" ht="18" customHeight="1" x14ac:dyDescent="0.35">
      <c r="A67" s="164">
        <v>2</v>
      </c>
      <c r="B67" s="333" t="s">
        <v>1054</v>
      </c>
      <c r="C67" s="335"/>
      <c r="D67" s="335"/>
      <c r="E67" s="336"/>
      <c r="F67" s="187"/>
    </row>
    <row r="68" spans="1:6" s="188" customFormat="1" ht="18" customHeight="1" x14ac:dyDescent="0.35">
      <c r="A68" s="164">
        <v>3</v>
      </c>
      <c r="B68" s="333" t="s">
        <v>1055</v>
      </c>
      <c r="C68" s="333"/>
      <c r="D68" s="333"/>
      <c r="E68" s="334"/>
      <c r="F68" s="187"/>
    </row>
    <row r="69" spans="1:6" s="188" customFormat="1" ht="18" customHeight="1" x14ac:dyDescent="0.35">
      <c r="A69" s="164">
        <v>4</v>
      </c>
      <c r="B69" s="333" t="s">
        <v>1056</v>
      </c>
      <c r="C69" s="335"/>
      <c r="D69" s="335"/>
      <c r="E69" s="336"/>
      <c r="F69" s="187"/>
    </row>
    <row r="70" spans="1:6" s="188" customFormat="1" ht="18" customHeight="1" x14ac:dyDescent="0.35">
      <c r="A70" s="164">
        <v>5</v>
      </c>
      <c r="B70" s="333" t="s">
        <v>1007</v>
      </c>
      <c r="C70" s="335"/>
      <c r="D70" s="335"/>
      <c r="E70" s="336"/>
      <c r="F70" s="187"/>
    </row>
    <row r="71" spans="1:6" s="188" customFormat="1" ht="18" customHeight="1" x14ac:dyDescent="0.35">
      <c r="A71" s="164">
        <v>6</v>
      </c>
      <c r="B71" s="333" t="s">
        <v>1057</v>
      </c>
      <c r="C71" s="333"/>
      <c r="D71" s="333"/>
      <c r="E71" s="334"/>
      <c r="F71" s="187"/>
    </row>
    <row r="72" spans="1:6" ht="18" customHeight="1" x14ac:dyDescent="0.35">
      <c r="A72" s="164">
        <v>7</v>
      </c>
      <c r="B72" s="42" t="s">
        <v>1058</v>
      </c>
      <c r="C72" s="42"/>
      <c r="D72" s="42"/>
      <c r="E72" s="172"/>
      <c r="F72" s="143"/>
    </row>
    <row r="73" spans="1:6" s="188" customFormat="1" ht="18" customHeight="1" x14ac:dyDescent="0.35">
      <c r="A73" s="164">
        <v>8</v>
      </c>
      <c r="B73" s="342" t="s">
        <v>1059</v>
      </c>
      <c r="C73" s="343"/>
      <c r="D73" s="343"/>
      <c r="E73" s="344"/>
      <c r="F73" s="187"/>
    </row>
    <row r="74" spans="1:6" s="188" customFormat="1" ht="18" customHeight="1" x14ac:dyDescent="0.35">
      <c r="A74" s="164">
        <v>9</v>
      </c>
      <c r="B74" s="345" t="s">
        <v>1060</v>
      </c>
      <c r="C74" s="345"/>
      <c r="D74" s="345"/>
      <c r="E74" s="346"/>
      <c r="F74" s="187"/>
    </row>
    <row r="75" spans="1:6" s="188" customFormat="1" ht="18" customHeight="1" x14ac:dyDescent="0.35">
      <c r="A75" s="164">
        <v>10</v>
      </c>
      <c r="B75" s="333" t="s">
        <v>1061</v>
      </c>
      <c r="C75" s="333"/>
      <c r="D75" s="333"/>
      <c r="E75" s="334"/>
      <c r="F75" s="187"/>
    </row>
    <row r="76" spans="1:6" s="188" customFormat="1" ht="18" customHeight="1" x14ac:dyDescent="0.35">
      <c r="A76" s="164">
        <v>11</v>
      </c>
      <c r="B76" s="42" t="s">
        <v>1062</v>
      </c>
      <c r="C76" s="42"/>
      <c r="D76" s="42"/>
      <c r="E76" s="172"/>
      <c r="F76" s="187"/>
    </row>
    <row r="77" spans="1:6" s="188" customFormat="1" ht="15.5" x14ac:dyDescent="0.35">
      <c r="A77" s="175">
        <v>12</v>
      </c>
      <c r="B77" s="347" t="s">
        <v>1063</v>
      </c>
      <c r="C77" s="348"/>
      <c r="D77" s="348"/>
      <c r="E77" s="349"/>
      <c r="F77" s="187"/>
    </row>
    <row r="78" spans="1:6" s="188" customFormat="1" ht="62.25" customHeight="1" x14ac:dyDescent="0.35">
      <c r="A78" s="152"/>
      <c r="B78" s="132"/>
      <c r="C78" s="132"/>
      <c r="D78" s="132"/>
      <c r="E78" s="132"/>
      <c r="F78" s="187"/>
    </row>
    <row r="79" spans="1:6" s="188" customFormat="1" ht="54.5" x14ac:dyDescent="0.35">
      <c r="A79" s="145" t="s">
        <v>1051</v>
      </c>
      <c r="B79" s="179" t="s">
        <v>1064</v>
      </c>
      <c r="C79" s="5" t="s">
        <v>966</v>
      </c>
      <c r="D79" s="5" t="s">
        <v>1025</v>
      </c>
      <c r="E79" s="5" t="s">
        <v>54</v>
      </c>
      <c r="F79" s="187"/>
    </row>
    <row r="80" spans="1:6" s="188" customFormat="1" ht="36.75" customHeight="1" x14ac:dyDescent="0.35">
      <c r="A80" s="145" t="s">
        <v>1051</v>
      </c>
      <c r="B80" s="149" t="s">
        <v>1065</v>
      </c>
      <c r="C80" s="150"/>
      <c r="D80" s="150"/>
      <c r="E80" s="150"/>
      <c r="F80" s="187"/>
    </row>
    <row r="81" spans="1:6" s="188" customFormat="1" ht="22.5" customHeight="1" x14ac:dyDescent="0.35">
      <c r="A81" s="67" t="s">
        <v>967</v>
      </c>
      <c r="B81" s="53" t="s">
        <v>1066</v>
      </c>
      <c r="C81" s="190"/>
      <c r="D81" s="190"/>
      <c r="E81" s="190"/>
      <c r="F81" s="187"/>
    </row>
    <row r="82" spans="1:6" s="188" customFormat="1" ht="22.5" customHeight="1" x14ac:dyDescent="0.35">
      <c r="A82" s="67" t="s">
        <v>969</v>
      </c>
      <c r="B82" s="53" t="s">
        <v>1067</v>
      </c>
      <c r="C82" s="190"/>
      <c r="D82" s="190"/>
      <c r="E82" s="190"/>
      <c r="F82" s="187"/>
    </row>
    <row r="83" spans="1:6" s="188" customFormat="1" ht="28" x14ac:dyDescent="0.35">
      <c r="A83" s="67" t="s">
        <v>971</v>
      </c>
      <c r="B83" s="53" t="s">
        <v>1068</v>
      </c>
      <c r="C83" s="190"/>
      <c r="D83" s="190"/>
      <c r="E83" s="190"/>
      <c r="F83" s="187"/>
    </row>
    <row r="84" spans="1:6" s="188" customFormat="1" ht="22.5" customHeight="1" x14ac:dyDescent="0.35">
      <c r="A84" s="67" t="s">
        <v>973</v>
      </c>
      <c r="B84" s="53" t="s">
        <v>1069</v>
      </c>
      <c r="C84" s="190"/>
      <c r="D84" s="190"/>
      <c r="E84" s="190"/>
      <c r="F84" s="187"/>
    </row>
    <row r="85" spans="1:6" s="188" customFormat="1" ht="22.5" customHeight="1" x14ac:dyDescent="0.35">
      <c r="A85" s="67" t="s">
        <v>975</v>
      </c>
      <c r="B85" s="53" t="s">
        <v>1070</v>
      </c>
      <c r="C85" s="190"/>
      <c r="D85" s="190"/>
      <c r="E85" s="190"/>
      <c r="F85" s="187"/>
    </row>
    <row r="86" spans="1:6" s="188" customFormat="1" ht="15.5" x14ac:dyDescent="0.35">
      <c r="A86" s="67" t="s">
        <v>977</v>
      </c>
      <c r="B86" s="53" t="s">
        <v>1071</v>
      </c>
      <c r="C86" s="190"/>
      <c r="D86" s="190"/>
      <c r="E86" s="190"/>
      <c r="F86" s="187"/>
    </row>
    <row r="87" spans="1:6" s="188" customFormat="1" ht="22.5" customHeight="1" x14ac:dyDescent="0.35">
      <c r="A87" s="67" t="s">
        <v>979</v>
      </c>
      <c r="B87" s="53" t="s">
        <v>1072</v>
      </c>
      <c r="C87" s="190"/>
      <c r="D87" s="190"/>
      <c r="E87" s="190"/>
      <c r="F87" s="187"/>
    </row>
    <row r="88" spans="1:6" s="188" customFormat="1" ht="22.5" customHeight="1" x14ac:dyDescent="0.35">
      <c r="A88" s="67" t="s">
        <v>981</v>
      </c>
      <c r="B88" s="53" t="s">
        <v>1073</v>
      </c>
      <c r="C88" s="190"/>
      <c r="D88" s="190"/>
      <c r="E88" s="190"/>
      <c r="F88" s="187"/>
    </row>
    <row r="89" spans="1:6" s="188" customFormat="1" ht="22.5" customHeight="1" x14ac:dyDescent="0.35">
      <c r="A89" s="67" t="s">
        <v>983</v>
      </c>
      <c r="B89" s="53" t="s">
        <v>1074</v>
      </c>
      <c r="C89" s="190"/>
      <c r="D89" s="190"/>
      <c r="E89" s="190"/>
      <c r="F89" s="187"/>
    </row>
    <row r="90" spans="1:6" s="188" customFormat="1" ht="22.5" customHeight="1" x14ac:dyDescent="0.35">
      <c r="A90" s="67" t="s">
        <v>1036</v>
      </c>
      <c r="B90" s="53" t="s">
        <v>1075</v>
      </c>
      <c r="C90" s="190"/>
      <c r="D90" s="190"/>
      <c r="E90" s="190"/>
      <c r="F90" s="187"/>
    </row>
    <row r="91" spans="1:6" s="188" customFormat="1" ht="22.5" customHeight="1" x14ac:dyDescent="0.35">
      <c r="A91" s="67" t="s">
        <v>1038</v>
      </c>
      <c r="B91" s="53" t="s">
        <v>1076</v>
      </c>
      <c r="C91" s="190"/>
      <c r="D91" s="190"/>
      <c r="E91" s="190"/>
      <c r="F91" s="187"/>
    </row>
    <row r="92" spans="1:6" s="188" customFormat="1" ht="22.5" customHeight="1" x14ac:dyDescent="0.35">
      <c r="A92" s="67" t="s">
        <v>1040</v>
      </c>
      <c r="B92" s="53" t="s">
        <v>1077</v>
      </c>
      <c r="C92" s="190"/>
      <c r="D92" s="190"/>
      <c r="E92" s="190"/>
      <c r="F92" s="187"/>
    </row>
    <row r="93" spans="1:6" ht="22.5" customHeight="1" x14ac:dyDescent="0.35">
      <c r="A93" s="67" t="s">
        <v>1042</v>
      </c>
      <c r="B93" s="53" t="s">
        <v>1078</v>
      </c>
      <c r="C93" s="190"/>
      <c r="D93" s="190"/>
      <c r="E93" s="190"/>
      <c r="F93" s="183"/>
    </row>
    <row r="94" spans="1:6" ht="56.25" customHeight="1" x14ac:dyDescent="0.35">
      <c r="A94" s="298" t="s">
        <v>1079</v>
      </c>
      <c r="B94" s="300"/>
      <c r="C94" s="184">
        <f>C80*11</f>
        <v>0</v>
      </c>
      <c r="D94" s="184">
        <f>D80*11</f>
        <v>0</v>
      </c>
      <c r="E94" s="184">
        <f>E80*12</f>
        <v>0</v>
      </c>
      <c r="F94" s="183"/>
    </row>
    <row r="95" spans="1:6" ht="29.25" customHeight="1" x14ac:dyDescent="0.35">
      <c r="A95" s="27"/>
      <c r="B95" s="27"/>
      <c r="C95" s="186"/>
      <c r="D95" s="186"/>
      <c r="E95" s="186"/>
      <c r="F95" s="183"/>
    </row>
    <row r="96" spans="1:6" ht="18" customHeight="1" x14ac:dyDescent="0.35">
      <c r="A96" s="158" t="s">
        <v>1080</v>
      </c>
      <c r="B96" s="159" t="s">
        <v>33</v>
      </c>
      <c r="C96" s="130"/>
      <c r="D96" s="130"/>
      <c r="E96" s="130"/>
      <c r="F96" s="183"/>
    </row>
    <row r="97" spans="1:6" ht="18" customHeight="1" x14ac:dyDescent="0.35">
      <c r="A97" s="160">
        <v>1</v>
      </c>
      <c r="B97" s="340" t="s">
        <v>1081</v>
      </c>
      <c r="C97" s="350"/>
      <c r="D97" s="350"/>
      <c r="E97" s="351"/>
      <c r="F97" s="183"/>
    </row>
    <row r="98" spans="1:6" ht="18" customHeight="1" x14ac:dyDescent="0.35">
      <c r="A98" s="164">
        <v>2</v>
      </c>
      <c r="B98" s="333" t="s">
        <v>1082</v>
      </c>
      <c r="C98" s="331"/>
      <c r="D98" s="331"/>
      <c r="E98" s="332"/>
      <c r="F98" s="183"/>
    </row>
    <row r="99" spans="1:6" ht="18" customHeight="1" x14ac:dyDescent="0.35">
      <c r="A99" s="164">
        <v>3</v>
      </c>
      <c r="B99" s="333" t="s">
        <v>1083</v>
      </c>
      <c r="C99" s="331"/>
      <c r="D99" s="331"/>
      <c r="E99" s="332"/>
      <c r="F99" s="183"/>
    </row>
    <row r="100" spans="1:6" ht="18" customHeight="1" x14ac:dyDescent="0.35">
      <c r="A100" s="164">
        <v>4</v>
      </c>
      <c r="B100" s="333" t="s">
        <v>1084</v>
      </c>
      <c r="C100" s="331"/>
      <c r="D100" s="331"/>
      <c r="E100" s="332"/>
      <c r="F100" s="183"/>
    </row>
    <row r="101" spans="1:6" ht="18" customHeight="1" x14ac:dyDescent="0.35">
      <c r="A101" s="164">
        <v>5</v>
      </c>
      <c r="B101" s="166" t="s">
        <v>1055</v>
      </c>
      <c r="C101" s="166"/>
      <c r="D101" s="166"/>
      <c r="E101" s="167"/>
      <c r="F101" s="183"/>
    </row>
    <row r="102" spans="1:6" ht="18" customHeight="1" x14ac:dyDescent="0.35">
      <c r="A102" s="164">
        <v>6</v>
      </c>
      <c r="B102" s="166" t="s">
        <v>1085</v>
      </c>
      <c r="C102" s="170"/>
      <c r="D102" s="170"/>
      <c r="E102" s="171"/>
      <c r="F102" s="182"/>
    </row>
    <row r="103" spans="1:6" ht="18" customHeight="1" x14ac:dyDescent="0.35">
      <c r="A103" s="164">
        <v>7</v>
      </c>
      <c r="B103" s="166" t="s">
        <v>1054</v>
      </c>
      <c r="C103" s="170"/>
      <c r="D103" s="170"/>
      <c r="E103" s="171"/>
      <c r="F103" s="182"/>
    </row>
    <row r="104" spans="1:6" ht="18" customHeight="1" x14ac:dyDescent="0.35">
      <c r="A104" s="164">
        <v>8</v>
      </c>
      <c r="B104" s="166" t="s">
        <v>1086</v>
      </c>
      <c r="C104" s="170"/>
      <c r="D104" s="170"/>
      <c r="E104" s="171"/>
      <c r="F104" s="182"/>
    </row>
    <row r="105" spans="1:6" ht="18" customHeight="1" x14ac:dyDescent="0.35">
      <c r="A105" s="164">
        <v>9</v>
      </c>
      <c r="B105" s="166" t="s">
        <v>1087</v>
      </c>
      <c r="C105" s="170"/>
      <c r="D105" s="170"/>
      <c r="E105" s="171"/>
      <c r="F105" s="182"/>
    </row>
    <row r="106" spans="1:6" ht="18" customHeight="1" x14ac:dyDescent="0.35">
      <c r="A106" s="164">
        <v>10</v>
      </c>
      <c r="B106" s="166" t="s">
        <v>1056</v>
      </c>
      <c r="C106" s="170"/>
      <c r="D106" s="170"/>
      <c r="E106" s="171"/>
      <c r="F106" s="182"/>
    </row>
    <row r="107" spans="1:6" ht="18" customHeight="1" x14ac:dyDescent="0.35">
      <c r="A107" s="164">
        <v>11</v>
      </c>
      <c r="B107" s="330" t="s">
        <v>1088</v>
      </c>
      <c r="C107" s="331"/>
      <c r="D107" s="331"/>
      <c r="E107" s="332"/>
    </row>
    <row r="108" spans="1:6" ht="18" customHeight="1" x14ac:dyDescent="0.35">
      <c r="A108" s="164">
        <v>12</v>
      </c>
      <c r="B108" s="166" t="s">
        <v>1058</v>
      </c>
      <c r="C108" s="170"/>
      <c r="D108" s="170"/>
      <c r="E108" s="171"/>
    </row>
    <row r="109" spans="1:6" ht="18" customHeight="1" x14ac:dyDescent="0.35">
      <c r="A109" s="164">
        <v>13</v>
      </c>
      <c r="B109" s="166" t="s">
        <v>1089</v>
      </c>
      <c r="C109" s="170"/>
      <c r="D109" s="170"/>
      <c r="E109" s="171"/>
    </row>
    <row r="110" spans="1:6" ht="18" customHeight="1" x14ac:dyDescent="0.35">
      <c r="A110" s="164">
        <v>14</v>
      </c>
      <c r="B110" s="166" t="s">
        <v>1090</v>
      </c>
      <c r="C110" s="170"/>
      <c r="D110" s="170"/>
      <c r="E110" s="171"/>
    </row>
    <row r="111" spans="1:6" ht="18" customHeight="1" x14ac:dyDescent="0.35">
      <c r="A111" s="164">
        <v>15</v>
      </c>
      <c r="B111" s="330" t="s">
        <v>1057</v>
      </c>
      <c r="C111" s="331"/>
      <c r="D111" s="331"/>
      <c r="E111" s="332"/>
      <c r="F111" s="143"/>
    </row>
    <row r="112" spans="1:6" ht="18" customHeight="1" x14ac:dyDescent="0.35">
      <c r="A112" s="164">
        <v>16</v>
      </c>
      <c r="B112" s="330" t="s">
        <v>1091</v>
      </c>
      <c r="C112" s="331"/>
      <c r="D112" s="331"/>
      <c r="E112" s="332"/>
    </row>
    <row r="113" spans="1:6" ht="18" customHeight="1" x14ac:dyDescent="0.35">
      <c r="A113" s="164">
        <v>17</v>
      </c>
      <c r="B113" s="330" t="s">
        <v>1059</v>
      </c>
      <c r="C113" s="331"/>
      <c r="D113" s="331"/>
      <c r="E113" s="332"/>
      <c r="F113" s="143"/>
    </row>
    <row r="114" spans="1:6" ht="18" customHeight="1" x14ac:dyDescent="0.35">
      <c r="A114" s="164">
        <v>18</v>
      </c>
      <c r="B114" s="333" t="s">
        <v>1092</v>
      </c>
      <c r="C114" s="335"/>
      <c r="D114" s="335"/>
      <c r="E114" s="336"/>
      <c r="F114" s="143"/>
    </row>
    <row r="115" spans="1:6" ht="18" customHeight="1" x14ac:dyDescent="0.35">
      <c r="A115" s="164">
        <v>19</v>
      </c>
      <c r="B115" s="333" t="s">
        <v>1093</v>
      </c>
      <c r="C115" s="333"/>
      <c r="D115" s="333"/>
      <c r="E115" s="334"/>
      <c r="F115" s="143"/>
    </row>
    <row r="116" spans="1:6" ht="18" customHeight="1" x14ac:dyDescent="0.35">
      <c r="A116" s="164">
        <v>20</v>
      </c>
      <c r="B116" s="333" t="s">
        <v>1094</v>
      </c>
      <c r="C116" s="333"/>
      <c r="D116" s="333"/>
      <c r="E116" s="334"/>
      <c r="F116" s="143"/>
    </row>
    <row r="117" spans="1:6" ht="18" customHeight="1" x14ac:dyDescent="0.35">
      <c r="A117" s="164">
        <v>21</v>
      </c>
      <c r="B117" s="333" t="s">
        <v>1061</v>
      </c>
      <c r="C117" s="335"/>
      <c r="D117" s="335"/>
      <c r="E117" s="336"/>
      <c r="F117" s="143"/>
    </row>
    <row r="118" spans="1:6" ht="18" customHeight="1" x14ac:dyDescent="0.35">
      <c r="A118" s="164">
        <v>22</v>
      </c>
      <c r="B118" s="333" t="s">
        <v>1095</v>
      </c>
      <c r="C118" s="335"/>
      <c r="D118" s="335"/>
      <c r="E118" s="336"/>
      <c r="F118" s="143"/>
    </row>
    <row r="119" spans="1:6" ht="18" customHeight="1" x14ac:dyDescent="0.35">
      <c r="A119" s="164">
        <v>23</v>
      </c>
      <c r="B119" s="333" t="s">
        <v>1096</v>
      </c>
      <c r="C119" s="335"/>
      <c r="D119" s="335"/>
      <c r="E119" s="336"/>
      <c r="F119" s="143"/>
    </row>
    <row r="120" spans="1:6" ht="18" customHeight="1" x14ac:dyDescent="0.35">
      <c r="A120" s="164">
        <v>24</v>
      </c>
      <c r="B120" s="333" t="s">
        <v>1097</v>
      </c>
      <c r="C120" s="335"/>
      <c r="D120" s="335"/>
      <c r="E120" s="336"/>
      <c r="F120" s="143"/>
    </row>
    <row r="121" spans="1:6" ht="18" customHeight="1" x14ac:dyDescent="0.35">
      <c r="A121" s="164">
        <v>25</v>
      </c>
      <c r="B121" s="333" t="s">
        <v>1098</v>
      </c>
      <c r="C121" s="333"/>
      <c r="D121" s="333"/>
      <c r="E121" s="174"/>
      <c r="F121" s="143"/>
    </row>
    <row r="122" spans="1:6" ht="18" customHeight="1" x14ac:dyDescent="0.35">
      <c r="A122" s="175">
        <v>26</v>
      </c>
      <c r="B122" s="352" t="s">
        <v>1099</v>
      </c>
      <c r="C122" s="352"/>
      <c r="D122" s="352"/>
      <c r="E122" s="353"/>
      <c r="F122" s="143"/>
    </row>
    <row r="123" spans="1:6" ht="18" customHeight="1" x14ac:dyDescent="0.35">
      <c r="A123" s="160">
        <v>27</v>
      </c>
      <c r="B123" s="340" t="s">
        <v>1100</v>
      </c>
      <c r="C123" s="340"/>
      <c r="D123" s="340"/>
      <c r="E123" s="341"/>
      <c r="F123" s="143"/>
    </row>
    <row r="124" spans="1:6" ht="18" customHeight="1" x14ac:dyDescent="0.35">
      <c r="A124" s="164">
        <v>28</v>
      </c>
      <c r="B124" s="333" t="s">
        <v>1101</v>
      </c>
      <c r="C124" s="333"/>
      <c r="D124" s="333"/>
      <c r="E124" s="334"/>
      <c r="F124" s="143"/>
    </row>
    <row r="125" spans="1:6" ht="15.5" x14ac:dyDescent="0.35">
      <c r="A125" s="175">
        <v>29</v>
      </c>
      <c r="B125" s="352" t="s">
        <v>1102</v>
      </c>
      <c r="C125" s="352"/>
      <c r="D125" s="352"/>
      <c r="E125" s="353"/>
      <c r="F125" s="143"/>
    </row>
    <row r="126" spans="1:6" ht="15.5" x14ac:dyDescent="0.35">
      <c r="A126" s="152"/>
      <c r="B126" s="192"/>
      <c r="C126" s="193"/>
      <c r="D126" s="193"/>
      <c r="E126" s="193"/>
      <c r="F126" s="143"/>
    </row>
    <row r="127" spans="1:6" ht="54.5" x14ac:dyDescent="0.35">
      <c r="A127" s="3" t="s">
        <v>1080</v>
      </c>
      <c r="B127" s="179" t="s">
        <v>1103</v>
      </c>
      <c r="C127" s="5" t="s">
        <v>966</v>
      </c>
      <c r="D127" s="5" t="s">
        <v>1025</v>
      </c>
      <c r="E127" s="5" t="s">
        <v>54</v>
      </c>
      <c r="F127" s="143"/>
    </row>
    <row r="128" spans="1:6" ht="36.75" customHeight="1" x14ac:dyDescent="0.35">
      <c r="A128" s="3" t="s">
        <v>1080</v>
      </c>
      <c r="B128" s="4" t="s">
        <v>1104</v>
      </c>
      <c r="C128" s="150"/>
      <c r="D128" s="150"/>
      <c r="E128" s="150"/>
      <c r="F128" s="143"/>
    </row>
    <row r="129" spans="1:6" ht="22.5" customHeight="1" x14ac:dyDescent="0.35">
      <c r="A129" s="67" t="s">
        <v>967</v>
      </c>
      <c r="B129" s="194" t="s">
        <v>1105</v>
      </c>
      <c r="C129" s="1"/>
      <c r="D129" s="1"/>
      <c r="E129" s="1"/>
      <c r="F129" s="143"/>
    </row>
    <row r="130" spans="1:6" ht="22.5" customHeight="1" x14ac:dyDescent="0.35">
      <c r="A130" s="67" t="s">
        <v>969</v>
      </c>
      <c r="B130" s="194" t="s">
        <v>1106</v>
      </c>
      <c r="C130" s="1"/>
      <c r="D130" s="1"/>
      <c r="E130" s="1"/>
      <c r="F130" s="143"/>
    </row>
    <row r="131" spans="1:6" ht="22.5" customHeight="1" x14ac:dyDescent="0.35">
      <c r="A131" s="67" t="s">
        <v>971</v>
      </c>
      <c r="B131" s="195" t="s">
        <v>1107</v>
      </c>
      <c r="C131" s="1"/>
      <c r="D131" s="1"/>
      <c r="E131" s="1"/>
      <c r="F131" s="196"/>
    </row>
    <row r="132" spans="1:6" ht="22.5" customHeight="1" x14ac:dyDescent="0.35">
      <c r="A132" s="67" t="s">
        <v>973</v>
      </c>
      <c r="B132" s="194" t="s">
        <v>1108</v>
      </c>
      <c r="C132" s="1"/>
      <c r="D132" s="1"/>
      <c r="E132" s="1"/>
      <c r="F132" s="196"/>
    </row>
    <row r="133" spans="1:6" ht="28" x14ac:dyDescent="0.35">
      <c r="A133" s="67" t="s">
        <v>975</v>
      </c>
      <c r="B133" s="195" t="s">
        <v>1109</v>
      </c>
      <c r="C133" s="1"/>
      <c r="D133" s="1"/>
      <c r="E133" s="1"/>
      <c r="F133" s="196"/>
    </row>
    <row r="134" spans="1:6" ht="22.5" customHeight="1" x14ac:dyDescent="0.35">
      <c r="A134" s="67" t="s">
        <v>977</v>
      </c>
      <c r="B134" s="195" t="s">
        <v>1110</v>
      </c>
      <c r="C134" s="1"/>
      <c r="D134" s="1"/>
      <c r="E134" s="1"/>
      <c r="F134" s="182"/>
    </row>
    <row r="135" spans="1:6" ht="22.5" customHeight="1" x14ac:dyDescent="0.35">
      <c r="A135" s="67" t="s">
        <v>979</v>
      </c>
      <c r="B135" s="195" t="s">
        <v>1111</v>
      </c>
      <c r="C135" s="197"/>
      <c r="D135" s="197"/>
      <c r="E135" s="197"/>
      <c r="F135" s="182"/>
    </row>
    <row r="136" spans="1:6" ht="22.5" customHeight="1" x14ac:dyDescent="0.35">
      <c r="A136" s="67" t="s">
        <v>981</v>
      </c>
      <c r="B136" s="194" t="s">
        <v>1112</v>
      </c>
      <c r="C136" s="1"/>
      <c r="D136" s="1"/>
      <c r="E136" s="1"/>
      <c r="F136" s="182"/>
    </row>
    <row r="137" spans="1:6" ht="22.5" customHeight="1" x14ac:dyDescent="0.35">
      <c r="A137" s="67" t="s">
        <v>983</v>
      </c>
      <c r="B137" s="198" t="s">
        <v>1113</v>
      </c>
      <c r="C137" s="1"/>
      <c r="D137" s="1"/>
      <c r="E137" s="1"/>
      <c r="F137" s="182"/>
    </row>
    <row r="138" spans="1:6" ht="22.5" customHeight="1" x14ac:dyDescent="0.35">
      <c r="A138" s="67" t="s">
        <v>1036</v>
      </c>
      <c r="B138" s="195" t="s">
        <v>1114</v>
      </c>
      <c r="C138" s="199"/>
      <c r="D138" s="199"/>
      <c r="E138" s="1"/>
      <c r="F138" s="182"/>
    </row>
    <row r="139" spans="1:6" ht="22.5" customHeight="1" x14ac:dyDescent="0.35">
      <c r="A139" s="67" t="s">
        <v>1038</v>
      </c>
      <c r="B139" s="195" t="s">
        <v>1115</v>
      </c>
      <c r="C139" s="197"/>
      <c r="D139" s="197"/>
      <c r="E139" s="1"/>
      <c r="F139" s="182"/>
    </row>
    <row r="140" spans="1:6" ht="28" x14ac:dyDescent="0.35">
      <c r="A140" s="67" t="s">
        <v>1040</v>
      </c>
      <c r="B140" s="195" t="s">
        <v>1116</v>
      </c>
      <c r="C140" s="1"/>
      <c r="D140" s="1"/>
      <c r="E140" s="1"/>
      <c r="F140" s="182"/>
    </row>
    <row r="141" spans="1:6" ht="22.5" customHeight="1" x14ac:dyDescent="0.35">
      <c r="A141" s="67" t="s">
        <v>1042</v>
      </c>
      <c r="B141" s="194" t="s">
        <v>1117</v>
      </c>
      <c r="C141" s="1"/>
      <c r="D141" s="1"/>
      <c r="E141" s="1"/>
      <c r="F141" s="182"/>
    </row>
    <row r="142" spans="1:6" ht="54.5" x14ac:dyDescent="0.35">
      <c r="A142" s="3" t="s">
        <v>1080</v>
      </c>
      <c r="B142" s="179" t="s">
        <v>1103</v>
      </c>
      <c r="C142" s="5" t="s">
        <v>966</v>
      </c>
      <c r="D142" s="5" t="s">
        <v>1025</v>
      </c>
      <c r="E142" s="5" t="s">
        <v>54</v>
      </c>
      <c r="F142" s="182"/>
    </row>
    <row r="143" spans="1:6" ht="22.5" customHeight="1" x14ac:dyDescent="0.35">
      <c r="A143" s="67" t="s">
        <v>1044</v>
      </c>
      <c r="B143" s="194" t="s">
        <v>1118</v>
      </c>
      <c r="C143" s="200"/>
      <c r="D143" s="1"/>
      <c r="E143" s="1"/>
      <c r="F143" s="182"/>
    </row>
    <row r="144" spans="1:6" ht="22.5" customHeight="1" x14ac:dyDescent="0.35">
      <c r="A144" s="67" t="s">
        <v>1046</v>
      </c>
      <c r="B144" s="194" t="s">
        <v>1119</v>
      </c>
      <c r="C144" s="200"/>
      <c r="D144" s="1"/>
      <c r="E144" s="1"/>
      <c r="F144" s="143"/>
    </row>
    <row r="145" spans="1:6" ht="22.5" customHeight="1" x14ac:dyDescent="0.35">
      <c r="A145" s="67" t="s">
        <v>1048</v>
      </c>
      <c r="B145" s="195" t="s">
        <v>1120</v>
      </c>
      <c r="C145" s="200"/>
      <c r="D145" s="1"/>
      <c r="E145" s="1"/>
      <c r="F145" s="182"/>
    </row>
    <row r="146" spans="1:6" ht="22.5" customHeight="1" x14ac:dyDescent="0.35">
      <c r="A146" s="67" t="s">
        <v>1121</v>
      </c>
      <c r="B146" s="194" t="s">
        <v>1122</v>
      </c>
      <c r="C146" s="200"/>
      <c r="D146" s="1"/>
      <c r="E146" s="1"/>
      <c r="F146" s="182"/>
    </row>
    <row r="147" spans="1:6" ht="22.5" customHeight="1" x14ac:dyDescent="0.35">
      <c r="A147" s="67" t="s">
        <v>1123</v>
      </c>
      <c r="B147" s="194" t="s">
        <v>1124</v>
      </c>
      <c r="C147" s="200"/>
      <c r="D147" s="1"/>
      <c r="E147" s="1"/>
      <c r="F147" s="143"/>
    </row>
    <row r="148" spans="1:6" ht="22.5" customHeight="1" x14ac:dyDescent="0.35">
      <c r="A148" s="67" t="s">
        <v>1125</v>
      </c>
      <c r="B148" s="194" t="s">
        <v>1126</v>
      </c>
      <c r="C148" s="200"/>
      <c r="D148" s="1"/>
      <c r="E148" s="1"/>
      <c r="F148" s="143"/>
    </row>
    <row r="149" spans="1:6" ht="22.5" customHeight="1" x14ac:dyDescent="0.35">
      <c r="A149" s="67" t="s">
        <v>1127</v>
      </c>
      <c r="B149" s="194" t="s">
        <v>1128</v>
      </c>
      <c r="C149" s="200"/>
      <c r="D149" s="1"/>
      <c r="E149" s="1"/>
      <c r="F149" s="183"/>
    </row>
    <row r="150" spans="1:6" ht="22.5" customHeight="1" x14ac:dyDescent="0.35">
      <c r="A150" s="67" t="s">
        <v>1129</v>
      </c>
      <c r="B150" s="194" t="s">
        <v>1130</v>
      </c>
      <c r="C150" s="200"/>
      <c r="D150" s="1"/>
      <c r="E150" s="1"/>
      <c r="F150" s="196"/>
    </row>
    <row r="151" spans="1:6" ht="22.5" customHeight="1" x14ac:dyDescent="0.35">
      <c r="A151" s="67" t="s">
        <v>1131</v>
      </c>
      <c r="B151" s="194" t="s">
        <v>1132</v>
      </c>
      <c r="C151" s="200"/>
      <c r="D151" s="1"/>
      <c r="E151" s="1"/>
      <c r="F151" s="196"/>
    </row>
    <row r="152" spans="1:6" ht="22.5" customHeight="1" x14ac:dyDescent="0.35">
      <c r="A152" s="67" t="s">
        <v>1133</v>
      </c>
      <c r="B152" s="194" t="s">
        <v>1134</v>
      </c>
      <c r="C152" s="200"/>
      <c r="D152" s="1"/>
      <c r="E152" s="1"/>
      <c r="F152" s="196"/>
    </row>
    <row r="153" spans="1:6" ht="22.5" customHeight="1" x14ac:dyDescent="0.35">
      <c r="A153" s="67" t="s">
        <v>1135</v>
      </c>
      <c r="B153" s="194" t="s">
        <v>1136</v>
      </c>
      <c r="C153" s="200"/>
      <c r="D153" s="1"/>
      <c r="E153" s="1"/>
      <c r="F153" s="182"/>
    </row>
    <row r="154" spans="1:6" ht="22.5" customHeight="1" x14ac:dyDescent="0.35">
      <c r="A154" s="67" t="s">
        <v>1137</v>
      </c>
      <c r="B154" s="194" t="s">
        <v>1138</v>
      </c>
      <c r="C154" s="200"/>
      <c r="D154" s="1"/>
      <c r="E154" s="1"/>
      <c r="F154" s="183"/>
    </row>
    <row r="155" spans="1:6" s="201" customFormat="1" ht="45" customHeight="1" x14ac:dyDescent="0.35">
      <c r="A155" s="298" t="s">
        <v>1139</v>
      </c>
      <c r="B155" s="300"/>
      <c r="C155" s="184">
        <f>C128*23</f>
        <v>0</v>
      </c>
      <c r="D155" s="184">
        <f>D128*23</f>
        <v>0</v>
      </c>
      <c r="E155" s="184">
        <f>E128*29</f>
        <v>0</v>
      </c>
    </row>
    <row r="156" spans="1:6" s="201" customFormat="1" ht="54.75" customHeight="1" x14ac:dyDescent="0.35">
      <c r="A156" s="27"/>
      <c r="B156" s="27"/>
      <c r="C156" s="186"/>
      <c r="D156" s="186"/>
      <c r="E156" s="186"/>
    </row>
    <row r="157" spans="1:6" s="201" customFormat="1" ht="45" customHeight="1" x14ac:dyDescent="0.35">
      <c r="A157" s="27"/>
      <c r="B157" s="27"/>
      <c r="C157" s="186"/>
      <c r="D157" s="186"/>
      <c r="E157" s="186"/>
    </row>
    <row r="158" spans="1:6" s="201" customFormat="1" ht="8.25" customHeight="1" x14ac:dyDescent="0.35">
      <c r="A158" s="140"/>
      <c r="B158" s="192"/>
      <c r="C158" s="193"/>
      <c r="D158" s="193"/>
      <c r="E158" s="193"/>
    </row>
    <row r="159" spans="1:6" s="201" customFormat="1" ht="18" customHeight="1" x14ac:dyDescent="0.35">
      <c r="A159" s="158" t="s">
        <v>1140</v>
      </c>
      <c r="B159" s="159" t="s">
        <v>34</v>
      </c>
      <c r="C159" s="10"/>
      <c r="D159" s="10"/>
      <c r="E159" s="10"/>
      <c r="F159" s="187"/>
    </row>
    <row r="160" spans="1:6" s="201" customFormat="1" ht="18" customHeight="1" x14ac:dyDescent="0.35">
      <c r="A160" s="160">
        <v>1</v>
      </c>
      <c r="B160" s="340" t="s">
        <v>1084</v>
      </c>
      <c r="C160" s="354"/>
      <c r="D160" s="354"/>
      <c r="E160" s="355"/>
      <c r="F160" s="187"/>
    </row>
    <row r="161" spans="1:6" s="201" customFormat="1" ht="18" customHeight="1" x14ac:dyDescent="0.35">
      <c r="A161" s="164">
        <v>2</v>
      </c>
      <c r="B161" s="333" t="s">
        <v>1141</v>
      </c>
      <c r="C161" s="333"/>
      <c r="D161" s="333"/>
      <c r="E161" s="334"/>
      <c r="F161" s="187"/>
    </row>
    <row r="162" spans="1:6" s="201" customFormat="1" ht="18" customHeight="1" x14ac:dyDescent="0.35">
      <c r="A162" s="164">
        <v>3</v>
      </c>
      <c r="B162" s="333" t="s">
        <v>1142</v>
      </c>
      <c r="C162" s="333"/>
      <c r="D162" s="333"/>
      <c r="E162" s="334"/>
      <c r="F162" s="187"/>
    </row>
    <row r="163" spans="1:6" s="201" customFormat="1" ht="18" customHeight="1" x14ac:dyDescent="0.35">
      <c r="A163" s="164">
        <v>4</v>
      </c>
      <c r="B163" s="333" t="s">
        <v>1143</v>
      </c>
      <c r="C163" s="333"/>
      <c r="D163" s="333"/>
      <c r="E163" s="334"/>
      <c r="F163" s="187"/>
    </row>
    <row r="164" spans="1:6" s="201" customFormat="1" ht="18" customHeight="1" x14ac:dyDescent="0.35">
      <c r="A164" s="164">
        <v>5</v>
      </c>
      <c r="B164" s="333" t="s">
        <v>1056</v>
      </c>
      <c r="C164" s="333"/>
      <c r="D164" s="333"/>
      <c r="E164" s="334"/>
      <c r="F164" s="187"/>
    </row>
    <row r="165" spans="1:6" s="201" customFormat="1" ht="18" customHeight="1" x14ac:dyDescent="0.35">
      <c r="A165" s="164">
        <v>6</v>
      </c>
      <c r="B165" s="333" t="s">
        <v>1144</v>
      </c>
      <c r="C165" s="333"/>
      <c r="D165" s="333"/>
      <c r="E165" s="334"/>
      <c r="F165" s="187"/>
    </row>
    <row r="166" spans="1:6" s="201" customFormat="1" ht="18" customHeight="1" x14ac:dyDescent="0.35">
      <c r="A166" s="164">
        <v>7</v>
      </c>
      <c r="B166" s="333" t="s">
        <v>1145</v>
      </c>
      <c r="C166" s="333"/>
      <c r="D166" s="333"/>
      <c r="E166" s="334"/>
      <c r="F166" s="187"/>
    </row>
    <row r="167" spans="1:6" s="201" customFormat="1" ht="18" customHeight="1" x14ac:dyDescent="0.35">
      <c r="A167" s="164">
        <v>8</v>
      </c>
      <c r="B167" s="333" t="s">
        <v>1146</v>
      </c>
      <c r="C167" s="333"/>
      <c r="D167" s="333"/>
      <c r="E167" s="334"/>
      <c r="F167" s="187"/>
    </row>
    <row r="168" spans="1:6" s="201" customFormat="1" ht="18" customHeight="1" x14ac:dyDescent="0.35">
      <c r="A168" s="164">
        <v>9</v>
      </c>
      <c r="B168" s="333" t="s">
        <v>1147</v>
      </c>
      <c r="C168" s="333"/>
      <c r="D168" s="333"/>
      <c r="E168" s="334"/>
      <c r="F168" s="187"/>
    </row>
    <row r="169" spans="1:6" s="201" customFormat="1" ht="18" customHeight="1" x14ac:dyDescent="0.35">
      <c r="A169" s="164">
        <v>10</v>
      </c>
      <c r="B169" s="333" t="s">
        <v>1057</v>
      </c>
      <c r="C169" s="333"/>
      <c r="D169" s="333"/>
      <c r="E169" s="334"/>
      <c r="F169" s="187"/>
    </row>
    <row r="170" spans="1:6" s="201" customFormat="1" ht="18" customHeight="1" x14ac:dyDescent="0.35">
      <c r="A170" s="164">
        <v>11</v>
      </c>
      <c r="B170" s="333" t="s">
        <v>1058</v>
      </c>
      <c r="C170" s="333"/>
      <c r="D170" s="333"/>
      <c r="E170" s="334"/>
    </row>
    <row r="171" spans="1:6" s="201" customFormat="1" ht="18" customHeight="1" x14ac:dyDescent="0.35">
      <c r="A171" s="164">
        <v>12</v>
      </c>
      <c r="B171" s="333" t="s">
        <v>1148</v>
      </c>
      <c r="C171" s="333"/>
      <c r="D171" s="333"/>
      <c r="E171" s="334"/>
    </row>
    <row r="172" spans="1:6" s="201" customFormat="1" ht="18" customHeight="1" x14ac:dyDescent="0.35">
      <c r="A172" s="164">
        <v>13</v>
      </c>
      <c r="B172" s="333" t="s">
        <v>1149</v>
      </c>
      <c r="C172" s="333"/>
      <c r="D172" s="333"/>
      <c r="E172" s="334"/>
    </row>
    <row r="173" spans="1:6" s="201" customFormat="1" ht="18" customHeight="1" x14ac:dyDescent="0.35">
      <c r="A173" s="164">
        <v>14</v>
      </c>
      <c r="B173" s="333" t="s">
        <v>1150</v>
      </c>
      <c r="C173" s="333"/>
      <c r="D173" s="333"/>
      <c r="E173" s="334"/>
    </row>
    <row r="174" spans="1:6" ht="18" customHeight="1" x14ac:dyDescent="0.35">
      <c r="A174" s="164">
        <v>15</v>
      </c>
      <c r="B174" s="333" t="s">
        <v>1059</v>
      </c>
      <c r="C174" s="333"/>
      <c r="D174" s="333"/>
      <c r="E174" s="174"/>
    </row>
    <row r="175" spans="1:6" s="148" customFormat="1" ht="18" customHeight="1" x14ac:dyDescent="0.35">
      <c r="A175" s="164">
        <v>16</v>
      </c>
      <c r="B175" s="333" t="s">
        <v>1151</v>
      </c>
      <c r="C175" s="333"/>
      <c r="D175" s="333"/>
      <c r="E175" s="174"/>
    </row>
    <row r="176" spans="1:6" s="148" customFormat="1" ht="18" customHeight="1" x14ac:dyDescent="0.35">
      <c r="A176" s="164">
        <v>17</v>
      </c>
      <c r="B176" s="333" t="s">
        <v>1152</v>
      </c>
      <c r="C176" s="333"/>
      <c r="D176" s="333"/>
      <c r="E176" s="174"/>
    </row>
    <row r="177" spans="1:6" s="148" customFormat="1" ht="18" customHeight="1" x14ac:dyDescent="0.35">
      <c r="A177" s="164">
        <v>18</v>
      </c>
      <c r="B177" s="333" t="s">
        <v>1153</v>
      </c>
      <c r="C177" s="333"/>
      <c r="D177" s="333"/>
      <c r="E177" s="174"/>
    </row>
    <row r="178" spans="1:6" s="148" customFormat="1" ht="14" x14ac:dyDescent="0.35">
      <c r="A178" s="175">
        <v>19</v>
      </c>
      <c r="B178" s="352" t="s">
        <v>1061</v>
      </c>
      <c r="C178" s="352"/>
      <c r="D178" s="352"/>
      <c r="E178" s="353"/>
      <c r="F178" s="202"/>
    </row>
    <row r="179" spans="1:6" s="148" customFormat="1" ht="14" x14ac:dyDescent="0.35">
      <c r="A179" s="152"/>
      <c r="B179" s="42"/>
      <c r="C179" s="42"/>
      <c r="D179" s="42"/>
      <c r="E179" s="42"/>
      <c r="F179" s="202"/>
    </row>
    <row r="180" spans="1:6" s="148" customFormat="1" ht="76.5" customHeight="1" x14ac:dyDescent="0.35">
      <c r="A180" s="152"/>
      <c r="B180" s="24"/>
      <c r="C180" s="24"/>
      <c r="D180" s="24"/>
      <c r="E180" s="24"/>
      <c r="F180" s="202"/>
    </row>
    <row r="181" spans="1:6" ht="54.5" x14ac:dyDescent="0.35">
      <c r="A181" s="3" t="s">
        <v>1140</v>
      </c>
      <c r="B181" s="179" t="s">
        <v>1154</v>
      </c>
      <c r="C181" s="5" t="s">
        <v>966</v>
      </c>
      <c r="D181" s="5" t="s">
        <v>1025</v>
      </c>
      <c r="E181" s="5" t="s">
        <v>54</v>
      </c>
    </row>
    <row r="182" spans="1:6" ht="36.75" customHeight="1" x14ac:dyDescent="0.35">
      <c r="A182" s="3" t="s">
        <v>1140</v>
      </c>
      <c r="B182" s="4" t="s">
        <v>1155</v>
      </c>
      <c r="C182" s="150"/>
      <c r="D182" s="150"/>
      <c r="E182" s="150"/>
    </row>
    <row r="183" spans="1:6" ht="22.5" customHeight="1" x14ac:dyDescent="0.35">
      <c r="A183" s="67" t="s">
        <v>967</v>
      </c>
      <c r="B183" s="21" t="s">
        <v>1156</v>
      </c>
      <c r="C183" s="1"/>
      <c r="D183" s="1"/>
      <c r="E183" s="1"/>
    </row>
    <row r="184" spans="1:6" ht="22.5" customHeight="1" x14ac:dyDescent="0.35">
      <c r="A184" s="67" t="s">
        <v>969</v>
      </c>
      <c r="B184" s="21" t="s">
        <v>1157</v>
      </c>
      <c r="C184" s="1"/>
      <c r="D184" s="1"/>
      <c r="E184" s="1"/>
    </row>
    <row r="185" spans="1:6" ht="22.5" customHeight="1" x14ac:dyDescent="0.35">
      <c r="A185" s="67" t="s">
        <v>971</v>
      </c>
      <c r="B185" s="21" t="s">
        <v>1158</v>
      </c>
      <c r="C185" s="1"/>
      <c r="D185" s="1"/>
      <c r="E185" s="1"/>
    </row>
    <row r="186" spans="1:6" ht="22.5" customHeight="1" x14ac:dyDescent="0.35">
      <c r="A186" s="67" t="s">
        <v>973</v>
      </c>
      <c r="B186" s="21" t="s">
        <v>1159</v>
      </c>
      <c r="C186" s="1"/>
      <c r="D186" s="1"/>
      <c r="E186" s="1"/>
    </row>
    <row r="187" spans="1:6" ht="22.5" customHeight="1" x14ac:dyDescent="0.35">
      <c r="A187" s="67" t="s">
        <v>975</v>
      </c>
      <c r="B187" s="21" t="s">
        <v>1160</v>
      </c>
      <c r="C187" s="1"/>
      <c r="D187" s="1"/>
      <c r="E187" s="1"/>
    </row>
    <row r="188" spans="1:6" s="148" customFormat="1" ht="22.5" customHeight="1" x14ac:dyDescent="0.35">
      <c r="A188" s="67" t="s">
        <v>977</v>
      </c>
      <c r="B188" s="21" t="s">
        <v>1161</v>
      </c>
      <c r="C188" s="1"/>
      <c r="D188" s="1"/>
      <c r="E188" s="1"/>
      <c r="F188" s="202"/>
    </row>
    <row r="189" spans="1:6" ht="22.5" customHeight="1" x14ac:dyDescent="0.35">
      <c r="A189" s="67" t="s">
        <v>979</v>
      </c>
      <c r="B189" s="21" t="s">
        <v>1162</v>
      </c>
      <c r="C189" s="1"/>
      <c r="D189" s="1"/>
      <c r="E189" s="1"/>
    </row>
    <row r="190" spans="1:6" ht="22.5" customHeight="1" x14ac:dyDescent="0.35">
      <c r="A190" s="67" t="s">
        <v>981</v>
      </c>
      <c r="B190" s="21" t="s">
        <v>1163</v>
      </c>
      <c r="C190" s="1"/>
      <c r="D190" s="1"/>
      <c r="E190" s="1"/>
    </row>
    <row r="191" spans="1:6" ht="22.5" customHeight="1" x14ac:dyDescent="0.35">
      <c r="A191" s="67" t="s">
        <v>983</v>
      </c>
      <c r="B191" s="21" t="s">
        <v>1164</v>
      </c>
      <c r="C191" s="1"/>
      <c r="D191" s="1"/>
      <c r="E191" s="1"/>
    </row>
    <row r="192" spans="1:6" ht="22.5" customHeight="1" x14ac:dyDescent="0.35">
      <c r="A192" s="67" t="s">
        <v>1036</v>
      </c>
      <c r="B192" s="21" t="s">
        <v>1165</v>
      </c>
      <c r="C192" s="1"/>
      <c r="D192" s="1"/>
      <c r="E192" s="1"/>
    </row>
    <row r="193" spans="1:6" ht="22.5" customHeight="1" x14ac:dyDescent="0.35">
      <c r="A193" s="67" t="s">
        <v>1038</v>
      </c>
      <c r="B193" s="21" t="s">
        <v>1166</v>
      </c>
      <c r="C193" s="1"/>
      <c r="D193" s="1"/>
      <c r="E193" s="1"/>
    </row>
    <row r="194" spans="1:6" ht="22.5" customHeight="1" x14ac:dyDescent="0.35">
      <c r="A194" s="67" t="s">
        <v>1040</v>
      </c>
      <c r="B194" s="21" t="s">
        <v>1167</v>
      </c>
      <c r="C194" s="1"/>
      <c r="D194" s="1"/>
      <c r="E194" s="1"/>
    </row>
    <row r="195" spans="1:6" ht="22.5" customHeight="1" x14ac:dyDescent="0.35">
      <c r="A195" s="67" t="s">
        <v>1042</v>
      </c>
      <c r="B195" s="21" t="s">
        <v>1168</v>
      </c>
      <c r="C195" s="1"/>
      <c r="D195" s="1"/>
      <c r="E195" s="1"/>
    </row>
    <row r="196" spans="1:6" ht="22.5" customHeight="1" x14ac:dyDescent="0.35">
      <c r="A196" s="67" t="s">
        <v>1044</v>
      </c>
      <c r="B196" s="21" t="s">
        <v>1169</v>
      </c>
      <c r="C196" s="1"/>
      <c r="D196" s="1"/>
      <c r="E196" s="1"/>
    </row>
    <row r="197" spans="1:6" ht="22.5" customHeight="1" x14ac:dyDescent="0.35">
      <c r="A197" s="67" t="s">
        <v>1046</v>
      </c>
      <c r="B197" s="21" t="s">
        <v>1170</v>
      </c>
      <c r="C197" s="1"/>
      <c r="D197" s="1"/>
      <c r="E197" s="1"/>
    </row>
    <row r="198" spans="1:6" ht="22.5" customHeight="1" x14ac:dyDescent="0.35">
      <c r="A198" s="67" t="s">
        <v>1048</v>
      </c>
      <c r="B198" s="21" t="s">
        <v>1171</v>
      </c>
      <c r="C198" s="1"/>
      <c r="D198" s="1"/>
      <c r="E198" s="1"/>
    </row>
    <row r="199" spans="1:6" ht="54.5" x14ac:dyDescent="0.35">
      <c r="A199" s="3" t="s">
        <v>1140</v>
      </c>
      <c r="B199" s="179" t="s">
        <v>1154</v>
      </c>
      <c r="C199" s="5" t="s">
        <v>966</v>
      </c>
      <c r="D199" s="5" t="s">
        <v>1025</v>
      </c>
      <c r="E199" s="5" t="s">
        <v>54</v>
      </c>
    </row>
    <row r="200" spans="1:6" ht="22.5" customHeight="1" x14ac:dyDescent="0.35">
      <c r="A200" s="67" t="s">
        <v>1121</v>
      </c>
      <c r="B200" s="21" t="s">
        <v>1172</v>
      </c>
      <c r="C200" s="1"/>
      <c r="D200" s="1"/>
      <c r="E200" s="1"/>
      <c r="F200" s="183"/>
    </row>
    <row r="201" spans="1:6" s="188" customFormat="1" ht="45" customHeight="1" x14ac:dyDescent="0.35">
      <c r="A201" s="298" t="s">
        <v>1173</v>
      </c>
      <c r="B201" s="300"/>
      <c r="C201" s="184">
        <f>C182*18</f>
        <v>0</v>
      </c>
      <c r="D201" s="184">
        <f>D182*18</f>
        <v>0</v>
      </c>
      <c r="E201" s="184">
        <f>E182*19</f>
        <v>0</v>
      </c>
      <c r="F201" s="187"/>
    </row>
    <row r="202" spans="1:6" ht="24.75" customHeight="1" x14ac:dyDescent="0.35">
      <c r="A202" s="14"/>
      <c r="B202" s="185"/>
      <c r="C202" s="28"/>
      <c r="D202" s="28"/>
      <c r="E202" s="28"/>
      <c r="F202" s="143"/>
    </row>
    <row r="203" spans="1:6" ht="24.75" customHeight="1" x14ac:dyDescent="0.35">
      <c r="A203" s="14"/>
      <c r="B203" s="185"/>
      <c r="C203" s="28"/>
      <c r="D203" s="28"/>
      <c r="E203" s="28"/>
      <c r="F203" s="143"/>
    </row>
    <row r="204" spans="1:6" ht="24.75" customHeight="1" x14ac:dyDescent="0.35">
      <c r="A204" s="14"/>
      <c r="B204" s="185"/>
      <c r="C204" s="28"/>
      <c r="D204" s="28"/>
      <c r="E204" s="28"/>
      <c r="F204" s="143"/>
    </row>
    <row r="205" spans="1:6" ht="18" x14ac:dyDescent="0.35">
      <c r="A205" s="158" t="s">
        <v>1174</v>
      </c>
      <c r="B205" s="159" t="s">
        <v>35</v>
      </c>
      <c r="C205" s="130"/>
      <c r="D205" s="130"/>
      <c r="E205" s="130"/>
      <c r="F205" s="143"/>
    </row>
    <row r="206" spans="1:6" ht="15.5" x14ac:dyDescent="0.35">
      <c r="A206" s="160">
        <v>1</v>
      </c>
      <c r="B206" s="340" t="s">
        <v>1175</v>
      </c>
      <c r="C206" s="340"/>
      <c r="D206" s="340"/>
      <c r="E206" s="356"/>
      <c r="F206" s="143"/>
    </row>
    <row r="207" spans="1:6" ht="15.5" x14ac:dyDescent="0.35">
      <c r="A207" s="164">
        <v>2</v>
      </c>
      <c r="B207" s="42" t="s">
        <v>1176</v>
      </c>
      <c r="C207" s="42"/>
      <c r="D207" s="42"/>
      <c r="E207" s="204"/>
      <c r="F207" s="143"/>
    </row>
    <row r="208" spans="1:6" ht="15.5" x14ac:dyDescent="0.35">
      <c r="A208" s="164">
        <v>3</v>
      </c>
      <c r="B208" s="333" t="s">
        <v>1177</v>
      </c>
      <c r="C208" s="333"/>
      <c r="D208" s="333"/>
      <c r="E208" s="357"/>
      <c r="F208" s="143"/>
    </row>
    <row r="209" spans="1:6" ht="15.5" x14ac:dyDescent="0.35">
      <c r="A209" s="164">
        <v>4</v>
      </c>
      <c r="B209" s="333" t="s">
        <v>1061</v>
      </c>
      <c r="C209" s="333"/>
      <c r="D209" s="333"/>
      <c r="E209" s="334"/>
      <c r="F209" s="143"/>
    </row>
    <row r="210" spans="1:6" ht="15.5" x14ac:dyDescent="0.35">
      <c r="A210" s="164">
        <v>5</v>
      </c>
      <c r="B210" s="333" t="s">
        <v>1056</v>
      </c>
      <c r="C210" s="333"/>
      <c r="D210" s="333"/>
      <c r="E210" s="334"/>
      <c r="F210" s="143"/>
    </row>
    <row r="211" spans="1:6" s="148" customFormat="1" ht="14" x14ac:dyDescent="0.35">
      <c r="A211" s="164">
        <v>6</v>
      </c>
      <c r="B211" s="333" t="s">
        <v>1058</v>
      </c>
      <c r="C211" s="333"/>
      <c r="D211" s="333"/>
      <c r="E211" s="334"/>
      <c r="F211" s="147"/>
    </row>
    <row r="212" spans="1:6" s="148" customFormat="1" ht="14" x14ac:dyDescent="0.35">
      <c r="A212" s="164">
        <v>7</v>
      </c>
      <c r="B212" s="333" t="s">
        <v>1057</v>
      </c>
      <c r="C212" s="333"/>
      <c r="D212" s="333"/>
      <c r="E212" s="334"/>
      <c r="F212" s="147"/>
    </row>
    <row r="213" spans="1:6" s="148" customFormat="1" ht="14" x14ac:dyDescent="0.35">
      <c r="A213" s="164">
        <v>8</v>
      </c>
      <c r="B213" s="333" t="s">
        <v>1178</v>
      </c>
      <c r="C213" s="333"/>
      <c r="D213" s="333"/>
      <c r="E213" s="172"/>
      <c r="F213" s="147"/>
    </row>
    <row r="214" spans="1:6" s="148" customFormat="1" x14ac:dyDescent="0.35">
      <c r="A214" s="164">
        <v>9</v>
      </c>
      <c r="B214" s="362" t="s">
        <v>1059</v>
      </c>
      <c r="C214" s="363"/>
      <c r="D214" s="363"/>
      <c r="E214" s="364"/>
      <c r="F214" s="147"/>
    </row>
    <row r="215" spans="1:6" s="148" customFormat="1" x14ac:dyDescent="0.35">
      <c r="A215" s="205"/>
      <c r="B215" s="162"/>
      <c r="C215" s="191"/>
      <c r="D215" s="191"/>
      <c r="E215" s="191"/>
      <c r="F215" s="147"/>
    </row>
    <row r="216" spans="1:6" s="148" customFormat="1" x14ac:dyDescent="0.35">
      <c r="A216" s="152"/>
      <c r="B216" s="166"/>
      <c r="C216" s="170"/>
      <c r="D216" s="170"/>
      <c r="E216" s="170"/>
      <c r="F216" s="147"/>
    </row>
    <row r="217" spans="1:6" s="148" customFormat="1" x14ac:dyDescent="0.35">
      <c r="A217" s="152"/>
      <c r="B217" s="166"/>
      <c r="C217" s="170"/>
      <c r="D217" s="170"/>
      <c r="E217" s="170"/>
      <c r="F217" s="147"/>
    </row>
    <row r="218" spans="1:6" s="148" customFormat="1" ht="34.5" customHeight="1" x14ac:dyDescent="0.35">
      <c r="A218" s="152"/>
      <c r="B218" s="166"/>
      <c r="C218" s="170"/>
      <c r="D218" s="170"/>
      <c r="E218" s="170"/>
      <c r="F218" s="147"/>
    </row>
    <row r="219" spans="1:6" s="148" customFormat="1" x14ac:dyDescent="0.35">
      <c r="A219" s="152"/>
      <c r="B219" s="166"/>
      <c r="C219" s="170"/>
      <c r="D219" s="170"/>
      <c r="E219" s="170"/>
      <c r="F219" s="147"/>
    </row>
    <row r="220" spans="1:6" s="148" customFormat="1" ht="54.5" x14ac:dyDescent="0.35">
      <c r="A220" s="145" t="s">
        <v>1179</v>
      </c>
      <c r="B220" s="146" t="s">
        <v>1180</v>
      </c>
      <c r="C220" s="5" t="s">
        <v>966</v>
      </c>
      <c r="D220" s="5" t="s">
        <v>1025</v>
      </c>
      <c r="E220" s="5" t="s">
        <v>54</v>
      </c>
      <c r="F220" s="147"/>
    </row>
    <row r="221" spans="1:6" s="148" customFormat="1" ht="36.75" customHeight="1" x14ac:dyDescent="0.35">
      <c r="A221" s="145" t="s">
        <v>1179</v>
      </c>
      <c r="B221" s="113" t="s">
        <v>1181</v>
      </c>
      <c r="C221" s="150"/>
      <c r="D221" s="150"/>
      <c r="E221" s="150"/>
      <c r="F221" s="147"/>
    </row>
    <row r="222" spans="1:6" s="148" customFormat="1" ht="22.5" customHeight="1" x14ac:dyDescent="0.35">
      <c r="A222" s="67" t="s">
        <v>967</v>
      </c>
      <c r="B222" s="53" t="s">
        <v>1182</v>
      </c>
      <c r="C222" s="23"/>
      <c r="D222" s="23"/>
      <c r="E222" s="23"/>
      <c r="F222" s="147"/>
    </row>
    <row r="223" spans="1:6" s="148" customFormat="1" ht="22.5" customHeight="1" x14ac:dyDescent="0.35">
      <c r="A223" s="67" t="s">
        <v>969</v>
      </c>
      <c r="B223" s="53" t="s">
        <v>1183</v>
      </c>
      <c r="C223" s="23"/>
      <c r="D223" s="23"/>
      <c r="E223" s="23"/>
      <c r="F223" s="147"/>
    </row>
    <row r="224" spans="1:6" ht="22.5" customHeight="1" x14ac:dyDescent="0.35">
      <c r="A224" s="67" t="s">
        <v>971</v>
      </c>
      <c r="B224" s="53" t="s">
        <v>1184</v>
      </c>
      <c r="C224" s="23"/>
      <c r="D224" s="23"/>
      <c r="E224" s="23"/>
    </row>
    <row r="225" spans="1:6" s="148" customFormat="1" ht="51" customHeight="1" x14ac:dyDescent="0.35">
      <c r="A225" s="360" t="s">
        <v>1185</v>
      </c>
      <c r="B225" s="361"/>
      <c r="C225" s="206">
        <f>C221*8</f>
        <v>0</v>
      </c>
      <c r="D225" s="206">
        <f t="shared" ref="D225" si="0">D221*8</f>
        <v>0</v>
      </c>
      <c r="E225" s="206">
        <f>E221*9</f>
        <v>0</v>
      </c>
      <c r="F225" s="147"/>
    </row>
    <row r="226" spans="1:6" s="148" customFormat="1" ht="14" x14ac:dyDescent="0.3">
      <c r="A226" s="365"/>
      <c r="B226" s="359"/>
      <c r="C226" s="359"/>
      <c r="D226" s="359"/>
      <c r="E226" s="366"/>
      <c r="F226" s="147"/>
    </row>
    <row r="227" spans="1:6" s="148" customFormat="1" ht="54.5" x14ac:dyDescent="0.35">
      <c r="A227" s="207" t="s">
        <v>91</v>
      </c>
      <c r="B227" s="208" t="s">
        <v>1180</v>
      </c>
      <c r="C227" s="209" t="s">
        <v>966</v>
      </c>
      <c r="D227" s="209" t="s">
        <v>1025</v>
      </c>
      <c r="E227" s="209" t="s">
        <v>54</v>
      </c>
      <c r="F227" s="147"/>
    </row>
    <row r="228" spans="1:6" s="148" customFormat="1" ht="42" x14ac:dyDescent="0.35">
      <c r="A228" s="207" t="s">
        <v>91</v>
      </c>
      <c r="B228" s="113" t="s">
        <v>1186</v>
      </c>
      <c r="C228" s="150"/>
      <c r="D228" s="150"/>
      <c r="E228" s="150"/>
      <c r="F228" s="147"/>
    </row>
    <row r="229" spans="1:6" s="148" customFormat="1" ht="22.5" customHeight="1" x14ac:dyDescent="0.35">
      <c r="A229" s="67" t="s">
        <v>1187</v>
      </c>
      <c r="B229" s="105" t="s">
        <v>1188</v>
      </c>
      <c r="C229" s="149"/>
      <c r="D229" s="149"/>
      <c r="E229" s="149"/>
      <c r="F229" s="147"/>
    </row>
    <row r="230" spans="1:6" s="148" customFormat="1" ht="22.5" customHeight="1" x14ac:dyDescent="0.35">
      <c r="A230" s="67" t="s">
        <v>1189</v>
      </c>
      <c r="B230" s="105" t="s">
        <v>1190</v>
      </c>
      <c r="C230" s="149"/>
      <c r="D230" s="149"/>
      <c r="E230" s="149"/>
      <c r="F230" s="147"/>
    </row>
    <row r="231" spans="1:6" s="148" customFormat="1" ht="22.5" customHeight="1" x14ac:dyDescent="0.35">
      <c r="A231" s="67" t="s">
        <v>1191</v>
      </c>
      <c r="B231" s="105" t="s">
        <v>1192</v>
      </c>
      <c r="C231" s="149"/>
      <c r="D231" s="149"/>
      <c r="E231" s="149"/>
      <c r="F231" s="147"/>
    </row>
    <row r="232" spans="1:6" s="148" customFormat="1" ht="22.5" customHeight="1" x14ac:dyDescent="0.35">
      <c r="A232" s="67" t="s">
        <v>1193</v>
      </c>
      <c r="B232" s="105" t="s">
        <v>1194</v>
      </c>
      <c r="C232" s="149"/>
      <c r="D232" s="149"/>
      <c r="E232" s="149"/>
      <c r="F232" s="147"/>
    </row>
    <row r="233" spans="1:6" ht="22.5" customHeight="1" x14ac:dyDescent="0.35">
      <c r="A233" s="67" t="s">
        <v>1195</v>
      </c>
      <c r="B233" s="105" t="s">
        <v>1196</v>
      </c>
      <c r="C233" s="149"/>
      <c r="D233" s="149"/>
      <c r="E233" s="149"/>
      <c r="F233" s="143"/>
    </row>
    <row r="234" spans="1:6" ht="22.5" customHeight="1" x14ac:dyDescent="0.35">
      <c r="A234" s="152"/>
      <c r="B234" s="210"/>
      <c r="C234" s="211"/>
      <c r="D234" s="211"/>
      <c r="E234" s="211"/>
      <c r="F234" s="143"/>
    </row>
    <row r="235" spans="1:6" s="148" customFormat="1" ht="54.5" x14ac:dyDescent="0.35">
      <c r="A235" s="145" t="s">
        <v>91</v>
      </c>
      <c r="B235" s="146" t="s">
        <v>1180</v>
      </c>
      <c r="C235" s="5" t="s">
        <v>966</v>
      </c>
      <c r="D235" s="5" t="s">
        <v>1025</v>
      </c>
      <c r="E235" s="5" t="s">
        <v>54</v>
      </c>
      <c r="F235" s="147"/>
    </row>
    <row r="236" spans="1:6" s="148" customFormat="1" ht="22.5" customHeight="1" x14ac:dyDescent="0.35">
      <c r="A236" s="67" t="s">
        <v>1197</v>
      </c>
      <c r="B236" s="105" t="s">
        <v>1198</v>
      </c>
      <c r="C236" s="149"/>
      <c r="D236" s="149"/>
      <c r="E236" s="149"/>
      <c r="F236" s="147"/>
    </row>
    <row r="237" spans="1:6" ht="22.5" customHeight="1" x14ac:dyDescent="0.35">
      <c r="A237" s="67" t="s">
        <v>1199</v>
      </c>
      <c r="B237" s="53" t="s">
        <v>1200</v>
      </c>
      <c r="C237" s="149"/>
      <c r="D237" s="149"/>
      <c r="E237" s="149"/>
    </row>
    <row r="238" spans="1:6" s="148" customFormat="1" ht="61.5" customHeight="1" x14ac:dyDescent="0.35">
      <c r="A238" s="298" t="s">
        <v>1201</v>
      </c>
      <c r="B238" s="300"/>
      <c r="C238" s="212">
        <f>C228*8</f>
        <v>0</v>
      </c>
      <c r="D238" s="212">
        <f>D228*8</f>
        <v>0</v>
      </c>
      <c r="E238" s="212">
        <f>E228*9</f>
        <v>0</v>
      </c>
      <c r="F238" s="147"/>
    </row>
    <row r="239" spans="1:6" s="148" customFormat="1" ht="26.25" customHeight="1" x14ac:dyDescent="0.3">
      <c r="A239" s="358"/>
      <c r="B239" s="359"/>
      <c r="C239" s="359"/>
      <c r="D239" s="359"/>
      <c r="E239" s="359"/>
      <c r="F239" s="147"/>
    </row>
    <row r="240" spans="1:6" s="148" customFormat="1" ht="54.5" x14ac:dyDescent="0.35">
      <c r="A240" s="145" t="s">
        <v>93</v>
      </c>
      <c r="B240" s="146" t="s">
        <v>1180</v>
      </c>
      <c r="C240" s="5" t="s">
        <v>966</v>
      </c>
      <c r="D240" s="5" t="s">
        <v>1025</v>
      </c>
      <c r="E240" s="5" t="s">
        <v>54</v>
      </c>
      <c r="F240" s="147"/>
    </row>
    <row r="241" spans="1:6" s="148" customFormat="1" ht="28" x14ac:dyDescent="0.35">
      <c r="A241" s="145" t="s">
        <v>93</v>
      </c>
      <c r="B241" s="113" t="s">
        <v>1202</v>
      </c>
      <c r="C241" s="150"/>
      <c r="D241" s="150"/>
      <c r="E241" s="150"/>
      <c r="F241" s="147"/>
    </row>
    <row r="242" spans="1:6" s="148" customFormat="1" ht="22.5" customHeight="1" x14ac:dyDescent="0.35">
      <c r="A242" s="67" t="s">
        <v>1203</v>
      </c>
      <c r="B242" s="105" t="s">
        <v>1204</v>
      </c>
      <c r="C242" s="149"/>
      <c r="D242" s="149"/>
      <c r="E242" s="149"/>
      <c r="F242" s="147"/>
    </row>
    <row r="243" spans="1:6" s="148" customFormat="1" ht="22.5" customHeight="1" x14ac:dyDescent="0.35">
      <c r="A243" s="67" t="s">
        <v>1205</v>
      </c>
      <c r="B243" s="105" t="s">
        <v>1206</v>
      </c>
      <c r="C243" s="149"/>
      <c r="D243" s="149"/>
      <c r="E243" s="149"/>
      <c r="F243" s="147"/>
    </row>
    <row r="244" spans="1:6" s="148" customFormat="1" ht="22.5" customHeight="1" x14ac:dyDescent="0.35">
      <c r="A244" s="67" t="s">
        <v>1207</v>
      </c>
      <c r="B244" s="24" t="s">
        <v>1208</v>
      </c>
      <c r="C244" s="149"/>
      <c r="D244" s="149"/>
      <c r="E244" s="149"/>
      <c r="F244" s="147"/>
    </row>
    <row r="245" spans="1:6" s="148" customFormat="1" ht="22.5" customHeight="1" x14ac:dyDescent="0.35">
      <c r="A245" s="67" t="s">
        <v>1209</v>
      </c>
      <c r="B245" s="105" t="s">
        <v>1210</v>
      </c>
      <c r="C245" s="149"/>
      <c r="D245" s="149"/>
      <c r="E245" s="149"/>
      <c r="F245" s="147"/>
    </row>
    <row r="246" spans="1:6" ht="22.5" customHeight="1" x14ac:dyDescent="0.35">
      <c r="A246" s="67" t="s">
        <v>1211</v>
      </c>
      <c r="B246" s="53" t="s">
        <v>1184</v>
      </c>
      <c r="C246" s="149"/>
      <c r="D246" s="149"/>
      <c r="E246" s="149"/>
    </row>
    <row r="247" spans="1:6" ht="51.75" customHeight="1" x14ac:dyDescent="0.35">
      <c r="A247" s="360" t="s">
        <v>1212</v>
      </c>
      <c r="B247" s="361"/>
      <c r="C247" s="206">
        <f>C241*8</f>
        <v>0</v>
      </c>
      <c r="D247" s="206">
        <f t="shared" ref="D247" si="1">D241*8</f>
        <v>0</v>
      </c>
      <c r="E247" s="206">
        <f>E241*9</f>
        <v>0</v>
      </c>
      <c r="F247" s="213"/>
    </row>
    <row r="248" spans="1:6" ht="51.75" customHeight="1" x14ac:dyDescent="0.35">
      <c r="A248" s="47"/>
      <c r="B248" s="47"/>
      <c r="C248" s="214"/>
      <c r="D248" s="214"/>
      <c r="E248" s="214"/>
      <c r="F248" s="213"/>
    </row>
    <row r="249" spans="1:6" ht="54.5" x14ac:dyDescent="0.35">
      <c r="A249" s="145" t="s">
        <v>1213</v>
      </c>
      <c r="B249" s="146" t="s">
        <v>1180</v>
      </c>
      <c r="C249" s="5" t="s">
        <v>966</v>
      </c>
      <c r="D249" s="5" t="s">
        <v>1025</v>
      </c>
      <c r="E249" s="5" t="s">
        <v>54</v>
      </c>
      <c r="F249" s="213"/>
    </row>
    <row r="250" spans="1:6" ht="36.75" customHeight="1" x14ac:dyDescent="0.35">
      <c r="A250" s="145" t="s">
        <v>1213</v>
      </c>
      <c r="B250" s="113" t="s">
        <v>1214</v>
      </c>
      <c r="C250" s="215"/>
      <c r="D250" s="215"/>
      <c r="E250" s="215"/>
      <c r="F250" s="213"/>
    </row>
    <row r="251" spans="1:6" ht="22.5" customHeight="1" x14ac:dyDescent="0.35">
      <c r="A251" s="67" t="s">
        <v>1215</v>
      </c>
      <c r="B251" s="23" t="s">
        <v>1216</v>
      </c>
      <c r="C251" s="21"/>
      <c r="D251" s="21"/>
      <c r="E251" s="23"/>
      <c r="F251" s="213"/>
    </row>
    <row r="252" spans="1:6" ht="22.5" customHeight="1" x14ac:dyDescent="0.35">
      <c r="A252" s="67" t="s">
        <v>1217</v>
      </c>
      <c r="B252" s="23" t="s">
        <v>1218</v>
      </c>
      <c r="C252" s="53"/>
      <c r="D252" s="53"/>
      <c r="E252" s="23"/>
      <c r="F252" s="213"/>
    </row>
    <row r="253" spans="1:6" ht="22.5" customHeight="1" x14ac:dyDescent="0.35">
      <c r="A253" s="67" t="s">
        <v>1219</v>
      </c>
      <c r="B253" s="23" t="s">
        <v>1220</v>
      </c>
      <c r="C253" s="149"/>
      <c r="D253" s="149"/>
      <c r="E253" s="149"/>
      <c r="F253" s="213"/>
    </row>
    <row r="254" spans="1:6" ht="22.5" customHeight="1" x14ac:dyDescent="0.35">
      <c r="A254" s="67" t="s">
        <v>1221</v>
      </c>
      <c r="B254" s="23" t="s">
        <v>1222</v>
      </c>
      <c r="C254" s="149"/>
      <c r="D254" s="149"/>
      <c r="E254" s="149"/>
      <c r="F254" s="213"/>
    </row>
    <row r="255" spans="1:6" ht="22.5" customHeight="1" x14ac:dyDescent="0.35">
      <c r="A255" s="67" t="s">
        <v>1223</v>
      </c>
      <c r="B255" s="23" t="s">
        <v>1224</v>
      </c>
      <c r="C255" s="149"/>
      <c r="D255" s="149"/>
      <c r="E255" s="149"/>
      <c r="F255" s="213"/>
    </row>
    <row r="256" spans="1:6" ht="22.5" customHeight="1" x14ac:dyDescent="0.35">
      <c r="A256" s="67" t="s">
        <v>1225</v>
      </c>
      <c r="B256" s="23" t="s">
        <v>1188</v>
      </c>
      <c r="C256" s="149"/>
      <c r="D256" s="149"/>
      <c r="E256" s="149"/>
      <c r="F256" s="213"/>
    </row>
    <row r="257" spans="1:6" ht="22.5" customHeight="1" x14ac:dyDescent="0.35">
      <c r="A257" s="67" t="s">
        <v>1226</v>
      </c>
      <c r="B257" s="23" t="s">
        <v>1227</v>
      </c>
      <c r="C257" s="149"/>
      <c r="D257" s="149"/>
      <c r="E257" s="149"/>
      <c r="F257" s="213"/>
    </row>
    <row r="258" spans="1:6" ht="22.5" customHeight="1" x14ac:dyDescent="0.35">
      <c r="A258" s="67" t="s">
        <v>1228</v>
      </c>
      <c r="B258" s="23" t="s">
        <v>1229</v>
      </c>
      <c r="C258" s="149"/>
      <c r="D258" s="149"/>
      <c r="E258" s="149"/>
      <c r="F258" s="213"/>
    </row>
    <row r="259" spans="1:6" ht="22.5" customHeight="1" x14ac:dyDescent="0.35">
      <c r="A259" s="67" t="s">
        <v>1230</v>
      </c>
      <c r="B259" s="216" t="s">
        <v>1231</v>
      </c>
      <c r="C259" s="149"/>
      <c r="D259" s="149"/>
      <c r="E259" s="149"/>
      <c r="F259" s="213"/>
    </row>
    <row r="260" spans="1:6" ht="22.5" customHeight="1" x14ac:dyDescent="0.35">
      <c r="A260" s="67" t="s">
        <v>1232</v>
      </c>
      <c r="B260" s="23" t="s">
        <v>1233</v>
      </c>
      <c r="C260" s="149"/>
      <c r="D260" s="149"/>
      <c r="E260" s="149"/>
      <c r="F260" s="213"/>
    </row>
    <row r="261" spans="1:6" ht="22.5" customHeight="1" x14ac:dyDescent="0.35">
      <c r="A261" s="67" t="s">
        <v>1234</v>
      </c>
      <c r="B261" s="23" t="s">
        <v>1235</v>
      </c>
      <c r="C261" s="149"/>
      <c r="D261" s="149"/>
      <c r="E261" s="149"/>
      <c r="F261" s="213"/>
    </row>
    <row r="262" spans="1:6" ht="22.5" customHeight="1" x14ac:dyDescent="0.35">
      <c r="A262" s="67" t="s">
        <v>1236</v>
      </c>
      <c r="B262" s="23" t="s">
        <v>1237</v>
      </c>
      <c r="C262" s="149"/>
      <c r="D262" s="149"/>
      <c r="E262" s="149"/>
      <c r="F262" s="213"/>
    </row>
    <row r="263" spans="1:6" ht="22.5" customHeight="1" x14ac:dyDescent="0.35">
      <c r="A263" s="67" t="s">
        <v>1238</v>
      </c>
      <c r="B263" s="23" t="s">
        <v>1239</v>
      </c>
      <c r="C263" s="149"/>
      <c r="D263" s="149"/>
      <c r="E263" s="149"/>
      <c r="F263" s="213"/>
    </row>
    <row r="264" spans="1:6" ht="22.5" customHeight="1" x14ac:dyDescent="0.35">
      <c r="A264" s="217" t="s">
        <v>1240</v>
      </c>
      <c r="B264" s="218" t="s">
        <v>1241</v>
      </c>
      <c r="C264" s="219"/>
      <c r="D264" s="219"/>
      <c r="E264" s="149"/>
      <c r="F264" s="213"/>
    </row>
    <row r="265" spans="1:6" ht="48.75" customHeight="1" x14ac:dyDescent="0.35">
      <c r="A265" s="205"/>
      <c r="B265" s="32"/>
      <c r="C265" s="220"/>
      <c r="D265" s="220"/>
      <c r="E265" s="220"/>
      <c r="F265" s="213"/>
    </row>
    <row r="266" spans="1:6" ht="54.5" x14ac:dyDescent="0.35">
      <c r="A266" s="145" t="s">
        <v>1213</v>
      </c>
      <c r="B266" s="146" t="s">
        <v>1180</v>
      </c>
      <c r="C266" s="5" t="s">
        <v>966</v>
      </c>
      <c r="D266" s="5" t="s">
        <v>1025</v>
      </c>
      <c r="E266" s="5" t="s">
        <v>54</v>
      </c>
      <c r="F266" s="213"/>
    </row>
    <row r="267" spans="1:6" ht="22.5" customHeight="1" x14ac:dyDescent="0.35">
      <c r="A267" s="67" t="s">
        <v>1242</v>
      </c>
      <c r="B267" s="23" t="s">
        <v>1243</v>
      </c>
      <c r="C267" s="149"/>
      <c r="D267" s="149"/>
      <c r="E267" s="149"/>
      <c r="F267" s="213"/>
    </row>
    <row r="268" spans="1:6" ht="22.5" customHeight="1" x14ac:dyDescent="0.35">
      <c r="A268" s="67" t="s">
        <v>1244</v>
      </c>
      <c r="B268" s="23" t="s">
        <v>1245</v>
      </c>
      <c r="C268" s="113"/>
      <c r="D268" s="149"/>
      <c r="E268" s="149"/>
    </row>
    <row r="269" spans="1:6" ht="50.25" customHeight="1" x14ac:dyDescent="0.35">
      <c r="A269" s="298" t="s">
        <v>1246</v>
      </c>
      <c r="B269" s="300"/>
      <c r="C269" s="212">
        <f>C250*8</f>
        <v>0</v>
      </c>
      <c r="D269" s="212">
        <f t="shared" ref="D269" si="2">D250*8</f>
        <v>0</v>
      </c>
      <c r="E269" s="212">
        <f>E250*9</f>
        <v>0</v>
      </c>
      <c r="F269" s="213"/>
    </row>
    <row r="270" spans="1:6" s="188" customFormat="1" x14ac:dyDescent="0.3">
      <c r="A270" s="358"/>
      <c r="B270" s="359"/>
      <c r="C270" s="359"/>
      <c r="D270" s="359"/>
      <c r="E270" s="359"/>
      <c r="F270" s="147"/>
    </row>
    <row r="271" spans="1:6" ht="54.5" x14ac:dyDescent="0.35">
      <c r="A271" s="145" t="s">
        <v>1247</v>
      </c>
      <c r="B271" s="146" t="s">
        <v>1180</v>
      </c>
      <c r="C271" s="5" t="s">
        <v>966</v>
      </c>
      <c r="D271" s="5" t="s">
        <v>1025</v>
      </c>
      <c r="E271" s="5" t="s">
        <v>54</v>
      </c>
      <c r="F271" s="213"/>
    </row>
    <row r="272" spans="1:6" ht="36.75" customHeight="1" x14ac:dyDescent="0.35">
      <c r="A272" s="145" t="s">
        <v>1247</v>
      </c>
      <c r="B272" s="113" t="s">
        <v>1248</v>
      </c>
      <c r="C272" s="215"/>
      <c r="D272" s="215"/>
      <c r="E272" s="215"/>
      <c r="F272" s="213"/>
    </row>
    <row r="273" spans="1:6" ht="23.15" customHeight="1" x14ac:dyDescent="0.35">
      <c r="A273" s="67" t="s">
        <v>1249</v>
      </c>
      <c r="B273" s="23" t="s">
        <v>1250</v>
      </c>
      <c r="C273" s="221"/>
      <c r="D273" s="221"/>
      <c r="E273" s="221"/>
      <c r="F273" s="213"/>
    </row>
    <row r="274" spans="1:6" ht="23.15" customHeight="1" x14ac:dyDescent="0.35">
      <c r="A274" s="67" t="s">
        <v>1251</v>
      </c>
      <c r="B274" s="23" t="s">
        <v>1252</v>
      </c>
      <c r="C274" s="221"/>
      <c r="D274" s="221"/>
      <c r="E274" s="221"/>
      <c r="F274" s="213"/>
    </row>
    <row r="275" spans="1:6" ht="23.15" customHeight="1" x14ac:dyDescent="0.35">
      <c r="A275" s="67" t="s">
        <v>1253</v>
      </c>
      <c r="B275" s="23" t="s">
        <v>1254</v>
      </c>
      <c r="C275" s="221"/>
      <c r="D275" s="221"/>
      <c r="E275" s="221"/>
      <c r="F275" s="213"/>
    </row>
    <row r="276" spans="1:6" ht="23.15" customHeight="1" x14ac:dyDescent="0.35">
      <c r="A276" s="67" t="s">
        <v>1255</v>
      </c>
      <c r="B276" s="23" t="s">
        <v>1256</v>
      </c>
      <c r="C276" s="221"/>
      <c r="D276" s="221"/>
      <c r="E276" s="221"/>
      <c r="F276" s="213"/>
    </row>
    <row r="277" spans="1:6" ht="23.15" customHeight="1" x14ac:dyDescent="0.35">
      <c r="A277" s="67" t="s">
        <v>1257</v>
      </c>
      <c r="B277" s="53" t="s">
        <v>1258</v>
      </c>
      <c r="C277" s="221"/>
      <c r="D277" s="221"/>
      <c r="E277" s="221"/>
      <c r="F277" s="213"/>
    </row>
    <row r="278" spans="1:6" ht="23.15" customHeight="1" x14ac:dyDescent="0.35">
      <c r="A278" s="67" t="s">
        <v>1259</v>
      </c>
      <c r="B278" s="53" t="s">
        <v>1260</v>
      </c>
      <c r="C278" s="221"/>
      <c r="D278" s="221"/>
      <c r="E278" s="221"/>
      <c r="F278" s="213"/>
    </row>
    <row r="279" spans="1:6" ht="23.15" customHeight="1" x14ac:dyDescent="0.35">
      <c r="A279" s="67" t="s">
        <v>1261</v>
      </c>
      <c r="B279" s="53" t="s">
        <v>1262</v>
      </c>
      <c r="C279" s="221"/>
      <c r="D279" s="221"/>
      <c r="E279" s="221"/>
      <c r="F279" s="213"/>
    </row>
    <row r="280" spans="1:6" ht="23.15" customHeight="1" x14ac:dyDescent="0.35">
      <c r="A280" s="67" t="s">
        <v>1263</v>
      </c>
      <c r="B280" s="53" t="s">
        <v>1264</v>
      </c>
      <c r="C280" s="221"/>
      <c r="D280" s="221"/>
      <c r="E280" s="221"/>
      <c r="F280" s="213"/>
    </row>
    <row r="281" spans="1:6" ht="54.5" x14ac:dyDescent="0.35">
      <c r="A281" s="145" t="s">
        <v>1247</v>
      </c>
      <c r="B281" s="146" t="s">
        <v>1180</v>
      </c>
      <c r="C281" s="5" t="s">
        <v>966</v>
      </c>
      <c r="D281" s="5" t="s">
        <v>1025</v>
      </c>
      <c r="E281" s="5" t="s">
        <v>54</v>
      </c>
      <c r="F281" s="213"/>
    </row>
    <row r="282" spans="1:6" ht="22.5" customHeight="1" x14ac:dyDescent="0.35">
      <c r="A282" s="67" t="s">
        <v>1265</v>
      </c>
      <c r="B282" s="53" t="s">
        <v>1266</v>
      </c>
      <c r="C282" s="221"/>
      <c r="D282" s="221"/>
      <c r="E282" s="221"/>
      <c r="F282" s="213"/>
    </row>
    <row r="283" spans="1:6" ht="22.5" customHeight="1" x14ac:dyDescent="0.35">
      <c r="A283" s="67" t="s">
        <v>1267</v>
      </c>
      <c r="B283" s="53" t="s">
        <v>1268</v>
      </c>
      <c r="C283" s="221"/>
      <c r="D283" s="221"/>
      <c r="E283" s="221"/>
      <c r="F283" s="222"/>
    </row>
    <row r="284" spans="1:6" ht="22.5" customHeight="1" x14ac:dyDescent="0.35">
      <c r="A284" s="67" t="s">
        <v>1269</v>
      </c>
      <c r="B284" s="53" t="s">
        <v>1200</v>
      </c>
      <c r="C284" s="221"/>
      <c r="D284" s="221"/>
      <c r="E284" s="221"/>
    </row>
    <row r="285" spans="1:6" ht="50.25" customHeight="1" x14ac:dyDescent="0.35">
      <c r="A285" s="298" t="s">
        <v>1270</v>
      </c>
      <c r="B285" s="300"/>
      <c r="C285" s="212">
        <f>C272*8</f>
        <v>0</v>
      </c>
      <c r="D285" s="212">
        <f t="shared" ref="D285" si="3">D272*8</f>
        <v>0</v>
      </c>
      <c r="E285" s="212">
        <f>E272*9</f>
        <v>0</v>
      </c>
      <c r="F285" s="143"/>
    </row>
    <row r="286" spans="1:6" ht="15.5" x14ac:dyDescent="0.35">
      <c r="A286" s="369"/>
      <c r="B286" s="370"/>
      <c r="C286" s="370"/>
      <c r="D286" s="370"/>
      <c r="E286" s="370"/>
      <c r="F286" s="143"/>
    </row>
    <row r="287" spans="1:6" ht="54.5" x14ac:dyDescent="0.35">
      <c r="A287" s="145" t="s">
        <v>1271</v>
      </c>
      <c r="B287" s="146" t="s">
        <v>1180</v>
      </c>
      <c r="C287" s="5" t="s">
        <v>966</v>
      </c>
      <c r="D287" s="5" t="s">
        <v>1025</v>
      </c>
      <c r="E287" s="5" t="s">
        <v>54</v>
      </c>
      <c r="F287" s="143"/>
    </row>
    <row r="288" spans="1:6" ht="36.75" customHeight="1" x14ac:dyDescent="0.35">
      <c r="A288" s="145" t="s">
        <v>1271</v>
      </c>
      <c r="B288" s="113" t="s">
        <v>1272</v>
      </c>
      <c r="C288" s="150"/>
      <c r="D288" s="150"/>
      <c r="E288" s="150"/>
      <c r="F288" s="143"/>
    </row>
    <row r="289" spans="1:6" ht="22.5" customHeight="1" x14ac:dyDescent="0.35">
      <c r="A289" s="67" t="s">
        <v>1273</v>
      </c>
      <c r="B289" s="23" t="s">
        <v>1274</v>
      </c>
      <c r="C289" s="223"/>
      <c r="D289" s="223"/>
      <c r="E289" s="223"/>
      <c r="F289" s="143"/>
    </row>
    <row r="290" spans="1:6" ht="22.5" customHeight="1" x14ac:dyDescent="0.35">
      <c r="A290" s="67" t="s">
        <v>1275</v>
      </c>
      <c r="B290" s="23" t="s">
        <v>1276</v>
      </c>
      <c r="C290" s="223"/>
      <c r="D290" s="223"/>
      <c r="E290" s="223"/>
      <c r="F290" s="143"/>
    </row>
    <row r="291" spans="1:6" ht="22.5" customHeight="1" x14ac:dyDescent="0.35">
      <c r="A291" s="67" t="s">
        <v>1277</v>
      </c>
      <c r="B291" s="23" t="s">
        <v>1278</v>
      </c>
      <c r="C291" s="223"/>
      <c r="D291" s="223"/>
      <c r="E291" s="223"/>
      <c r="F291" s="143"/>
    </row>
    <row r="292" spans="1:6" ht="22.5" customHeight="1" x14ac:dyDescent="0.35">
      <c r="A292" s="67" t="s">
        <v>1279</v>
      </c>
      <c r="B292" s="23" t="s">
        <v>1280</v>
      </c>
      <c r="C292" s="223"/>
      <c r="D292" s="223"/>
      <c r="E292" s="223"/>
      <c r="F292" s="143"/>
    </row>
    <row r="293" spans="1:6" ht="22.5" customHeight="1" x14ac:dyDescent="0.35">
      <c r="A293" s="67" t="s">
        <v>1281</v>
      </c>
      <c r="B293" s="23" t="s">
        <v>1282</v>
      </c>
      <c r="C293" s="223"/>
      <c r="D293" s="223"/>
      <c r="E293" s="223"/>
      <c r="F293" s="143"/>
    </row>
    <row r="294" spans="1:6" ht="22.5" customHeight="1" x14ac:dyDescent="0.35">
      <c r="A294" s="67" t="s">
        <v>1283</v>
      </c>
      <c r="B294" s="23" t="s">
        <v>1284</v>
      </c>
      <c r="C294" s="223"/>
      <c r="D294" s="223"/>
      <c r="E294" s="223"/>
    </row>
    <row r="295" spans="1:6" ht="22.5" customHeight="1" x14ac:dyDescent="0.35">
      <c r="A295" s="67" t="s">
        <v>1285</v>
      </c>
      <c r="B295" s="23" t="s">
        <v>1286</v>
      </c>
      <c r="C295" s="223"/>
      <c r="D295" s="223"/>
      <c r="E295" s="223"/>
    </row>
    <row r="296" spans="1:6" ht="23.15" customHeight="1" x14ac:dyDescent="0.35">
      <c r="A296" s="67" t="s">
        <v>1287</v>
      </c>
      <c r="B296" s="23" t="s">
        <v>1288</v>
      </c>
      <c r="C296" s="223"/>
      <c r="D296" s="223"/>
      <c r="E296" s="223"/>
      <c r="F296" s="143"/>
    </row>
    <row r="297" spans="1:6" ht="54.5" x14ac:dyDescent="0.35">
      <c r="A297" s="145" t="s">
        <v>1271</v>
      </c>
      <c r="B297" s="146" t="s">
        <v>1180</v>
      </c>
      <c r="C297" s="5" t="s">
        <v>966</v>
      </c>
      <c r="D297" s="5" t="s">
        <v>1025</v>
      </c>
      <c r="E297" s="5" t="s">
        <v>54</v>
      </c>
      <c r="F297" s="143"/>
    </row>
    <row r="298" spans="1:6" ht="22.5" customHeight="1" x14ac:dyDescent="0.35">
      <c r="A298" s="67" t="s">
        <v>1289</v>
      </c>
      <c r="B298" s="23" t="s">
        <v>1290</v>
      </c>
      <c r="C298" s="223"/>
      <c r="D298" s="223"/>
      <c r="E298" s="223"/>
      <c r="F298" s="143"/>
    </row>
    <row r="299" spans="1:6" ht="22.5" customHeight="1" x14ac:dyDescent="0.35">
      <c r="A299" s="67" t="s">
        <v>1291</v>
      </c>
      <c r="B299" s="23" t="s">
        <v>1292</v>
      </c>
      <c r="C299" s="223"/>
      <c r="D299" s="223"/>
      <c r="E299" s="223"/>
      <c r="F299" s="143"/>
    </row>
    <row r="300" spans="1:6" ht="22.5" customHeight="1" x14ac:dyDescent="0.35">
      <c r="A300" s="67" t="s">
        <v>1293</v>
      </c>
      <c r="B300" s="23" t="s">
        <v>1294</v>
      </c>
      <c r="C300" s="223"/>
      <c r="D300" s="223"/>
      <c r="E300" s="223"/>
      <c r="F300" s="143"/>
    </row>
    <row r="301" spans="1:6" ht="22.5" customHeight="1" x14ac:dyDescent="0.35">
      <c r="A301" s="67" t="s">
        <v>1295</v>
      </c>
      <c r="B301" s="23" t="s">
        <v>1296</v>
      </c>
      <c r="C301" s="223"/>
      <c r="D301" s="223"/>
      <c r="E301" s="223"/>
      <c r="F301" s="143"/>
    </row>
    <row r="302" spans="1:6" ht="22.5" customHeight="1" x14ac:dyDescent="0.35">
      <c r="A302" s="67" t="s">
        <v>1297</v>
      </c>
      <c r="B302" s="23" t="s">
        <v>1298</v>
      </c>
      <c r="C302" s="223"/>
      <c r="D302" s="223"/>
      <c r="E302" s="223"/>
      <c r="F302" s="143"/>
    </row>
    <row r="303" spans="1:6" ht="22.5" customHeight="1" x14ac:dyDescent="0.35">
      <c r="A303" s="67" t="s">
        <v>1299</v>
      </c>
      <c r="B303" s="23" t="s">
        <v>1300</v>
      </c>
      <c r="C303" s="223"/>
      <c r="D303" s="223"/>
      <c r="E303" s="223"/>
      <c r="F303" s="143"/>
    </row>
    <row r="304" spans="1:6" ht="22.5" customHeight="1" x14ac:dyDescent="0.35">
      <c r="A304" s="67" t="s">
        <v>1301</v>
      </c>
      <c r="B304" s="23" t="s">
        <v>1302</v>
      </c>
      <c r="C304" s="223"/>
      <c r="D304" s="223"/>
      <c r="E304" s="223"/>
      <c r="F304" s="143"/>
    </row>
    <row r="305" spans="1:6" ht="22.5" customHeight="1" x14ac:dyDescent="0.35">
      <c r="A305" s="67" t="s">
        <v>1303</v>
      </c>
      <c r="B305" s="23" t="s">
        <v>1304</v>
      </c>
      <c r="C305" s="223"/>
      <c r="D305" s="223"/>
      <c r="E305" s="223"/>
      <c r="F305" s="143"/>
    </row>
    <row r="306" spans="1:6" ht="22.5" customHeight="1" x14ac:dyDescent="0.35">
      <c r="A306" s="67" t="s">
        <v>1305</v>
      </c>
      <c r="B306" s="23" t="s">
        <v>1306</v>
      </c>
      <c r="C306" s="223"/>
      <c r="D306" s="223"/>
      <c r="E306" s="223"/>
      <c r="F306" s="143"/>
    </row>
    <row r="307" spans="1:6" ht="22.5" customHeight="1" x14ac:dyDescent="0.35">
      <c r="A307" s="67" t="s">
        <v>1307</v>
      </c>
      <c r="B307" s="23" t="s">
        <v>1308</v>
      </c>
      <c r="C307" s="223"/>
      <c r="D307" s="223"/>
      <c r="E307" s="223"/>
      <c r="F307" s="143"/>
    </row>
    <row r="308" spans="1:6" ht="22.5" customHeight="1" x14ac:dyDescent="0.35">
      <c r="A308" s="67" t="s">
        <v>1309</v>
      </c>
      <c r="B308" s="23" t="s">
        <v>1310</v>
      </c>
      <c r="C308" s="223"/>
      <c r="D308" s="223"/>
      <c r="E308" s="223"/>
      <c r="F308" s="143"/>
    </row>
    <row r="309" spans="1:6" ht="22.5" customHeight="1" x14ac:dyDescent="0.35">
      <c r="A309" s="67" t="s">
        <v>1311</v>
      </c>
      <c r="B309" s="23" t="s">
        <v>1312</v>
      </c>
      <c r="C309" s="223"/>
      <c r="D309" s="223"/>
      <c r="E309" s="223"/>
      <c r="F309" s="143"/>
    </row>
    <row r="310" spans="1:6" ht="22.5" customHeight="1" x14ac:dyDescent="0.35">
      <c r="A310" s="67" t="s">
        <v>1313</v>
      </c>
      <c r="B310" s="23" t="s">
        <v>1314</v>
      </c>
      <c r="C310" s="223"/>
      <c r="D310" s="223"/>
      <c r="E310" s="223"/>
      <c r="F310" s="143"/>
    </row>
    <row r="311" spans="1:6" ht="22.5" customHeight="1" x14ac:dyDescent="0.35">
      <c r="A311" s="67" t="s">
        <v>1315</v>
      </c>
      <c r="B311" s="23" t="s">
        <v>1316</v>
      </c>
      <c r="C311" s="223"/>
      <c r="D311" s="223"/>
      <c r="E311" s="223"/>
      <c r="F311" s="143"/>
    </row>
    <row r="312" spans="1:6" ht="22.5" customHeight="1" x14ac:dyDescent="0.35">
      <c r="A312" s="67" t="s">
        <v>1317</v>
      </c>
      <c r="B312" s="23" t="s">
        <v>1318</v>
      </c>
      <c r="C312" s="223"/>
      <c r="D312" s="223"/>
      <c r="E312" s="223"/>
      <c r="F312" s="143"/>
    </row>
    <row r="313" spans="1:6" ht="22.5" customHeight="1" x14ac:dyDescent="0.35">
      <c r="A313" s="67" t="s">
        <v>1319</v>
      </c>
      <c r="B313" s="23" t="s">
        <v>1320</v>
      </c>
      <c r="C313" s="223"/>
      <c r="D313" s="223"/>
      <c r="E313" s="223"/>
      <c r="F313" s="143"/>
    </row>
    <row r="314" spans="1:6" ht="22.5" customHeight="1" x14ac:dyDescent="0.35">
      <c r="A314" s="67" t="s">
        <v>1321</v>
      </c>
      <c r="B314" s="23" t="s">
        <v>1322</v>
      </c>
      <c r="C314" s="223"/>
      <c r="D314" s="223"/>
      <c r="E314" s="223"/>
      <c r="F314" s="143"/>
    </row>
    <row r="315" spans="1:6" ht="22.5" customHeight="1" x14ac:dyDescent="0.35">
      <c r="A315" s="67" t="s">
        <v>1323</v>
      </c>
      <c r="B315" s="23" t="s">
        <v>1324</v>
      </c>
      <c r="C315" s="223"/>
      <c r="D315" s="223"/>
      <c r="E315" s="223"/>
    </row>
    <row r="316" spans="1:6" ht="54.5" x14ac:dyDescent="0.35">
      <c r="A316" s="145" t="s">
        <v>1271</v>
      </c>
      <c r="B316" s="146" t="s">
        <v>1180</v>
      </c>
      <c r="C316" s="5" t="s">
        <v>966</v>
      </c>
      <c r="D316" s="5" t="s">
        <v>1025</v>
      </c>
      <c r="E316" s="5" t="s">
        <v>54</v>
      </c>
      <c r="F316" s="143"/>
    </row>
    <row r="317" spans="1:6" ht="22.5" customHeight="1" x14ac:dyDescent="0.35">
      <c r="A317" s="67" t="s">
        <v>1325</v>
      </c>
      <c r="B317" s="23" t="s">
        <v>1245</v>
      </c>
      <c r="C317" s="223"/>
      <c r="D317" s="223"/>
      <c r="E317" s="224"/>
    </row>
    <row r="318" spans="1:6" s="148" customFormat="1" ht="62.25" customHeight="1" x14ac:dyDescent="0.35">
      <c r="A318" s="298" t="s">
        <v>1326</v>
      </c>
      <c r="B318" s="300"/>
      <c r="C318" s="212">
        <f>C288*8</f>
        <v>0</v>
      </c>
      <c r="D318" s="212">
        <f>D288*8</f>
        <v>0</v>
      </c>
      <c r="E318" s="225">
        <f>E288*9</f>
        <v>0</v>
      </c>
      <c r="F318" s="226"/>
    </row>
    <row r="319" spans="1:6" s="188" customFormat="1" ht="51.75" customHeight="1" x14ac:dyDescent="0.35">
      <c r="A319" s="371" t="s">
        <v>1327</v>
      </c>
      <c r="B319" s="371"/>
      <c r="C319" s="7">
        <f>C318+C285+C269+C247+C238+C225</f>
        <v>0</v>
      </c>
      <c r="D319" s="7">
        <f>D318+D285+D269+D247+D238+D225</f>
        <v>0</v>
      </c>
      <c r="E319" s="227">
        <f>E318+E285+E269+E247+E238+E225</f>
        <v>0</v>
      </c>
      <c r="F319" s="187"/>
    </row>
    <row r="320" spans="1:6" s="188" customFormat="1" ht="18" customHeight="1" x14ac:dyDescent="0.35">
      <c r="A320" s="228"/>
      <c r="B320" s="132"/>
      <c r="C320" s="132"/>
      <c r="D320" s="132"/>
      <c r="E320" s="132"/>
      <c r="F320" s="187"/>
    </row>
    <row r="321" spans="1:6" s="188" customFormat="1" ht="18" customHeight="1" x14ac:dyDescent="0.35">
      <c r="A321" s="158" t="s">
        <v>1328</v>
      </c>
      <c r="B321" s="159" t="s">
        <v>36</v>
      </c>
      <c r="C321" s="229"/>
      <c r="D321" s="229"/>
      <c r="E321" s="229"/>
      <c r="F321" s="187"/>
    </row>
    <row r="322" spans="1:6" s="188" customFormat="1" ht="18" customHeight="1" x14ac:dyDescent="0.35">
      <c r="A322" s="160">
        <v>1</v>
      </c>
      <c r="B322" s="340" t="s">
        <v>1175</v>
      </c>
      <c r="C322" s="340"/>
      <c r="D322" s="340"/>
      <c r="E322" s="356"/>
      <c r="F322" s="187"/>
    </row>
    <row r="323" spans="1:6" s="188" customFormat="1" ht="18" customHeight="1" x14ac:dyDescent="0.35">
      <c r="A323" s="164">
        <v>2</v>
      </c>
      <c r="B323" s="333" t="s">
        <v>1084</v>
      </c>
      <c r="C323" s="333"/>
      <c r="D323" s="333"/>
      <c r="E323" s="334"/>
      <c r="F323" s="187"/>
    </row>
    <row r="324" spans="1:6" s="188" customFormat="1" ht="18" customHeight="1" x14ac:dyDescent="0.35">
      <c r="A324" s="164">
        <v>3</v>
      </c>
      <c r="B324" s="42" t="s">
        <v>1329</v>
      </c>
      <c r="C324" s="173"/>
      <c r="D324" s="173"/>
      <c r="E324" s="174"/>
      <c r="F324" s="187"/>
    </row>
    <row r="325" spans="1:6" s="188" customFormat="1" ht="18" customHeight="1" x14ac:dyDescent="0.35">
      <c r="A325" s="164">
        <v>4</v>
      </c>
      <c r="B325" s="42" t="s">
        <v>1330</v>
      </c>
      <c r="C325" s="173"/>
      <c r="D325" s="173"/>
      <c r="E325" s="174"/>
      <c r="F325" s="187"/>
    </row>
    <row r="326" spans="1:6" s="188" customFormat="1" ht="18" customHeight="1" x14ac:dyDescent="0.35">
      <c r="A326" s="164">
        <v>5</v>
      </c>
      <c r="B326" s="42" t="s">
        <v>1056</v>
      </c>
      <c r="C326" s="173"/>
      <c r="D326" s="173"/>
      <c r="E326" s="174"/>
      <c r="F326" s="187"/>
    </row>
    <row r="327" spans="1:6" s="188" customFormat="1" ht="18" customHeight="1" x14ac:dyDescent="0.35">
      <c r="A327" s="164">
        <v>6</v>
      </c>
      <c r="B327" s="42" t="s">
        <v>1089</v>
      </c>
      <c r="C327" s="42"/>
      <c r="D327" s="42"/>
      <c r="E327" s="172"/>
      <c r="F327" s="187"/>
    </row>
    <row r="328" spans="1:6" s="188" customFormat="1" ht="18" customHeight="1" x14ac:dyDescent="0.35">
      <c r="A328" s="164">
        <v>7</v>
      </c>
      <c r="B328" s="42" t="s">
        <v>1058</v>
      </c>
      <c r="C328" s="42"/>
      <c r="D328" s="42"/>
      <c r="E328" s="172"/>
      <c r="F328" s="187"/>
    </row>
    <row r="329" spans="1:6" ht="18" customHeight="1" x14ac:dyDescent="0.35">
      <c r="A329" s="164">
        <v>8</v>
      </c>
      <c r="B329" s="333" t="s">
        <v>1331</v>
      </c>
      <c r="C329" s="333"/>
      <c r="D329" s="333"/>
      <c r="E329" s="334"/>
      <c r="F329" s="143"/>
    </row>
    <row r="330" spans="1:6" ht="18" customHeight="1" x14ac:dyDescent="0.35">
      <c r="A330" s="164">
        <v>9</v>
      </c>
      <c r="B330" s="333" t="s">
        <v>1178</v>
      </c>
      <c r="C330" s="333"/>
      <c r="D330" s="333"/>
      <c r="E330" s="334"/>
      <c r="F330" s="143"/>
    </row>
    <row r="331" spans="1:6" s="148" customFormat="1" ht="18" customHeight="1" x14ac:dyDescent="0.35">
      <c r="A331" s="164">
        <v>10</v>
      </c>
      <c r="B331" s="342" t="s">
        <v>1059</v>
      </c>
      <c r="C331" s="343"/>
      <c r="D331" s="343"/>
      <c r="E331" s="344"/>
      <c r="F331" s="147"/>
    </row>
    <row r="332" spans="1:6" s="148" customFormat="1" ht="18" customHeight="1" x14ac:dyDescent="0.35">
      <c r="A332" s="164">
        <v>11</v>
      </c>
      <c r="B332" s="345" t="s">
        <v>1152</v>
      </c>
      <c r="C332" s="345"/>
      <c r="D332" s="345"/>
      <c r="E332" s="346"/>
      <c r="F332" s="147"/>
    </row>
    <row r="333" spans="1:6" s="148" customFormat="1" ht="18" customHeight="1" x14ac:dyDescent="0.35">
      <c r="A333" s="164">
        <v>12</v>
      </c>
      <c r="B333" s="345" t="s">
        <v>1061</v>
      </c>
      <c r="C333" s="345"/>
      <c r="D333" s="345"/>
      <c r="E333" s="346"/>
      <c r="F333" s="147"/>
    </row>
    <row r="334" spans="1:6" s="148" customFormat="1" ht="14" x14ac:dyDescent="0.35">
      <c r="A334" s="164">
        <v>13</v>
      </c>
      <c r="B334" s="22" t="s">
        <v>1093</v>
      </c>
      <c r="C334" s="22"/>
      <c r="D334" s="22"/>
      <c r="E334" s="37"/>
      <c r="F334" s="147"/>
    </row>
    <row r="335" spans="1:6" s="148" customFormat="1" x14ac:dyDescent="0.35">
      <c r="A335" s="175">
        <v>14</v>
      </c>
      <c r="B335" s="352" t="s">
        <v>1063</v>
      </c>
      <c r="C335" s="352"/>
      <c r="D335" s="367"/>
      <c r="E335" s="368"/>
      <c r="F335" s="147"/>
    </row>
    <row r="336" spans="1:6" s="148" customFormat="1" ht="54.5" x14ac:dyDescent="0.35">
      <c r="A336" s="145" t="s">
        <v>1332</v>
      </c>
      <c r="B336" s="146" t="s">
        <v>1333</v>
      </c>
      <c r="C336" s="5" t="s">
        <v>966</v>
      </c>
      <c r="D336" s="5" t="s">
        <v>1025</v>
      </c>
      <c r="E336" s="5" t="s">
        <v>54</v>
      </c>
      <c r="F336" s="147"/>
    </row>
    <row r="337" spans="1:6" s="148" customFormat="1" ht="36.75" customHeight="1" x14ac:dyDescent="0.35">
      <c r="A337" s="207" t="s">
        <v>1332</v>
      </c>
      <c r="B337" s="149" t="s">
        <v>1334</v>
      </c>
      <c r="C337" s="150"/>
      <c r="D337" s="150"/>
      <c r="E337" s="150"/>
      <c r="F337" s="147"/>
    </row>
    <row r="338" spans="1:6" ht="19.649999999999999" customHeight="1" x14ac:dyDescent="0.35">
      <c r="A338" s="67" t="s">
        <v>967</v>
      </c>
      <c r="B338" s="23" t="s">
        <v>1335</v>
      </c>
      <c r="C338" s="21"/>
      <c r="D338" s="21"/>
      <c r="E338" s="23"/>
      <c r="F338" s="143"/>
    </row>
    <row r="339" spans="1:6" s="148" customFormat="1" ht="19.649999999999999" customHeight="1" x14ac:dyDescent="0.35">
      <c r="A339" s="67" t="s">
        <v>969</v>
      </c>
      <c r="B339" s="23" t="s">
        <v>1336</v>
      </c>
      <c r="C339" s="53"/>
      <c r="D339" s="53"/>
      <c r="E339" s="23"/>
      <c r="F339" s="147"/>
    </row>
    <row r="340" spans="1:6" ht="19.649999999999999" customHeight="1" x14ac:dyDescent="0.35">
      <c r="A340" s="67" t="s">
        <v>971</v>
      </c>
      <c r="B340" s="23" t="s">
        <v>1337</v>
      </c>
      <c r="C340" s="149"/>
      <c r="D340" s="149"/>
      <c r="E340" s="149"/>
    </row>
    <row r="341" spans="1:6" s="148" customFormat="1" ht="56.25" customHeight="1" x14ac:dyDescent="0.35">
      <c r="A341" s="298" t="s">
        <v>1338</v>
      </c>
      <c r="B341" s="300"/>
      <c r="C341" s="212">
        <f>C337*13</f>
        <v>0</v>
      </c>
      <c r="D341" s="212">
        <f t="shared" ref="D341" si="4">D337*13</f>
        <v>0</v>
      </c>
      <c r="E341" s="212">
        <f>E337*14</f>
        <v>0</v>
      </c>
      <c r="F341" s="147"/>
    </row>
    <row r="342" spans="1:6" s="148" customFormat="1" ht="14" x14ac:dyDescent="0.3">
      <c r="A342" s="230"/>
      <c r="B342" s="230"/>
      <c r="C342" s="230"/>
      <c r="D342" s="230"/>
      <c r="E342" s="230"/>
      <c r="F342" s="147"/>
    </row>
    <row r="343" spans="1:6" s="148" customFormat="1" ht="54.5" x14ac:dyDescent="0.35">
      <c r="A343" s="207" t="s">
        <v>96</v>
      </c>
      <c r="B343" s="208" t="s">
        <v>1333</v>
      </c>
      <c r="C343" s="5" t="s">
        <v>966</v>
      </c>
      <c r="D343" s="5" t="s">
        <v>1025</v>
      </c>
      <c r="E343" s="5" t="s">
        <v>54</v>
      </c>
      <c r="F343" s="147"/>
    </row>
    <row r="344" spans="1:6" s="148" customFormat="1" ht="36.75" customHeight="1" x14ac:dyDescent="0.35">
      <c r="A344" s="207" t="s">
        <v>96</v>
      </c>
      <c r="B344" s="149" t="s">
        <v>1339</v>
      </c>
      <c r="C344" s="150"/>
      <c r="D344" s="150"/>
      <c r="E344" s="150"/>
      <c r="F344" s="147"/>
    </row>
    <row r="345" spans="1:6" s="148" customFormat="1" ht="19.649999999999999" customHeight="1" x14ac:dyDescent="0.35">
      <c r="A345" s="67" t="s">
        <v>1187</v>
      </c>
      <c r="B345" s="123" t="s">
        <v>1340</v>
      </c>
      <c r="C345" s="149"/>
      <c r="D345" s="149"/>
      <c r="E345" s="149"/>
      <c r="F345" s="147"/>
    </row>
    <row r="346" spans="1:6" s="148" customFormat="1" ht="19.649999999999999" customHeight="1" x14ac:dyDescent="0.35">
      <c r="A346" s="67" t="s">
        <v>1189</v>
      </c>
      <c r="B346" s="123" t="s">
        <v>1341</v>
      </c>
      <c r="C346" s="113"/>
      <c r="D346" s="149"/>
      <c r="E346" s="149"/>
      <c r="F346" s="147"/>
    </row>
    <row r="347" spans="1:6" s="148" customFormat="1" ht="19.649999999999999" customHeight="1" x14ac:dyDescent="0.35">
      <c r="A347" s="67" t="s">
        <v>1191</v>
      </c>
      <c r="B347" s="123" t="s">
        <v>1342</v>
      </c>
      <c r="C347" s="113"/>
      <c r="D347" s="149"/>
      <c r="E347" s="149"/>
      <c r="F347" s="147"/>
    </row>
    <row r="348" spans="1:6" s="148" customFormat="1" ht="19.649999999999999" customHeight="1" x14ac:dyDescent="0.35">
      <c r="A348" s="67" t="s">
        <v>1193</v>
      </c>
      <c r="B348" s="123" t="s">
        <v>1343</v>
      </c>
      <c r="C348" s="23"/>
      <c r="D348" s="23"/>
      <c r="E348" s="23"/>
      <c r="F348" s="147"/>
    </row>
    <row r="349" spans="1:6" s="148" customFormat="1" ht="19.649999999999999" customHeight="1" x14ac:dyDescent="0.35">
      <c r="A349" s="67" t="s">
        <v>1195</v>
      </c>
      <c r="B349" s="123" t="s">
        <v>1344</v>
      </c>
      <c r="C349" s="23"/>
      <c r="D349" s="23"/>
      <c r="E349" s="23"/>
      <c r="F349" s="147"/>
    </row>
    <row r="350" spans="1:6" ht="19.649999999999999" customHeight="1" x14ac:dyDescent="0.35">
      <c r="A350" s="67" t="s">
        <v>1197</v>
      </c>
      <c r="B350" s="53" t="s">
        <v>1245</v>
      </c>
      <c r="C350" s="179"/>
      <c r="D350" s="179"/>
      <c r="E350" s="179"/>
    </row>
    <row r="351" spans="1:6" ht="47.25" customHeight="1" x14ac:dyDescent="0.35">
      <c r="A351" s="374" t="s">
        <v>1345</v>
      </c>
      <c r="B351" s="374"/>
      <c r="C351" s="212">
        <f>C344*13</f>
        <v>0</v>
      </c>
      <c r="D351" s="212">
        <f t="shared" ref="D351" si="5">D344*13</f>
        <v>0</v>
      </c>
      <c r="E351" s="212">
        <f>E344*14</f>
        <v>0</v>
      </c>
    </row>
    <row r="352" spans="1:6" s="148" customFormat="1" ht="54.5" x14ac:dyDescent="0.35">
      <c r="A352" s="145" t="s">
        <v>98</v>
      </c>
      <c r="B352" s="146" t="s">
        <v>1333</v>
      </c>
      <c r="C352" s="5" t="s">
        <v>966</v>
      </c>
      <c r="D352" s="5" t="s">
        <v>1025</v>
      </c>
      <c r="E352" s="5" t="s">
        <v>54</v>
      </c>
      <c r="F352" s="147"/>
    </row>
    <row r="353" spans="1:6" s="148" customFormat="1" ht="36.75" customHeight="1" x14ac:dyDescent="0.35">
      <c r="A353" s="145" t="s">
        <v>98</v>
      </c>
      <c r="B353" s="231" t="s">
        <v>1346</v>
      </c>
      <c r="C353" s="150"/>
      <c r="D353" s="150"/>
      <c r="E353" s="150"/>
      <c r="F353" s="147"/>
    </row>
    <row r="354" spans="1:6" ht="22.5" customHeight="1" x14ac:dyDescent="0.35">
      <c r="A354" s="67" t="s">
        <v>1203</v>
      </c>
      <c r="B354" s="123" t="s">
        <v>1347</v>
      </c>
      <c r="C354" s="4"/>
      <c r="D354" s="4"/>
      <c r="E354" s="4"/>
      <c r="F354" s="143"/>
    </row>
    <row r="355" spans="1:6" s="148" customFormat="1" ht="22.5" customHeight="1" x14ac:dyDescent="0.35">
      <c r="A355" s="67" t="s">
        <v>1205</v>
      </c>
      <c r="B355" s="123" t="s">
        <v>1348</v>
      </c>
      <c r="C355" s="4"/>
      <c r="D355" s="4"/>
      <c r="E355" s="4"/>
      <c r="F355" s="147"/>
    </row>
    <row r="356" spans="1:6" s="148" customFormat="1" ht="22.5" customHeight="1" x14ac:dyDescent="0.35">
      <c r="A356" s="67" t="s">
        <v>1207</v>
      </c>
      <c r="B356" s="123" t="s">
        <v>1349</v>
      </c>
      <c r="C356" s="4"/>
      <c r="D356" s="4"/>
      <c r="E356" s="4"/>
      <c r="F356" s="147"/>
    </row>
    <row r="357" spans="1:6" s="148" customFormat="1" ht="22.5" customHeight="1" x14ac:dyDescent="0.35">
      <c r="A357" s="67" t="s">
        <v>1209</v>
      </c>
      <c r="B357" s="123" t="s">
        <v>1350</v>
      </c>
      <c r="C357" s="4"/>
      <c r="D357" s="4"/>
      <c r="E357" s="4"/>
      <c r="F357" s="147"/>
    </row>
    <row r="358" spans="1:6" s="148" customFormat="1" ht="22.5" customHeight="1" x14ac:dyDescent="0.35">
      <c r="A358" s="67" t="s">
        <v>1211</v>
      </c>
      <c r="B358" s="123" t="s">
        <v>1351</v>
      </c>
      <c r="C358" s="4"/>
      <c r="D358" s="4"/>
      <c r="E358" s="4"/>
      <c r="F358" s="147"/>
    </row>
    <row r="359" spans="1:6" s="148" customFormat="1" ht="22.5" customHeight="1" x14ac:dyDescent="0.35">
      <c r="A359" s="67" t="s">
        <v>1352</v>
      </c>
      <c r="B359" s="123" t="s">
        <v>1353</v>
      </c>
      <c r="C359" s="4"/>
      <c r="D359" s="4"/>
      <c r="E359" s="4"/>
      <c r="F359" s="147"/>
    </row>
    <row r="360" spans="1:6" s="148" customFormat="1" ht="22.5" customHeight="1" x14ac:dyDescent="0.35">
      <c r="A360" s="67" t="s">
        <v>1354</v>
      </c>
      <c r="B360" s="123" t="s">
        <v>1355</v>
      </c>
      <c r="C360" s="4"/>
      <c r="D360" s="4"/>
      <c r="E360" s="4"/>
      <c r="F360" s="147"/>
    </row>
    <row r="361" spans="1:6" s="148" customFormat="1" ht="22.5" customHeight="1" x14ac:dyDescent="0.35">
      <c r="A361" s="67" t="s">
        <v>1356</v>
      </c>
      <c r="B361" s="123" t="s">
        <v>1357</v>
      </c>
      <c r="C361" s="4"/>
      <c r="D361" s="4"/>
      <c r="E361" s="4"/>
      <c r="F361" s="147"/>
    </row>
    <row r="362" spans="1:6" s="148" customFormat="1" ht="22.5" customHeight="1" x14ac:dyDescent="0.35">
      <c r="A362" s="67" t="s">
        <v>1358</v>
      </c>
      <c r="B362" s="123" t="s">
        <v>1359</v>
      </c>
      <c r="C362" s="4"/>
      <c r="D362" s="4"/>
      <c r="E362" s="4"/>
      <c r="F362" s="147"/>
    </row>
    <row r="363" spans="1:6" s="148" customFormat="1" ht="22.5" customHeight="1" x14ac:dyDescent="0.35">
      <c r="A363" s="67" t="s">
        <v>1360</v>
      </c>
      <c r="B363" s="123" t="s">
        <v>1361</v>
      </c>
      <c r="C363" s="4"/>
      <c r="D363" s="4"/>
      <c r="E363" s="4"/>
      <c r="F363" s="147"/>
    </row>
    <row r="364" spans="1:6" s="148" customFormat="1" ht="22.5" customHeight="1" x14ac:dyDescent="0.35">
      <c r="A364" s="67" t="s">
        <v>1362</v>
      </c>
      <c r="B364" s="123" t="s">
        <v>1363</v>
      </c>
      <c r="C364" s="4"/>
      <c r="D364" s="4"/>
      <c r="E364" s="4"/>
      <c r="F364" s="147"/>
    </row>
    <row r="365" spans="1:6" s="148" customFormat="1" ht="22.5" customHeight="1" x14ac:dyDescent="0.35">
      <c r="A365" s="67" t="s">
        <v>1364</v>
      </c>
      <c r="B365" s="123" t="s">
        <v>1365</v>
      </c>
      <c r="C365" s="4"/>
      <c r="D365" s="4"/>
      <c r="E365" s="4"/>
      <c r="F365" s="147"/>
    </row>
    <row r="366" spans="1:6" s="148" customFormat="1" ht="22.5" customHeight="1" x14ac:dyDescent="0.35">
      <c r="A366" s="67" t="s">
        <v>1366</v>
      </c>
      <c r="B366" s="123" t="s">
        <v>1367</v>
      </c>
      <c r="C366" s="4"/>
      <c r="D366" s="4"/>
      <c r="E366" s="4"/>
      <c r="F366" s="147"/>
    </row>
    <row r="367" spans="1:6" s="148" customFormat="1" ht="22.5" customHeight="1" x14ac:dyDescent="0.35">
      <c r="A367" s="67" t="s">
        <v>1368</v>
      </c>
      <c r="B367" s="123" t="s">
        <v>1369</v>
      </c>
      <c r="C367" s="4"/>
      <c r="D367" s="4"/>
      <c r="E367" s="4"/>
      <c r="F367" s="147"/>
    </row>
    <row r="368" spans="1:6" ht="22.5" customHeight="1" x14ac:dyDescent="0.35">
      <c r="A368" s="67" t="s">
        <v>1370</v>
      </c>
      <c r="B368" s="123" t="s">
        <v>1371</v>
      </c>
      <c r="C368" s="4"/>
      <c r="D368" s="4"/>
      <c r="E368" s="4"/>
    </row>
    <row r="369" spans="1:6" ht="60.75" customHeight="1" x14ac:dyDescent="0.35">
      <c r="A369" s="374" t="s">
        <v>1372</v>
      </c>
      <c r="B369" s="374"/>
      <c r="C369" s="212">
        <f>C353*13</f>
        <v>0</v>
      </c>
      <c r="D369" s="212">
        <f>D353*13</f>
        <v>0</v>
      </c>
      <c r="E369" s="212">
        <f>E353*14</f>
        <v>0</v>
      </c>
    </row>
    <row r="370" spans="1:6" s="148" customFormat="1" ht="54.5" x14ac:dyDescent="0.35">
      <c r="A370" s="145" t="s">
        <v>1373</v>
      </c>
      <c r="B370" s="146" t="s">
        <v>1333</v>
      </c>
      <c r="C370" s="5" t="s">
        <v>966</v>
      </c>
      <c r="D370" s="5" t="s">
        <v>1025</v>
      </c>
      <c r="E370" s="5" t="s">
        <v>54</v>
      </c>
      <c r="F370" s="147"/>
    </row>
    <row r="371" spans="1:6" s="148" customFormat="1" ht="36.75" customHeight="1" x14ac:dyDescent="0.35">
      <c r="A371" s="145" t="s">
        <v>1373</v>
      </c>
      <c r="B371" s="113" t="s">
        <v>1374</v>
      </c>
      <c r="C371" s="150"/>
      <c r="D371" s="150"/>
      <c r="E371" s="150"/>
      <c r="F371" s="147"/>
    </row>
    <row r="372" spans="1:6" s="148" customFormat="1" ht="22.5" customHeight="1" x14ac:dyDescent="0.35">
      <c r="A372" s="67" t="s">
        <v>1215</v>
      </c>
      <c r="B372" s="23" t="s">
        <v>1375</v>
      </c>
      <c r="C372" s="149"/>
      <c r="D372" s="149"/>
      <c r="E372" s="149"/>
      <c r="F372" s="147"/>
    </row>
    <row r="373" spans="1:6" s="148" customFormat="1" ht="22.5" customHeight="1" x14ac:dyDescent="0.35">
      <c r="A373" s="67" t="s">
        <v>1217</v>
      </c>
      <c r="B373" s="23" t="s">
        <v>1376</v>
      </c>
      <c r="C373" s="149"/>
      <c r="D373" s="149"/>
      <c r="E373" s="149"/>
      <c r="F373" s="147"/>
    </row>
    <row r="374" spans="1:6" s="148" customFormat="1" ht="22.5" customHeight="1" x14ac:dyDescent="0.35">
      <c r="A374" s="67" t="s">
        <v>1219</v>
      </c>
      <c r="B374" s="53" t="s">
        <v>1377</v>
      </c>
      <c r="C374" s="149"/>
      <c r="D374" s="149"/>
      <c r="E374" s="149"/>
      <c r="F374" s="147"/>
    </row>
    <row r="375" spans="1:6" s="148" customFormat="1" ht="22.5" customHeight="1" x14ac:dyDescent="0.35">
      <c r="A375" s="67" t="s">
        <v>1221</v>
      </c>
      <c r="B375" s="23" t="s">
        <v>1378</v>
      </c>
      <c r="C375" s="149"/>
      <c r="D375" s="149"/>
      <c r="E375" s="149"/>
      <c r="F375" s="147"/>
    </row>
    <row r="376" spans="1:6" s="148" customFormat="1" ht="22.5" customHeight="1" x14ac:dyDescent="0.35">
      <c r="A376" s="67" t="s">
        <v>1223</v>
      </c>
      <c r="B376" s="53" t="s">
        <v>1379</v>
      </c>
      <c r="C376" s="149"/>
      <c r="D376" s="149"/>
      <c r="E376" s="149"/>
      <c r="F376" s="147"/>
    </row>
    <row r="377" spans="1:6" s="148" customFormat="1" ht="22.5" customHeight="1" x14ac:dyDescent="0.35">
      <c r="A377" s="67" t="s">
        <v>1225</v>
      </c>
      <c r="B377" s="53" t="s">
        <v>1380</v>
      </c>
      <c r="C377" s="149"/>
      <c r="D377" s="149"/>
      <c r="E377" s="149"/>
      <c r="F377" s="147"/>
    </row>
    <row r="378" spans="1:6" s="148" customFormat="1" ht="22.5" customHeight="1" x14ac:dyDescent="0.35">
      <c r="A378" s="67" t="s">
        <v>1226</v>
      </c>
      <c r="B378" s="53" t="s">
        <v>1198</v>
      </c>
      <c r="C378" s="149"/>
      <c r="D378" s="149"/>
      <c r="E378" s="149"/>
      <c r="F378" s="147"/>
    </row>
    <row r="379" spans="1:6" ht="22.5" customHeight="1" x14ac:dyDescent="0.35">
      <c r="A379" s="67" t="s">
        <v>1228</v>
      </c>
      <c r="B379" s="53" t="s">
        <v>1245</v>
      </c>
      <c r="C379" s="149"/>
      <c r="D379" s="149"/>
      <c r="E379" s="149"/>
    </row>
    <row r="380" spans="1:6" s="148" customFormat="1" ht="52.5" customHeight="1" x14ac:dyDescent="0.35">
      <c r="A380" s="375" t="s">
        <v>1381</v>
      </c>
      <c r="B380" s="375"/>
      <c r="C380" s="206">
        <f>C371*13</f>
        <v>0</v>
      </c>
      <c r="D380" s="206">
        <f t="shared" ref="D380" si="6">D371*13</f>
        <v>0</v>
      </c>
      <c r="E380" s="212">
        <f>E371*14</f>
        <v>0</v>
      </c>
      <c r="F380" s="147"/>
    </row>
    <row r="381" spans="1:6" s="148" customFormat="1" ht="14" x14ac:dyDescent="0.35">
      <c r="A381" s="205"/>
      <c r="B381" s="88"/>
      <c r="C381" s="220"/>
      <c r="D381" s="220"/>
      <c r="E381" s="220"/>
      <c r="F381" s="147"/>
    </row>
    <row r="382" spans="1:6" s="148" customFormat="1" ht="14" x14ac:dyDescent="0.35">
      <c r="A382" s="152"/>
      <c r="B382" s="42"/>
      <c r="C382" s="211"/>
      <c r="D382" s="211"/>
      <c r="E382" s="211"/>
      <c r="F382" s="147"/>
    </row>
    <row r="383" spans="1:6" s="148" customFormat="1" ht="14" x14ac:dyDescent="0.35">
      <c r="A383" s="152"/>
      <c r="B383" s="42"/>
      <c r="C383" s="211"/>
      <c r="D383" s="211"/>
      <c r="E383" s="211"/>
      <c r="F383" s="147"/>
    </row>
    <row r="384" spans="1:6" s="148" customFormat="1" ht="14" x14ac:dyDescent="0.35">
      <c r="A384" s="152"/>
      <c r="B384" s="42"/>
      <c r="C384" s="211"/>
      <c r="D384" s="211"/>
      <c r="E384" s="211"/>
      <c r="F384" s="147"/>
    </row>
    <row r="385" spans="1:6" s="148" customFormat="1" ht="14" x14ac:dyDescent="0.35">
      <c r="A385" s="152"/>
      <c r="B385" s="42"/>
      <c r="C385" s="211"/>
      <c r="D385" s="211"/>
      <c r="E385" s="211"/>
      <c r="F385" s="147"/>
    </row>
    <row r="386" spans="1:6" s="148" customFormat="1" ht="14" x14ac:dyDescent="0.35">
      <c r="A386" s="152"/>
      <c r="B386" s="42"/>
      <c r="C386" s="211"/>
      <c r="D386" s="211"/>
      <c r="E386" s="211"/>
      <c r="F386" s="147"/>
    </row>
    <row r="387" spans="1:6" s="148" customFormat="1" ht="56.25" customHeight="1" x14ac:dyDescent="0.35">
      <c r="A387" s="152"/>
      <c r="B387" s="42"/>
      <c r="C387" s="211"/>
      <c r="D387" s="211"/>
      <c r="E387" s="211"/>
      <c r="F387" s="147"/>
    </row>
    <row r="388" spans="1:6" s="148" customFormat="1" ht="54.5" x14ac:dyDescent="0.35">
      <c r="A388" s="232" t="s">
        <v>1382</v>
      </c>
      <c r="B388" s="233" t="s">
        <v>1333</v>
      </c>
      <c r="C388" s="5" t="s">
        <v>966</v>
      </c>
      <c r="D388" s="5" t="s">
        <v>1025</v>
      </c>
      <c r="E388" s="5" t="s">
        <v>54</v>
      </c>
      <c r="F388" s="147"/>
    </row>
    <row r="389" spans="1:6" s="148" customFormat="1" ht="42" x14ac:dyDescent="0.35">
      <c r="A389" s="234" t="s">
        <v>1382</v>
      </c>
      <c r="B389" s="231" t="s">
        <v>1383</v>
      </c>
      <c r="C389" s="150"/>
      <c r="D389" s="150"/>
      <c r="E389" s="150"/>
      <c r="F389" s="147"/>
    </row>
    <row r="390" spans="1:6" s="148" customFormat="1" ht="22.5" customHeight="1" x14ac:dyDescent="0.35">
      <c r="A390" s="67" t="s">
        <v>1249</v>
      </c>
      <c r="B390" s="53" t="s">
        <v>1384</v>
      </c>
      <c r="C390" s="149"/>
      <c r="D390" s="149"/>
      <c r="E390" s="149"/>
      <c r="F390" s="147"/>
    </row>
    <row r="391" spans="1:6" s="148" customFormat="1" ht="22.5" customHeight="1" x14ac:dyDescent="0.35">
      <c r="A391" s="67" t="s">
        <v>1251</v>
      </c>
      <c r="B391" s="53" t="s">
        <v>1385</v>
      </c>
      <c r="C391" s="149"/>
      <c r="D391" s="149"/>
      <c r="E391" s="149"/>
      <c r="F391" s="147"/>
    </row>
    <row r="392" spans="1:6" s="148" customFormat="1" ht="22.5" customHeight="1" x14ac:dyDescent="0.35">
      <c r="A392" s="67" t="s">
        <v>1253</v>
      </c>
      <c r="B392" s="53" t="s">
        <v>1386</v>
      </c>
      <c r="C392" s="149"/>
      <c r="D392" s="149"/>
      <c r="E392" s="149"/>
      <c r="F392" s="147"/>
    </row>
    <row r="393" spans="1:6" s="148" customFormat="1" ht="22.5" customHeight="1" x14ac:dyDescent="0.35">
      <c r="A393" s="67" t="s">
        <v>1255</v>
      </c>
      <c r="B393" s="53" t="s">
        <v>1387</v>
      </c>
      <c r="C393" s="149"/>
      <c r="D393" s="149"/>
      <c r="E393" s="149"/>
      <c r="F393" s="147"/>
    </row>
    <row r="394" spans="1:6" s="148" customFormat="1" ht="22.5" customHeight="1" x14ac:dyDescent="0.35">
      <c r="A394" s="67" t="s">
        <v>1257</v>
      </c>
      <c r="B394" s="53" t="s">
        <v>1388</v>
      </c>
      <c r="C394" s="149"/>
      <c r="D394" s="149"/>
      <c r="E394" s="149"/>
      <c r="F394" s="147"/>
    </row>
    <row r="395" spans="1:6" s="148" customFormat="1" ht="22.5" customHeight="1" x14ac:dyDescent="0.35">
      <c r="A395" s="67" t="s">
        <v>1259</v>
      </c>
      <c r="B395" s="53" t="s">
        <v>1389</v>
      </c>
      <c r="C395" s="149"/>
      <c r="D395" s="149"/>
      <c r="E395" s="149"/>
      <c r="F395" s="147"/>
    </row>
    <row r="396" spans="1:6" s="148" customFormat="1" ht="22.5" customHeight="1" x14ac:dyDescent="0.35">
      <c r="A396" s="67" t="s">
        <v>1261</v>
      </c>
      <c r="B396" s="53" t="s">
        <v>1390</v>
      </c>
      <c r="C396" s="149"/>
      <c r="D396" s="149"/>
      <c r="E396" s="149"/>
      <c r="F396" s="147"/>
    </row>
    <row r="397" spans="1:6" s="148" customFormat="1" ht="22.5" customHeight="1" x14ac:dyDescent="0.35">
      <c r="A397" s="67" t="s">
        <v>1263</v>
      </c>
      <c r="B397" s="53" t="s">
        <v>1391</v>
      </c>
      <c r="C397" s="149"/>
      <c r="D397" s="149"/>
      <c r="E397" s="149"/>
      <c r="F397" s="147"/>
    </row>
    <row r="398" spans="1:6" s="148" customFormat="1" ht="22.5" customHeight="1" x14ac:dyDescent="0.35">
      <c r="A398" s="67" t="s">
        <v>1265</v>
      </c>
      <c r="B398" s="53" t="s">
        <v>1392</v>
      </c>
      <c r="C398" s="149"/>
      <c r="D398" s="149"/>
      <c r="E398" s="149"/>
      <c r="F398" s="147"/>
    </row>
    <row r="399" spans="1:6" ht="22.5" customHeight="1" x14ac:dyDescent="0.35">
      <c r="A399" s="67" t="s">
        <v>1267</v>
      </c>
      <c r="B399" s="53" t="s">
        <v>1245</v>
      </c>
      <c r="C399" s="149"/>
      <c r="D399" s="149"/>
      <c r="E399" s="149"/>
    </row>
    <row r="400" spans="1:6" ht="66" customHeight="1" x14ac:dyDescent="0.35">
      <c r="A400" s="375" t="s">
        <v>1393</v>
      </c>
      <c r="B400" s="375"/>
      <c r="C400" s="206">
        <f>C389*13</f>
        <v>0</v>
      </c>
      <c r="D400" s="206">
        <f t="shared" ref="D400" si="7">D389*13</f>
        <v>0</v>
      </c>
      <c r="E400" s="212">
        <f>E389*14</f>
        <v>0</v>
      </c>
    </row>
    <row r="401" spans="1:6" ht="15.5" x14ac:dyDescent="0.35">
      <c r="A401" s="47"/>
      <c r="B401" s="47"/>
      <c r="C401" s="214"/>
      <c r="D401" s="214"/>
      <c r="E401" s="214"/>
    </row>
    <row r="402" spans="1:6" ht="15.5" x14ac:dyDescent="0.35">
      <c r="A402" s="27"/>
      <c r="B402" s="27"/>
      <c r="C402" s="28"/>
      <c r="D402" s="28"/>
      <c r="E402" s="28"/>
    </row>
    <row r="403" spans="1:6" ht="15.5" x14ac:dyDescent="0.35">
      <c r="A403" s="27"/>
      <c r="B403" s="27"/>
      <c r="C403" s="28"/>
      <c r="D403" s="28"/>
      <c r="E403" s="28"/>
    </row>
    <row r="404" spans="1:6" ht="15.5" x14ac:dyDescent="0.35">
      <c r="A404" s="27"/>
      <c r="B404" s="27"/>
      <c r="C404" s="28"/>
      <c r="D404" s="28"/>
      <c r="E404" s="28"/>
    </row>
    <row r="405" spans="1:6" ht="15.5" x14ac:dyDescent="0.35">
      <c r="A405" s="27"/>
      <c r="B405" s="27"/>
      <c r="C405" s="28"/>
      <c r="D405" s="28"/>
      <c r="E405" s="28"/>
    </row>
    <row r="406" spans="1:6" ht="15.5" x14ac:dyDescent="0.35">
      <c r="A406" s="27"/>
      <c r="B406" s="27"/>
      <c r="C406" s="28"/>
      <c r="D406" s="28"/>
      <c r="E406" s="28"/>
    </row>
    <row r="407" spans="1:6" s="148" customFormat="1" ht="54.5" x14ac:dyDescent="0.35">
      <c r="A407" s="3" t="s">
        <v>1394</v>
      </c>
      <c r="B407" s="146" t="s">
        <v>1333</v>
      </c>
      <c r="C407" s="5" t="s">
        <v>966</v>
      </c>
      <c r="D407" s="5" t="s">
        <v>1025</v>
      </c>
      <c r="E407" s="5" t="s">
        <v>54</v>
      </c>
      <c r="F407" s="235"/>
    </row>
    <row r="408" spans="1:6" s="148" customFormat="1" ht="42" x14ac:dyDescent="0.35">
      <c r="A408" s="3" t="s">
        <v>1394</v>
      </c>
      <c r="B408" s="113" t="s">
        <v>1395</v>
      </c>
      <c r="C408" s="150"/>
      <c r="D408" s="150"/>
      <c r="E408" s="150"/>
      <c r="F408" s="235"/>
    </row>
    <row r="409" spans="1:6" s="148" customFormat="1" ht="22.5" customHeight="1" x14ac:dyDescent="0.35">
      <c r="A409" s="67" t="s">
        <v>1273</v>
      </c>
      <c r="B409" s="236" t="s">
        <v>1396</v>
      </c>
      <c r="C409" s="151"/>
      <c r="D409" s="151"/>
      <c r="E409" s="151"/>
      <c r="F409" s="235"/>
    </row>
    <row r="410" spans="1:6" s="148" customFormat="1" ht="22.5" customHeight="1" x14ac:dyDescent="0.35">
      <c r="A410" s="67" t="s">
        <v>1275</v>
      </c>
      <c r="B410" s="151" t="s">
        <v>1397</v>
      </c>
      <c r="C410" s="151"/>
      <c r="D410" s="151"/>
      <c r="E410" s="151"/>
      <c r="F410" s="235"/>
    </row>
    <row r="411" spans="1:6" s="148" customFormat="1" ht="22.5" customHeight="1" x14ac:dyDescent="0.35">
      <c r="A411" s="67" t="s">
        <v>1277</v>
      </c>
      <c r="B411" s="151" t="s">
        <v>1398</v>
      </c>
      <c r="C411" s="151"/>
      <c r="D411" s="151"/>
      <c r="E411" s="151"/>
      <c r="F411" s="235"/>
    </row>
    <row r="412" spans="1:6" s="148" customFormat="1" ht="22.5" customHeight="1" x14ac:dyDescent="0.35">
      <c r="A412" s="67" t="s">
        <v>1279</v>
      </c>
      <c r="B412" s="151" t="s">
        <v>1399</v>
      </c>
      <c r="C412" s="151"/>
      <c r="D412" s="151"/>
      <c r="E412" s="151"/>
      <c r="F412" s="235"/>
    </row>
    <row r="413" spans="1:6" s="148" customFormat="1" ht="22.5" customHeight="1" x14ac:dyDescent="0.35">
      <c r="A413" s="67" t="s">
        <v>1281</v>
      </c>
      <c r="B413" s="151" t="s">
        <v>1400</v>
      </c>
      <c r="C413" s="151"/>
      <c r="D413" s="151"/>
      <c r="E413" s="151"/>
      <c r="F413" s="235"/>
    </row>
    <row r="414" spans="1:6" s="148" customFormat="1" ht="22.5" customHeight="1" x14ac:dyDescent="0.35">
      <c r="A414" s="67" t="s">
        <v>1283</v>
      </c>
      <c r="B414" s="151" t="s">
        <v>1401</v>
      </c>
      <c r="C414" s="151"/>
      <c r="D414" s="151"/>
      <c r="E414" s="151"/>
      <c r="F414" s="235"/>
    </row>
    <row r="415" spans="1:6" s="148" customFormat="1" ht="22.5" customHeight="1" x14ac:dyDescent="0.35">
      <c r="A415" s="67" t="s">
        <v>1285</v>
      </c>
      <c r="B415" s="151" t="s">
        <v>1402</v>
      </c>
      <c r="C415" s="151"/>
      <c r="D415" s="151"/>
      <c r="E415" s="151"/>
      <c r="F415" s="235"/>
    </row>
    <row r="416" spans="1:6" s="148" customFormat="1" ht="22.5" customHeight="1" x14ac:dyDescent="0.35">
      <c r="A416" s="67" t="s">
        <v>1287</v>
      </c>
      <c r="B416" s="151" t="s">
        <v>1403</v>
      </c>
      <c r="C416" s="151"/>
      <c r="D416" s="151"/>
      <c r="E416" s="151"/>
      <c r="F416" s="235"/>
    </row>
    <row r="417" spans="1:6" s="148" customFormat="1" ht="22.5" customHeight="1" x14ac:dyDescent="0.35">
      <c r="A417" s="67" t="s">
        <v>1289</v>
      </c>
      <c r="B417" s="151" t="s">
        <v>1404</v>
      </c>
      <c r="C417" s="151"/>
      <c r="D417" s="151"/>
      <c r="E417" s="151"/>
      <c r="F417" s="235"/>
    </row>
    <row r="418" spans="1:6" s="148" customFormat="1" ht="22.5" customHeight="1" x14ac:dyDescent="0.35">
      <c r="A418" s="67" t="s">
        <v>1291</v>
      </c>
      <c r="B418" s="151" t="s">
        <v>1405</v>
      </c>
      <c r="C418" s="151"/>
      <c r="D418" s="151"/>
      <c r="E418" s="151"/>
      <c r="F418" s="235"/>
    </row>
    <row r="419" spans="1:6" s="148" customFormat="1" ht="22.5" customHeight="1" x14ac:dyDescent="0.35">
      <c r="A419" s="67" t="s">
        <v>1293</v>
      </c>
      <c r="B419" s="151" t="s">
        <v>1406</v>
      </c>
      <c r="C419" s="151"/>
      <c r="D419" s="151"/>
      <c r="E419" s="151"/>
      <c r="F419" s="235"/>
    </row>
    <row r="420" spans="1:6" s="148" customFormat="1" ht="22.5" customHeight="1" x14ac:dyDescent="0.35">
      <c r="A420" s="67" t="s">
        <v>1295</v>
      </c>
      <c r="B420" s="23" t="s">
        <v>1407</v>
      </c>
      <c r="C420" s="151"/>
      <c r="D420" s="151"/>
      <c r="E420" s="151"/>
      <c r="F420" s="235"/>
    </row>
    <row r="421" spans="1:6" ht="22.5" customHeight="1" x14ac:dyDescent="0.35">
      <c r="A421" s="67" t="s">
        <v>1297</v>
      </c>
      <c r="B421" s="23" t="s">
        <v>1245</v>
      </c>
      <c r="C421" s="151"/>
      <c r="D421" s="151"/>
      <c r="E421" s="151"/>
    </row>
    <row r="422" spans="1:6" s="148" customFormat="1" ht="65.25" customHeight="1" x14ac:dyDescent="0.35">
      <c r="A422" s="374" t="s">
        <v>1408</v>
      </c>
      <c r="B422" s="374"/>
      <c r="C422" s="212">
        <f>C408*13</f>
        <v>0</v>
      </c>
      <c r="D422" s="212">
        <f t="shared" ref="D422" si="8">D408*13</f>
        <v>0</v>
      </c>
      <c r="E422" s="212">
        <f>E408*14</f>
        <v>0</v>
      </c>
      <c r="F422" s="147"/>
    </row>
    <row r="423" spans="1:6" s="148" customFormat="1" ht="15.5" x14ac:dyDescent="0.35">
      <c r="A423" s="237"/>
      <c r="B423" s="238"/>
      <c r="C423" s="238"/>
      <c r="D423" s="238"/>
      <c r="E423" s="238"/>
      <c r="F423" s="147"/>
    </row>
    <row r="424" spans="1:6" s="148" customFormat="1" ht="54.5" x14ac:dyDescent="0.35">
      <c r="A424" s="207" t="s">
        <v>1409</v>
      </c>
      <c r="B424" s="208" t="s">
        <v>1333</v>
      </c>
      <c r="C424" s="209" t="s">
        <v>966</v>
      </c>
      <c r="D424" s="209" t="s">
        <v>1025</v>
      </c>
      <c r="E424" s="239" t="s">
        <v>54</v>
      </c>
      <c r="F424" s="147"/>
    </row>
    <row r="425" spans="1:6" s="148" customFormat="1" ht="28" x14ac:dyDescent="0.35">
      <c r="A425" s="145" t="s">
        <v>1409</v>
      </c>
      <c r="B425" s="113" t="s">
        <v>1410</v>
      </c>
      <c r="C425" s="150"/>
      <c r="D425" s="150"/>
      <c r="E425" s="150"/>
      <c r="F425" s="147"/>
    </row>
    <row r="426" spans="1:6" s="148" customFormat="1" ht="22.5" customHeight="1" x14ac:dyDescent="0.35">
      <c r="A426" s="67" t="s">
        <v>1411</v>
      </c>
      <c r="B426" s="23" t="s">
        <v>1274</v>
      </c>
      <c r="C426" s="149"/>
      <c r="D426" s="149"/>
      <c r="E426" s="149"/>
      <c r="F426" s="147"/>
    </row>
    <row r="427" spans="1:6" s="148" customFormat="1" ht="22.5" customHeight="1" x14ac:dyDescent="0.35">
      <c r="A427" s="67" t="s">
        <v>1411</v>
      </c>
      <c r="B427" s="23" t="s">
        <v>1276</v>
      </c>
      <c r="C427" s="23"/>
      <c r="D427" s="149"/>
      <c r="E427" s="149"/>
      <c r="F427" s="147"/>
    </row>
    <row r="428" spans="1:6" s="148" customFormat="1" ht="22.5" customHeight="1" x14ac:dyDescent="0.35">
      <c r="A428" s="67" t="s">
        <v>1412</v>
      </c>
      <c r="B428" s="23" t="s">
        <v>1278</v>
      </c>
      <c r="C428" s="149"/>
      <c r="D428" s="149"/>
      <c r="E428" s="149"/>
      <c r="F428" s="147"/>
    </row>
    <row r="429" spans="1:6" s="148" customFormat="1" ht="22.5" customHeight="1" x14ac:dyDescent="0.35">
      <c r="A429" s="67" t="s">
        <v>1413</v>
      </c>
      <c r="B429" s="23" t="s">
        <v>1280</v>
      </c>
      <c r="C429" s="149"/>
      <c r="D429" s="149"/>
      <c r="E429" s="149"/>
      <c r="F429" s="147"/>
    </row>
    <row r="430" spans="1:6" s="148" customFormat="1" ht="22.5" customHeight="1" x14ac:dyDescent="0.35">
      <c r="A430" s="67" t="s">
        <v>1414</v>
      </c>
      <c r="B430" s="23" t="s">
        <v>1282</v>
      </c>
      <c r="C430" s="149"/>
      <c r="D430" s="149"/>
      <c r="E430" s="149"/>
      <c r="F430" s="147"/>
    </row>
    <row r="431" spans="1:6" s="148" customFormat="1" ht="22.5" customHeight="1" x14ac:dyDescent="0.35">
      <c r="A431" s="67" t="s">
        <v>1415</v>
      </c>
      <c r="B431" s="23" t="s">
        <v>1284</v>
      </c>
      <c r="C431" s="149"/>
      <c r="D431" s="149"/>
      <c r="E431" s="149"/>
      <c r="F431" s="147"/>
    </row>
    <row r="432" spans="1:6" s="148" customFormat="1" ht="22.5" customHeight="1" x14ac:dyDescent="0.35">
      <c r="A432" s="67" t="s">
        <v>1416</v>
      </c>
      <c r="B432" s="23" t="s">
        <v>1286</v>
      </c>
      <c r="C432" s="23"/>
      <c r="D432" s="149"/>
      <c r="E432" s="149"/>
      <c r="F432" s="147"/>
    </row>
    <row r="433" spans="1:6" s="148" customFormat="1" ht="22.5" customHeight="1" x14ac:dyDescent="0.35">
      <c r="A433" s="67" t="s">
        <v>1417</v>
      </c>
      <c r="B433" s="23" t="s">
        <v>1288</v>
      </c>
      <c r="C433" s="53"/>
      <c r="D433" s="149"/>
      <c r="E433" s="149"/>
      <c r="F433" s="147"/>
    </row>
    <row r="434" spans="1:6" s="148" customFormat="1" ht="22.5" customHeight="1" x14ac:dyDescent="0.35">
      <c r="A434" s="67" t="s">
        <v>1418</v>
      </c>
      <c r="B434" s="23" t="s">
        <v>1290</v>
      </c>
      <c r="C434" s="23"/>
      <c r="D434" s="149"/>
      <c r="E434" s="149"/>
      <c r="F434" s="147"/>
    </row>
    <row r="435" spans="1:6" s="148" customFormat="1" ht="22.5" customHeight="1" x14ac:dyDescent="0.35">
      <c r="A435" s="67" t="s">
        <v>1419</v>
      </c>
      <c r="B435" s="23" t="s">
        <v>1292</v>
      </c>
      <c r="C435" s="23"/>
      <c r="D435" s="149"/>
      <c r="E435" s="149"/>
      <c r="F435" s="147"/>
    </row>
    <row r="436" spans="1:6" s="148" customFormat="1" ht="22.5" customHeight="1" x14ac:dyDescent="0.35">
      <c r="A436" s="67" t="s">
        <v>1420</v>
      </c>
      <c r="B436" s="23" t="s">
        <v>1294</v>
      </c>
      <c r="C436" s="23"/>
      <c r="D436" s="149"/>
      <c r="E436" s="149"/>
      <c r="F436" s="147"/>
    </row>
    <row r="437" spans="1:6" s="148" customFormat="1" ht="22.5" customHeight="1" x14ac:dyDescent="0.35">
      <c r="A437" s="67" t="s">
        <v>1421</v>
      </c>
      <c r="B437" s="23" t="s">
        <v>1296</v>
      </c>
      <c r="C437" s="23"/>
      <c r="D437" s="149"/>
      <c r="E437" s="149"/>
      <c r="F437" s="147"/>
    </row>
    <row r="438" spans="1:6" s="148" customFormat="1" ht="22.5" customHeight="1" x14ac:dyDescent="0.35">
      <c r="A438" s="67" t="s">
        <v>1422</v>
      </c>
      <c r="B438" s="23" t="s">
        <v>1298</v>
      </c>
      <c r="C438" s="149"/>
      <c r="D438" s="149"/>
      <c r="E438" s="149"/>
      <c r="F438" s="147"/>
    </row>
    <row r="439" spans="1:6" s="148" customFormat="1" ht="22.5" customHeight="1" x14ac:dyDescent="0.35">
      <c r="A439" s="67" t="s">
        <v>1423</v>
      </c>
      <c r="B439" s="23" t="s">
        <v>1300</v>
      </c>
      <c r="C439" s="149"/>
      <c r="D439" s="149"/>
      <c r="E439" s="149"/>
      <c r="F439" s="147"/>
    </row>
    <row r="440" spans="1:6" s="148" customFormat="1" ht="22.5" customHeight="1" x14ac:dyDescent="0.35">
      <c r="A440" s="67" t="s">
        <v>1424</v>
      </c>
      <c r="B440" s="23" t="s">
        <v>1302</v>
      </c>
      <c r="C440" s="149"/>
      <c r="D440" s="149"/>
      <c r="E440" s="149"/>
      <c r="F440" s="147"/>
    </row>
    <row r="441" spans="1:6" s="148" customFormat="1" ht="22.5" customHeight="1" x14ac:dyDescent="0.35">
      <c r="A441" s="67" t="s">
        <v>1425</v>
      </c>
      <c r="B441" s="23" t="s">
        <v>1304</v>
      </c>
      <c r="C441" s="149"/>
      <c r="D441" s="149"/>
      <c r="E441" s="149"/>
      <c r="F441" s="147"/>
    </row>
    <row r="442" spans="1:6" s="148" customFormat="1" ht="22.5" customHeight="1" x14ac:dyDescent="0.35">
      <c r="A442" s="67" t="s">
        <v>1426</v>
      </c>
      <c r="B442" s="23" t="s">
        <v>1306</v>
      </c>
      <c r="C442" s="149"/>
      <c r="D442" s="149"/>
      <c r="E442" s="149"/>
      <c r="F442" s="147"/>
    </row>
    <row r="443" spans="1:6" s="148" customFormat="1" ht="22.5" customHeight="1" x14ac:dyDescent="0.35">
      <c r="A443" s="152"/>
      <c r="B443" s="24"/>
      <c r="C443" s="211"/>
      <c r="D443" s="211"/>
      <c r="E443" s="211"/>
      <c r="F443" s="147"/>
    </row>
    <row r="444" spans="1:6" s="148" customFormat="1" ht="54.5" x14ac:dyDescent="0.35">
      <c r="A444" s="145" t="s">
        <v>1409</v>
      </c>
      <c r="B444" s="146" t="s">
        <v>1333</v>
      </c>
      <c r="C444" s="5" t="s">
        <v>966</v>
      </c>
      <c r="D444" s="5" t="s">
        <v>1025</v>
      </c>
      <c r="E444" s="5" t="s">
        <v>54</v>
      </c>
      <c r="F444" s="147"/>
    </row>
    <row r="445" spans="1:6" s="148" customFormat="1" ht="22.5" customHeight="1" x14ac:dyDescent="0.35">
      <c r="A445" s="67" t="s">
        <v>1427</v>
      </c>
      <c r="B445" s="23" t="s">
        <v>1308</v>
      </c>
      <c r="C445" s="149"/>
      <c r="D445" s="149"/>
      <c r="E445" s="149"/>
      <c r="F445" s="147"/>
    </row>
    <row r="446" spans="1:6" s="148" customFormat="1" ht="22.5" customHeight="1" x14ac:dyDescent="0.35">
      <c r="A446" s="67" t="s">
        <v>1428</v>
      </c>
      <c r="B446" s="23" t="s">
        <v>1310</v>
      </c>
      <c r="C446" s="149"/>
      <c r="D446" s="149"/>
      <c r="E446" s="149"/>
      <c r="F446" s="147"/>
    </row>
    <row r="447" spans="1:6" s="148" customFormat="1" ht="22.5" customHeight="1" x14ac:dyDescent="0.35">
      <c r="A447" s="67" t="s">
        <v>1429</v>
      </c>
      <c r="B447" s="23" t="s">
        <v>1312</v>
      </c>
      <c r="C447" s="149"/>
      <c r="D447" s="149"/>
      <c r="E447" s="149"/>
      <c r="F447" s="147"/>
    </row>
    <row r="448" spans="1:6" s="148" customFormat="1" ht="22.5" customHeight="1" x14ac:dyDescent="0.35">
      <c r="A448" s="67" t="s">
        <v>1430</v>
      </c>
      <c r="B448" s="23" t="s">
        <v>1314</v>
      </c>
      <c r="C448" s="149"/>
      <c r="D448" s="149"/>
      <c r="E448" s="149"/>
      <c r="F448" s="147"/>
    </row>
    <row r="449" spans="1:6" ht="22.5" customHeight="1" x14ac:dyDescent="0.35">
      <c r="A449" s="67" t="s">
        <v>1431</v>
      </c>
      <c r="B449" s="23" t="s">
        <v>1316</v>
      </c>
      <c r="C449" s="149"/>
      <c r="D449" s="149"/>
      <c r="E449" s="149"/>
      <c r="F449" s="143"/>
    </row>
    <row r="450" spans="1:6" s="148" customFormat="1" ht="22.5" customHeight="1" x14ac:dyDescent="0.35">
      <c r="A450" s="67" t="s">
        <v>1432</v>
      </c>
      <c r="B450" s="23" t="s">
        <v>1318</v>
      </c>
      <c r="C450" s="149"/>
      <c r="D450" s="149"/>
      <c r="E450" s="149"/>
      <c r="F450" s="147"/>
    </row>
    <row r="451" spans="1:6" s="148" customFormat="1" ht="22.5" customHeight="1" x14ac:dyDescent="0.35">
      <c r="A451" s="67" t="s">
        <v>1433</v>
      </c>
      <c r="B451" s="23" t="s">
        <v>1320</v>
      </c>
      <c r="C451" s="149"/>
      <c r="D451" s="149"/>
      <c r="E451" s="149"/>
      <c r="F451" s="147"/>
    </row>
    <row r="452" spans="1:6" s="148" customFormat="1" ht="22.5" customHeight="1" x14ac:dyDescent="0.35">
      <c r="A452" s="67" t="s">
        <v>1434</v>
      </c>
      <c r="B452" s="23" t="s">
        <v>1322</v>
      </c>
      <c r="C452" s="149"/>
      <c r="D452" s="149"/>
      <c r="E452" s="149"/>
      <c r="F452" s="147"/>
    </row>
    <row r="453" spans="1:6" s="148" customFormat="1" ht="22.5" customHeight="1" x14ac:dyDescent="0.35">
      <c r="A453" s="67" t="s">
        <v>1435</v>
      </c>
      <c r="B453" s="240" t="s">
        <v>1436</v>
      </c>
      <c r="C453" s="149"/>
      <c r="D453" s="149"/>
      <c r="E453" s="149"/>
      <c r="F453" s="147"/>
    </row>
    <row r="454" spans="1:6" ht="22.5" customHeight="1" x14ac:dyDescent="0.35">
      <c r="A454" s="67" t="s">
        <v>1437</v>
      </c>
      <c r="B454" s="23" t="s">
        <v>1245</v>
      </c>
      <c r="C454" s="149"/>
      <c r="D454" s="149"/>
      <c r="E454" s="149"/>
    </row>
    <row r="455" spans="1:6" s="148" customFormat="1" ht="62.25" customHeight="1" x14ac:dyDescent="0.35">
      <c r="A455" s="375" t="s">
        <v>1438</v>
      </c>
      <c r="B455" s="375"/>
      <c r="C455" s="206">
        <f>C425*13</f>
        <v>0</v>
      </c>
      <c r="D455" s="206">
        <f t="shared" ref="D455" si="9">D425*13</f>
        <v>0</v>
      </c>
      <c r="E455" s="206">
        <f>E425*14</f>
        <v>0</v>
      </c>
      <c r="F455" s="226"/>
    </row>
    <row r="456" spans="1:6" s="148" customFormat="1" ht="62.25" customHeight="1" x14ac:dyDescent="0.35">
      <c r="A456" s="371" t="s">
        <v>1439</v>
      </c>
      <c r="B456" s="371"/>
      <c r="C456" s="7">
        <f>C455+C422+C400+C380+C369+C351+C341</f>
        <v>0</v>
      </c>
      <c r="D456" s="7">
        <f>D455+D422+D400+D380+D369+D351+D341</f>
        <v>0</v>
      </c>
      <c r="E456" s="7">
        <f>E455+E422+E400+E380+E369+E351+E341</f>
        <v>0</v>
      </c>
      <c r="F456" s="226"/>
    </row>
    <row r="457" spans="1:6" ht="16.5" customHeight="1" x14ac:dyDescent="0.35">
      <c r="A457" s="130"/>
      <c r="B457" s="130"/>
      <c r="C457" s="29"/>
      <c r="D457" s="29"/>
      <c r="E457" s="29"/>
      <c r="F457" s="183"/>
    </row>
    <row r="458" spans="1:6" ht="16.5" customHeight="1" x14ac:dyDescent="0.35">
      <c r="A458" s="130"/>
      <c r="B458" s="130"/>
      <c r="C458" s="29"/>
      <c r="D458" s="29"/>
      <c r="E458" s="29"/>
      <c r="F458" s="183"/>
    </row>
    <row r="459" spans="1:6" ht="16.5" customHeight="1" x14ac:dyDescent="0.35">
      <c r="A459" s="130"/>
      <c r="B459" s="130"/>
      <c r="C459" s="29"/>
      <c r="D459" s="29"/>
      <c r="E459" s="29"/>
      <c r="F459" s="183"/>
    </row>
    <row r="460" spans="1:6" ht="16.5" customHeight="1" x14ac:dyDescent="0.35">
      <c r="A460" s="130"/>
      <c r="B460" s="130"/>
      <c r="C460" s="29"/>
      <c r="D460" s="29"/>
      <c r="E460" s="29"/>
      <c r="F460" s="183"/>
    </row>
    <row r="461" spans="1:6" ht="16.5" customHeight="1" x14ac:dyDescent="0.35">
      <c r="A461" s="130"/>
      <c r="B461" s="130"/>
      <c r="C461" s="29"/>
      <c r="D461" s="29"/>
      <c r="E461" s="29"/>
      <c r="F461" s="183"/>
    </row>
    <row r="462" spans="1:6" ht="16.5" customHeight="1" x14ac:dyDescent="0.35">
      <c r="A462" s="158" t="s">
        <v>1440</v>
      </c>
      <c r="B462" s="159" t="s">
        <v>37</v>
      </c>
      <c r="C462" s="10"/>
      <c r="D462" s="10"/>
      <c r="E462" s="10"/>
      <c r="F462" s="183"/>
    </row>
    <row r="463" spans="1:6" ht="16.5" customHeight="1" x14ac:dyDescent="0.35">
      <c r="A463" s="160">
        <v>1</v>
      </c>
      <c r="B463" s="340" t="s">
        <v>1441</v>
      </c>
      <c r="C463" s="340"/>
      <c r="D463" s="340"/>
      <c r="E463" s="341"/>
      <c r="F463" s="183"/>
    </row>
    <row r="464" spans="1:6" ht="16.5" customHeight="1" x14ac:dyDescent="0.35">
      <c r="A464" s="164">
        <v>2</v>
      </c>
      <c r="B464" s="333" t="s">
        <v>1442</v>
      </c>
      <c r="C464" s="333"/>
      <c r="D464" s="333"/>
      <c r="E464" s="334"/>
      <c r="F464" s="183"/>
    </row>
    <row r="465" spans="1:6" ht="16.5" customHeight="1" x14ac:dyDescent="0.35">
      <c r="A465" s="164">
        <v>3</v>
      </c>
      <c r="B465" s="333" t="s">
        <v>1443</v>
      </c>
      <c r="C465" s="333"/>
      <c r="D465" s="333"/>
      <c r="E465" s="334"/>
      <c r="F465" s="183"/>
    </row>
    <row r="466" spans="1:6" ht="16.5" customHeight="1" x14ac:dyDescent="0.35">
      <c r="A466" s="164">
        <v>4</v>
      </c>
      <c r="B466" s="372" t="s">
        <v>1444</v>
      </c>
      <c r="C466" s="372"/>
      <c r="D466" s="372"/>
      <c r="E466" s="373"/>
      <c r="F466" s="183"/>
    </row>
    <row r="467" spans="1:6" ht="16.5" customHeight="1" x14ac:dyDescent="0.35">
      <c r="A467" s="164">
        <v>5</v>
      </c>
      <c r="B467" s="333" t="s">
        <v>1445</v>
      </c>
      <c r="C467" s="333"/>
      <c r="D467" s="333"/>
      <c r="E467" s="334"/>
      <c r="F467" s="183"/>
    </row>
    <row r="468" spans="1:6" ht="16.5" customHeight="1" x14ac:dyDescent="0.35">
      <c r="A468" s="164">
        <v>6</v>
      </c>
      <c r="B468" s="333" t="s">
        <v>1446</v>
      </c>
      <c r="C468" s="333"/>
      <c r="D468" s="333"/>
      <c r="E468" s="334"/>
      <c r="F468" s="183"/>
    </row>
    <row r="469" spans="1:6" ht="16.5" customHeight="1" x14ac:dyDescent="0.35">
      <c r="A469" s="164">
        <v>7</v>
      </c>
      <c r="B469" s="333" t="s">
        <v>1054</v>
      </c>
      <c r="C469" s="333"/>
      <c r="D469" s="333"/>
      <c r="E469" s="334"/>
      <c r="F469" s="183"/>
    </row>
    <row r="470" spans="1:6" ht="16.5" customHeight="1" x14ac:dyDescent="0.35">
      <c r="A470" s="164">
        <v>8</v>
      </c>
      <c r="B470" s="333" t="s">
        <v>1330</v>
      </c>
      <c r="C470" s="333"/>
      <c r="D470" s="333"/>
      <c r="E470" s="334"/>
      <c r="F470" s="183"/>
    </row>
    <row r="471" spans="1:6" ht="16.5" customHeight="1" x14ac:dyDescent="0.35">
      <c r="A471" s="164">
        <v>9</v>
      </c>
      <c r="B471" s="333" t="s">
        <v>1056</v>
      </c>
      <c r="C471" s="333"/>
      <c r="D471" s="333"/>
      <c r="E471" s="334"/>
      <c r="F471" s="183"/>
    </row>
    <row r="472" spans="1:6" ht="16.5" customHeight="1" x14ac:dyDescent="0.35">
      <c r="A472" s="164">
        <v>10</v>
      </c>
      <c r="B472" s="333" t="s">
        <v>1447</v>
      </c>
      <c r="C472" s="333"/>
      <c r="D472" s="333"/>
      <c r="E472" s="334"/>
      <c r="F472" s="183"/>
    </row>
    <row r="473" spans="1:6" ht="16.5" customHeight="1" x14ac:dyDescent="0.35">
      <c r="A473" s="164">
        <v>11</v>
      </c>
      <c r="B473" s="333" t="s">
        <v>1448</v>
      </c>
      <c r="C473" s="333"/>
      <c r="D473" s="333"/>
      <c r="E473" s="334"/>
      <c r="F473" s="183"/>
    </row>
    <row r="474" spans="1:6" ht="16.5" customHeight="1" x14ac:dyDescent="0.35">
      <c r="A474" s="164">
        <v>12</v>
      </c>
      <c r="B474" s="333" t="s">
        <v>1145</v>
      </c>
      <c r="C474" s="333"/>
      <c r="D474" s="333"/>
      <c r="E474" s="334"/>
      <c r="F474" s="183"/>
    </row>
    <row r="475" spans="1:6" ht="16.5" customHeight="1" x14ac:dyDescent="0.35">
      <c r="A475" s="164">
        <v>13</v>
      </c>
      <c r="B475" s="333" t="s">
        <v>1146</v>
      </c>
      <c r="C475" s="333"/>
      <c r="D475" s="333"/>
      <c r="E475" s="334"/>
      <c r="F475" s="183"/>
    </row>
    <row r="476" spans="1:6" ht="16.5" customHeight="1" x14ac:dyDescent="0.35">
      <c r="A476" s="164">
        <v>14</v>
      </c>
      <c r="B476" s="333" t="s">
        <v>1449</v>
      </c>
      <c r="C476" s="333"/>
      <c r="D476" s="333"/>
      <c r="E476" s="334"/>
      <c r="F476" s="183"/>
    </row>
    <row r="477" spans="1:6" ht="16.5" customHeight="1" x14ac:dyDescent="0.35">
      <c r="A477" s="164">
        <v>15</v>
      </c>
      <c r="B477" s="333" t="s">
        <v>1450</v>
      </c>
      <c r="C477" s="333"/>
      <c r="D477" s="333"/>
      <c r="E477" s="334"/>
      <c r="F477" s="183"/>
    </row>
    <row r="478" spans="1:6" ht="16.5" customHeight="1" x14ac:dyDescent="0.35">
      <c r="A478" s="164">
        <v>16</v>
      </c>
      <c r="B478" s="333" t="s">
        <v>1451</v>
      </c>
      <c r="C478" s="333"/>
      <c r="D478" s="333"/>
      <c r="E478" s="334"/>
      <c r="F478" s="183"/>
    </row>
    <row r="479" spans="1:6" ht="16.5" customHeight="1" x14ac:dyDescent="0.35">
      <c r="A479" s="164">
        <v>17</v>
      </c>
      <c r="B479" s="333" t="s">
        <v>1452</v>
      </c>
      <c r="C479" s="333"/>
      <c r="D479" s="333"/>
      <c r="E479" s="334"/>
      <c r="F479" s="183"/>
    </row>
    <row r="480" spans="1:6" ht="16.5" customHeight="1" x14ac:dyDescent="0.35">
      <c r="A480" s="164">
        <v>18</v>
      </c>
      <c r="B480" s="333" t="s">
        <v>1453</v>
      </c>
      <c r="C480" s="333"/>
      <c r="D480" s="333"/>
      <c r="E480" s="334"/>
      <c r="F480" s="183"/>
    </row>
    <row r="481" spans="1:6" ht="16.5" customHeight="1" x14ac:dyDescent="0.35">
      <c r="A481" s="164">
        <v>19</v>
      </c>
      <c r="B481" s="333" t="s">
        <v>1331</v>
      </c>
      <c r="C481" s="333"/>
      <c r="D481" s="333"/>
      <c r="E481" s="334"/>
      <c r="F481" s="183"/>
    </row>
    <row r="482" spans="1:6" ht="16.5" customHeight="1" x14ac:dyDescent="0.35">
      <c r="A482" s="164">
        <v>20</v>
      </c>
      <c r="B482" s="333" t="s">
        <v>1454</v>
      </c>
      <c r="C482" s="333"/>
      <c r="D482" s="333"/>
      <c r="E482" s="334"/>
      <c r="F482" s="183"/>
    </row>
    <row r="483" spans="1:6" ht="16.5" customHeight="1" x14ac:dyDescent="0.35">
      <c r="A483" s="164">
        <v>21</v>
      </c>
      <c r="B483" s="333" t="s">
        <v>1091</v>
      </c>
      <c r="C483" s="333"/>
      <c r="D483" s="333"/>
      <c r="E483" s="334"/>
      <c r="F483" s="183"/>
    </row>
    <row r="484" spans="1:6" ht="16.5" customHeight="1" x14ac:dyDescent="0.35">
      <c r="A484" s="164">
        <v>22</v>
      </c>
      <c r="B484" s="333" t="s">
        <v>1455</v>
      </c>
      <c r="C484" s="333"/>
      <c r="D484" s="333"/>
      <c r="E484" s="334"/>
      <c r="F484" s="183"/>
    </row>
    <row r="485" spans="1:6" s="148" customFormat="1" ht="15.5" x14ac:dyDescent="0.35">
      <c r="A485" s="164">
        <v>23</v>
      </c>
      <c r="B485" s="345" t="s">
        <v>1456</v>
      </c>
      <c r="C485" s="345"/>
      <c r="D485" s="345"/>
      <c r="E485" s="346"/>
      <c r="F485" s="226"/>
    </row>
    <row r="486" spans="1:6" s="148" customFormat="1" ht="15" customHeight="1" x14ac:dyDescent="0.35">
      <c r="A486" s="164">
        <v>24</v>
      </c>
      <c r="B486" s="345" t="s">
        <v>1457</v>
      </c>
      <c r="C486" s="345"/>
      <c r="D486" s="345"/>
      <c r="E486" s="346"/>
      <c r="F486" s="226"/>
    </row>
    <row r="487" spans="1:6" ht="16.5" customHeight="1" x14ac:dyDescent="0.35">
      <c r="A487" s="164">
        <v>25</v>
      </c>
      <c r="B487" s="345" t="s">
        <v>1458</v>
      </c>
      <c r="C487" s="345"/>
      <c r="D487" s="345"/>
      <c r="E487" s="346"/>
      <c r="F487" s="183"/>
    </row>
    <row r="488" spans="1:6" ht="16.5" customHeight="1" x14ac:dyDescent="0.35">
      <c r="A488" s="164">
        <v>26</v>
      </c>
      <c r="B488" s="345" t="s">
        <v>1459</v>
      </c>
      <c r="C488" s="345"/>
      <c r="D488" s="345"/>
      <c r="E488" s="346"/>
      <c r="F488" s="183"/>
    </row>
    <row r="489" spans="1:6" ht="16.5" customHeight="1" x14ac:dyDescent="0.35">
      <c r="A489" s="164">
        <v>27</v>
      </c>
      <c r="B489" s="345" t="s">
        <v>1095</v>
      </c>
      <c r="C489" s="345"/>
      <c r="D489" s="345"/>
      <c r="E489" s="346"/>
      <c r="F489" s="183"/>
    </row>
    <row r="490" spans="1:6" s="148" customFormat="1" ht="15" customHeight="1" x14ac:dyDescent="0.35">
      <c r="A490" s="164">
        <v>28</v>
      </c>
      <c r="B490" s="342" t="s">
        <v>1460</v>
      </c>
      <c r="C490" s="342"/>
      <c r="D490" s="342"/>
      <c r="E490" s="357"/>
      <c r="F490" s="202"/>
    </row>
    <row r="491" spans="1:6" s="148" customFormat="1" ht="16.5" customHeight="1" x14ac:dyDescent="0.35">
      <c r="A491" s="175">
        <v>29</v>
      </c>
      <c r="B491" s="376" t="s">
        <v>1461</v>
      </c>
      <c r="C491" s="376"/>
      <c r="D491" s="376"/>
      <c r="E491" s="377"/>
      <c r="F491" s="202"/>
    </row>
    <row r="492" spans="1:6" s="148" customFormat="1" ht="16.5" customHeight="1" x14ac:dyDescent="0.35">
      <c r="A492" s="160">
        <v>30</v>
      </c>
      <c r="B492" s="340" t="s">
        <v>1094</v>
      </c>
      <c r="C492" s="340"/>
      <c r="D492" s="340"/>
      <c r="E492" s="341"/>
      <c r="F492" s="202"/>
    </row>
    <row r="493" spans="1:6" s="148" customFormat="1" ht="16.5" customHeight="1" x14ac:dyDescent="0.35">
      <c r="A493" s="164">
        <v>31</v>
      </c>
      <c r="B493" s="333" t="s">
        <v>1462</v>
      </c>
      <c r="C493" s="333"/>
      <c r="D493" s="333"/>
      <c r="E493" s="334"/>
      <c r="F493" s="202"/>
    </row>
    <row r="494" spans="1:6" s="148" customFormat="1" ht="16.5" customHeight="1" x14ac:dyDescent="0.35">
      <c r="A494" s="164">
        <v>32</v>
      </c>
      <c r="B494" s="333" t="s">
        <v>1463</v>
      </c>
      <c r="C494" s="333"/>
      <c r="D494" s="333"/>
      <c r="E494" s="334"/>
      <c r="F494" s="202"/>
    </row>
    <row r="495" spans="1:6" s="148" customFormat="1" ht="16.5" customHeight="1" x14ac:dyDescent="0.35">
      <c r="A495" s="164">
        <v>33</v>
      </c>
      <c r="B495" s="345" t="s">
        <v>1464</v>
      </c>
      <c r="C495" s="345"/>
      <c r="D495" s="345"/>
      <c r="E495" s="346"/>
      <c r="F495" s="202"/>
    </row>
    <row r="496" spans="1:6" s="148" customFormat="1" ht="14" x14ac:dyDescent="0.35">
      <c r="A496" s="164">
        <v>34</v>
      </c>
      <c r="B496" s="345" t="s">
        <v>1465</v>
      </c>
      <c r="C496" s="345"/>
      <c r="D496" s="345"/>
      <c r="E496" s="346"/>
      <c r="F496" s="202"/>
    </row>
    <row r="497" spans="1:6" s="148" customFormat="1" ht="62.25" customHeight="1" x14ac:dyDescent="0.35">
      <c r="A497" s="241"/>
      <c r="B497" s="242"/>
      <c r="C497" s="242"/>
      <c r="D497" s="242"/>
      <c r="E497" s="242"/>
      <c r="F497" s="202"/>
    </row>
    <row r="498" spans="1:6" s="148" customFormat="1" ht="54.5" x14ac:dyDescent="0.35">
      <c r="A498" s="207" t="s">
        <v>100</v>
      </c>
      <c r="B498" s="208" t="s">
        <v>1466</v>
      </c>
      <c r="C498" s="5" t="s">
        <v>966</v>
      </c>
      <c r="D498" s="5" t="s">
        <v>1025</v>
      </c>
      <c r="E498" s="5" t="s">
        <v>54</v>
      </c>
      <c r="F498" s="202"/>
    </row>
    <row r="499" spans="1:6" ht="36.75" customHeight="1" x14ac:dyDescent="0.35">
      <c r="A499" s="207" t="s">
        <v>100</v>
      </c>
      <c r="B499" s="149" t="s">
        <v>1467</v>
      </c>
      <c r="C499" s="150"/>
      <c r="D499" s="150"/>
      <c r="E499" s="150"/>
      <c r="F499" s="183"/>
    </row>
    <row r="500" spans="1:6" ht="23.15" customHeight="1" x14ac:dyDescent="0.35">
      <c r="A500" s="67" t="s">
        <v>967</v>
      </c>
      <c r="B500" s="23" t="s">
        <v>1216</v>
      </c>
      <c r="C500" s="21"/>
      <c r="D500" s="21"/>
      <c r="E500" s="23"/>
      <c r="F500" s="183"/>
    </row>
    <row r="501" spans="1:6" ht="23.15" customHeight="1" x14ac:dyDescent="0.35">
      <c r="A501" s="67" t="s">
        <v>969</v>
      </c>
      <c r="B501" s="23" t="s">
        <v>1218</v>
      </c>
      <c r="C501" s="53"/>
      <c r="D501" s="53"/>
      <c r="E501" s="23"/>
      <c r="F501" s="183"/>
    </row>
    <row r="502" spans="1:6" ht="23.15" customHeight="1" x14ac:dyDescent="0.35">
      <c r="A502" s="67" t="s">
        <v>971</v>
      </c>
      <c r="B502" s="23" t="s">
        <v>1220</v>
      </c>
      <c r="C502" s="149"/>
      <c r="D502" s="149"/>
      <c r="E502" s="149"/>
      <c r="F502" s="183"/>
    </row>
    <row r="503" spans="1:6" ht="23.15" customHeight="1" x14ac:dyDescent="0.35">
      <c r="A503" s="67" t="s">
        <v>973</v>
      </c>
      <c r="B503" s="23" t="s">
        <v>1222</v>
      </c>
      <c r="C503" s="149"/>
      <c r="D503" s="149"/>
      <c r="E503" s="149"/>
      <c r="F503" s="183"/>
    </row>
    <row r="504" spans="1:6" ht="23.15" customHeight="1" x14ac:dyDescent="0.35">
      <c r="A504" s="67" t="s">
        <v>975</v>
      </c>
      <c r="B504" s="23" t="s">
        <v>1224</v>
      </c>
      <c r="C504" s="149"/>
      <c r="D504" s="149"/>
      <c r="E504" s="149"/>
      <c r="F504" s="183"/>
    </row>
    <row r="505" spans="1:6" ht="23.15" customHeight="1" x14ac:dyDescent="0.35">
      <c r="A505" s="67" t="s">
        <v>977</v>
      </c>
      <c r="B505" s="23" t="s">
        <v>1188</v>
      </c>
      <c r="C505" s="149"/>
      <c r="D505" s="149"/>
      <c r="E505" s="149"/>
      <c r="F505" s="183"/>
    </row>
    <row r="506" spans="1:6" ht="23.15" customHeight="1" x14ac:dyDescent="0.35">
      <c r="A506" s="67" t="s">
        <v>979</v>
      </c>
      <c r="B506" s="23" t="s">
        <v>1227</v>
      </c>
      <c r="C506" s="149"/>
      <c r="D506" s="149"/>
      <c r="E506" s="149"/>
      <c r="F506" s="183"/>
    </row>
    <row r="507" spans="1:6" ht="23.15" customHeight="1" x14ac:dyDescent="0.35">
      <c r="A507" s="67" t="s">
        <v>981</v>
      </c>
      <c r="B507" s="23" t="s">
        <v>1229</v>
      </c>
      <c r="C507" s="149"/>
      <c r="D507" s="149"/>
      <c r="E507" s="149"/>
      <c r="F507" s="183"/>
    </row>
    <row r="508" spans="1:6" ht="23.15" customHeight="1" x14ac:dyDescent="0.35">
      <c r="A508" s="67" t="s">
        <v>983</v>
      </c>
      <c r="B508" s="216" t="s">
        <v>1231</v>
      </c>
      <c r="C508" s="149"/>
      <c r="D508" s="149"/>
      <c r="E508" s="149"/>
      <c r="F508" s="183"/>
    </row>
    <row r="509" spans="1:6" ht="23.15" customHeight="1" x14ac:dyDescent="0.35">
      <c r="A509" s="67" t="s">
        <v>1036</v>
      </c>
      <c r="B509" s="23" t="s">
        <v>1233</v>
      </c>
      <c r="C509" s="149"/>
      <c r="D509" s="149"/>
      <c r="E509" s="149"/>
      <c r="F509" s="183"/>
    </row>
    <row r="510" spans="1:6" ht="23.15" customHeight="1" x14ac:dyDescent="0.35">
      <c r="A510" s="67" t="s">
        <v>1038</v>
      </c>
      <c r="B510" s="23" t="s">
        <v>1235</v>
      </c>
      <c r="C510" s="149"/>
      <c r="D510" s="149"/>
      <c r="E510" s="149"/>
      <c r="F510" s="183"/>
    </row>
    <row r="511" spans="1:6" ht="54.5" x14ac:dyDescent="0.35">
      <c r="A511" s="145" t="s">
        <v>100</v>
      </c>
      <c r="B511" s="146" t="s">
        <v>1466</v>
      </c>
      <c r="C511" s="5" t="s">
        <v>966</v>
      </c>
      <c r="D511" s="5" t="s">
        <v>1025</v>
      </c>
      <c r="E511" s="5" t="s">
        <v>54</v>
      </c>
      <c r="F511" s="183"/>
    </row>
    <row r="512" spans="1:6" ht="22.5" customHeight="1" x14ac:dyDescent="0.35">
      <c r="A512" s="67" t="s">
        <v>1040</v>
      </c>
      <c r="B512" s="23" t="s">
        <v>1237</v>
      </c>
      <c r="C512" s="149"/>
      <c r="D512" s="149"/>
      <c r="E512" s="149"/>
      <c r="F512" s="183"/>
    </row>
    <row r="513" spans="1:6" s="148" customFormat="1" ht="22.5" customHeight="1" x14ac:dyDescent="0.35">
      <c r="A513" s="67" t="s">
        <v>1042</v>
      </c>
      <c r="B513" s="23" t="s">
        <v>1239</v>
      </c>
      <c r="C513" s="149"/>
      <c r="D513" s="149"/>
      <c r="E513" s="149"/>
      <c r="F513" s="202"/>
    </row>
    <row r="514" spans="1:6" ht="22.5" customHeight="1" x14ac:dyDescent="0.35">
      <c r="A514" s="67" t="s">
        <v>1044</v>
      </c>
      <c r="B514" s="23" t="s">
        <v>1468</v>
      </c>
      <c r="C514" s="149"/>
      <c r="D514" s="149"/>
      <c r="E514" s="149"/>
      <c r="F514" s="183"/>
    </row>
    <row r="515" spans="1:6" ht="22.5" customHeight="1" x14ac:dyDescent="0.35">
      <c r="A515" s="67" t="s">
        <v>1046</v>
      </c>
      <c r="B515" s="23" t="s">
        <v>1243</v>
      </c>
      <c r="C515" s="149"/>
      <c r="D515" s="149"/>
      <c r="E515" s="149"/>
      <c r="F515" s="183"/>
    </row>
    <row r="516" spans="1:6" ht="22.5" customHeight="1" x14ac:dyDescent="0.35">
      <c r="A516" s="67" t="s">
        <v>1048</v>
      </c>
      <c r="B516" s="23" t="s">
        <v>1245</v>
      </c>
      <c r="C516" s="113"/>
      <c r="D516" s="149"/>
      <c r="E516" s="149"/>
      <c r="F516" s="183"/>
    </row>
    <row r="517" spans="1:6" ht="22.5" customHeight="1" x14ac:dyDescent="0.35">
      <c r="A517" s="67" t="s">
        <v>1121</v>
      </c>
      <c r="B517" s="203" t="s">
        <v>1469</v>
      </c>
      <c r="C517" s="231"/>
      <c r="D517" s="219"/>
      <c r="E517" s="219"/>
      <c r="F517" s="202"/>
    </row>
    <row r="518" spans="1:6" ht="54" customHeight="1" x14ac:dyDescent="0.35">
      <c r="A518" s="381" t="s">
        <v>1470</v>
      </c>
      <c r="B518" s="382"/>
      <c r="C518" s="243">
        <f>C499*26</f>
        <v>0</v>
      </c>
      <c r="D518" s="243">
        <f>D499*26</f>
        <v>0</v>
      </c>
      <c r="E518" s="244">
        <f>E499*34</f>
        <v>0</v>
      </c>
      <c r="F518" s="202"/>
    </row>
    <row r="519" spans="1:6" ht="15.5" x14ac:dyDescent="0.35">
      <c r="A519" s="245"/>
      <c r="B519" s="245"/>
      <c r="C519" s="246"/>
      <c r="D519" s="246"/>
      <c r="E519" s="246"/>
      <c r="F519" s="183"/>
    </row>
    <row r="520" spans="1:6" ht="54.5" x14ac:dyDescent="0.35">
      <c r="A520" s="207" t="s">
        <v>102</v>
      </c>
      <c r="B520" s="146" t="s">
        <v>1466</v>
      </c>
      <c r="C520" s="5" t="s">
        <v>966</v>
      </c>
      <c r="D520" s="5" t="s">
        <v>1025</v>
      </c>
      <c r="E520" s="5" t="s">
        <v>54</v>
      </c>
      <c r="F520" s="183"/>
    </row>
    <row r="521" spans="1:6" ht="28" x14ac:dyDescent="0.35">
      <c r="A521" s="207" t="s">
        <v>102</v>
      </c>
      <c r="B521" s="149" t="s">
        <v>1471</v>
      </c>
      <c r="C521" s="150"/>
      <c r="D521" s="150"/>
      <c r="E521" s="150"/>
      <c r="F521" s="183"/>
    </row>
    <row r="522" spans="1:6" ht="23.15" customHeight="1" x14ac:dyDescent="0.35">
      <c r="A522" s="67" t="s">
        <v>1187</v>
      </c>
      <c r="B522" s="23" t="s">
        <v>1274</v>
      </c>
      <c r="C522" s="247"/>
      <c r="D522" s="247"/>
      <c r="E522" s="247"/>
      <c r="F522" s="183"/>
    </row>
    <row r="523" spans="1:6" ht="23.15" customHeight="1" x14ac:dyDescent="0.35">
      <c r="A523" s="67" t="s">
        <v>1189</v>
      </c>
      <c r="B523" s="23" t="s">
        <v>1276</v>
      </c>
      <c r="C523" s="247"/>
      <c r="D523" s="247"/>
      <c r="E523" s="247"/>
      <c r="F523" s="183"/>
    </row>
    <row r="524" spans="1:6" ht="23.15" customHeight="1" x14ac:dyDescent="0.35">
      <c r="A524" s="67" t="s">
        <v>1191</v>
      </c>
      <c r="B524" s="23" t="s">
        <v>1278</v>
      </c>
      <c r="C524" s="247"/>
      <c r="D524" s="247"/>
      <c r="E524" s="247"/>
      <c r="F524" s="183"/>
    </row>
    <row r="525" spans="1:6" ht="23.15" customHeight="1" x14ac:dyDescent="0.35">
      <c r="A525" s="67" t="s">
        <v>1193</v>
      </c>
      <c r="B525" s="23" t="s">
        <v>1280</v>
      </c>
      <c r="C525" s="247"/>
      <c r="D525" s="247"/>
      <c r="E525" s="247"/>
      <c r="F525" s="183"/>
    </row>
    <row r="526" spans="1:6" ht="23.15" customHeight="1" x14ac:dyDescent="0.35">
      <c r="A526" s="67" t="s">
        <v>1195</v>
      </c>
      <c r="B526" s="23" t="s">
        <v>1282</v>
      </c>
      <c r="C526" s="247"/>
      <c r="D526" s="247"/>
      <c r="E526" s="247"/>
      <c r="F526" s="183"/>
    </row>
    <row r="527" spans="1:6" ht="23.15" customHeight="1" x14ac:dyDescent="0.35">
      <c r="A527" s="67" t="s">
        <v>1197</v>
      </c>
      <c r="B527" s="23" t="s">
        <v>1284</v>
      </c>
      <c r="C527" s="247"/>
      <c r="D527" s="247"/>
      <c r="E527" s="247"/>
      <c r="F527" s="183"/>
    </row>
    <row r="528" spans="1:6" ht="54.5" x14ac:dyDescent="0.35">
      <c r="A528" s="145" t="s">
        <v>102</v>
      </c>
      <c r="B528" s="146" t="s">
        <v>1466</v>
      </c>
      <c r="C528" s="5" t="s">
        <v>966</v>
      </c>
      <c r="D528" s="5" t="s">
        <v>1025</v>
      </c>
      <c r="E528" s="5" t="s">
        <v>54</v>
      </c>
      <c r="F528" s="183"/>
    </row>
    <row r="529" spans="1:6" ht="22.5" customHeight="1" x14ac:dyDescent="0.35">
      <c r="A529" s="67" t="s">
        <v>1199</v>
      </c>
      <c r="B529" s="23" t="s">
        <v>1286</v>
      </c>
      <c r="C529" s="247"/>
      <c r="D529" s="247"/>
      <c r="E529" s="247"/>
      <c r="F529" s="183"/>
    </row>
    <row r="530" spans="1:6" ht="22.5" customHeight="1" x14ac:dyDescent="0.35">
      <c r="A530" s="67" t="s">
        <v>1472</v>
      </c>
      <c r="B530" s="23" t="s">
        <v>1290</v>
      </c>
      <c r="C530" s="247"/>
      <c r="D530" s="247"/>
      <c r="E530" s="247"/>
      <c r="F530" s="183"/>
    </row>
    <row r="531" spans="1:6" ht="22.5" customHeight="1" x14ac:dyDescent="0.35">
      <c r="A531" s="67" t="s">
        <v>1473</v>
      </c>
      <c r="B531" s="23" t="s">
        <v>1292</v>
      </c>
      <c r="C531" s="247"/>
      <c r="D531" s="247"/>
      <c r="E531" s="247"/>
      <c r="F531" s="183"/>
    </row>
    <row r="532" spans="1:6" ht="22.5" customHeight="1" x14ac:dyDescent="0.35">
      <c r="A532" s="67" t="s">
        <v>1474</v>
      </c>
      <c r="B532" s="23" t="s">
        <v>1294</v>
      </c>
      <c r="C532" s="247"/>
      <c r="D532" s="247"/>
      <c r="E532" s="247"/>
      <c r="F532" s="183"/>
    </row>
    <row r="533" spans="1:6" ht="22.5" customHeight="1" x14ac:dyDescent="0.35">
      <c r="A533" s="67" t="s">
        <v>1475</v>
      </c>
      <c r="B533" s="23" t="s">
        <v>1296</v>
      </c>
      <c r="C533" s="247"/>
      <c r="D533" s="247"/>
      <c r="E533" s="247"/>
      <c r="F533" s="183"/>
    </row>
    <row r="534" spans="1:6" ht="22.5" customHeight="1" x14ac:dyDescent="0.35">
      <c r="A534" s="67" t="s">
        <v>1476</v>
      </c>
      <c r="B534" s="23" t="s">
        <v>1298</v>
      </c>
      <c r="C534" s="247"/>
      <c r="D534" s="247"/>
      <c r="E534" s="247"/>
      <c r="F534" s="183"/>
    </row>
    <row r="535" spans="1:6" ht="22.5" customHeight="1" x14ac:dyDescent="0.35">
      <c r="A535" s="67" t="s">
        <v>1477</v>
      </c>
      <c r="B535" s="23" t="s">
        <v>1300</v>
      </c>
      <c r="C535" s="247"/>
      <c r="D535" s="247"/>
      <c r="E535" s="247"/>
      <c r="F535" s="183"/>
    </row>
    <row r="536" spans="1:6" ht="22.5" customHeight="1" x14ac:dyDescent="0.35">
      <c r="A536" s="67" t="s">
        <v>1478</v>
      </c>
      <c r="B536" s="23" t="s">
        <v>1302</v>
      </c>
      <c r="C536" s="247"/>
      <c r="D536" s="247"/>
      <c r="E536" s="247"/>
      <c r="F536" s="183"/>
    </row>
    <row r="537" spans="1:6" ht="22.5" customHeight="1" x14ac:dyDescent="0.35">
      <c r="A537" s="67" t="s">
        <v>1479</v>
      </c>
      <c r="B537" s="23" t="s">
        <v>1304</v>
      </c>
      <c r="C537" s="247"/>
      <c r="D537" s="247"/>
      <c r="E537" s="247"/>
      <c r="F537" s="183"/>
    </row>
    <row r="538" spans="1:6" ht="22.5" customHeight="1" x14ac:dyDescent="0.35">
      <c r="A538" s="67" t="s">
        <v>1480</v>
      </c>
      <c r="B538" s="23" t="s">
        <v>1306</v>
      </c>
      <c r="C538" s="247"/>
      <c r="D538" s="247"/>
      <c r="E538" s="247"/>
      <c r="F538" s="183"/>
    </row>
    <row r="539" spans="1:6" ht="22.5" customHeight="1" x14ac:dyDescent="0.35">
      <c r="A539" s="67" t="s">
        <v>1481</v>
      </c>
      <c r="B539" s="23" t="s">
        <v>1308</v>
      </c>
      <c r="C539" s="247"/>
      <c r="D539" s="247"/>
      <c r="E539" s="247"/>
      <c r="F539" s="183"/>
    </row>
    <row r="540" spans="1:6" ht="22.5" customHeight="1" x14ac:dyDescent="0.35">
      <c r="A540" s="67" t="s">
        <v>1482</v>
      </c>
      <c r="B540" s="23" t="s">
        <v>1310</v>
      </c>
      <c r="C540" s="247"/>
      <c r="D540" s="247"/>
      <c r="E540" s="247"/>
      <c r="F540" s="183"/>
    </row>
    <row r="541" spans="1:6" ht="22.5" customHeight="1" x14ac:dyDescent="0.35">
      <c r="A541" s="67" t="s">
        <v>1483</v>
      </c>
      <c r="B541" s="23" t="s">
        <v>1312</v>
      </c>
      <c r="C541" s="247"/>
      <c r="D541" s="247"/>
      <c r="E541" s="247"/>
      <c r="F541" s="183"/>
    </row>
    <row r="542" spans="1:6" ht="22.5" customHeight="1" x14ac:dyDescent="0.35">
      <c r="A542" s="67" t="s">
        <v>1484</v>
      </c>
      <c r="B542" s="23" t="s">
        <v>1314</v>
      </c>
      <c r="C542" s="247"/>
      <c r="D542" s="247"/>
      <c r="E542" s="247"/>
      <c r="F542" s="183"/>
    </row>
    <row r="543" spans="1:6" ht="22.5" customHeight="1" x14ac:dyDescent="0.35">
      <c r="A543" s="67" t="s">
        <v>1485</v>
      </c>
      <c r="B543" s="23" t="s">
        <v>1316</v>
      </c>
      <c r="C543" s="247"/>
      <c r="D543" s="247"/>
      <c r="E543" s="247"/>
      <c r="F543" s="183"/>
    </row>
    <row r="544" spans="1:6" ht="22.5" customHeight="1" x14ac:dyDescent="0.35">
      <c r="A544" s="67" t="s">
        <v>1486</v>
      </c>
      <c r="B544" s="23" t="s">
        <v>1318</v>
      </c>
      <c r="C544" s="247"/>
      <c r="D544" s="247"/>
      <c r="E544" s="247"/>
      <c r="F544" s="183"/>
    </row>
    <row r="545" spans="1:6" ht="22.5" customHeight="1" x14ac:dyDescent="0.35">
      <c r="A545" s="67" t="s">
        <v>1487</v>
      </c>
      <c r="B545" s="23" t="s">
        <v>1320</v>
      </c>
      <c r="C545" s="247"/>
      <c r="D545" s="247"/>
      <c r="E545" s="247"/>
      <c r="F545" s="183"/>
    </row>
    <row r="546" spans="1:6" ht="22.5" customHeight="1" x14ac:dyDescent="0.35">
      <c r="A546" s="67" t="s">
        <v>1488</v>
      </c>
      <c r="B546" s="23" t="s">
        <v>1322</v>
      </c>
      <c r="C546" s="247"/>
      <c r="D546" s="247"/>
      <c r="E546" s="247"/>
      <c r="F546" s="183"/>
    </row>
    <row r="547" spans="1:6" ht="22.5" customHeight="1" x14ac:dyDescent="0.35">
      <c r="A547" s="67" t="s">
        <v>1489</v>
      </c>
      <c r="B547" s="248" t="s">
        <v>1469</v>
      </c>
      <c r="C547" s="247"/>
      <c r="D547" s="247"/>
      <c r="E547" s="247"/>
      <c r="F547" s="183"/>
    </row>
    <row r="548" spans="1:6" ht="54.5" x14ac:dyDescent="0.35">
      <c r="A548" s="145" t="s">
        <v>102</v>
      </c>
      <c r="B548" s="146" t="s">
        <v>1466</v>
      </c>
      <c r="C548" s="5" t="s">
        <v>966</v>
      </c>
      <c r="D548" s="5" t="s">
        <v>1025</v>
      </c>
      <c r="E548" s="5" t="s">
        <v>54</v>
      </c>
      <c r="F548" s="183"/>
    </row>
    <row r="549" spans="1:6" ht="22.5" customHeight="1" x14ac:dyDescent="0.35">
      <c r="A549" s="67" t="s">
        <v>1490</v>
      </c>
      <c r="B549" s="23" t="s">
        <v>1245</v>
      </c>
      <c r="C549" s="247"/>
      <c r="D549" s="247"/>
      <c r="E549" s="247"/>
      <c r="F549" s="249"/>
    </row>
    <row r="550" spans="1:6" s="148" customFormat="1" ht="62.25" customHeight="1" x14ac:dyDescent="0.35">
      <c r="A550" s="304" t="s">
        <v>1491</v>
      </c>
      <c r="B550" s="306"/>
      <c r="C550" s="250">
        <f>C521*26</f>
        <v>0</v>
      </c>
      <c r="D550" s="250">
        <f>D521*26</f>
        <v>0</v>
      </c>
      <c r="E550" s="250">
        <f>E521*34</f>
        <v>0</v>
      </c>
      <c r="F550" s="226"/>
    </row>
    <row r="551" spans="1:6" s="188" customFormat="1" ht="45" customHeight="1" x14ac:dyDescent="0.35">
      <c r="A551" s="371" t="s">
        <v>1492</v>
      </c>
      <c r="B551" s="371"/>
      <c r="C551" s="7">
        <f>C550+C518</f>
        <v>0</v>
      </c>
      <c r="D551" s="7">
        <f>D550+D518</f>
        <v>0</v>
      </c>
      <c r="E551" s="7">
        <f>E550+E518</f>
        <v>0</v>
      </c>
      <c r="F551" s="187"/>
    </row>
    <row r="552" spans="1:6" ht="22.5" customHeight="1" x14ac:dyDescent="0.35">
      <c r="A552" s="14"/>
      <c r="B552" s="185"/>
      <c r="C552" s="28"/>
      <c r="D552" s="28"/>
      <c r="E552" s="28"/>
    </row>
    <row r="553" spans="1:6" ht="17.149999999999999" customHeight="1" x14ac:dyDescent="0.45">
      <c r="A553" s="158" t="s">
        <v>1493</v>
      </c>
      <c r="B553" s="159" t="s">
        <v>1494</v>
      </c>
      <c r="C553" s="251"/>
      <c r="D553" s="251"/>
      <c r="E553" s="251"/>
    </row>
    <row r="554" spans="1:6" ht="17.149999999999999" customHeight="1" x14ac:dyDescent="0.35">
      <c r="A554" s="160">
        <v>1</v>
      </c>
      <c r="B554" s="378" t="s">
        <v>1081</v>
      </c>
      <c r="C554" s="379"/>
      <c r="D554" s="379"/>
      <c r="E554" s="356"/>
    </row>
    <row r="555" spans="1:6" ht="17.149999999999999" customHeight="1" x14ac:dyDescent="0.35">
      <c r="A555" s="164">
        <v>2</v>
      </c>
      <c r="B555" s="345" t="s">
        <v>1177</v>
      </c>
      <c r="C555" s="342"/>
      <c r="D555" s="342"/>
      <c r="E555" s="357"/>
    </row>
    <row r="556" spans="1:6" ht="17.149999999999999" customHeight="1" x14ac:dyDescent="0.35">
      <c r="A556" s="164">
        <v>3</v>
      </c>
      <c r="B556" s="166" t="s">
        <v>1446</v>
      </c>
      <c r="C556" s="166"/>
      <c r="D556" s="166"/>
      <c r="E556" s="167"/>
    </row>
    <row r="557" spans="1:6" ht="17.149999999999999" customHeight="1" x14ac:dyDescent="0.35">
      <c r="A557" s="164">
        <v>4</v>
      </c>
      <c r="B557" s="166" t="s">
        <v>1330</v>
      </c>
      <c r="C557" s="166"/>
      <c r="D557" s="166"/>
      <c r="E557" s="167"/>
      <c r="F557" s="143"/>
    </row>
    <row r="558" spans="1:6" ht="17.149999999999999" customHeight="1" x14ac:dyDescent="0.35">
      <c r="A558" s="164">
        <v>5</v>
      </c>
      <c r="B558" s="166" t="s">
        <v>1056</v>
      </c>
      <c r="C558" s="166"/>
      <c r="D558" s="166"/>
      <c r="E558" s="167"/>
      <c r="F558" s="143"/>
    </row>
    <row r="559" spans="1:6" ht="17.149999999999999" customHeight="1" x14ac:dyDescent="0.35">
      <c r="A559" s="164">
        <v>6</v>
      </c>
      <c r="B559" s="24" t="s">
        <v>1089</v>
      </c>
      <c r="C559" s="24"/>
      <c r="D559" s="24"/>
      <c r="E559" s="204"/>
      <c r="F559" s="143"/>
    </row>
    <row r="560" spans="1:6" ht="17.149999999999999" customHeight="1" x14ac:dyDescent="0.35">
      <c r="A560" s="164">
        <v>7</v>
      </c>
      <c r="B560" s="24" t="s">
        <v>1057</v>
      </c>
      <c r="C560" s="24"/>
      <c r="D560" s="24"/>
      <c r="E560" s="204"/>
      <c r="F560" s="143"/>
    </row>
    <row r="561" spans="1:6" ht="17.149999999999999" customHeight="1" x14ac:dyDescent="0.35">
      <c r="A561" s="164">
        <v>8</v>
      </c>
      <c r="B561" s="166" t="s">
        <v>1495</v>
      </c>
      <c r="C561" s="166"/>
      <c r="D561" s="166"/>
      <c r="E561" s="167"/>
      <c r="F561" s="143"/>
    </row>
    <row r="562" spans="1:6" ht="17.149999999999999" customHeight="1" x14ac:dyDescent="0.35">
      <c r="A562" s="164">
        <v>9</v>
      </c>
      <c r="B562" s="342" t="s">
        <v>1061</v>
      </c>
      <c r="C562" s="342"/>
      <c r="D562" s="342"/>
      <c r="E562" s="357"/>
      <c r="F562" s="143"/>
    </row>
    <row r="563" spans="1:6" ht="17.149999999999999" customHeight="1" x14ac:dyDescent="0.35">
      <c r="A563" s="164">
        <v>10</v>
      </c>
      <c r="B563" s="347" t="s">
        <v>1496</v>
      </c>
      <c r="C563" s="347"/>
      <c r="D563" s="347"/>
      <c r="E563" s="380"/>
      <c r="F563" s="143"/>
    </row>
    <row r="564" spans="1:6" ht="66" customHeight="1" x14ac:dyDescent="0.35">
      <c r="A564" s="205"/>
      <c r="B564" s="133"/>
      <c r="C564" s="133"/>
      <c r="D564" s="133"/>
      <c r="E564" s="133"/>
      <c r="F564" s="183"/>
    </row>
    <row r="565" spans="1:6" s="252" customFormat="1" ht="54.5" x14ac:dyDescent="0.35">
      <c r="A565" s="3" t="s">
        <v>1493</v>
      </c>
      <c r="B565" s="5" t="s">
        <v>1497</v>
      </c>
      <c r="C565" s="5" t="s">
        <v>966</v>
      </c>
      <c r="D565" s="5" t="s">
        <v>1025</v>
      </c>
      <c r="E565" s="5" t="s">
        <v>54</v>
      </c>
      <c r="F565" s="143"/>
    </row>
    <row r="566" spans="1:6" ht="36.75" customHeight="1" x14ac:dyDescent="0.35">
      <c r="A566" s="3" t="s">
        <v>1493</v>
      </c>
      <c r="B566" s="4" t="s">
        <v>1498</v>
      </c>
      <c r="C566" s="150"/>
      <c r="D566" s="150"/>
      <c r="E566" s="150"/>
      <c r="F566" s="182"/>
    </row>
    <row r="567" spans="1:6" ht="22.5" customHeight="1" x14ac:dyDescent="0.35">
      <c r="A567" s="67" t="s">
        <v>967</v>
      </c>
      <c r="B567" s="253" t="s">
        <v>1499</v>
      </c>
      <c r="C567" s="254"/>
      <c r="D567" s="254"/>
      <c r="E567" s="254"/>
      <c r="F567" s="182"/>
    </row>
    <row r="568" spans="1:6" ht="22.5" customHeight="1" x14ac:dyDescent="0.35">
      <c r="A568" s="67" t="s">
        <v>969</v>
      </c>
      <c r="B568" s="23" t="s">
        <v>1500</v>
      </c>
      <c r="C568" s="254"/>
      <c r="D568" s="254"/>
      <c r="E568" s="254"/>
      <c r="F568" s="182"/>
    </row>
    <row r="569" spans="1:6" ht="22.5" customHeight="1" x14ac:dyDescent="0.35">
      <c r="A569" s="67" t="s">
        <v>971</v>
      </c>
      <c r="B569" s="23" t="s">
        <v>1501</v>
      </c>
      <c r="C569" s="254"/>
      <c r="D569" s="254"/>
      <c r="E569" s="254"/>
      <c r="F569" s="182"/>
    </row>
    <row r="570" spans="1:6" ht="22.5" customHeight="1" x14ac:dyDescent="0.35">
      <c r="A570" s="67" t="s">
        <v>973</v>
      </c>
      <c r="B570" s="23" t="s">
        <v>1502</v>
      </c>
      <c r="C570" s="254"/>
      <c r="D570" s="254"/>
      <c r="E570" s="254"/>
      <c r="F570" s="182"/>
    </row>
    <row r="571" spans="1:6" ht="22.5" customHeight="1" x14ac:dyDescent="0.35">
      <c r="A571" s="67" t="s">
        <v>975</v>
      </c>
      <c r="B571" s="253" t="s">
        <v>1503</v>
      </c>
      <c r="C571" s="254"/>
      <c r="D571" s="254"/>
      <c r="E571" s="254"/>
      <c r="F571" s="182"/>
    </row>
    <row r="572" spans="1:6" ht="28" x14ac:dyDescent="0.35">
      <c r="A572" s="67" t="s">
        <v>977</v>
      </c>
      <c r="B572" s="61" t="s">
        <v>1504</v>
      </c>
      <c r="C572" s="5"/>
      <c r="D572" s="5"/>
      <c r="E572" s="5"/>
      <c r="F572" s="183"/>
    </row>
    <row r="573" spans="1:6" ht="45" customHeight="1" x14ac:dyDescent="0.35">
      <c r="A573" s="298" t="s">
        <v>1505</v>
      </c>
      <c r="B573" s="300"/>
      <c r="C573" s="184">
        <f>C566*10</f>
        <v>0</v>
      </c>
      <c r="D573" s="184">
        <f t="shared" ref="D573:E573" si="10">D566*10</f>
        <v>0</v>
      </c>
      <c r="E573" s="184">
        <f t="shared" si="10"/>
        <v>0</v>
      </c>
      <c r="F573" s="143"/>
    </row>
    <row r="574" spans="1:6" ht="45" customHeight="1" x14ac:dyDescent="0.35">
      <c r="A574" s="27"/>
      <c r="B574" s="27"/>
      <c r="C574" s="186"/>
      <c r="D574" s="186"/>
      <c r="E574" s="186"/>
      <c r="F574" s="143"/>
    </row>
    <row r="575" spans="1:6" ht="20.149999999999999" customHeight="1" x14ac:dyDescent="0.35">
      <c r="A575" s="140"/>
      <c r="B575" s="192"/>
      <c r="C575" s="193"/>
      <c r="D575" s="193"/>
      <c r="E575" s="193"/>
    </row>
    <row r="576" spans="1:6" ht="18" customHeight="1" x14ac:dyDescent="0.35">
      <c r="A576" s="158" t="s">
        <v>1506</v>
      </c>
      <c r="B576" s="159" t="s">
        <v>1507</v>
      </c>
      <c r="C576" s="10"/>
      <c r="D576" s="10"/>
      <c r="E576" s="10"/>
    </row>
    <row r="577" spans="1:6" ht="18" customHeight="1" x14ac:dyDescent="0.35">
      <c r="A577" s="160">
        <v>1</v>
      </c>
      <c r="B577" s="378" t="s">
        <v>1081</v>
      </c>
      <c r="C577" s="379"/>
      <c r="D577" s="379"/>
      <c r="E577" s="356"/>
      <c r="F577" s="143"/>
    </row>
    <row r="578" spans="1:6" ht="18" customHeight="1" x14ac:dyDescent="0.35">
      <c r="A578" s="255">
        <v>2</v>
      </c>
      <c r="B578" s="345" t="s">
        <v>1177</v>
      </c>
      <c r="C578" s="342"/>
      <c r="D578" s="342"/>
      <c r="E578" s="357"/>
      <c r="F578" s="143"/>
    </row>
    <row r="579" spans="1:6" ht="18" customHeight="1" x14ac:dyDescent="0.35">
      <c r="A579" s="255">
        <v>3</v>
      </c>
      <c r="B579" s="387" t="s">
        <v>1083</v>
      </c>
      <c r="C579" s="385"/>
      <c r="D579" s="385"/>
      <c r="E579" s="386"/>
      <c r="F579" s="143"/>
    </row>
    <row r="580" spans="1:6" ht="18" customHeight="1" x14ac:dyDescent="0.35">
      <c r="A580" s="164">
        <v>4</v>
      </c>
      <c r="B580" s="240" t="s">
        <v>1055</v>
      </c>
      <c r="C580" s="240"/>
      <c r="D580" s="240"/>
      <c r="E580" s="257"/>
      <c r="F580" s="143"/>
    </row>
    <row r="581" spans="1:6" ht="18" customHeight="1" x14ac:dyDescent="0.35">
      <c r="A581" s="164">
        <v>5</v>
      </c>
      <c r="B581" s="240" t="s">
        <v>1084</v>
      </c>
      <c r="C581" s="240"/>
      <c r="D581" s="240"/>
      <c r="E581" s="257"/>
      <c r="F581" s="143"/>
    </row>
    <row r="582" spans="1:6" ht="18" customHeight="1" x14ac:dyDescent="0.35">
      <c r="A582" s="255">
        <v>6</v>
      </c>
      <c r="B582" s="258" t="s">
        <v>1054</v>
      </c>
      <c r="C582" s="258"/>
      <c r="D582" s="258"/>
      <c r="E582" s="259"/>
      <c r="F582" s="143"/>
    </row>
    <row r="583" spans="1:6" ht="18" customHeight="1" x14ac:dyDescent="0.35">
      <c r="A583" s="260">
        <v>7</v>
      </c>
      <c r="B583" s="261" t="s">
        <v>1508</v>
      </c>
      <c r="C583" s="261"/>
      <c r="D583" s="261"/>
      <c r="E583" s="262"/>
      <c r="F583" s="143"/>
    </row>
    <row r="584" spans="1:6" ht="18" customHeight="1" x14ac:dyDescent="0.35">
      <c r="A584" s="160">
        <v>8</v>
      </c>
      <c r="B584" s="263" t="s">
        <v>1330</v>
      </c>
      <c r="C584" s="263"/>
      <c r="D584" s="263"/>
      <c r="E584" s="264"/>
      <c r="F584" s="143"/>
    </row>
    <row r="585" spans="1:6" ht="18" customHeight="1" x14ac:dyDescent="0.35">
      <c r="A585" s="164">
        <v>9</v>
      </c>
      <c r="B585" s="258" t="s">
        <v>1447</v>
      </c>
      <c r="C585" s="258"/>
      <c r="D585" s="258"/>
      <c r="E585" s="259"/>
      <c r="F585" s="143"/>
    </row>
    <row r="586" spans="1:6" ht="18" customHeight="1" x14ac:dyDescent="0.35">
      <c r="A586" s="255">
        <v>10</v>
      </c>
      <c r="B586" s="383" t="s">
        <v>1056</v>
      </c>
      <c r="C586" s="383"/>
      <c r="D586" s="383"/>
      <c r="E586" s="384"/>
      <c r="F586" s="143"/>
    </row>
    <row r="587" spans="1:6" ht="18" customHeight="1" x14ac:dyDescent="0.35">
      <c r="A587" s="255">
        <v>11</v>
      </c>
      <c r="B587" s="258" t="s">
        <v>1007</v>
      </c>
      <c r="C587" s="168"/>
      <c r="D587" s="168"/>
      <c r="E587" s="169"/>
      <c r="F587" s="143"/>
    </row>
    <row r="588" spans="1:6" ht="18" customHeight="1" x14ac:dyDescent="0.35">
      <c r="A588" s="164">
        <v>12</v>
      </c>
      <c r="B588" s="258" t="s">
        <v>1145</v>
      </c>
      <c r="C588" s="258"/>
      <c r="D588" s="258"/>
      <c r="E588" s="259"/>
      <c r="F588" s="143"/>
    </row>
    <row r="589" spans="1:6" ht="18" customHeight="1" x14ac:dyDescent="0.35">
      <c r="A589" s="164">
        <v>13</v>
      </c>
      <c r="B589" s="258" t="s">
        <v>1146</v>
      </c>
      <c r="C589" s="258"/>
      <c r="D589" s="258"/>
      <c r="E589" s="259"/>
      <c r="F589" s="143"/>
    </row>
    <row r="590" spans="1:6" ht="18" customHeight="1" x14ac:dyDescent="0.35">
      <c r="A590" s="255">
        <v>14</v>
      </c>
      <c r="B590" s="258" t="s">
        <v>1089</v>
      </c>
      <c r="C590" s="258"/>
      <c r="D590" s="258"/>
      <c r="E590" s="259"/>
      <c r="F590" s="143"/>
    </row>
    <row r="591" spans="1:6" ht="18" customHeight="1" x14ac:dyDescent="0.35">
      <c r="A591" s="255">
        <v>15</v>
      </c>
      <c r="B591" s="258" t="s">
        <v>1509</v>
      </c>
      <c r="C591" s="258"/>
      <c r="D591" s="258"/>
      <c r="E591" s="259"/>
      <c r="F591" s="143"/>
    </row>
    <row r="592" spans="1:6" ht="18" customHeight="1" x14ac:dyDescent="0.35">
      <c r="A592" s="164">
        <v>16</v>
      </c>
      <c r="B592" s="258" t="s">
        <v>1057</v>
      </c>
      <c r="C592" s="258"/>
      <c r="D592" s="258"/>
      <c r="E592" s="259"/>
      <c r="F592" s="143"/>
    </row>
    <row r="593" spans="1:6" ht="18" customHeight="1" x14ac:dyDescent="0.35">
      <c r="A593" s="164">
        <v>17</v>
      </c>
      <c r="B593" s="383" t="s">
        <v>1058</v>
      </c>
      <c r="C593" s="383"/>
      <c r="D593" s="383"/>
      <c r="E593" s="384"/>
      <c r="F593" s="143"/>
    </row>
    <row r="594" spans="1:6" ht="18" customHeight="1" x14ac:dyDescent="0.35">
      <c r="A594" s="255">
        <v>18</v>
      </c>
      <c r="B594" s="383" t="s">
        <v>1091</v>
      </c>
      <c r="C594" s="383"/>
      <c r="D594" s="383"/>
      <c r="E594" s="384"/>
      <c r="F594" s="143"/>
    </row>
    <row r="595" spans="1:6" ht="18" customHeight="1" x14ac:dyDescent="0.35">
      <c r="A595" s="255">
        <v>19</v>
      </c>
      <c r="B595" s="385" t="s">
        <v>1510</v>
      </c>
      <c r="C595" s="385"/>
      <c r="D595" s="385"/>
      <c r="E595" s="386"/>
      <c r="F595" s="143"/>
    </row>
    <row r="596" spans="1:6" ht="18" customHeight="1" x14ac:dyDescent="0.35">
      <c r="A596" s="164">
        <v>20</v>
      </c>
      <c r="B596" s="387" t="s">
        <v>1059</v>
      </c>
      <c r="C596" s="387"/>
      <c r="D596" s="387"/>
      <c r="E596" s="388"/>
      <c r="F596" s="143"/>
    </row>
    <row r="597" spans="1:6" ht="18" customHeight="1" x14ac:dyDescent="0.35">
      <c r="A597" s="164">
        <v>21</v>
      </c>
      <c r="B597" s="387" t="s">
        <v>1511</v>
      </c>
      <c r="C597" s="387"/>
      <c r="D597" s="387"/>
      <c r="E597" s="388"/>
      <c r="F597" s="143"/>
    </row>
    <row r="598" spans="1:6" ht="18" customHeight="1" x14ac:dyDescent="0.35">
      <c r="A598" s="255">
        <v>22</v>
      </c>
      <c r="B598" s="387" t="s">
        <v>1512</v>
      </c>
      <c r="C598" s="387"/>
      <c r="D598" s="387"/>
      <c r="E598" s="388"/>
      <c r="F598" s="143"/>
    </row>
    <row r="599" spans="1:6" ht="18" customHeight="1" x14ac:dyDescent="0.35">
      <c r="A599" s="255">
        <v>23</v>
      </c>
      <c r="B599" s="256" t="s">
        <v>1513</v>
      </c>
      <c r="C599" s="256"/>
      <c r="D599" s="256"/>
      <c r="E599" s="265"/>
      <c r="F599" s="143"/>
    </row>
    <row r="600" spans="1:6" ht="18" customHeight="1" x14ac:dyDescent="0.35">
      <c r="A600" s="164">
        <v>24</v>
      </c>
      <c r="B600" s="327" t="s">
        <v>1061</v>
      </c>
      <c r="C600" s="327"/>
      <c r="D600" s="327"/>
      <c r="E600" s="389"/>
      <c r="F600" s="143"/>
    </row>
    <row r="601" spans="1:6" ht="18" customHeight="1" x14ac:dyDescent="0.35">
      <c r="A601" s="164">
        <v>25</v>
      </c>
      <c r="B601" s="333" t="s">
        <v>1514</v>
      </c>
      <c r="C601" s="333"/>
      <c r="D601" s="333"/>
      <c r="E601" s="334"/>
      <c r="F601" s="143"/>
    </row>
    <row r="602" spans="1:6" ht="18" customHeight="1" x14ac:dyDescent="0.35">
      <c r="A602" s="255">
        <v>26</v>
      </c>
      <c r="B602" s="133" t="s">
        <v>1515</v>
      </c>
      <c r="C602" s="80"/>
      <c r="D602" s="80"/>
      <c r="E602" s="266"/>
      <c r="F602" s="143"/>
    </row>
    <row r="603" spans="1:6" ht="18" customHeight="1" x14ac:dyDescent="0.35">
      <c r="A603" s="260">
        <v>27</v>
      </c>
      <c r="B603" s="394" t="s">
        <v>1063</v>
      </c>
      <c r="C603" s="394"/>
      <c r="D603" s="394"/>
      <c r="E603" s="267"/>
      <c r="F603" s="143"/>
    </row>
    <row r="604" spans="1:6" ht="18" customHeight="1" x14ac:dyDescent="0.35">
      <c r="A604" s="228"/>
      <c r="B604" s="80"/>
      <c r="C604" s="80"/>
      <c r="D604" s="80"/>
      <c r="E604" s="133"/>
      <c r="F604" s="143"/>
    </row>
    <row r="605" spans="1:6" ht="18" customHeight="1" x14ac:dyDescent="0.35">
      <c r="A605" s="228"/>
      <c r="B605" s="80"/>
      <c r="C605" s="80"/>
      <c r="D605" s="80"/>
      <c r="E605" s="133"/>
      <c r="F605" s="143"/>
    </row>
    <row r="606" spans="1:6" ht="18" customHeight="1" x14ac:dyDescent="0.35">
      <c r="A606" s="228"/>
      <c r="B606" s="80"/>
      <c r="C606" s="80"/>
      <c r="D606" s="80"/>
      <c r="E606" s="133"/>
      <c r="F606" s="143"/>
    </row>
    <row r="607" spans="1:6" ht="18" customHeight="1" x14ac:dyDescent="0.35">
      <c r="A607" s="228"/>
      <c r="B607" s="80"/>
      <c r="C607" s="80"/>
      <c r="D607" s="80"/>
      <c r="E607" s="133"/>
      <c r="F607" s="143"/>
    </row>
    <row r="608" spans="1:6" ht="18" customHeight="1" x14ac:dyDescent="0.35">
      <c r="A608" s="228"/>
      <c r="B608" s="80"/>
      <c r="C608" s="80"/>
      <c r="D608" s="80"/>
      <c r="E608" s="133"/>
      <c r="F608" s="143"/>
    </row>
    <row r="609" spans="1:6" ht="18" customHeight="1" x14ac:dyDescent="0.35">
      <c r="A609" s="228"/>
      <c r="B609" s="80"/>
      <c r="C609" s="80"/>
      <c r="D609" s="80"/>
      <c r="E609" s="133"/>
      <c r="F609" s="143"/>
    </row>
    <row r="610" spans="1:6" x14ac:dyDescent="0.35">
      <c r="A610" s="152"/>
      <c r="B610" s="42"/>
      <c r="C610" s="42"/>
      <c r="D610" s="42"/>
      <c r="E610" s="42"/>
      <c r="F610" s="182"/>
    </row>
    <row r="611" spans="1:6" ht="54.5" x14ac:dyDescent="0.35">
      <c r="A611" s="3" t="s">
        <v>1506</v>
      </c>
      <c r="B611" s="5" t="s">
        <v>1516</v>
      </c>
      <c r="C611" s="5" t="s">
        <v>966</v>
      </c>
      <c r="D611" s="5" t="s">
        <v>1025</v>
      </c>
      <c r="E611" s="5" t="s">
        <v>54</v>
      </c>
      <c r="F611" s="182"/>
    </row>
    <row r="612" spans="1:6" ht="33" customHeight="1" x14ac:dyDescent="0.35">
      <c r="A612" s="3" t="s">
        <v>1506</v>
      </c>
      <c r="B612" s="134" t="s">
        <v>1517</v>
      </c>
      <c r="C612" s="150"/>
      <c r="D612" s="150"/>
      <c r="E612" s="150"/>
      <c r="F612" s="182"/>
    </row>
    <row r="613" spans="1:6" ht="22.5" customHeight="1" x14ac:dyDescent="0.35">
      <c r="A613" s="67" t="s">
        <v>967</v>
      </c>
      <c r="B613" s="48" t="s">
        <v>1518</v>
      </c>
      <c r="C613" s="1"/>
      <c r="D613" s="1"/>
      <c r="E613" s="1"/>
      <c r="F613" s="182"/>
    </row>
    <row r="614" spans="1:6" ht="22.5" customHeight="1" x14ac:dyDescent="0.35">
      <c r="A614" s="67" t="s">
        <v>969</v>
      </c>
      <c r="B614" s="48" t="s">
        <v>1519</v>
      </c>
      <c r="C614" s="1"/>
      <c r="D614" s="1"/>
      <c r="E614" s="1"/>
      <c r="F614" s="182"/>
    </row>
    <row r="615" spans="1:6" ht="22.5" customHeight="1" x14ac:dyDescent="0.35">
      <c r="A615" s="67" t="s">
        <v>971</v>
      </c>
      <c r="B615" s="48" t="s">
        <v>1520</v>
      </c>
      <c r="C615" s="1"/>
      <c r="D615" s="1"/>
      <c r="E615" s="1"/>
      <c r="F615" s="182"/>
    </row>
    <row r="616" spans="1:6" ht="22.5" customHeight="1" x14ac:dyDescent="0.35">
      <c r="A616" s="67" t="s">
        <v>973</v>
      </c>
      <c r="B616" s="48" t="s">
        <v>1521</v>
      </c>
      <c r="C616" s="1"/>
      <c r="D616" s="1"/>
      <c r="E616" s="1"/>
      <c r="F616" s="182"/>
    </row>
    <row r="617" spans="1:6" ht="22.5" customHeight="1" x14ac:dyDescent="0.35">
      <c r="A617" s="67" t="s">
        <v>975</v>
      </c>
      <c r="B617" s="48" t="s">
        <v>1522</v>
      </c>
      <c r="C617" s="1"/>
      <c r="D617" s="1"/>
      <c r="E617" s="1"/>
      <c r="F617" s="182"/>
    </row>
    <row r="618" spans="1:6" ht="22.5" customHeight="1" x14ac:dyDescent="0.35">
      <c r="A618" s="67" t="s">
        <v>977</v>
      </c>
      <c r="B618" s="48" t="s">
        <v>1523</v>
      </c>
      <c r="C618" s="1"/>
      <c r="D618" s="1"/>
      <c r="E618" s="1"/>
      <c r="F618" s="182"/>
    </row>
    <row r="619" spans="1:6" ht="22.5" customHeight="1" x14ac:dyDescent="0.35">
      <c r="A619" s="67" t="s">
        <v>979</v>
      </c>
      <c r="B619" s="48" t="s">
        <v>1524</v>
      </c>
      <c r="C619" s="1"/>
      <c r="D619" s="1"/>
      <c r="E619" s="1"/>
      <c r="F619" s="182"/>
    </row>
    <row r="620" spans="1:6" ht="22.5" customHeight="1" x14ac:dyDescent="0.35">
      <c r="A620" s="67" t="s">
        <v>981</v>
      </c>
      <c r="B620" s="48" t="s">
        <v>1525</v>
      </c>
      <c r="C620" s="1"/>
      <c r="D620" s="1"/>
      <c r="E620" s="1"/>
      <c r="F620" s="182"/>
    </row>
    <row r="621" spans="1:6" ht="22.5" customHeight="1" x14ac:dyDescent="0.35">
      <c r="A621" s="67" t="s">
        <v>983</v>
      </c>
      <c r="B621" s="48" t="s">
        <v>1526</v>
      </c>
      <c r="C621" s="1"/>
      <c r="D621" s="1"/>
      <c r="E621" s="1"/>
      <c r="F621" s="182"/>
    </row>
    <row r="622" spans="1:6" ht="22.5" customHeight="1" x14ac:dyDescent="0.35">
      <c r="A622" s="67" t="s">
        <v>1036</v>
      </c>
      <c r="B622" s="95" t="s">
        <v>1527</v>
      </c>
      <c r="C622" s="1"/>
      <c r="D622" s="1"/>
      <c r="E622" s="1"/>
      <c r="F622" s="182"/>
    </row>
    <row r="623" spans="1:6" ht="22.5" customHeight="1" x14ac:dyDescent="0.35">
      <c r="A623" s="67" t="s">
        <v>1038</v>
      </c>
      <c r="B623" s="48" t="s">
        <v>1528</v>
      </c>
      <c r="C623" s="5"/>
      <c r="D623" s="5"/>
      <c r="E623" s="5"/>
      <c r="F623" s="183"/>
    </row>
    <row r="624" spans="1:6" ht="45" customHeight="1" x14ac:dyDescent="0.35">
      <c r="A624" s="298" t="s">
        <v>1529</v>
      </c>
      <c r="B624" s="300"/>
      <c r="C624" s="184">
        <f>C612*23</f>
        <v>0</v>
      </c>
      <c r="D624" s="184">
        <f>D612*23</f>
        <v>0</v>
      </c>
      <c r="E624" s="184">
        <f>E612*27</f>
        <v>0</v>
      </c>
      <c r="F624" s="143"/>
    </row>
    <row r="625" spans="1:6" ht="45" customHeight="1" x14ac:dyDescent="0.35">
      <c r="A625" s="27"/>
      <c r="B625" s="27"/>
      <c r="C625" s="186"/>
      <c r="D625" s="186"/>
      <c r="E625" s="186"/>
      <c r="F625" s="143"/>
    </row>
    <row r="626" spans="1:6" ht="60.9" customHeight="1" x14ac:dyDescent="0.35">
      <c r="A626" s="228"/>
      <c r="B626" s="132"/>
      <c r="C626" s="132"/>
      <c r="D626" s="132"/>
      <c r="E626" s="132"/>
      <c r="F626" s="268"/>
    </row>
    <row r="627" spans="1:6" ht="50.15" customHeight="1" x14ac:dyDescent="0.35">
      <c r="A627" s="269"/>
      <c r="B627" s="146" t="s">
        <v>1530</v>
      </c>
      <c r="C627" s="5" t="s">
        <v>966</v>
      </c>
      <c r="D627" s="5" t="s">
        <v>1025</v>
      </c>
      <c r="E627" s="5" t="s">
        <v>54</v>
      </c>
    </row>
    <row r="628" spans="1:6" ht="50.15" customHeight="1" x14ac:dyDescent="0.35">
      <c r="A628" s="269"/>
      <c r="B628" s="4" t="s">
        <v>1531</v>
      </c>
      <c r="C628" s="212">
        <f>C624+C573+C551+C456+C319+C201+C155+C94+C63</f>
        <v>0</v>
      </c>
      <c r="D628" s="212">
        <f>D624+D573+D551+D456+D319+D201+D155+D94+D63</f>
        <v>0</v>
      </c>
      <c r="E628" s="225">
        <f>E624+E573+E551+E456+E319+E201+E155+E94+E63</f>
        <v>0</v>
      </c>
    </row>
    <row r="629" spans="1:6" ht="32.25" customHeight="1" x14ac:dyDescent="0.35">
      <c r="A629" s="269"/>
      <c r="B629" s="4" t="s">
        <v>986</v>
      </c>
      <c r="C629" s="395">
        <f>SUM(C628+D628+E628)</f>
        <v>0</v>
      </c>
      <c r="D629" s="396"/>
      <c r="E629" s="397"/>
    </row>
    <row r="630" spans="1:6" ht="20.149999999999999" customHeight="1" x14ac:dyDescent="0.35">
      <c r="A630" s="270"/>
      <c r="B630" s="390"/>
      <c r="C630" s="390"/>
      <c r="D630" s="390"/>
      <c r="E630" s="390"/>
    </row>
    <row r="631" spans="1:6" ht="20.149999999999999" customHeight="1" x14ac:dyDescent="0.35">
      <c r="A631" s="271"/>
      <c r="B631" s="390" t="s">
        <v>4</v>
      </c>
      <c r="C631" s="390"/>
      <c r="D631" s="390"/>
      <c r="E631" s="390"/>
    </row>
    <row r="632" spans="1:6" ht="20.149999999999999" customHeight="1" x14ac:dyDescent="0.35">
      <c r="A632" s="271"/>
      <c r="B632" s="390" t="s">
        <v>51</v>
      </c>
      <c r="C632" s="390"/>
      <c r="D632" s="390"/>
      <c r="E632" s="391"/>
    </row>
    <row r="633" spans="1:6" ht="20.149999999999999" customHeight="1" x14ac:dyDescent="0.35">
      <c r="A633" s="271"/>
      <c r="B633" s="390" t="s">
        <v>987</v>
      </c>
      <c r="C633" s="390"/>
      <c r="D633" s="390"/>
      <c r="E633" s="391"/>
    </row>
    <row r="634" spans="1:6" ht="45" customHeight="1" x14ac:dyDescent="0.35">
      <c r="A634" s="271"/>
      <c r="B634" s="390" t="s">
        <v>56</v>
      </c>
      <c r="C634" s="390"/>
      <c r="D634" s="390"/>
      <c r="E634" s="391"/>
    </row>
    <row r="635" spans="1:6" ht="60" customHeight="1" x14ac:dyDescent="0.35">
      <c r="A635" s="271"/>
      <c r="B635" s="392" t="s">
        <v>0</v>
      </c>
      <c r="C635" s="391"/>
      <c r="D635" s="391"/>
      <c r="E635" s="391"/>
    </row>
    <row r="636" spans="1:6" ht="17.149999999999999" customHeight="1" x14ac:dyDescent="0.35">
      <c r="A636" s="271"/>
      <c r="B636" s="272" t="s">
        <v>3</v>
      </c>
      <c r="C636" s="273"/>
      <c r="D636" s="393" t="s">
        <v>988</v>
      </c>
      <c r="E636" s="393"/>
    </row>
    <row r="637" spans="1:6" ht="21" customHeight="1" x14ac:dyDescent="0.35">
      <c r="A637" s="271"/>
      <c r="B637" s="272" t="s">
        <v>5</v>
      </c>
      <c r="C637" s="273"/>
      <c r="D637" s="274" t="s">
        <v>989</v>
      </c>
      <c r="E637" s="275"/>
    </row>
    <row r="638" spans="1:6" ht="15.5" x14ac:dyDescent="0.35">
      <c r="A638" s="276"/>
      <c r="B638" s="272" t="s">
        <v>1</v>
      </c>
      <c r="C638" s="273"/>
      <c r="D638" s="277"/>
      <c r="E638" s="278"/>
    </row>
  </sheetData>
  <sheetProtection algorithmName="SHA-512" hashValue="TnXL9FtmrRkLKsBK5RxDnSWHV3tDjaivyij8iLPtmzbFCtIEuhwNMMtn4ocR8X3A6014BZPO9qfUsM6pDOqVUg==" saltValue="/kF85JnAaMq1zq1M5njbjg==" spinCount="100000" sheet="1" objects="1" scenarios="1"/>
  <mergeCells count="179">
    <mergeCell ref="B632:E632"/>
    <mergeCell ref="B633:E633"/>
    <mergeCell ref="B634:E634"/>
    <mergeCell ref="B635:E635"/>
    <mergeCell ref="D636:E636"/>
    <mergeCell ref="B601:E601"/>
    <mergeCell ref="B603:D603"/>
    <mergeCell ref="A624:B624"/>
    <mergeCell ref="C629:E629"/>
    <mergeCell ref="B630:E630"/>
    <mergeCell ref="B631:E631"/>
    <mergeCell ref="B594:E594"/>
    <mergeCell ref="B595:E595"/>
    <mergeCell ref="B596:E596"/>
    <mergeCell ref="B597:E597"/>
    <mergeCell ref="B598:E598"/>
    <mergeCell ref="B600:E600"/>
    <mergeCell ref="A573:B573"/>
    <mergeCell ref="B577:E577"/>
    <mergeCell ref="B578:E578"/>
    <mergeCell ref="B579:E579"/>
    <mergeCell ref="B586:E586"/>
    <mergeCell ref="B593:E593"/>
    <mergeCell ref="A550:B550"/>
    <mergeCell ref="A551:B551"/>
    <mergeCell ref="B554:E554"/>
    <mergeCell ref="B555:E555"/>
    <mergeCell ref="B562:E562"/>
    <mergeCell ref="B563:E563"/>
    <mergeCell ref="B492:E492"/>
    <mergeCell ref="B493:E493"/>
    <mergeCell ref="B494:E494"/>
    <mergeCell ref="B495:E495"/>
    <mergeCell ref="B496:E496"/>
    <mergeCell ref="A518:B518"/>
    <mergeCell ref="B486:E486"/>
    <mergeCell ref="B487:E487"/>
    <mergeCell ref="B488:E488"/>
    <mergeCell ref="B489:E489"/>
    <mergeCell ref="B490:E490"/>
    <mergeCell ref="B491:E491"/>
    <mergeCell ref="B480:E480"/>
    <mergeCell ref="B481:E481"/>
    <mergeCell ref="B482:E482"/>
    <mergeCell ref="B483:E483"/>
    <mergeCell ref="B484:E484"/>
    <mergeCell ref="B485:E485"/>
    <mergeCell ref="B474:E474"/>
    <mergeCell ref="B475:E475"/>
    <mergeCell ref="B476:E476"/>
    <mergeCell ref="B477:E477"/>
    <mergeCell ref="B478:E478"/>
    <mergeCell ref="B479:E479"/>
    <mergeCell ref="B468:E468"/>
    <mergeCell ref="B469:E469"/>
    <mergeCell ref="B470:E470"/>
    <mergeCell ref="B471:E471"/>
    <mergeCell ref="B472:E472"/>
    <mergeCell ref="B473:E473"/>
    <mergeCell ref="A456:B456"/>
    <mergeCell ref="B463:E463"/>
    <mergeCell ref="B464:E464"/>
    <mergeCell ref="B465:E465"/>
    <mergeCell ref="B466:E466"/>
    <mergeCell ref="B467:E467"/>
    <mergeCell ref="A351:B351"/>
    <mergeCell ref="A369:B369"/>
    <mergeCell ref="A380:B380"/>
    <mergeCell ref="A400:B400"/>
    <mergeCell ref="A422:B422"/>
    <mergeCell ref="A455:B455"/>
    <mergeCell ref="B330:E330"/>
    <mergeCell ref="B331:E331"/>
    <mergeCell ref="B332:E332"/>
    <mergeCell ref="B333:E333"/>
    <mergeCell ref="B335:E335"/>
    <mergeCell ref="A341:B341"/>
    <mergeCell ref="A286:E286"/>
    <mergeCell ref="A318:B318"/>
    <mergeCell ref="A319:B319"/>
    <mergeCell ref="B322:E322"/>
    <mergeCell ref="B323:E323"/>
    <mergeCell ref="B329:E329"/>
    <mergeCell ref="A238:B238"/>
    <mergeCell ref="A239:E239"/>
    <mergeCell ref="A247:B247"/>
    <mergeCell ref="A269:B269"/>
    <mergeCell ref="A270:E270"/>
    <mergeCell ref="A285:B285"/>
    <mergeCell ref="B211:E211"/>
    <mergeCell ref="B212:E212"/>
    <mergeCell ref="B213:D213"/>
    <mergeCell ref="B214:E214"/>
    <mergeCell ref="A225:B225"/>
    <mergeCell ref="A226:E226"/>
    <mergeCell ref="B178:E178"/>
    <mergeCell ref="A201:B201"/>
    <mergeCell ref="B206:E206"/>
    <mergeCell ref="B208:E208"/>
    <mergeCell ref="B209:E209"/>
    <mergeCell ref="B210:E210"/>
    <mergeCell ref="B172:E172"/>
    <mergeCell ref="B173:E173"/>
    <mergeCell ref="B174:D174"/>
    <mergeCell ref="B175:D175"/>
    <mergeCell ref="B176:D176"/>
    <mergeCell ref="B177:D177"/>
    <mergeCell ref="B166:E166"/>
    <mergeCell ref="B167:E167"/>
    <mergeCell ref="B168:E168"/>
    <mergeCell ref="B169:E169"/>
    <mergeCell ref="B170:E170"/>
    <mergeCell ref="B171:E171"/>
    <mergeCell ref="B160:E160"/>
    <mergeCell ref="B161:E161"/>
    <mergeCell ref="B162:E162"/>
    <mergeCell ref="B163:E163"/>
    <mergeCell ref="B164:E164"/>
    <mergeCell ref="B165:E165"/>
    <mergeCell ref="B121:D121"/>
    <mergeCell ref="B122:E122"/>
    <mergeCell ref="B123:E123"/>
    <mergeCell ref="B124:E124"/>
    <mergeCell ref="B125:E125"/>
    <mergeCell ref="A155:B155"/>
    <mergeCell ref="B115:E115"/>
    <mergeCell ref="B116:E116"/>
    <mergeCell ref="B117:E117"/>
    <mergeCell ref="B118:E118"/>
    <mergeCell ref="B119:E119"/>
    <mergeCell ref="B120:E120"/>
    <mergeCell ref="B100:E100"/>
    <mergeCell ref="B107:E107"/>
    <mergeCell ref="B111:E111"/>
    <mergeCell ref="B112:E112"/>
    <mergeCell ref="B113:E113"/>
    <mergeCell ref="B114:E114"/>
    <mergeCell ref="B75:E75"/>
    <mergeCell ref="B77:E77"/>
    <mergeCell ref="A94:B94"/>
    <mergeCell ref="B97:E97"/>
    <mergeCell ref="B98:E98"/>
    <mergeCell ref="B99:E99"/>
    <mergeCell ref="B68:E68"/>
    <mergeCell ref="B69:E69"/>
    <mergeCell ref="B70:E70"/>
    <mergeCell ref="B71:E71"/>
    <mergeCell ref="B73:E73"/>
    <mergeCell ref="B74:E74"/>
    <mergeCell ref="B33:E33"/>
    <mergeCell ref="B34:E34"/>
    <mergeCell ref="B35:E35"/>
    <mergeCell ref="B36:E36"/>
    <mergeCell ref="A63:B63"/>
    <mergeCell ref="B67:E67"/>
    <mergeCell ref="B26:E26"/>
    <mergeCell ref="B27:E27"/>
    <mergeCell ref="B29:E29"/>
    <mergeCell ref="B30:E30"/>
    <mergeCell ref="B31:E31"/>
    <mergeCell ref="B32:E32"/>
    <mergeCell ref="B19:E19"/>
    <mergeCell ref="B20:E20"/>
    <mergeCell ref="B21:E21"/>
    <mergeCell ref="B22:E22"/>
    <mergeCell ref="B23:E23"/>
    <mergeCell ref="B24:E24"/>
    <mergeCell ref="B13:E13"/>
    <mergeCell ref="B14:E14"/>
    <mergeCell ref="B15:E15"/>
    <mergeCell ref="B16:E16"/>
    <mergeCell ref="B17:E17"/>
    <mergeCell ref="B18:E18"/>
    <mergeCell ref="B1:C1"/>
    <mergeCell ref="B2:E2"/>
    <mergeCell ref="B3:E3"/>
    <mergeCell ref="B4:E4"/>
    <mergeCell ref="B5:E5"/>
    <mergeCell ref="B12:D12"/>
  </mergeCells>
  <pageMargins left="0.70866141732283472" right="0.70866141732283472" top="0.78740157480314965" bottom="0.98425196850393704" header="0.35433070866141736" footer="0.31496062992125984"/>
  <pageSetup paperSize="9" scale="98" orientation="landscape" r:id="rId1"/>
  <headerFooter>
    <oddHeader>&amp;C&amp;"Arial,Regular"&amp;10&amp;K000000BID E3/2026/2027: SUPPLY AND DELIVERY OF PRACTICAL ASSESSMENT TASK (PAT) MATERIALS TO TECHNICAL, COMPREHENSIVE AND AGRICULTURAL IN THE FREE STATE</oddHeader>
    <oddFooter>&amp;L COMPANY NAME: ……………………………………………………………...…                                                                                      SIGNATURE: ……………………………………………....     
&amp;CPage &amp;P</oddFooter>
    <firstFooter>Page &amp;P</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58F35-066C-46A3-B815-F56120AACF31}">
  <dimension ref="A1:J54"/>
  <sheetViews>
    <sheetView view="pageLayout" zoomScale="115" zoomScaleNormal="160" zoomScaleSheetLayoutView="100" zoomScalePageLayoutView="115" workbookViewId="0">
      <selection activeCell="B20" sqref="B20"/>
    </sheetView>
  </sheetViews>
  <sheetFormatPr defaultColWidth="7.453125" defaultRowHeight="14.5" x14ac:dyDescent="0.35"/>
  <cols>
    <col min="1" max="1" width="6" style="155" customWidth="1"/>
    <col min="2" max="2" width="37.54296875" customWidth="1"/>
    <col min="3" max="8" width="15" customWidth="1"/>
    <col min="9" max="9" width="8.36328125" customWidth="1"/>
  </cols>
  <sheetData>
    <row r="1" spans="1:10" ht="27.9" customHeight="1" x14ac:dyDescent="0.35">
      <c r="A1" s="140"/>
      <c r="B1" s="337" t="s">
        <v>960</v>
      </c>
      <c r="C1" s="337"/>
      <c r="D1" s="337"/>
      <c r="E1" s="337"/>
      <c r="F1" s="337"/>
      <c r="G1" s="337"/>
      <c r="H1" s="337"/>
    </row>
    <row r="2" spans="1:10" ht="77.150000000000006" customHeight="1" x14ac:dyDescent="0.35">
      <c r="A2" s="295" t="s">
        <v>961</v>
      </c>
      <c r="B2" s="400" t="s">
        <v>962</v>
      </c>
      <c r="C2" s="400"/>
      <c r="D2" s="400"/>
      <c r="E2" s="400"/>
      <c r="F2" s="400"/>
      <c r="G2" s="400"/>
      <c r="H2" s="400"/>
      <c r="I2" s="296"/>
      <c r="J2" s="141"/>
    </row>
    <row r="3" spans="1:10" ht="47.15" customHeight="1" x14ac:dyDescent="0.35">
      <c r="A3" s="142" t="s">
        <v>961</v>
      </c>
      <c r="B3" s="401" t="s">
        <v>963</v>
      </c>
      <c r="C3" s="401"/>
      <c r="D3" s="401"/>
      <c r="E3" s="401"/>
      <c r="F3" s="401"/>
      <c r="G3" s="401"/>
      <c r="H3" s="401"/>
      <c r="I3" s="143"/>
    </row>
    <row r="4" spans="1:10" ht="46.5" customHeight="1" x14ac:dyDescent="0.35">
      <c r="A4" s="142" t="s">
        <v>961</v>
      </c>
      <c r="B4" s="401" t="s">
        <v>964</v>
      </c>
      <c r="C4" s="401"/>
      <c r="D4" s="402"/>
      <c r="E4" s="402"/>
      <c r="F4" s="402"/>
      <c r="G4" s="402"/>
      <c r="H4" s="402"/>
      <c r="I4" s="143"/>
    </row>
    <row r="5" spans="1:10" ht="15.5" x14ac:dyDescent="0.35">
      <c r="A5" s="142" t="s">
        <v>961</v>
      </c>
      <c r="B5" s="401" t="s">
        <v>912</v>
      </c>
      <c r="C5" s="401"/>
      <c r="D5" s="401"/>
      <c r="E5" s="401"/>
      <c r="F5" s="401"/>
      <c r="G5" s="401"/>
      <c r="H5" s="401"/>
      <c r="I5" s="143"/>
    </row>
    <row r="6" spans="1:10" ht="46.5" customHeight="1" x14ac:dyDescent="0.35">
      <c r="A6" s="142"/>
      <c r="B6" s="10"/>
      <c r="C6" s="10"/>
      <c r="D6" s="144"/>
      <c r="E6" s="144"/>
      <c r="F6" s="144"/>
      <c r="G6" s="144"/>
      <c r="H6" s="144"/>
      <c r="I6" s="143"/>
    </row>
    <row r="7" spans="1:10" s="148" customFormat="1" ht="67.5" x14ac:dyDescent="0.35">
      <c r="A7" s="145" t="s">
        <v>965</v>
      </c>
      <c r="B7" s="149" t="s">
        <v>1537</v>
      </c>
      <c r="C7" s="293" t="s">
        <v>1538</v>
      </c>
      <c r="D7" s="294" t="s">
        <v>966</v>
      </c>
      <c r="E7" s="293" t="s">
        <v>1538</v>
      </c>
      <c r="F7" s="294" t="s">
        <v>53</v>
      </c>
      <c r="G7" s="293" t="s">
        <v>1538</v>
      </c>
      <c r="H7" s="294" t="s">
        <v>54</v>
      </c>
      <c r="I7" s="147"/>
    </row>
    <row r="8" spans="1:10" s="148" customFormat="1" ht="108.5" x14ac:dyDescent="0.35">
      <c r="A8" s="67" t="s">
        <v>967</v>
      </c>
      <c r="B8" s="287" t="s">
        <v>968</v>
      </c>
      <c r="C8" s="280"/>
      <c r="D8" s="286">
        <f>C8*17</f>
        <v>0</v>
      </c>
      <c r="E8" s="280"/>
      <c r="F8" s="286">
        <f>E8*17</f>
        <v>0</v>
      </c>
      <c r="G8" s="280"/>
      <c r="H8" s="286">
        <f>G8*17</f>
        <v>0</v>
      </c>
      <c r="I8" s="147"/>
    </row>
    <row r="9" spans="1:10" s="148" customFormat="1" ht="67.5" x14ac:dyDescent="0.35">
      <c r="A9" s="145" t="s">
        <v>965</v>
      </c>
      <c r="B9" s="149" t="s">
        <v>1537</v>
      </c>
      <c r="C9" s="293" t="s">
        <v>1538</v>
      </c>
      <c r="D9" s="294" t="s">
        <v>966</v>
      </c>
      <c r="E9" s="293" t="s">
        <v>1538</v>
      </c>
      <c r="F9" s="294" t="s">
        <v>53</v>
      </c>
      <c r="G9" s="293" t="s">
        <v>1538</v>
      </c>
      <c r="H9" s="294" t="s">
        <v>54</v>
      </c>
      <c r="I9" s="147"/>
    </row>
    <row r="10" spans="1:10" s="148" customFormat="1" ht="108.5" x14ac:dyDescent="0.35">
      <c r="A10" s="67" t="s">
        <v>969</v>
      </c>
      <c r="B10" s="287" t="s">
        <v>970</v>
      </c>
      <c r="C10" s="280"/>
      <c r="D10" s="286">
        <f>C10*22</f>
        <v>0</v>
      </c>
      <c r="E10" s="280"/>
      <c r="F10" s="286">
        <f>E10*22</f>
        <v>0</v>
      </c>
      <c r="G10" s="280"/>
      <c r="H10" s="286">
        <f>G10*22</f>
        <v>0</v>
      </c>
      <c r="I10" s="147"/>
    </row>
    <row r="11" spans="1:10" s="148" customFormat="1" ht="108.5" x14ac:dyDescent="0.35">
      <c r="A11" s="67" t="s">
        <v>971</v>
      </c>
      <c r="B11" s="287" t="s">
        <v>972</v>
      </c>
      <c r="C11" s="280"/>
      <c r="D11" s="286">
        <f>C11*34</f>
        <v>0</v>
      </c>
      <c r="E11" s="280"/>
      <c r="F11" s="286">
        <f>E11*34</f>
        <v>0</v>
      </c>
      <c r="G11" s="280"/>
      <c r="H11" s="286">
        <f>G11*34</f>
        <v>0</v>
      </c>
      <c r="I11" s="147"/>
    </row>
    <row r="12" spans="1:10" s="148" customFormat="1" ht="108.5" x14ac:dyDescent="0.35">
      <c r="A12" s="217" t="s">
        <v>973</v>
      </c>
      <c r="B12" s="292" t="s">
        <v>974</v>
      </c>
      <c r="C12" s="281"/>
      <c r="D12" s="291">
        <f>C12*30</f>
        <v>0</v>
      </c>
      <c r="E12" s="281"/>
      <c r="F12" s="291">
        <f>E12*30</f>
        <v>0</v>
      </c>
      <c r="G12" s="281"/>
      <c r="H12" s="291">
        <f>G12*30</f>
        <v>0</v>
      </c>
      <c r="I12" s="147"/>
    </row>
    <row r="13" spans="1:10" s="148" customFormat="1" ht="51.75" customHeight="1" x14ac:dyDescent="0.35">
      <c r="A13" s="205"/>
      <c r="B13" s="289"/>
      <c r="C13" s="290"/>
      <c r="D13" s="290"/>
      <c r="E13" s="290"/>
      <c r="F13" s="290"/>
      <c r="G13" s="290"/>
      <c r="H13" s="290"/>
      <c r="I13" s="147"/>
    </row>
    <row r="14" spans="1:10" s="148" customFormat="1" ht="67.5" x14ac:dyDescent="0.35">
      <c r="A14" s="145" t="s">
        <v>965</v>
      </c>
      <c r="B14" s="149" t="s">
        <v>1537</v>
      </c>
      <c r="C14" s="179" t="s">
        <v>1538</v>
      </c>
      <c r="D14" s="5" t="s">
        <v>966</v>
      </c>
      <c r="E14" s="179" t="s">
        <v>1538</v>
      </c>
      <c r="F14" s="5" t="s">
        <v>53</v>
      </c>
      <c r="G14" s="179" t="s">
        <v>1538</v>
      </c>
      <c r="H14" s="5" t="s">
        <v>54</v>
      </c>
      <c r="I14" s="147"/>
    </row>
    <row r="15" spans="1:10" s="148" customFormat="1" ht="108.5" x14ac:dyDescent="0.35">
      <c r="A15" s="67" t="s">
        <v>975</v>
      </c>
      <c r="B15" s="287" t="s">
        <v>976</v>
      </c>
      <c r="C15" s="280"/>
      <c r="D15" s="286">
        <f>C15*29</f>
        <v>0</v>
      </c>
      <c r="E15" s="280"/>
      <c r="F15" s="286">
        <f>E15*29</f>
        <v>0</v>
      </c>
      <c r="G15" s="280"/>
      <c r="H15" s="286">
        <f>G15*29</f>
        <v>0</v>
      </c>
      <c r="I15" s="147"/>
    </row>
    <row r="16" spans="1:10" s="148" customFormat="1" ht="108.5" x14ac:dyDescent="0.35">
      <c r="A16" s="67" t="s">
        <v>977</v>
      </c>
      <c r="B16" s="287" t="s">
        <v>978</v>
      </c>
      <c r="C16" s="280"/>
      <c r="D16" s="286">
        <f>C16*18</f>
        <v>0</v>
      </c>
      <c r="E16" s="280"/>
      <c r="F16" s="286">
        <f>E16*18</f>
        <v>0</v>
      </c>
      <c r="G16" s="280"/>
      <c r="H16" s="286">
        <f>G16*18</f>
        <v>0</v>
      </c>
      <c r="I16" s="147"/>
    </row>
    <row r="17" spans="1:9" ht="108.5" x14ac:dyDescent="0.35">
      <c r="A17" s="217" t="s">
        <v>979</v>
      </c>
      <c r="B17" s="292" t="s">
        <v>980</v>
      </c>
      <c r="C17" s="281"/>
      <c r="D17" s="291">
        <f>C17*10</f>
        <v>0</v>
      </c>
      <c r="E17" s="281"/>
      <c r="F17" s="291">
        <f>E17*10</f>
        <v>0</v>
      </c>
      <c r="G17" s="281"/>
      <c r="H17" s="291">
        <f>G17*10</f>
        <v>0</v>
      </c>
      <c r="I17" s="143"/>
    </row>
    <row r="18" spans="1:9" ht="15.5" x14ac:dyDescent="0.35">
      <c r="A18" s="205"/>
      <c r="B18" s="289"/>
      <c r="C18" s="290"/>
      <c r="D18" s="290"/>
      <c r="E18" s="290"/>
      <c r="F18" s="290"/>
      <c r="G18" s="290"/>
      <c r="H18" s="290"/>
      <c r="I18" s="143"/>
    </row>
    <row r="19" spans="1:9" s="148" customFormat="1" ht="67.5" x14ac:dyDescent="0.35">
      <c r="A19" s="145" t="s">
        <v>965</v>
      </c>
      <c r="B19" s="149" t="s">
        <v>1537</v>
      </c>
      <c r="C19" s="179" t="s">
        <v>1538</v>
      </c>
      <c r="D19" s="5" t="s">
        <v>966</v>
      </c>
      <c r="E19" s="179" t="s">
        <v>1538</v>
      </c>
      <c r="F19" s="5" t="s">
        <v>53</v>
      </c>
      <c r="G19" s="179" t="s">
        <v>1538</v>
      </c>
      <c r="H19" s="5" t="s">
        <v>54</v>
      </c>
      <c r="I19" s="147"/>
    </row>
    <row r="20" spans="1:9" s="148" customFormat="1" ht="108.5" x14ac:dyDescent="0.35">
      <c r="A20" s="67" t="s">
        <v>981</v>
      </c>
      <c r="B20" s="287" t="s">
        <v>982</v>
      </c>
      <c r="C20" s="280"/>
      <c r="D20" s="286">
        <f>C20*4</f>
        <v>0</v>
      </c>
      <c r="E20" s="280"/>
      <c r="F20" s="286">
        <f>E20*4</f>
        <v>0</v>
      </c>
      <c r="G20" s="280"/>
      <c r="H20" s="286">
        <f>G20*4</f>
        <v>0</v>
      </c>
      <c r="I20" s="147"/>
    </row>
    <row r="21" spans="1:9" s="148" customFormat="1" ht="42.9" customHeight="1" x14ac:dyDescent="0.35">
      <c r="A21" s="67" t="s">
        <v>983</v>
      </c>
      <c r="B21" s="288" t="s">
        <v>984</v>
      </c>
      <c r="C21" s="280"/>
      <c r="D21" s="286">
        <f>C21*164</f>
        <v>0</v>
      </c>
      <c r="E21" s="280"/>
      <c r="F21" s="286">
        <f>E21*164</f>
        <v>0</v>
      </c>
      <c r="G21" s="280"/>
      <c r="H21" s="286">
        <f>G21*164</f>
        <v>0</v>
      </c>
      <c r="I21" s="147"/>
    </row>
    <row r="22" spans="1:9" s="148" customFormat="1" ht="53.25" customHeight="1" x14ac:dyDescent="0.35">
      <c r="A22" s="67"/>
      <c r="B22" s="282" t="s">
        <v>985</v>
      </c>
      <c r="C22" s="282"/>
      <c r="D22" s="7">
        <f>SUM(D8,D10:D12,D15:D17,D20:D21)</f>
        <v>0</v>
      </c>
      <c r="E22" s="7"/>
      <c r="F22" s="7">
        <f>SUM(F8,F10:F12,F15:F17,F20:F21)</f>
        <v>0</v>
      </c>
      <c r="G22" s="7"/>
      <c r="H22" s="7">
        <f>SUM(H8,H10:H12,H15:H17,H20:H21)</f>
        <v>0</v>
      </c>
      <c r="I22" s="147"/>
    </row>
    <row r="23" spans="1:9" s="148" customFormat="1" ht="41.15" customHeight="1" x14ac:dyDescent="0.35">
      <c r="A23" s="67"/>
      <c r="B23" s="4" t="s">
        <v>986</v>
      </c>
      <c r="C23" s="134"/>
      <c r="D23" s="399">
        <f>D22+F22+H22</f>
        <v>0</v>
      </c>
      <c r="E23" s="323"/>
      <c r="F23" s="323"/>
      <c r="G23" s="323"/>
      <c r="H23" s="324"/>
      <c r="I23" s="147"/>
    </row>
    <row r="24" spans="1:9" ht="21" customHeight="1" x14ac:dyDescent="0.35">
      <c r="A24" s="152"/>
      <c r="B24" s="311"/>
      <c r="C24" s="311"/>
      <c r="D24" s="311"/>
      <c r="E24" s="311"/>
      <c r="F24" s="311"/>
      <c r="G24" s="311"/>
      <c r="H24" s="311"/>
    </row>
    <row r="25" spans="1:9" ht="21" customHeight="1" x14ac:dyDescent="0.35">
      <c r="A25" s="152"/>
      <c r="B25" s="132"/>
      <c r="C25" s="132"/>
      <c r="D25" s="132"/>
      <c r="E25" s="132"/>
      <c r="F25" s="132"/>
      <c r="G25" s="132"/>
      <c r="H25" s="132"/>
    </row>
    <row r="26" spans="1:9" ht="21" customHeight="1" x14ac:dyDescent="0.35">
      <c r="A26" s="152"/>
      <c r="B26" s="132"/>
      <c r="C26" s="132"/>
      <c r="D26" s="132"/>
      <c r="E26" s="132"/>
      <c r="F26" s="132"/>
      <c r="G26" s="132"/>
      <c r="H26" s="132"/>
    </row>
    <row r="27" spans="1:9" ht="21" customHeight="1" x14ac:dyDescent="0.35">
      <c r="A27" s="152"/>
      <c r="B27" s="132"/>
      <c r="C27" s="132"/>
      <c r="D27" s="132"/>
      <c r="E27" s="132"/>
      <c r="F27" s="132"/>
      <c r="G27" s="132"/>
      <c r="H27" s="132"/>
    </row>
    <row r="28" spans="1:9" ht="21" customHeight="1" x14ac:dyDescent="0.35">
      <c r="A28" s="152"/>
      <c r="B28" s="132"/>
      <c r="C28" s="132"/>
      <c r="D28" s="132"/>
      <c r="E28" s="132"/>
      <c r="F28" s="132"/>
      <c r="G28" s="132"/>
      <c r="H28" s="132"/>
    </row>
    <row r="29" spans="1:9" ht="21" customHeight="1" x14ac:dyDescent="0.35">
      <c r="A29" s="152"/>
      <c r="B29" s="132"/>
      <c r="C29" s="132"/>
      <c r="D29" s="132"/>
      <c r="E29" s="132"/>
      <c r="F29" s="132"/>
      <c r="G29" s="132"/>
      <c r="H29" s="132"/>
    </row>
    <row r="30" spans="1:9" ht="21" customHeight="1" x14ac:dyDescent="0.35">
      <c r="A30" s="152"/>
      <c r="B30" s="132"/>
      <c r="C30" s="132"/>
      <c r="D30" s="132"/>
      <c r="E30" s="132"/>
      <c r="F30" s="132"/>
      <c r="G30" s="132"/>
      <c r="H30" s="132"/>
    </row>
    <row r="31" spans="1:9" ht="20.149999999999999" customHeight="1" x14ac:dyDescent="0.35">
      <c r="A31" s="100"/>
      <c r="B31" s="311" t="s">
        <v>4</v>
      </c>
      <c r="C31" s="311"/>
      <c r="D31" s="311"/>
      <c r="E31" s="311"/>
      <c r="F31" s="311"/>
      <c r="G31" s="311"/>
      <c r="H31" s="311"/>
    </row>
    <row r="32" spans="1:9" ht="20.149999999999999" customHeight="1" x14ac:dyDescent="0.35">
      <c r="A32" s="100"/>
      <c r="B32" s="311" t="s">
        <v>51</v>
      </c>
      <c r="C32" s="311"/>
      <c r="D32" s="311"/>
      <c r="E32" s="311"/>
      <c r="F32" s="311"/>
      <c r="G32" s="311"/>
      <c r="H32" s="313"/>
    </row>
    <row r="33" spans="1:8" ht="20.149999999999999" customHeight="1" x14ac:dyDescent="0.35">
      <c r="A33" s="100"/>
      <c r="B33" s="311" t="s">
        <v>987</v>
      </c>
      <c r="C33" s="311"/>
      <c r="D33" s="311"/>
      <c r="E33" s="311"/>
      <c r="F33" s="311"/>
      <c r="G33" s="311"/>
      <c r="H33" s="313"/>
    </row>
    <row r="34" spans="1:8" ht="20.149999999999999" customHeight="1" x14ac:dyDescent="0.35">
      <c r="A34" s="100"/>
      <c r="B34" s="311" t="s">
        <v>56</v>
      </c>
      <c r="C34" s="311"/>
      <c r="D34" s="311"/>
      <c r="E34" s="311"/>
      <c r="F34" s="311"/>
      <c r="G34" s="311"/>
      <c r="H34" s="313"/>
    </row>
    <row r="35" spans="1:8" ht="45" customHeight="1" x14ac:dyDescent="0.35">
      <c r="A35" s="100"/>
      <c r="B35" s="310" t="s">
        <v>0</v>
      </c>
      <c r="C35" s="310"/>
      <c r="D35" s="313"/>
      <c r="E35" s="313"/>
      <c r="F35" s="313"/>
      <c r="G35" s="313"/>
      <c r="H35" s="313"/>
    </row>
    <row r="36" spans="1:8" ht="60" customHeight="1" x14ac:dyDescent="0.35">
      <c r="A36" s="100"/>
      <c r="B36" s="102" t="s">
        <v>3</v>
      </c>
      <c r="C36" s="102"/>
      <c r="D36" s="153"/>
      <c r="E36" s="153"/>
      <c r="F36" s="398" t="s">
        <v>988</v>
      </c>
      <c r="G36" s="398"/>
      <c r="H36" s="398"/>
    </row>
    <row r="37" spans="1:8" ht="17.149999999999999" customHeight="1" x14ac:dyDescent="0.35">
      <c r="A37" s="100"/>
      <c r="B37" s="102" t="s">
        <v>5</v>
      </c>
      <c r="C37" s="102"/>
      <c r="D37" s="153"/>
      <c r="E37" s="153"/>
      <c r="F37" s="283" t="s">
        <v>989</v>
      </c>
      <c r="G37" s="283"/>
      <c r="H37" s="104"/>
    </row>
    <row r="38" spans="1:8" ht="21" customHeight="1" x14ac:dyDescent="0.35">
      <c r="A38" s="154"/>
      <c r="B38" s="101" t="s">
        <v>1</v>
      </c>
      <c r="C38" s="102"/>
      <c r="D38" s="153"/>
      <c r="E38" s="153"/>
      <c r="F38" s="284"/>
      <c r="G38" s="284"/>
      <c r="H38" s="285"/>
    </row>
    <row r="39" spans="1:8" x14ac:dyDescent="0.35">
      <c r="A39" s="140"/>
      <c r="B39" s="133"/>
      <c r="C39" s="133"/>
      <c r="D39" s="133"/>
      <c r="E39" s="133"/>
      <c r="F39" s="133"/>
      <c r="G39" s="133"/>
      <c r="H39" s="133"/>
    </row>
    <row r="40" spans="1:8" x14ac:dyDescent="0.35">
      <c r="A40" s="140"/>
      <c r="B40" s="133"/>
      <c r="C40" s="133"/>
      <c r="D40" s="133"/>
      <c r="E40" s="133"/>
      <c r="F40" s="133"/>
      <c r="G40" s="133"/>
      <c r="H40" s="133"/>
    </row>
    <row r="41" spans="1:8" x14ac:dyDescent="0.35">
      <c r="A41" s="140"/>
      <c r="B41" s="133"/>
      <c r="C41" s="133"/>
      <c r="D41" s="133"/>
      <c r="E41" s="133"/>
      <c r="F41" s="133"/>
      <c r="G41" s="133"/>
      <c r="H41" s="133"/>
    </row>
    <row r="42" spans="1:8" x14ac:dyDescent="0.35">
      <c r="A42" s="140"/>
      <c r="B42" s="133"/>
      <c r="C42" s="133"/>
      <c r="D42" s="133"/>
      <c r="E42" s="133"/>
      <c r="F42" s="133"/>
      <c r="G42" s="133"/>
      <c r="H42" s="133"/>
    </row>
    <row r="43" spans="1:8" x14ac:dyDescent="0.35">
      <c r="A43" s="140"/>
      <c r="B43" s="133"/>
      <c r="C43" s="133"/>
      <c r="D43" s="133"/>
      <c r="E43" s="133"/>
      <c r="F43" s="133"/>
      <c r="G43" s="133"/>
      <c r="H43" s="133"/>
    </row>
    <row r="44" spans="1:8" x14ac:dyDescent="0.35">
      <c r="A44" s="140"/>
      <c r="B44" s="133"/>
      <c r="C44" s="133"/>
      <c r="D44" s="133"/>
      <c r="E44" s="133"/>
      <c r="F44" s="133"/>
      <c r="G44" s="133"/>
      <c r="H44" s="133"/>
    </row>
    <row r="45" spans="1:8" x14ac:dyDescent="0.35">
      <c r="A45" s="140"/>
      <c r="B45" s="133"/>
      <c r="C45" s="133"/>
      <c r="D45" s="133"/>
      <c r="E45" s="133"/>
      <c r="F45" s="133"/>
      <c r="G45" s="133"/>
      <c r="H45" s="133"/>
    </row>
    <row r="46" spans="1:8" x14ac:dyDescent="0.35">
      <c r="A46" s="140"/>
      <c r="B46" s="133"/>
      <c r="C46" s="133"/>
      <c r="D46" s="133"/>
      <c r="E46" s="133"/>
      <c r="F46" s="133"/>
      <c r="G46" s="133"/>
      <c r="H46" s="133"/>
    </row>
    <row r="47" spans="1:8" x14ac:dyDescent="0.35">
      <c r="A47" s="140"/>
      <c r="B47" s="133"/>
      <c r="C47" s="133"/>
      <c r="D47" s="133"/>
      <c r="E47" s="133"/>
      <c r="F47" s="133"/>
      <c r="G47" s="133"/>
      <c r="H47" s="133"/>
    </row>
    <row r="48" spans="1:8" x14ac:dyDescent="0.35">
      <c r="A48" s="140"/>
      <c r="B48" s="133"/>
      <c r="C48" s="133"/>
      <c r="D48" s="133"/>
      <c r="E48" s="133"/>
      <c r="F48" s="133"/>
      <c r="G48" s="133"/>
      <c r="H48" s="133"/>
    </row>
    <row r="49" spans="1:8" x14ac:dyDescent="0.35">
      <c r="A49" s="140"/>
      <c r="B49" s="133"/>
      <c r="C49" s="133"/>
      <c r="D49" s="133"/>
      <c r="E49" s="133"/>
      <c r="F49" s="133"/>
      <c r="G49" s="133"/>
      <c r="H49" s="133"/>
    </row>
    <row r="50" spans="1:8" x14ac:dyDescent="0.35">
      <c r="A50" s="140"/>
      <c r="B50" s="133"/>
      <c r="C50" s="133"/>
      <c r="D50" s="133"/>
      <c r="E50" s="133"/>
      <c r="F50" s="133"/>
      <c r="G50" s="133"/>
      <c r="H50" s="133"/>
    </row>
    <row r="51" spans="1:8" x14ac:dyDescent="0.35">
      <c r="A51" s="140"/>
      <c r="B51" s="133"/>
      <c r="C51" s="133"/>
      <c r="D51" s="133"/>
      <c r="E51" s="133"/>
      <c r="F51" s="133"/>
      <c r="G51" s="133"/>
      <c r="H51" s="133"/>
    </row>
    <row r="52" spans="1:8" x14ac:dyDescent="0.35">
      <c r="A52" s="140"/>
      <c r="B52" s="133"/>
      <c r="C52" s="133"/>
      <c r="D52" s="133"/>
      <c r="E52" s="133"/>
      <c r="F52" s="133"/>
      <c r="G52" s="133"/>
      <c r="H52" s="133"/>
    </row>
    <row r="53" spans="1:8" x14ac:dyDescent="0.35">
      <c r="A53" s="140"/>
      <c r="B53" s="133"/>
      <c r="C53" s="133"/>
      <c r="D53" s="133"/>
      <c r="E53" s="133"/>
      <c r="F53" s="133"/>
      <c r="G53" s="133"/>
      <c r="H53" s="133"/>
    </row>
    <row r="54" spans="1:8" x14ac:dyDescent="0.35">
      <c r="A54" s="140"/>
      <c r="B54" s="133"/>
      <c r="C54" s="133"/>
      <c r="D54" s="133"/>
      <c r="E54" s="133"/>
      <c r="F54" s="133"/>
      <c r="G54" s="133"/>
      <c r="H54" s="133"/>
    </row>
  </sheetData>
  <sheetProtection algorithmName="SHA-512" hashValue="vbOb1FMVkhI6JVOzgZfXM5Kaz6LA8R5P6bV5DZnlqXEhlgV/iLEQm/bwDNm7lNbJugebsFncA7wJhXeXokee+Q==" saltValue="qTYXkKhjFs7PgnETq4zLWQ==" spinCount="100000" sheet="1" objects="1" scenarios="1"/>
  <mergeCells count="13">
    <mergeCell ref="D23:H23"/>
    <mergeCell ref="B1:H1"/>
    <mergeCell ref="B2:H2"/>
    <mergeCell ref="B3:H3"/>
    <mergeCell ref="B4:H4"/>
    <mergeCell ref="B5:H5"/>
    <mergeCell ref="F36:H36"/>
    <mergeCell ref="B24:H24"/>
    <mergeCell ref="B31:H31"/>
    <mergeCell ref="B32:H32"/>
    <mergeCell ref="B33:H33"/>
    <mergeCell ref="B34:H34"/>
    <mergeCell ref="B35:H35"/>
  </mergeCells>
  <pageMargins left="0.70866141732283472" right="0.70866141732283472" top="0.78740157480314965" bottom="0.98425196850393704" header="0.35433070866141736" footer="0.31496062992125984"/>
  <pageSetup paperSize="9" scale="98" orientation="landscape" r:id="rId1"/>
  <headerFooter>
    <oddHeader>&amp;C&amp;"Arial,Regular"&amp;10&amp;K000000BID E3/2026/2027: SUPPLY AND DELIVERY OF PROTECTIVE CLOTHING TO THE FREE STATE DEPARTMENT OF EDUCATION HEAD OFFICE</oddHeader>
    <oddFooter>&amp;L COMPANY NAME: ……………………………………………………………...…                                                                                      SIGNATURE: ……………………………………………....     
&amp;CPage &amp;P</oddFooter>
    <firstFooter>Page &amp;P</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B7568-E6C2-43EE-89FB-AC335782AAF8}">
  <dimension ref="A1:H26"/>
  <sheetViews>
    <sheetView view="pageLayout" zoomScale="115" zoomScaleNormal="160" zoomScaleSheetLayoutView="100" zoomScalePageLayoutView="115" workbookViewId="0">
      <selection activeCell="B2" sqref="B2:C2"/>
    </sheetView>
  </sheetViews>
  <sheetFormatPr defaultColWidth="8" defaultRowHeight="14.5" x14ac:dyDescent="0.35"/>
  <cols>
    <col min="1" max="1" width="6" style="155" customWidth="1"/>
    <col min="2" max="2" width="68.36328125" customWidth="1"/>
    <col min="3" max="3" width="17.54296875" customWidth="1"/>
    <col min="4" max="4" width="39.54296875" customWidth="1"/>
  </cols>
  <sheetData>
    <row r="1" spans="1:8" ht="21" customHeight="1" x14ac:dyDescent="0.35">
      <c r="A1" s="152"/>
      <c r="B1" s="311"/>
      <c r="C1" s="311"/>
      <c r="D1" s="132"/>
    </row>
    <row r="2" spans="1:8" ht="28.4" customHeight="1" x14ac:dyDescent="0.35">
      <c r="A2" s="140"/>
      <c r="B2" s="403" t="s">
        <v>1533</v>
      </c>
      <c r="C2" s="404"/>
      <c r="D2" s="7" cm="1">
        <f t="array" ref="D2:E2">'LOT 1-YEAR 1'!D1324:E1324</f>
        <v>0</v>
      </c>
      <c r="E2" s="279">
        <v>0</v>
      </c>
      <c r="F2" s="279"/>
    </row>
    <row r="3" spans="1:8" ht="28.4" customHeight="1" x14ac:dyDescent="0.35">
      <c r="A3" s="140"/>
      <c r="B3" s="403" t="s">
        <v>1534</v>
      </c>
      <c r="C3" s="404"/>
      <c r="D3" s="7" cm="1">
        <f t="array" ref="D3:F3">'LOT 2-YEAR 1+2+3'!C629:E629</f>
        <v>0</v>
      </c>
      <c r="E3" s="279">
        <v>0</v>
      </c>
      <c r="F3" s="279">
        <v>0</v>
      </c>
    </row>
    <row r="4" spans="1:8" ht="28.4" customHeight="1" x14ac:dyDescent="0.35">
      <c r="A4" s="140"/>
      <c r="B4" s="403" t="s">
        <v>1535</v>
      </c>
      <c r="C4" s="404"/>
      <c r="D4" s="7" cm="1">
        <f t="array" ref="D4:H4">'LOT 3-YEAR 1+2+3'!D23:H23</f>
        <v>0</v>
      </c>
      <c r="E4" s="279">
        <v>0</v>
      </c>
      <c r="F4" s="279">
        <v>0</v>
      </c>
      <c r="G4">
        <v>0</v>
      </c>
      <c r="H4">
        <v>0</v>
      </c>
    </row>
    <row r="5" spans="1:8" ht="53.25" customHeight="1" x14ac:dyDescent="0.35">
      <c r="A5" s="140"/>
      <c r="B5" s="320" t="s">
        <v>1532</v>
      </c>
      <c r="C5" s="322"/>
      <c r="D5" s="7">
        <f>SUM(D2:D4)</f>
        <v>0</v>
      </c>
      <c r="E5" s="279"/>
      <c r="F5" s="279"/>
    </row>
    <row r="6" spans="1:8" ht="21" customHeight="1" x14ac:dyDescent="0.35">
      <c r="A6" s="152"/>
      <c r="B6" s="132"/>
      <c r="C6" s="132"/>
      <c r="D6" s="132"/>
    </row>
    <row r="7" spans="1:8" ht="57.75" customHeight="1" x14ac:dyDescent="0.35">
      <c r="A7" s="100"/>
      <c r="B7" s="311" t="s">
        <v>4</v>
      </c>
      <c r="C7" s="311"/>
      <c r="D7" s="132"/>
    </row>
    <row r="8" spans="1:8" ht="20.149999999999999" customHeight="1" x14ac:dyDescent="0.35">
      <c r="A8" s="100"/>
      <c r="B8" s="311" t="s">
        <v>51</v>
      </c>
      <c r="C8" s="311"/>
      <c r="D8" s="132"/>
    </row>
    <row r="9" spans="1:8" ht="20.149999999999999" customHeight="1" x14ac:dyDescent="0.35">
      <c r="A9" s="100"/>
      <c r="B9" s="311" t="s">
        <v>987</v>
      </c>
      <c r="C9" s="311"/>
      <c r="D9" s="132"/>
    </row>
    <row r="10" spans="1:8" ht="20.149999999999999" customHeight="1" x14ac:dyDescent="0.35">
      <c r="A10" s="100"/>
      <c r="B10" s="311" t="s">
        <v>56</v>
      </c>
      <c r="C10" s="311"/>
      <c r="D10" s="132"/>
    </row>
    <row r="11" spans="1:8" ht="45" customHeight="1" x14ac:dyDescent="0.35">
      <c r="A11" s="100"/>
      <c r="B11" s="310" t="s">
        <v>0</v>
      </c>
      <c r="C11" s="313"/>
      <c r="D11" s="133"/>
    </row>
    <row r="12" spans="1:8" ht="60" customHeight="1" x14ac:dyDescent="0.35">
      <c r="A12" s="100"/>
      <c r="B12" s="102" t="s">
        <v>3</v>
      </c>
      <c r="C12" s="153"/>
      <c r="D12" s="153"/>
    </row>
    <row r="13" spans="1:8" ht="17.149999999999999" customHeight="1" x14ac:dyDescent="0.35">
      <c r="A13" s="100"/>
      <c r="B13" s="102" t="s">
        <v>5</v>
      </c>
      <c r="C13" s="153"/>
      <c r="D13" s="153"/>
    </row>
    <row r="14" spans="1:8" ht="21" customHeight="1" x14ac:dyDescent="0.35">
      <c r="A14" s="154"/>
      <c r="B14" s="102" t="s">
        <v>1</v>
      </c>
      <c r="C14" s="153"/>
      <c r="D14" s="153"/>
    </row>
    <row r="15" spans="1:8" x14ac:dyDescent="0.35">
      <c r="A15" s="140"/>
      <c r="B15" s="133"/>
      <c r="C15" s="133"/>
      <c r="D15" s="133"/>
    </row>
    <row r="16" spans="1:8" x14ac:dyDescent="0.35">
      <c r="A16" s="140"/>
      <c r="B16" s="133"/>
      <c r="C16" s="133"/>
      <c r="D16" s="133"/>
    </row>
    <row r="17" spans="1:4" x14ac:dyDescent="0.35">
      <c r="A17" s="140"/>
      <c r="B17" s="133"/>
      <c r="C17" s="133"/>
      <c r="D17" s="133"/>
    </row>
    <row r="18" spans="1:4" x14ac:dyDescent="0.35">
      <c r="A18" s="140"/>
      <c r="B18" s="133"/>
      <c r="C18" s="133"/>
      <c r="D18" s="133"/>
    </row>
    <row r="19" spans="1:4" x14ac:dyDescent="0.35">
      <c r="A19" s="140"/>
      <c r="B19" s="133"/>
      <c r="C19" s="133"/>
      <c r="D19" s="133"/>
    </row>
    <row r="20" spans="1:4" x14ac:dyDescent="0.35">
      <c r="A20" s="140"/>
      <c r="B20" s="133"/>
      <c r="C20" s="133"/>
      <c r="D20" s="133"/>
    </row>
    <row r="21" spans="1:4" x14ac:dyDescent="0.35">
      <c r="A21" s="140"/>
      <c r="B21" s="133"/>
      <c r="C21" s="133"/>
      <c r="D21" s="133"/>
    </row>
    <row r="22" spans="1:4" x14ac:dyDescent="0.35">
      <c r="A22" s="140"/>
      <c r="B22" s="133"/>
      <c r="C22" s="133"/>
      <c r="D22" s="133"/>
    </row>
    <row r="23" spans="1:4" x14ac:dyDescent="0.35">
      <c r="A23" s="140"/>
      <c r="B23" s="133"/>
      <c r="C23" s="133"/>
      <c r="D23" s="133"/>
    </row>
    <row r="24" spans="1:4" x14ac:dyDescent="0.35">
      <c r="A24" s="140"/>
      <c r="B24" s="133"/>
      <c r="C24" s="133"/>
      <c r="D24" s="133"/>
    </row>
    <row r="25" spans="1:4" x14ac:dyDescent="0.35">
      <c r="A25" s="140"/>
      <c r="B25" s="133"/>
      <c r="C25" s="133"/>
      <c r="D25" s="133"/>
    </row>
    <row r="26" spans="1:4" x14ac:dyDescent="0.35">
      <c r="A26" s="140"/>
      <c r="B26" s="133"/>
      <c r="C26" s="133"/>
      <c r="D26" s="133"/>
    </row>
  </sheetData>
  <sheetProtection algorithmName="SHA-512" hashValue="5cCNiG45xh9EP1V8pJQPQLCdCzTZ7b7vt3YexX0SzyD0REtqidpGkkLD0h3U5G4v62nuCaxCDExA9xzdX8DbdA==" saltValue="5CmOGxBLJREkv4WTlkvOiA==" spinCount="100000" sheet="1" objects="1" scenarios="1"/>
  <mergeCells count="10">
    <mergeCell ref="B1:C1"/>
    <mergeCell ref="B7:C7"/>
    <mergeCell ref="B8:C8"/>
    <mergeCell ref="B9:C9"/>
    <mergeCell ref="B10:C10"/>
    <mergeCell ref="B11:C11"/>
    <mergeCell ref="B2:C2"/>
    <mergeCell ref="B3:C3"/>
    <mergeCell ref="B4:C4"/>
    <mergeCell ref="B5:C5"/>
  </mergeCells>
  <phoneticPr fontId="56" type="noConversion"/>
  <pageMargins left="0.70866141732283472" right="0.70866141732283472" top="0.78740157480314965" bottom="0.98425196850393704" header="0.35433070866141736" footer="0.31496062992125984"/>
  <pageSetup paperSize="9" scale="98" orientation="landscape" r:id="rId1"/>
  <headerFooter>
    <oddHeader>&amp;C&amp;"Arial,Bold"&amp;10&amp;K000000BID E3/2026/2027</oddHeader>
    <oddFooter>&amp;L COMPANY NAME: ……………………………………………………………...…                                                                                      SIGNATURE: ……………………………………………....     
&amp;CPage &amp;P</oddFooter>
    <firstFooter>Page &amp;P</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_activity xmlns="874c52f8-f742-4415-a809-f972a7b402c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4804F39B479A6419344E980BE4E6F7A" ma:contentTypeVersion="18" ma:contentTypeDescription="Create a new document." ma:contentTypeScope="" ma:versionID="f287160ff268a21915b9c1536f1b65f7">
  <xsd:schema xmlns:xsd="http://www.w3.org/2001/XMLSchema" xmlns:xs="http://www.w3.org/2001/XMLSchema" xmlns:p="http://schemas.microsoft.com/office/2006/metadata/properties" xmlns:ns1="http://schemas.microsoft.com/sharepoint/v3" xmlns:ns3="874c52f8-f742-4415-a809-f972a7b402cd" targetNamespace="http://schemas.microsoft.com/office/2006/metadata/properties" ma:root="true" ma:fieldsID="7fcd4e76b176a124c446e63700d7416c" ns1:_="" ns3:_="">
    <xsd:import namespace="http://schemas.microsoft.com/sharepoint/v3"/>
    <xsd:import namespace="874c52f8-f742-4415-a809-f972a7b402cd"/>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Location" minOccurs="0"/>
                <xsd:element ref="ns3:MediaServiceOCR" minOccurs="0"/>
                <xsd:element ref="ns3:MediaLengthInSeconds" minOccurs="0"/>
                <xsd:element ref="ns3:MediaServiceObjectDetectorVersions" minOccurs="0"/>
                <xsd:element ref="ns3:MediaServiceSearchProperties" minOccurs="0"/>
                <xsd:element ref="ns3:MediaServiceSystemTags" minOccurs="0"/>
                <xsd:element ref="ns3:_activity" minOccurs="0"/>
                <xsd:element ref="ns1:_ip_UnifiedCompliancePolicyProperties" minOccurs="0"/>
                <xsd:element ref="ns1:_ip_UnifiedCompliancePolicyUIAction"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74c52f8-f742-4415-a809-f972a7b402c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SystemTags" ma:index="21" nillable="true" ma:displayName="MediaServiceSystemTags" ma:hidden="true" ma:internalName="MediaServiceSystemTags" ma:readOnly="true">
      <xsd:simpleType>
        <xsd:restriction base="dms:Note"/>
      </xsd:simpleType>
    </xsd:element>
    <xsd:element name="_activity" ma:index="22" nillable="true" ma:displayName="_activity" ma:hidden="true" ma:internalName="_activity">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4956E08-4D15-4E13-A959-766B66CC7BF2}">
  <ds:schemaRefs>
    <ds:schemaRef ds:uri="http://schemas.microsoft.com/sharepoint/v3/contenttype/forms"/>
  </ds:schemaRefs>
</ds:datastoreItem>
</file>

<file path=customXml/itemProps2.xml><?xml version="1.0" encoding="utf-8"?>
<ds:datastoreItem xmlns:ds="http://schemas.openxmlformats.org/officeDocument/2006/customXml" ds:itemID="{4D73616C-9AB0-4B0B-ACC9-70EC4A7A8B80}">
  <ds:schemaRefs>
    <ds:schemaRef ds:uri="http://www.w3.org/XML/1998/namespace"/>
    <ds:schemaRef ds:uri="http://purl.org/dc/dcmitype/"/>
    <ds:schemaRef ds:uri="http://purl.org/dc/terms/"/>
    <ds:schemaRef ds:uri="http://schemas.openxmlformats.org/package/2006/metadata/core-properties"/>
    <ds:schemaRef ds:uri="874c52f8-f742-4415-a809-f972a7b402cd"/>
    <ds:schemaRef ds:uri="http://schemas.microsoft.com/office/2006/documentManagement/types"/>
    <ds:schemaRef ds:uri="http://schemas.microsoft.com/office/2006/metadata/properties"/>
    <ds:schemaRef ds:uri="http://schemas.microsoft.com/office/infopath/2007/PartnerControls"/>
    <ds:schemaRef ds:uri="http://schemas.microsoft.com/sharepoint/v3"/>
    <ds:schemaRef ds:uri="http://purl.org/dc/elements/1.1/"/>
  </ds:schemaRefs>
</ds:datastoreItem>
</file>

<file path=customXml/itemProps3.xml><?xml version="1.0" encoding="utf-8"?>
<ds:datastoreItem xmlns:ds="http://schemas.openxmlformats.org/officeDocument/2006/customXml" ds:itemID="{B9563B01-E762-4918-A77E-CF5FCFF997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74c52f8-f742-4415-a809-f972a7b402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LOT 1-YEAR 1</vt:lpstr>
      <vt:lpstr>LOT 1-YEAR 2</vt:lpstr>
      <vt:lpstr>LOT 1-YEAR 3</vt:lpstr>
      <vt:lpstr>LOT 2-YEAR 1+2+3</vt:lpstr>
      <vt:lpstr>LOT 3-YEAR 1+2+3</vt:lpstr>
      <vt:lpstr>GRAND TOTAL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 Thabanyane</dc:creator>
  <cp:lastModifiedBy>Daniel Maela</cp:lastModifiedBy>
  <cp:lastPrinted>2026-05-18T05:39:53Z</cp:lastPrinted>
  <dcterms:created xsi:type="dcterms:W3CDTF">2019-07-23T05:34:05Z</dcterms:created>
  <dcterms:modified xsi:type="dcterms:W3CDTF">2026-06-19T05:27:43Z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0x01010094804F39B479A6419344E980BE4E6F7A</vt:lpwstr>
  </property>
</Properties>
</file>