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Z:\PWT\06 BUSINESS PROPOSALS\RFP 0006 2023 AVIATION SERVICES\1 - Invitation to Tender\"/>
    </mc:Choice>
  </mc:AlternateContent>
  <xr:revisionPtr revIDLastSave="0" documentId="13_ncr:1_{B1F6B91F-09B6-4D6E-9E89-93C3DC03B059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Commercial Proposal_1Yr" sheetId="1" r:id="rId1"/>
    <sheet name="Commercial Proposal_3 Yrs" sheetId="6" r:id="rId2"/>
  </sheets>
  <definedNames>
    <definedName name="_xlnm.Print_Area" localSheetId="0">'Commercial Proposal_1Yr'!$A$1:$B$48</definedName>
    <definedName name="_xlnm.Print_Area" localSheetId="1">'Commercial Proposal_3 Yrs'!$A$1:$B$54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51" i="6" l="1"/>
  <c r="T51" i="6"/>
  <c r="Q51" i="6"/>
  <c r="N51" i="6"/>
  <c r="W35" i="6"/>
  <c r="W37" i="6" s="1"/>
  <c r="W41" i="6" s="1"/>
  <c r="W45" i="6" s="1"/>
  <c r="T35" i="6"/>
  <c r="T37" i="6" s="1"/>
  <c r="T41" i="6" s="1"/>
  <c r="T45" i="6" s="1"/>
  <c r="Q35" i="6"/>
  <c r="Q37" i="6" s="1"/>
  <c r="Q41" i="6" s="1"/>
  <c r="Q45" i="6" s="1"/>
  <c r="N35" i="6"/>
  <c r="N37" i="6" s="1"/>
  <c r="N41" i="6" s="1"/>
  <c r="N45" i="6" s="1"/>
  <c r="K30" i="6"/>
  <c r="K32" i="6" s="1"/>
  <c r="K36" i="6" s="1"/>
  <c r="K37" i="6" s="1"/>
  <c r="H30" i="6"/>
  <c r="H32" i="6" s="1"/>
  <c r="H36" i="6" s="1"/>
  <c r="H37" i="6" s="1"/>
  <c r="E30" i="6"/>
  <c r="E32" i="6" s="1"/>
  <c r="E36" i="6" s="1"/>
  <c r="E37" i="6" s="1"/>
  <c r="B30" i="6"/>
  <c r="B32" i="6" s="1"/>
  <c r="B36" i="6" s="1"/>
  <c r="B37" i="6" s="1"/>
  <c r="W29" i="6"/>
  <c r="T29" i="6"/>
  <c r="Q29" i="6"/>
  <c r="N29" i="6"/>
  <c r="W26" i="6"/>
  <c r="T26" i="6"/>
  <c r="Q26" i="6"/>
  <c r="N26" i="6"/>
  <c r="K24" i="6"/>
  <c r="H24" i="6"/>
  <c r="E24" i="6"/>
  <c r="B24" i="6"/>
  <c r="W35" i="1"/>
  <c r="W37" i="1" s="1"/>
  <c r="W41" i="1" s="1"/>
  <c r="W42" i="1" s="1"/>
  <c r="W29" i="1"/>
  <c r="W26" i="1"/>
  <c r="T35" i="1"/>
  <c r="T37" i="1" s="1"/>
  <c r="T41" i="1" s="1"/>
  <c r="T42" i="1" s="1"/>
  <c r="T29" i="1"/>
  <c r="T26" i="1"/>
  <c r="Q35" i="1"/>
  <c r="Q37" i="1" s="1"/>
  <c r="Q41" i="1" s="1"/>
  <c r="Q42" i="1" s="1"/>
  <c r="Q29" i="1"/>
  <c r="Q26" i="1"/>
  <c r="K30" i="1"/>
  <c r="K32" i="1" s="1"/>
  <c r="K36" i="1" s="1"/>
  <c r="K37" i="1" s="1"/>
  <c r="K24" i="1"/>
  <c r="N35" i="1"/>
  <c r="N37" i="1" s="1"/>
  <c r="N41" i="1" s="1"/>
  <c r="N42" i="1" s="1"/>
  <c r="N29" i="1"/>
  <c r="N26" i="1"/>
  <c r="K39" i="1" l="1"/>
  <c r="K41" i="1" s="1"/>
  <c r="K43" i="1" s="1"/>
  <c r="K44" i="1" s="1"/>
  <c r="W44" i="1"/>
  <c r="W45" i="1" s="1"/>
  <c r="W47" i="1" s="1"/>
  <c r="W48" i="1" s="1"/>
  <c r="T44" i="1"/>
  <c r="T45" i="1" s="1"/>
  <c r="T47" i="1" s="1"/>
  <c r="T48" i="1" s="1"/>
  <c r="K39" i="6"/>
  <c r="K41" i="6" s="1"/>
  <c r="N47" i="6"/>
  <c r="N48" i="6" s="1"/>
  <c r="Q47" i="6"/>
  <c r="Q48" i="6" s="1"/>
  <c r="W47" i="6"/>
  <c r="W48" i="6" s="1"/>
  <c r="B39" i="6"/>
  <c r="B41" i="6" s="1"/>
  <c r="T47" i="6"/>
  <c r="T48" i="6" s="1"/>
  <c r="E39" i="6"/>
  <c r="E41" i="6" s="1"/>
  <c r="H39" i="6"/>
  <c r="H41" i="6" s="1"/>
  <c r="Q44" i="1"/>
  <c r="Q45" i="1" s="1"/>
  <c r="Q47" i="1" s="1"/>
  <c r="Q48" i="1" s="1"/>
  <c r="N44" i="1"/>
  <c r="N45" i="1" s="1"/>
  <c r="T50" i="6" l="1"/>
  <c r="T53" i="6" s="1"/>
  <c r="T54" i="6" s="1"/>
  <c r="W50" i="6"/>
  <c r="W53" i="6" s="1"/>
  <c r="W54" i="6" s="1"/>
  <c r="Q50" i="6"/>
  <c r="Q53" i="6" s="1"/>
  <c r="Q54" i="6" s="1"/>
  <c r="K43" i="6"/>
  <c r="K44" i="6" s="1"/>
  <c r="N50" i="6"/>
  <c r="N53" i="6" s="1"/>
  <c r="N54" i="6" s="1"/>
  <c r="E43" i="6"/>
  <c r="E44" i="6" s="1"/>
  <c r="B43" i="6"/>
  <c r="B44" i="6" s="1"/>
  <c r="H43" i="6"/>
  <c r="H44" i="6" s="1"/>
  <c r="N47" i="1"/>
  <c r="N48" i="1" s="1"/>
  <c r="E46" i="6" l="1"/>
  <c r="E47" i="6"/>
  <c r="B46" i="6"/>
  <c r="K46" i="6"/>
  <c r="K47" i="6" s="1"/>
  <c r="H46" i="6"/>
  <c r="H47" i="6"/>
  <c r="B47" i="6"/>
  <c r="B24" i="1" l="1"/>
  <c r="H30" i="1" l="1"/>
  <c r="H32" i="1" s="1"/>
  <c r="H36" i="1" s="1"/>
  <c r="H37" i="1" s="1"/>
  <c r="H24" i="1"/>
  <c r="E30" i="1"/>
  <c r="E32" i="1" s="1"/>
  <c r="E36" i="1" s="1"/>
  <c r="E37" i="1" s="1"/>
  <c r="E24" i="1"/>
  <c r="B30" i="1"/>
  <c r="B32" i="1" s="1"/>
  <c r="B36" i="1" s="1"/>
  <c r="B37" i="1" s="1"/>
  <c r="B39" i="1" s="1"/>
  <c r="E39" i="1" l="1"/>
  <c r="E41" i="1" s="1"/>
  <c r="E43" i="1" s="1"/>
  <c r="E44" i="1" s="1"/>
  <c r="H39" i="1"/>
  <c r="H41" i="1" s="1"/>
  <c r="H43" i="1" s="1"/>
  <c r="H44" i="1" s="1"/>
  <c r="B41" i="1"/>
  <c r="B43" i="1" s="1"/>
  <c r="B4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Filtane NWABISA</author>
  </authors>
  <commentList>
    <comment ref="A34" authorId="0" shapeId="0" xr:uid="{00000000-0006-0000-0000-000001000000}">
      <text>
        <r>
          <rPr>
            <b/>
            <sz val="9"/>
            <color indexed="81"/>
            <rFont val="Tahoma"/>
            <charset val="1"/>
          </rPr>
          <t>Filtane NWABISA:</t>
        </r>
        <r>
          <rPr>
            <sz val="9"/>
            <color indexed="81"/>
            <rFont val="Tahoma"/>
            <charset val="1"/>
          </rPr>
          <t xml:space="preserve">
PetroSA will provide fuel</t>
        </r>
      </text>
    </comment>
    <comment ref="A36" authorId="0" shapeId="0" xr:uid="{00000000-0006-0000-0000-000002000000}">
      <text>
        <r>
          <rPr>
            <b/>
            <sz val="9"/>
            <color indexed="81"/>
            <rFont val="Tahoma"/>
            <charset val="1"/>
          </rPr>
          <t>Filtane NWABISA:</t>
        </r>
        <r>
          <rPr>
            <sz val="9"/>
            <color indexed="81"/>
            <rFont val="Tahoma"/>
            <charset val="1"/>
          </rPr>
          <t xml:space="preserve">
PetroSA to provide fuel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Filtane NWABISA</author>
  </authors>
  <commentList>
    <comment ref="A34" authorId="0" shapeId="0" xr:uid="{2F285BC3-44CD-4FF9-B555-5214FFEAEE79}">
      <text>
        <r>
          <rPr>
            <b/>
            <sz val="9"/>
            <color indexed="81"/>
            <rFont val="Tahoma"/>
            <charset val="1"/>
          </rPr>
          <t>Filtane NWABISA:</t>
        </r>
        <r>
          <rPr>
            <sz val="9"/>
            <color indexed="81"/>
            <rFont val="Tahoma"/>
            <charset val="1"/>
          </rPr>
          <t xml:space="preserve">
PetroSA will provide fuel</t>
        </r>
      </text>
    </comment>
    <comment ref="A36" authorId="0" shapeId="0" xr:uid="{5BF08317-B61B-471A-8B53-F13D663ABA29}">
      <text>
        <r>
          <rPr>
            <b/>
            <sz val="9"/>
            <color indexed="81"/>
            <rFont val="Tahoma"/>
            <charset val="1"/>
          </rPr>
          <t>Filtane NWABISA:</t>
        </r>
        <r>
          <rPr>
            <sz val="9"/>
            <color indexed="81"/>
            <rFont val="Tahoma"/>
            <charset val="1"/>
          </rPr>
          <t xml:space="preserve">
PetroSA will provide fuel</t>
        </r>
      </text>
    </comment>
  </commentList>
</comments>
</file>

<file path=xl/sharedStrings.xml><?xml version="1.0" encoding="utf-8"?>
<sst xmlns="http://schemas.openxmlformats.org/spreadsheetml/2006/main" count="454" uniqueCount="65">
  <si>
    <t>Helicopter Manufacturer</t>
  </si>
  <si>
    <t>Model Helicopter</t>
  </si>
  <si>
    <t>Year of Manufacture</t>
  </si>
  <si>
    <t>Flying rate per hour US $</t>
  </si>
  <si>
    <t>Flying Costs per month</t>
  </si>
  <si>
    <t xml:space="preserve">Projected Fuel Use </t>
  </si>
  <si>
    <t>Ave Fuel Consumption (kg/hour)</t>
  </si>
  <si>
    <t>Total Fuel Used per month (KG)</t>
  </si>
  <si>
    <t>Total Fuel Used per month (Ltrs)</t>
  </si>
  <si>
    <t>Fuel Costs per Month R</t>
  </si>
  <si>
    <t>Fuel Costs per Month $</t>
  </si>
  <si>
    <t>Total Costs per Month</t>
  </si>
  <si>
    <t>Total Costs Per Annum</t>
  </si>
  <si>
    <t>Fuel Cost  R/Ltr</t>
  </si>
  <si>
    <t>EXCHANGE RATE USD/ZAR</t>
  </si>
  <si>
    <t>SUPPLIER NAME</t>
  </si>
  <si>
    <t>OPTION 1
1  AIRCRAFT ON AN AD HOC BASIS AS AND WHEN REQUIRED</t>
  </si>
  <si>
    <t>Flying Hours per month (assumed for calculation purposes only)</t>
  </si>
  <si>
    <t xml:space="preserve">OPTION 3
1 DEDICATED AIRCRAFT FULL TIME </t>
  </si>
  <si>
    <t xml:space="preserve">
COMMERCIAL PROPOSALS</t>
  </si>
  <si>
    <t>Flying Cost per month $</t>
  </si>
  <si>
    <t>Helicopter Costs</t>
  </si>
  <si>
    <t>Fuel Cost per Month $</t>
  </si>
  <si>
    <t>Total Cost per Month $</t>
  </si>
  <si>
    <t>Total Cost Per Annum $</t>
  </si>
  <si>
    <t>Max Pax</t>
  </si>
  <si>
    <t>Fixed Rate per month  US $</t>
  </si>
  <si>
    <t>Mobilisation cost  US$</t>
  </si>
  <si>
    <t>Demobilisation cost  U$$</t>
  </si>
  <si>
    <t>*Total Cost over Contract Period  US$</t>
  </si>
  <si>
    <t>Fuel Cost per Month ZAR</t>
  </si>
  <si>
    <t>Total Cost Y2 (based on 7% escalation) $</t>
  </si>
  <si>
    <t>Total Cost Y3 (based on 7% escalation) $</t>
  </si>
  <si>
    <t>*Total Cost of Ownership  ZAR</t>
  </si>
  <si>
    <t>H1</t>
  </si>
  <si>
    <t>H2</t>
  </si>
  <si>
    <t>Max Pax H1</t>
  </si>
  <si>
    <t>Max Pax H2</t>
  </si>
  <si>
    <t>Fixed Rate per month H1   US $</t>
  </si>
  <si>
    <t>Fixed Rate per month H2   US $</t>
  </si>
  <si>
    <t>Total Fixed H1 and H2 per month</t>
  </si>
  <si>
    <t>Total Flying Hours per month</t>
  </si>
  <si>
    <t>Helicopter Costs (2 Helicopters)</t>
  </si>
  <si>
    <t xml:space="preserve">Flying Hours per month </t>
  </si>
  <si>
    <t>Flying Hours per month</t>
  </si>
  <si>
    <t>Flying Costs per month $</t>
  </si>
  <si>
    <t>Fuel Cost per Month R</t>
  </si>
  <si>
    <t>Mobilisation costs US$</t>
  </si>
  <si>
    <t>Demobilisation costs US$</t>
  </si>
  <si>
    <t>OPTION 5
2  AIRCRAFTS ON AN AD HOC BASIS AS AND WHEN REQUIRED</t>
  </si>
  <si>
    <t>Year of Manufacture H1</t>
  </si>
  <si>
    <t>includes mob and demob costs</t>
  </si>
  <si>
    <t>*</t>
  </si>
  <si>
    <t>*Total Cost over Contract Period US$</t>
  </si>
  <si>
    <t>*Total Cost of Ownership ZAR</t>
  </si>
  <si>
    <t>OPTION 6
1 DEDICATED AIRCRAFT FULL TIME + 1 SHARING</t>
  </si>
  <si>
    <t xml:space="preserve">OPTION 2
1 DEDICATED AIRCRAFT SHARING </t>
  </si>
  <si>
    <t xml:space="preserve">OPTION 7
2 DEDICATED AIRCRAFTS FULL TIME </t>
  </si>
  <si>
    <t>Estimated Flying hours per month</t>
  </si>
  <si>
    <t xml:space="preserve">OPTION 7
2 DEDICATED AIRCRAFTS FULLTIME </t>
  </si>
  <si>
    <t xml:space="preserve">OPTION 8
ANY OTHER OPTION FOR 2 AIRCRAFTS WHICH ARE FIT FOR PURPOSE AND COMMERCIALLY ATTRACTIVE </t>
  </si>
  <si>
    <t>OPTION 4
ANY OTHER OPTION FOR 1 AIRCRAFT WHICH IS FIT FOR PURPOSE AND COMMERCIALLY ATTRACTIVE</t>
  </si>
  <si>
    <t>(assumed for these calculation purposes only)</t>
  </si>
  <si>
    <t>NOTE: PAYMENT WILL BE ABSED ON ACTUAL HOURS FLOWN AND ACTUAL COSTS INCURRED</t>
  </si>
  <si>
    <t>NOTE: PAYMENT WILL BE BASED ON ACTUAL HOURS FLOWN AND ACTUAL COSTS INCURRED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</si>
</sst>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 * #,##0.00_ ;_ * \-#,##0.00_ ;_ * &quot;-&quot;??_ ;_ @_ "/>
    <numFmt numFmtId="165" formatCode="_ * #,##0_ ;_ * \-#,##0_ ;_ * &quot;-&quot;??_ ;_ @_ "/>
    <numFmt numFmtId="166" formatCode="_(* #,##0.00_);_(* \(#,##0.00\);_(* &quot;-&quot;??_);_(@_)"/>
    <numFmt numFmtId="167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Arial"/>
      <family val="2"/>
    </font>
    <font>
      <b/>
      <sz val="12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auto="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auto="1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3">
    <xf numFmtId="0" fontId="0" fillId="0" borderId="0"/>
    <xf numFmtId="166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53">
    <xf numFmtId="0" fontId="0" fillId="0" borderId="0" xfId="0"/>
    <xf numFmtId="0" fontId="4" fillId="0" borderId="0" xfId="0" applyFont="1"/>
    <xf numFmtId="0" fontId="0" fillId="0" borderId="3" xfId="0" applyBorder="1" applyAlignment="1">
      <alignment wrapText="1"/>
    </xf>
    <xf numFmtId="0" fontId="0" fillId="0" borderId="0" xfId="0" applyAlignment="1">
      <alignment wrapText="1"/>
    </xf>
    <xf numFmtId="0" fontId="0" fillId="0" borderId="3" xfId="0" applyBorder="1"/>
    <xf numFmtId="0" fontId="0" fillId="0" borderId="4" xfId="0" applyBorder="1"/>
    <xf numFmtId="165" fontId="0" fillId="0" borderId="3" xfId="2" applyNumberFormat="1" applyFont="1" applyBorder="1"/>
    <xf numFmtId="165" fontId="0" fillId="0" borderId="0" xfId="2" applyNumberFormat="1" applyFont="1" applyBorder="1"/>
    <xf numFmtId="165" fontId="0" fillId="0" borderId="0" xfId="2" applyNumberFormat="1" applyFont="1"/>
    <xf numFmtId="0" fontId="0" fillId="0" borderId="5" xfId="0" applyBorder="1"/>
    <xf numFmtId="0" fontId="2" fillId="0" borderId="9" xfId="0" applyFont="1" applyBorder="1" applyAlignment="1">
      <alignment horizontal="center" wrapText="1"/>
    </xf>
    <xf numFmtId="0" fontId="0" fillId="0" borderId="10" xfId="0" applyBorder="1" applyAlignment="1">
      <alignment horizontal="right" wrapText="1"/>
    </xf>
    <xf numFmtId="0" fontId="0" fillId="0" borderId="10" xfId="0" applyBorder="1" applyAlignment="1">
      <alignment horizontal="right"/>
    </xf>
    <xf numFmtId="0" fontId="0" fillId="0" borderId="10" xfId="0" applyBorder="1"/>
    <xf numFmtId="165" fontId="0" fillId="0" borderId="10" xfId="2" applyNumberFormat="1" applyFont="1" applyBorder="1"/>
    <xf numFmtId="165" fontId="0" fillId="0" borderId="10" xfId="2" applyNumberFormat="1" applyFont="1" applyFill="1" applyBorder="1"/>
    <xf numFmtId="167" fontId="0" fillId="0" borderId="10" xfId="1" applyNumberFormat="1" applyFont="1" applyBorder="1"/>
    <xf numFmtId="166" fontId="0" fillId="0" borderId="0" xfId="0" applyNumberFormat="1"/>
    <xf numFmtId="167" fontId="0" fillId="0" borderId="10" xfId="0" applyNumberFormat="1" applyBorder="1"/>
    <xf numFmtId="0" fontId="0" fillId="0" borderId="6" xfId="0" applyBorder="1"/>
    <xf numFmtId="0" fontId="0" fillId="0" borderId="11" xfId="0" applyBorder="1"/>
    <xf numFmtId="165" fontId="0" fillId="0" borderId="10" xfId="0" applyNumberFormat="1" applyBorder="1"/>
    <xf numFmtId="0" fontId="2" fillId="0" borderId="3" xfId="0" applyFont="1" applyBorder="1"/>
    <xf numFmtId="167" fontId="0" fillId="0" borderId="10" xfId="1" applyNumberFormat="1" applyFont="1" applyFill="1" applyBorder="1"/>
    <xf numFmtId="0" fontId="0" fillId="0" borderId="3" xfId="0" applyBorder="1" applyAlignment="1">
      <alignment vertical="center"/>
    </xf>
    <xf numFmtId="0" fontId="0" fillId="0" borderId="7" xfId="0" applyBorder="1" applyAlignment="1">
      <alignment wrapText="1"/>
    </xf>
    <xf numFmtId="0" fontId="2" fillId="0" borderId="12" xfId="0" applyFont="1" applyBorder="1" applyAlignment="1">
      <alignment horizontal="center" wrapText="1"/>
    </xf>
    <xf numFmtId="165" fontId="0" fillId="0" borderId="3" xfId="2" applyNumberFormat="1" applyFont="1" applyBorder="1" applyAlignment="1">
      <alignment vertical="center"/>
    </xf>
    <xf numFmtId="165" fontId="0" fillId="0" borderId="13" xfId="2" applyNumberFormat="1" applyFont="1" applyBorder="1"/>
    <xf numFmtId="0" fontId="0" fillId="0" borderId="13" xfId="0" applyBorder="1"/>
    <xf numFmtId="167" fontId="0" fillId="0" borderId="11" xfId="1" applyNumberFormat="1" applyFont="1" applyBorder="1"/>
    <xf numFmtId="0" fontId="0" fillId="0" borderId="0" xfId="0" applyAlignment="1">
      <alignment horizontal="right"/>
    </xf>
    <xf numFmtId="0" fontId="0" fillId="0" borderId="0" xfId="0" applyAlignment="1">
      <alignment vertical="center"/>
    </xf>
    <xf numFmtId="0" fontId="0" fillId="2" borderId="0" xfId="0" applyFill="1"/>
    <xf numFmtId="0" fontId="0" fillId="0" borderId="14" xfId="0" applyBorder="1"/>
    <xf numFmtId="0" fontId="0" fillId="2" borderId="4" xfId="0" applyFill="1" applyBorder="1"/>
    <xf numFmtId="0" fontId="0" fillId="0" borderId="15" xfId="0" applyBorder="1"/>
    <xf numFmtId="0" fontId="7" fillId="0" borderId="3" xfId="0" applyFont="1" applyBorder="1"/>
    <xf numFmtId="0" fontId="8" fillId="3" borderId="3" xfId="0" applyFont="1" applyFill="1" applyBorder="1"/>
    <xf numFmtId="0" fontId="8" fillId="3" borderId="0" xfId="0" applyFont="1" applyFill="1"/>
    <xf numFmtId="0" fontId="2" fillId="3" borderId="0" xfId="0" applyFont="1" applyFill="1"/>
    <xf numFmtId="0" fontId="2" fillId="3" borderId="3" xfId="0" applyFont="1" applyFill="1" applyBorder="1"/>
    <xf numFmtId="0" fontId="2" fillId="4" borderId="3" xfId="0" applyFont="1" applyFill="1" applyBorder="1"/>
    <xf numFmtId="0" fontId="0" fillId="4" borderId="0" xfId="0" applyFill="1" applyAlignment="1">
      <alignment horizontal="right"/>
    </xf>
    <xf numFmtId="0" fontId="0" fillId="4" borderId="0" xfId="0" applyFill="1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3" fillId="2" borderId="7" xfId="0" applyFont="1" applyFill="1" applyBorder="1" applyAlignment="1">
      <alignment horizontal="center" wrapText="1"/>
    </xf>
    <xf numFmtId="0" fontId="3" fillId="2" borderId="8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4" fillId="0" borderId="2" xfId="0" applyFont="1" applyBorder="1" applyAlignment="1">
      <alignment horizontal="center"/>
    </xf>
  </cellXfs>
  <cellStyles count="3">
    <cellStyle name="Comma" xfId="1" builtinId="3"/>
    <cellStyle name="Comma 2" xfId="2" xr:uid="{00000000-0005-0000-0000-000001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50"/>
  <sheetViews>
    <sheetView tabSelected="1" zoomScale="80" zoomScaleNormal="80" workbookViewId="0">
      <pane ySplit="9" topLeftCell="A10" activePane="bottomLeft" state="frozen"/>
      <selection pane="bottomLeft" activeCell="A6" sqref="A6"/>
    </sheetView>
  </sheetViews>
  <sheetFormatPr defaultRowHeight="14.5" x14ac:dyDescent="0.35"/>
  <cols>
    <col min="1" max="1" width="40" customWidth="1"/>
    <col min="2" max="2" width="12.26953125" customWidth="1"/>
    <col min="3" max="3" width="9.26953125" customWidth="1"/>
    <col min="4" max="4" width="37" bestFit="1" customWidth="1"/>
    <col min="5" max="5" width="13" customWidth="1"/>
    <col min="7" max="7" width="37" bestFit="1" customWidth="1"/>
    <col min="8" max="8" width="12.54296875" customWidth="1"/>
    <col min="10" max="10" width="36.81640625" customWidth="1"/>
    <col min="11" max="11" width="12.26953125" customWidth="1"/>
    <col min="13" max="13" width="36.453125" customWidth="1"/>
    <col min="14" max="14" width="14.7265625" customWidth="1"/>
    <col min="16" max="16" width="35.54296875" customWidth="1"/>
    <col min="17" max="17" width="12" customWidth="1"/>
    <col min="19" max="19" width="35.453125" customWidth="1"/>
    <col min="20" max="20" width="11.81640625" customWidth="1"/>
    <col min="22" max="22" width="34" customWidth="1"/>
    <col min="23" max="23" width="14.54296875" customWidth="1"/>
  </cols>
  <sheetData>
    <row r="1" spans="1:23" ht="23.25" customHeight="1" x14ac:dyDescent="0.35">
      <c r="A1" s="47" t="s">
        <v>19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33"/>
      <c r="T1" s="33"/>
      <c r="U1" s="33"/>
      <c r="V1" s="33"/>
      <c r="W1" s="35"/>
    </row>
    <row r="2" spans="1:23" ht="23.25" customHeight="1" x14ac:dyDescent="0.35">
      <c r="A2" s="49"/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33"/>
      <c r="T2" s="33"/>
      <c r="U2" s="33"/>
      <c r="V2" s="33"/>
      <c r="W2" s="35"/>
    </row>
    <row r="3" spans="1:23" x14ac:dyDescent="0.35">
      <c r="A3" s="4"/>
      <c r="W3" s="5"/>
    </row>
    <row r="4" spans="1:23" x14ac:dyDescent="0.35">
      <c r="A4" s="38" t="s">
        <v>14</v>
      </c>
      <c r="B4" s="39">
        <v>19</v>
      </c>
      <c r="C4" s="40"/>
      <c r="D4" s="40"/>
      <c r="W4" s="5"/>
    </row>
    <row r="5" spans="1:23" x14ac:dyDescent="0.35">
      <c r="A5" s="41" t="s">
        <v>58</v>
      </c>
      <c r="B5" s="40">
        <v>15</v>
      </c>
      <c r="C5" s="40" t="s">
        <v>62</v>
      </c>
      <c r="D5" s="40"/>
      <c r="W5" s="5"/>
    </row>
    <row r="6" spans="1:23" x14ac:dyDescent="0.35">
      <c r="A6" s="42" t="s">
        <v>64</v>
      </c>
      <c r="B6" s="43"/>
      <c r="C6" s="44"/>
      <c r="D6" s="44"/>
      <c r="W6" s="5"/>
    </row>
    <row r="7" spans="1:23" ht="15" thickBot="1" x14ac:dyDescent="0.4">
      <c r="A7" s="4"/>
      <c r="W7" s="36"/>
    </row>
    <row r="8" spans="1:23" s="1" customFormat="1" ht="67.5" customHeight="1" thickBot="1" x14ac:dyDescent="0.4">
      <c r="A8" s="51" t="s">
        <v>16</v>
      </c>
      <c r="B8" s="52"/>
      <c r="D8" s="45" t="s">
        <v>56</v>
      </c>
      <c r="E8" s="46"/>
      <c r="G8" s="45" t="s">
        <v>18</v>
      </c>
      <c r="H8" s="46"/>
      <c r="J8" s="51" t="s">
        <v>61</v>
      </c>
      <c r="K8" s="52"/>
      <c r="M8" s="51" t="s">
        <v>49</v>
      </c>
      <c r="N8" s="52"/>
      <c r="P8" s="45" t="s">
        <v>55</v>
      </c>
      <c r="Q8" s="46"/>
      <c r="S8" s="45" t="s">
        <v>59</v>
      </c>
      <c r="T8" s="46"/>
      <c r="V8" s="45" t="s">
        <v>60</v>
      </c>
      <c r="W8" s="46"/>
    </row>
    <row r="9" spans="1:23" s="3" customFormat="1" ht="29" x14ac:dyDescent="0.35">
      <c r="A9" s="2"/>
      <c r="B9" s="10" t="s">
        <v>15</v>
      </c>
      <c r="D9" s="2"/>
      <c r="E9" s="26" t="s">
        <v>15</v>
      </c>
      <c r="G9" s="2"/>
      <c r="H9" s="10" t="s">
        <v>15</v>
      </c>
      <c r="J9" s="2"/>
      <c r="K9" s="10" t="s">
        <v>15</v>
      </c>
      <c r="M9" s="25"/>
      <c r="N9" s="10" t="s">
        <v>15</v>
      </c>
      <c r="P9" s="25"/>
      <c r="Q9" s="10" t="s">
        <v>15</v>
      </c>
      <c r="S9" s="25"/>
      <c r="T9" s="10" t="s">
        <v>15</v>
      </c>
      <c r="V9" s="25"/>
      <c r="W9" s="10" t="s">
        <v>15</v>
      </c>
    </row>
    <row r="10" spans="1:23" s="3" customFormat="1" x14ac:dyDescent="0.35">
      <c r="A10" s="2" t="s">
        <v>0</v>
      </c>
      <c r="B10" s="11"/>
      <c r="D10" s="2" t="s">
        <v>0</v>
      </c>
      <c r="E10" s="11"/>
      <c r="G10" s="2" t="s">
        <v>0</v>
      </c>
      <c r="H10" s="11"/>
      <c r="J10" s="2" t="s">
        <v>0</v>
      </c>
      <c r="K10" s="11"/>
      <c r="M10" s="2" t="s">
        <v>0</v>
      </c>
      <c r="N10" s="11"/>
      <c r="P10" s="2" t="s">
        <v>0</v>
      </c>
      <c r="Q10" s="11"/>
      <c r="S10" s="2" t="s">
        <v>0</v>
      </c>
      <c r="T10" s="11"/>
      <c r="V10" s="2" t="s">
        <v>0</v>
      </c>
      <c r="W10" s="11"/>
    </row>
    <row r="11" spans="1:23" x14ac:dyDescent="0.35">
      <c r="A11" s="4" t="s">
        <v>1</v>
      </c>
      <c r="B11" s="12"/>
      <c r="D11" s="4" t="s">
        <v>1</v>
      </c>
      <c r="E11" s="12"/>
      <c r="G11" s="4" t="s">
        <v>1</v>
      </c>
      <c r="H11" s="12"/>
      <c r="J11" s="4" t="s">
        <v>1</v>
      </c>
      <c r="K11" s="12"/>
      <c r="M11" s="4" t="s">
        <v>1</v>
      </c>
      <c r="N11" s="12"/>
      <c r="P11" s="4" t="s">
        <v>1</v>
      </c>
      <c r="Q11" s="12"/>
      <c r="S11" s="4" t="s">
        <v>1</v>
      </c>
      <c r="T11" s="12"/>
      <c r="V11" s="4" t="s">
        <v>1</v>
      </c>
      <c r="W11" s="12"/>
    </row>
    <row r="12" spans="1:23" x14ac:dyDescent="0.35">
      <c r="A12" s="4" t="s">
        <v>2</v>
      </c>
      <c r="B12" s="13"/>
      <c r="D12" s="4" t="s">
        <v>50</v>
      </c>
      <c r="E12" s="13"/>
      <c r="G12" s="4" t="s">
        <v>50</v>
      </c>
      <c r="H12" s="13"/>
      <c r="J12" s="4" t="s">
        <v>50</v>
      </c>
      <c r="K12" s="13"/>
      <c r="M12" s="4" t="s">
        <v>2</v>
      </c>
      <c r="N12" s="13"/>
      <c r="P12" s="4" t="s">
        <v>2</v>
      </c>
      <c r="Q12" s="13"/>
      <c r="S12" s="4" t="s">
        <v>2</v>
      </c>
      <c r="T12" s="13"/>
      <c r="V12" s="4" t="s">
        <v>2</v>
      </c>
      <c r="W12" s="13"/>
    </row>
    <row r="13" spans="1:23" x14ac:dyDescent="0.35">
      <c r="A13" s="4"/>
      <c r="B13" s="13"/>
      <c r="D13" s="4"/>
      <c r="E13" s="13"/>
      <c r="G13" s="4"/>
      <c r="H13" s="13"/>
      <c r="J13" s="4"/>
      <c r="K13" s="13"/>
      <c r="M13" s="4" t="s">
        <v>34</v>
      </c>
      <c r="N13" s="13"/>
      <c r="P13" s="4" t="s">
        <v>34</v>
      </c>
      <c r="Q13" s="13"/>
      <c r="S13" s="4" t="s">
        <v>34</v>
      </c>
      <c r="T13" s="13"/>
      <c r="V13" s="4" t="s">
        <v>34</v>
      </c>
      <c r="W13" s="13"/>
    </row>
    <row r="14" spans="1:23" x14ac:dyDescent="0.35">
      <c r="A14" s="4" t="s">
        <v>25</v>
      </c>
      <c r="B14" s="13"/>
      <c r="D14" s="4" t="s">
        <v>36</v>
      </c>
      <c r="E14" s="13"/>
      <c r="G14" s="4" t="s">
        <v>36</v>
      </c>
      <c r="H14" s="13"/>
      <c r="J14" s="4" t="s">
        <v>36</v>
      </c>
      <c r="K14" s="13"/>
      <c r="M14" s="4" t="s">
        <v>35</v>
      </c>
      <c r="N14" s="13"/>
      <c r="P14" s="4" t="s">
        <v>35</v>
      </c>
      <c r="Q14" s="13"/>
      <c r="S14" s="4" t="s">
        <v>35</v>
      </c>
      <c r="T14" s="13"/>
      <c r="V14" s="4" t="s">
        <v>35</v>
      </c>
      <c r="W14" s="13"/>
    </row>
    <row r="15" spans="1:23" x14ac:dyDescent="0.35">
      <c r="A15" s="4"/>
      <c r="B15" s="13"/>
      <c r="D15" s="4"/>
      <c r="E15" s="13"/>
      <c r="G15" s="4"/>
      <c r="H15" s="13"/>
      <c r="J15" s="4"/>
      <c r="K15" s="13"/>
      <c r="M15" s="4"/>
      <c r="N15" s="13"/>
      <c r="P15" s="4"/>
      <c r="Q15" s="13"/>
      <c r="S15" s="4"/>
      <c r="T15" s="13"/>
      <c r="V15" s="4"/>
      <c r="W15" s="13"/>
    </row>
    <row r="16" spans="1:23" x14ac:dyDescent="0.35">
      <c r="A16" s="22" t="s">
        <v>21</v>
      </c>
      <c r="B16" s="13"/>
      <c r="D16" s="22" t="s">
        <v>21</v>
      </c>
      <c r="E16" s="13"/>
      <c r="G16" s="22" t="s">
        <v>21</v>
      </c>
      <c r="H16" s="13"/>
      <c r="J16" s="22" t="s">
        <v>21</v>
      </c>
      <c r="K16" s="13"/>
      <c r="M16" s="4" t="s">
        <v>36</v>
      </c>
      <c r="N16" s="13"/>
      <c r="P16" s="4" t="s">
        <v>36</v>
      </c>
      <c r="Q16" s="13"/>
      <c r="S16" s="4" t="s">
        <v>36</v>
      </c>
      <c r="T16" s="13"/>
      <c r="V16" s="4" t="s">
        <v>36</v>
      </c>
      <c r="W16" s="13"/>
    </row>
    <row r="17" spans="1:23" s="8" customFormat="1" x14ac:dyDescent="0.35">
      <c r="A17" s="6" t="s">
        <v>26</v>
      </c>
      <c r="B17" s="14"/>
      <c r="C17" s="7"/>
      <c r="D17" s="6" t="s">
        <v>26</v>
      </c>
      <c r="E17" s="14"/>
      <c r="F17" s="7"/>
      <c r="G17" s="6" t="s">
        <v>26</v>
      </c>
      <c r="H17" s="14"/>
      <c r="I17" s="7"/>
      <c r="J17" s="6" t="s">
        <v>26</v>
      </c>
      <c r="K17" s="14"/>
      <c r="L17" s="7"/>
      <c r="M17" s="4" t="s">
        <v>37</v>
      </c>
      <c r="N17" s="13"/>
      <c r="O17" s="7"/>
      <c r="P17" s="4" t="s">
        <v>37</v>
      </c>
      <c r="Q17" s="13"/>
      <c r="R17" s="7"/>
      <c r="S17" s="4" t="s">
        <v>37</v>
      </c>
      <c r="T17" s="13"/>
      <c r="V17" s="4" t="s">
        <v>37</v>
      </c>
      <c r="W17" s="13"/>
    </row>
    <row r="18" spans="1:23" s="8" customFormat="1" x14ac:dyDescent="0.35">
      <c r="A18" s="6" t="s">
        <v>3</v>
      </c>
      <c r="B18" s="14"/>
      <c r="C18" s="7"/>
      <c r="D18" s="6" t="s">
        <v>3</v>
      </c>
      <c r="E18" s="14"/>
      <c r="F18" s="7"/>
      <c r="G18" s="6" t="s">
        <v>3</v>
      </c>
      <c r="H18" s="14"/>
      <c r="I18" s="7"/>
      <c r="J18" s="6" t="s">
        <v>3</v>
      </c>
      <c r="K18" s="14"/>
      <c r="L18" s="7"/>
      <c r="M18" s="4"/>
      <c r="N18" s="13"/>
      <c r="O18" s="7"/>
      <c r="P18" s="4"/>
      <c r="Q18" s="13"/>
      <c r="R18" s="7"/>
      <c r="S18" s="4"/>
      <c r="T18" s="13"/>
      <c r="V18" s="4"/>
      <c r="W18" s="13"/>
    </row>
    <row r="19" spans="1:23" s="8" customFormat="1" x14ac:dyDescent="0.35">
      <c r="A19" s="6" t="s">
        <v>27</v>
      </c>
      <c r="B19" s="14"/>
      <c r="C19" s="7"/>
      <c r="D19" s="6" t="s">
        <v>27</v>
      </c>
      <c r="E19" s="14"/>
      <c r="F19" s="7"/>
      <c r="G19" s="6" t="s">
        <v>27</v>
      </c>
      <c r="H19" s="14"/>
      <c r="I19" s="7"/>
      <c r="J19" s="6" t="s">
        <v>27</v>
      </c>
      <c r="K19" s="14"/>
      <c r="L19" s="7"/>
      <c r="M19" s="22" t="s">
        <v>42</v>
      </c>
      <c r="N19" s="13"/>
      <c r="O19" s="7"/>
      <c r="P19" s="22" t="s">
        <v>42</v>
      </c>
      <c r="Q19" s="13"/>
      <c r="R19" s="7"/>
      <c r="S19" s="22" t="s">
        <v>42</v>
      </c>
      <c r="T19" s="13"/>
      <c r="V19" s="22" t="s">
        <v>42</v>
      </c>
      <c r="W19" s="13"/>
    </row>
    <row r="20" spans="1:23" s="8" customFormat="1" x14ac:dyDescent="0.35">
      <c r="A20" s="6" t="s">
        <v>28</v>
      </c>
      <c r="B20" s="15"/>
      <c r="C20" s="7"/>
      <c r="D20" s="6" t="s">
        <v>28</v>
      </c>
      <c r="E20" s="15"/>
      <c r="F20" s="7"/>
      <c r="G20" s="6" t="s">
        <v>28</v>
      </c>
      <c r="H20" s="15"/>
      <c r="I20" s="7"/>
      <c r="J20" s="6" t="s">
        <v>28</v>
      </c>
      <c r="K20" s="15"/>
      <c r="L20" s="7"/>
      <c r="M20" s="27" t="s">
        <v>38</v>
      </c>
      <c r="N20" s="14"/>
      <c r="O20" s="7"/>
      <c r="P20" s="27" t="s">
        <v>38</v>
      </c>
      <c r="Q20" s="14"/>
      <c r="R20" s="7"/>
      <c r="S20" s="27" t="s">
        <v>38</v>
      </c>
      <c r="T20" s="14"/>
      <c r="V20" s="27" t="s">
        <v>38</v>
      </c>
      <c r="W20" s="14"/>
    </row>
    <row r="21" spans="1:23" x14ac:dyDescent="0.35">
      <c r="A21" s="4"/>
      <c r="B21" s="13"/>
      <c r="D21" s="4"/>
      <c r="E21" s="13"/>
      <c r="G21" s="4"/>
      <c r="H21" s="13"/>
      <c r="J21" s="4"/>
      <c r="K21" s="13"/>
      <c r="M21" s="6" t="s">
        <v>39</v>
      </c>
      <c r="N21" s="14"/>
      <c r="P21" s="6" t="s">
        <v>39</v>
      </c>
      <c r="Q21" s="14"/>
      <c r="S21" s="6" t="s">
        <v>39</v>
      </c>
      <c r="T21" s="14"/>
      <c r="V21" s="6" t="s">
        <v>39</v>
      </c>
      <c r="W21" s="14"/>
    </row>
    <row r="22" spans="1:23" ht="29" x14ac:dyDescent="0.35">
      <c r="A22" s="2" t="s">
        <v>43</v>
      </c>
      <c r="B22" s="21">
        <v>15</v>
      </c>
      <c r="D22" s="2" t="s">
        <v>44</v>
      </c>
      <c r="E22" s="21">
        <v>15</v>
      </c>
      <c r="G22" s="2" t="s">
        <v>44</v>
      </c>
      <c r="H22" s="21">
        <v>15</v>
      </c>
      <c r="J22" s="2" t="s">
        <v>17</v>
      </c>
      <c r="K22" s="21">
        <v>15</v>
      </c>
      <c r="M22" s="6" t="s">
        <v>3</v>
      </c>
      <c r="N22" s="14"/>
      <c r="P22" s="6" t="s">
        <v>3</v>
      </c>
      <c r="Q22" s="14"/>
      <c r="S22" s="6" t="s">
        <v>3</v>
      </c>
      <c r="T22" s="14"/>
      <c r="V22" s="6" t="s">
        <v>3</v>
      </c>
      <c r="W22" s="14"/>
    </row>
    <row r="23" spans="1:23" x14ac:dyDescent="0.35">
      <c r="A23" s="4"/>
      <c r="B23" s="13"/>
      <c r="D23" s="4"/>
      <c r="E23" s="13"/>
      <c r="G23" s="4"/>
      <c r="H23" s="13"/>
      <c r="J23" s="4"/>
      <c r="K23" s="13"/>
      <c r="M23" s="28" t="s">
        <v>47</v>
      </c>
      <c r="N23" s="14"/>
      <c r="P23" s="28" t="s">
        <v>47</v>
      </c>
      <c r="Q23" s="14"/>
      <c r="S23" s="28" t="s">
        <v>47</v>
      </c>
      <c r="T23" s="14"/>
      <c r="V23" s="28" t="s">
        <v>47</v>
      </c>
      <c r="W23" s="14"/>
    </row>
    <row r="24" spans="1:23" x14ac:dyDescent="0.35">
      <c r="A24" s="4" t="s">
        <v>20</v>
      </c>
      <c r="B24" s="14">
        <f>+B18*B22</f>
        <v>0</v>
      </c>
      <c r="D24" s="4" t="s">
        <v>4</v>
      </c>
      <c r="E24" s="14">
        <f>+E18*E22</f>
        <v>0</v>
      </c>
      <c r="G24" s="4" t="s">
        <v>4</v>
      </c>
      <c r="H24" s="14">
        <f>+H18*H22</f>
        <v>0</v>
      </c>
      <c r="J24" s="4" t="s">
        <v>4</v>
      </c>
      <c r="K24" s="14">
        <f>+K18*K22</f>
        <v>0</v>
      </c>
      <c r="M24" s="28" t="s">
        <v>48</v>
      </c>
      <c r="N24" s="15"/>
      <c r="P24" s="28" t="s">
        <v>48</v>
      </c>
      <c r="Q24" s="15"/>
      <c r="S24" s="28" t="s">
        <v>48</v>
      </c>
      <c r="T24" s="15"/>
      <c r="V24" s="28" t="s">
        <v>48</v>
      </c>
      <c r="W24" s="15"/>
    </row>
    <row r="25" spans="1:23" x14ac:dyDescent="0.35">
      <c r="A25" s="4"/>
      <c r="B25" s="13"/>
      <c r="D25" s="4"/>
      <c r="E25" s="13"/>
      <c r="G25" s="4"/>
      <c r="H25" s="13"/>
      <c r="J25" s="4"/>
      <c r="K25" s="13"/>
      <c r="M25" s="29"/>
      <c r="N25" s="13"/>
      <c r="P25" s="29"/>
      <c r="Q25" s="13"/>
      <c r="S25" s="29"/>
      <c r="T25" s="13"/>
      <c r="V25" s="29"/>
      <c r="W25" s="13"/>
    </row>
    <row r="26" spans="1:23" x14ac:dyDescent="0.35">
      <c r="A26" s="37" t="s">
        <v>5</v>
      </c>
      <c r="B26" s="13"/>
      <c r="D26" s="4" t="s">
        <v>5</v>
      </c>
      <c r="E26" s="13"/>
      <c r="G26" s="4" t="s">
        <v>5</v>
      </c>
      <c r="H26" s="13"/>
      <c r="J26" s="4" t="s">
        <v>5</v>
      </c>
      <c r="K26" s="13"/>
      <c r="M26" s="29" t="s">
        <v>40</v>
      </c>
      <c r="N26" s="21">
        <f>(N20+N21)</f>
        <v>0</v>
      </c>
      <c r="P26" s="29" t="s">
        <v>40</v>
      </c>
      <c r="Q26" s="21">
        <f>(Q20+Q21)</f>
        <v>0</v>
      </c>
      <c r="S26" s="29" t="s">
        <v>40</v>
      </c>
      <c r="T26" s="21">
        <f>(T20+T21)</f>
        <v>0</v>
      </c>
      <c r="V26" s="29" t="s">
        <v>40</v>
      </c>
      <c r="W26" s="21">
        <f>(W20+W21)</f>
        <v>0</v>
      </c>
    </row>
    <row r="27" spans="1:23" x14ac:dyDescent="0.35">
      <c r="A27" s="4"/>
      <c r="B27" s="13"/>
      <c r="D27" s="4"/>
      <c r="E27" s="13"/>
      <c r="G27" s="4"/>
      <c r="H27" s="13"/>
      <c r="J27" s="4"/>
      <c r="K27" s="13"/>
      <c r="M27" s="29" t="s">
        <v>41</v>
      </c>
      <c r="N27" s="21">
        <v>15</v>
      </c>
      <c r="P27" s="29" t="s">
        <v>41</v>
      </c>
      <c r="Q27" s="21">
        <v>15</v>
      </c>
      <c r="S27" s="29" t="s">
        <v>41</v>
      </c>
      <c r="T27" s="21">
        <v>15</v>
      </c>
      <c r="V27" s="29" t="s">
        <v>41</v>
      </c>
      <c r="W27" s="21">
        <v>15</v>
      </c>
    </row>
    <row r="28" spans="1:23" x14ac:dyDescent="0.35">
      <c r="A28" s="4" t="s">
        <v>6</v>
      </c>
      <c r="B28" s="13"/>
      <c r="D28" s="4" t="s">
        <v>6</v>
      </c>
      <c r="E28" s="13"/>
      <c r="G28" s="4" t="s">
        <v>6</v>
      </c>
      <c r="H28" s="13"/>
      <c r="J28" s="4" t="s">
        <v>6</v>
      </c>
      <c r="K28" s="13"/>
      <c r="M28" s="29"/>
      <c r="N28" s="13"/>
      <c r="P28" s="29"/>
      <c r="Q28" s="13"/>
      <c r="S28" s="29"/>
      <c r="T28" s="13"/>
      <c r="V28" s="29"/>
      <c r="W28" s="13"/>
    </row>
    <row r="29" spans="1:23" x14ac:dyDescent="0.35">
      <c r="A29" s="4"/>
      <c r="B29" s="13"/>
      <c r="D29" s="4"/>
      <c r="E29" s="13"/>
      <c r="G29" s="4"/>
      <c r="H29" s="13"/>
      <c r="J29" s="4"/>
      <c r="K29" s="13"/>
      <c r="M29" s="29" t="s">
        <v>45</v>
      </c>
      <c r="N29" s="14">
        <f>+N22*N27</f>
        <v>0</v>
      </c>
      <c r="P29" s="29" t="s">
        <v>45</v>
      </c>
      <c r="Q29" s="14">
        <f>+Q22*Q27</f>
        <v>0</v>
      </c>
      <c r="S29" s="29" t="s">
        <v>45</v>
      </c>
      <c r="T29" s="14">
        <f>+T22*T27</f>
        <v>0</v>
      </c>
      <c r="V29" s="29" t="s">
        <v>45</v>
      </c>
      <c r="W29" s="14">
        <f>+W22*W27</f>
        <v>0</v>
      </c>
    </row>
    <row r="30" spans="1:23" x14ac:dyDescent="0.35">
      <c r="A30" s="4" t="s">
        <v>7</v>
      </c>
      <c r="B30" s="16">
        <f>+B22*B28</f>
        <v>0</v>
      </c>
      <c r="D30" s="4" t="s">
        <v>7</v>
      </c>
      <c r="E30" s="16">
        <f>+E22*E28</f>
        <v>0</v>
      </c>
      <c r="G30" s="4" t="s">
        <v>7</v>
      </c>
      <c r="H30" s="16">
        <f>+H22*H28</f>
        <v>0</v>
      </c>
      <c r="J30" s="4" t="s">
        <v>7</v>
      </c>
      <c r="K30" s="16">
        <f>+K22*K28</f>
        <v>0</v>
      </c>
      <c r="M30" s="29"/>
      <c r="N30" s="13"/>
      <c r="P30" s="29"/>
      <c r="Q30" s="13"/>
      <c r="S30" s="29"/>
      <c r="T30" s="13"/>
      <c r="V30" s="29"/>
      <c r="W30" s="13"/>
    </row>
    <row r="31" spans="1:23" x14ac:dyDescent="0.35">
      <c r="A31" s="4"/>
      <c r="B31" s="13"/>
      <c r="D31" s="4"/>
      <c r="E31" s="13"/>
      <c r="G31" s="4"/>
      <c r="H31" s="13"/>
      <c r="J31" s="4"/>
      <c r="K31" s="13"/>
      <c r="M31" s="29" t="s">
        <v>5</v>
      </c>
      <c r="N31" s="13"/>
      <c r="P31" s="29" t="s">
        <v>5</v>
      </c>
      <c r="Q31" s="13"/>
      <c r="S31" s="29" t="s">
        <v>5</v>
      </c>
      <c r="T31" s="13"/>
      <c r="V31" s="29" t="s">
        <v>5</v>
      </c>
      <c r="W31" s="13"/>
    </row>
    <row r="32" spans="1:23" x14ac:dyDescent="0.35">
      <c r="A32" s="4" t="s">
        <v>8</v>
      </c>
      <c r="B32" s="16">
        <f>+B30/0.718</f>
        <v>0</v>
      </c>
      <c r="D32" s="4" t="s">
        <v>8</v>
      </c>
      <c r="E32" s="16">
        <f>+E30/0.718</f>
        <v>0</v>
      </c>
      <c r="G32" s="4" t="s">
        <v>8</v>
      </c>
      <c r="H32" s="16">
        <f>+H30/0.718</f>
        <v>0</v>
      </c>
      <c r="J32" s="4" t="s">
        <v>8</v>
      </c>
      <c r="K32" s="16">
        <f>+K30/0.718</f>
        <v>0</v>
      </c>
      <c r="M32" s="29"/>
      <c r="N32" s="13"/>
      <c r="P32" s="29"/>
      <c r="Q32" s="13"/>
      <c r="S32" s="29"/>
      <c r="T32" s="13"/>
      <c r="V32" s="29"/>
      <c r="W32" s="13"/>
    </row>
    <row r="33" spans="1:23" x14ac:dyDescent="0.35">
      <c r="A33" s="4"/>
      <c r="B33" s="16"/>
      <c r="D33" s="4"/>
      <c r="E33" s="16"/>
      <c r="G33" s="4"/>
      <c r="H33" s="16"/>
      <c r="J33" s="4"/>
      <c r="K33" s="16"/>
      <c r="M33" s="29" t="s">
        <v>6</v>
      </c>
      <c r="N33" s="13"/>
      <c r="P33" s="29" t="s">
        <v>6</v>
      </c>
      <c r="Q33" s="13"/>
      <c r="S33" s="29" t="s">
        <v>6</v>
      </c>
      <c r="T33" s="13"/>
      <c r="V33" s="29" t="s">
        <v>6</v>
      </c>
      <c r="W33" s="13"/>
    </row>
    <row r="34" spans="1:23" x14ac:dyDescent="0.35">
      <c r="A34" s="4" t="s">
        <v>13</v>
      </c>
      <c r="B34" s="13">
        <v>11.83</v>
      </c>
      <c r="D34" s="4" t="s">
        <v>13</v>
      </c>
      <c r="E34" s="13">
        <v>11.83</v>
      </c>
      <c r="G34" s="4" t="s">
        <v>13</v>
      </c>
      <c r="H34" s="13">
        <v>11.83</v>
      </c>
      <c r="J34" s="4" t="s">
        <v>13</v>
      </c>
      <c r="K34" s="13">
        <v>11.83</v>
      </c>
      <c r="M34" s="29"/>
      <c r="N34" s="13"/>
      <c r="P34" s="29"/>
      <c r="Q34" s="13"/>
      <c r="S34" s="29"/>
      <c r="T34" s="13"/>
      <c r="V34" s="29"/>
      <c r="W34" s="13"/>
    </row>
    <row r="35" spans="1:23" x14ac:dyDescent="0.35">
      <c r="A35" s="4"/>
      <c r="B35" s="13"/>
      <c r="D35" s="4"/>
      <c r="E35" s="13"/>
      <c r="G35" s="4"/>
      <c r="H35" s="13"/>
      <c r="J35" s="4"/>
      <c r="K35" s="13"/>
      <c r="M35" s="29" t="s">
        <v>7</v>
      </c>
      <c r="N35" s="16">
        <f>+N27*N33</f>
        <v>0</v>
      </c>
      <c r="P35" s="29" t="s">
        <v>7</v>
      </c>
      <c r="Q35" s="16">
        <f>+Q27*Q33</f>
        <v>0</v>
      </c>
      <c r="S35" s="29" t="s">
        <v>7</v>
      </c>
      <c r="T35" s="16">
        <f>+T27*T33</f>
        <v>0</v>
      </c>
      <c r="V35" s="29" t="s">
        <v>7</v>
      </c>
      <c r="W35" s="16">
        <f>+W27*W33</f>
        <v>0</v>
      </c>
    </row>
    <row r="36" spans="1:23" x14ac:dyDescent="0.35">
      <c r="A36" s="4" t="s">
        <v>30</v>
      </c>
      <c r="B36" s="23">
        <f>+B32*B34</f>
        <v>0</v>
      </c>
      <c r="D36" s="4" t="s">
        <v>9</v>
      </c>
      <c r="E36" s="23">
        <f>+E32*E34</f>
        <v>0</v>
      </c>
      <c r="G36" s="4" t="s">
        <v>9</v>
      </c>
      <c r="H36" s="23">
        <f>+H32*H34</f>
        <v>0</v>
      </c>
      <c r="J36" s="4" t="s">
        <v>9</v>
      </c>
      <c r="K36" s="23">
        <f>+K32*K34</f>
        <v>0</v>
      </c>
      <c r="M36" s="29"/>
      <c r="N36" s="13"/>
      <c r="P36" s="29"/>
      <c r="Q36" s="13"/>
      <c r="S36" s="29"/>
      <c r="T36" s="13"/>
      <c r="V36" s="29"/>
      <c r="W36" s="13"/>
    </row>
    <row r="37" spans="1:23" x14ac:dyDescent="0.35">
      <c r="A37" s="4" t="s">
        <v>22</v>
      </c>
      <c r="B37" s="23">
        <f>+B36/$B$4</f>
        <v>0</v>
      </c>
      <c r="D37" s="4" t="s">
        <v>10</v>
      </c>
      <c r="E37" s="23">
        <f>+E36/$B$4</f>
        <v>0</v>
      </c>
      <c r="G37" s="4" t="s">
        <v>10</v>
      </c>
      <c r="H37" s="23">
        <f>+H36/$B$4</f>
        <v>0</v>
      </c>
      <c r="J37" s="4" t="s">
        <v>10</v>
      </c>
      <c r="K37" s="23">
        <f>+K36/$B$4</f>
        <v>0</v>
      </c>
      <c r="M37" s="29" t="s">
        <v>8</v>
      </c>
      <c r="N37" s="16">
        <f>+N35/0.718</f>
        <v>0</v>
      </c>
      <c r="P37" s="29" t="s">
        <v>8</v>
      </c>
      <c r="Q37" s="16">
        <f>+Q35/0.718</f>
        <v>0</v>
      </c>
      <c r="S37" s="29" t="s">
        <v>8</v>
      </c>
      <c r="T37" s="16">
        <f>+T35/0.718</f>
        <v>0</v>
      </c>
      <c r="V37" s="29" t="s">
        <v>8</v>
      </c>
      <c r="W37" s="16">
        <f>+W35/0.718</f>
        <v>0</v>
      </c>
    </row>
    <row r="38" spans="1:23" x14ac:dyDescent="0.35">
      <c r="A38" s="4"/>
      <c r="B38" s="13"/>
      <c r="D38" s="4"/>
      <c r="E38" s="13"/>
      <c r="G38" s="4"/>
      <c r="H38" s="13"/>
      <c r="J38" s="4"/>
      <c r="K38" s="13"/>
      <c r="M38" s="29"/>
      <c r="N38" s="16"/>
      <c r="P38" s="29"/>
      <c r="Q38" s="16"/>
      <c r="S38" s="29"/>
      <c r="T38" s="16"/>
      <c r="V38" s="29"/>
      <c r="W38" s="16"/>
    </row>
    <row r="39" spans="1:23" x14ac:dyDescent="0.35">
      <c r="A39" s="4" t="s">
        <v>23</v>
      </c>
      <c r="B39" s="14">
        <f>+B24+B37+B17</f>
        <v>0</v>
      </c>
      <c r="C39" s="7"/>
      <c r="D39" s="4" t="s">
        <v>11</v>
      </c>
      <c r="E39" s="14">
        <f>+E24+E37+E17</f>
        <v>0</v>
      </c>
      <c r="G39" s="4" t="s">
        <v>11</v>
      </c>
      <c r="H39" s="14">
        <f>+H24+H37+H17</f>
        <v>0</v>
      </c>
      <c r="J39" s="4" t="s">
        <v>11</v>
      </c>
      <c r="K39" s="14">
        <f>+K24+K37+K17</f>
        <v>0</v>
      </c>
      <c r="M39" s="29" t="s">
        <v>13</v>
      </c>
      <c r="N39" s="13">
        <v>11.83</v>
      </c>
      <c r="P39" s="29" t="s">
        <v>13</v>
      </c>
      <c r="Q39" s="13">
        <v>11.83</v>
      </c>
      <c r="S39" s="29" t="s">
        <v>13</v>
      </c>
      <c r="T39" s="13">
        <v>11.83</v>
      </c>
      <c r="V39" s="29" t="s">
        <v>13</v>
      </c>
      <c r="W39" s="13">
        <v>11.83</v>
      </c>
    </row>
    <row r="40" spans="1:23" x14ac:dyDescent="0.35">
      <c r="A40" s="4"/>
      <c r="B40" s="13"/>
      <c r="D40" s="4"/>
      <c r="E40" s="13"/>
      <c r="G40" s="4"/>
      <c r="H40" s="13"/>
      <c r="J40" s="4"/>
      <c r="K40" s="13"/>
      <c r="M40" s="29"/>
      <c r="N40" s="13"/>
      <c r="P40" s="29"/>
      <c r="Q40" s="13"/>
      <c r="S40" s="29"/>
      <c r="T40" s="13"/>
      <c r="V40" s="29"/>
      <c r="W40" s="13"/>
    </row>
    <row r="41" spans="1:23" x14ac:dyDescent="0.35">
      <c r="A41" s="4" t="s">
        <v>24</v>
      </c>
      <c r="B41" s="16">
        <f>+B39*12</f>
        <v>0</v>
      </c>
      <c r="C41" s="17"/>
      <c r="D41" s="4" t="s">
        <v>12</v>
      </c>
      <c r="E41" s="16">
        <f>+E39*12</f>
        <v>0</v>
      </c>
      <c r="G41" s="4" t="s">
        <v>12</v>
      </c>
      <c r="H41" s="16">
        <f>+H39*12</f>
        <v>0</v>
      </c>
      <c r="J41" s="4" t="s">
        <v>12</v>
      </c>
      <c r="K41" s="16">
        <f>+K39*12</f>
        <v>0</v>
      </c>
      <c r="M41" s="29" t="s">
        <v>46</v>
      </c>
      <c r="N41" s="16">
        <f>+N37*N39</f>
        <v>0</v>
      </c>
      <c r="P41" s="29" t="s">
        <v>46</v>
      </c>
      <c r="Q41" s="16">
        <f>+Q37*Q39</f>
        <v>0</v>
      </c>
      <c r="S41" s="29" t="s">
        <v>46</v>
      </c>
      <c r="T41" s="16">
        <f>+T37*T39</f>
        <v>0</v>
      </c>
      <c r="V41" s="29" t="s">
        <v>46</v>
      </c>
      <c r="W41" s="16">
        <f>+W37*W39</f>
        <v>0</v>
      </c>
    </row>
    <row r="42" spans="1:23" x14ac:dyDescent="0.35">
      <c r="A42" s="4"/>
      <c r="B42" s="13"/>
      <c r="D42" s="4"/>
      <c r="E42" s="13"/>
      <c r="G42" s="4"/>
      <c r="H42" s="13"/>
      <c r="J42" s="4"/>
      <c r="K42" s="13"/>
      <c r="M42" s="29" t="s">
        <v>22</v>
      </c>
      <c r="N42" s="16">
        <f>+N41/$B$4</f>
        <v>0</v>
      </c>
      <c r="P42" s="29" t="s">
        <v>22</v>
      </c>
      <c r="Q42" s="16">
        <f>+Q41/$B$4</f>
        <v>0</v>
      </c>
      <c r="S42" s="29" t="s">
        <v>22</v>
      </c>
      <c r="T42" s="16">
        <f>+T41/$B$4</f>
        <v>0</v>
      </c>
      <c r="V42" s="29" t="s">
        <v>22</v>
      </c>
      <c r="W42" s="16">
        <f>+W41/$B$4</f>
        <v>0</v>
      </c>
    </row>
    <row r="43" spans="1:23" x14ac:dyDescent="0.35">
      <c r="A43" s="4" t="s">
        <v>29</v>
      </c>
      <c r="B43" s="18">
        <f>+B41+B20+B19</f>
        <v>0</v>
      </c>
      <c r="D43" s="4" t="s">
        <v>29</v>
      </c>
      <c r="E43" s="18">
        <f>+E41+E20+E19</f>
        <v>0</v>
      </c>
      <c r="G43" s="4" t="s">
        <v>29</v>
      </c>
      <c r="H43" s="18">
        <f>+H41+H20+H19</f>
        <v>0</v>
      </c>
      <c r="J43" s="4" t="s">
        <v>29</v>
      </c>
      <c r="K43" s="18">
        <f>+K41+K20+K19</f>
        <v>0</v>
      </c>
      <c r="M43" s="29"/>
      <c r="N43" s="13"/>
      <c r="P43" s="29"/>
      <c r="Q43" s="13"/>
      <c r="S43" s="29"/>
      <c r="T43" s="13"/>
      <c r="V43" s="29"/>
      <c r="W43" s="13"/>
    </row>
    <row r="44" spans="1:23" x14ac:dyDescent="0.35">
      <c r="A44" s="4" t="s">
        <v>33</v>
      </c>
      <c r="B44" s="16">
        <f>+B43*$B$4</f>
        <v>0</v>
      </c>
      <c r="D44" s="4" t="s">
        <v>33</v>
      </c>
      <c r="E44" s="16">
        <f>+E43*$B$4</f>
        <v>0</v>
      </c>
      <c r="G44" s="4" t="s">
        <v>33</v>
      </c>
      <c r="H44" s="16">
        <f>+H43*$B$4</f>
        <v>0</v>
      </c>
      <c r="J44" s="4" t="s">
        <v>33</v>
      </c>
      <c r="K44" s="16">
        <f>+K43*$B$4</f>
        <v>0</v>
      </c>
      <c r="M44" s="29" t="s">
        <v>23</v>
      </c>
      <c r="N44" s="14">
        <f>+N26+N29+N42</f>
        <v>0</v>
      </c>
      <c r="P44" s="29" t="s">
        <v>23</v>
      </c>
      <c r="Q44" s="14">
        <f>+Q26+Q29+Q42</f>
        <v>0</v>
      </c>
      <c r="S44" s="29" t="s">
        <v>23</v>
      </c>
      <c r="T44" s="14">
        <f>+T26+T29+T42</f>
        <v>0</v>
      </c>
      <c r="V44" s="29" t="s">
        <v>23</v>
      </c>
      <c r="W44" s="14">
        <f>+W26+W29+W42</f>
        <v>0</v>
      </c>
    </row>
    <row r="45" spans="1:23" ht="25.5" customHeight="1" x14ac:dyDescent="0.35">
      <c r="A45" s="4"/>
      <c r="B45" s="13"/>
      <c r="D45" s="4"/>
      <c r="E45" s="13"/>
      <c r="G45" s="4"/>
      <c r="H45" s="13"/>
      <c r="J45" s="4"/>
      <c r="K45" s="13"/>
      <c r="M45" s="29" t="s">
        <v>24</v>
      </c>
      <c r="N45" s="16">
        <f>+N44*12</f>
        <v>0</v>
      </c>
      <c r="P45" s="29" t="s">
        <v>24</v>
      </c>
      <c r="Q45" s="16">
        <f>+Q44*12</f>
        <v>0</v>
      </c>
      <c r="S45" s="29" t="s">
        <v>24</v>
      </c>
      <c r="T45" s="16">
        <f>+T44*12</f>
        <v>0</v>
      </c>
      <c r="V45" s="29" t="s">
        <v>24</v>
      </c>
      <c r="W45" s="16">
        <f>+W44*12</f>
        <v>0</v>
      </c>
    </row>
    <row r="46" spans="1:23" ht="17.25" customHeight="1" x14ac:dyDescent="0.35">
      <c r="A46" s="4"/>
      <c r="B46" s="13"/>
      <c r="D46" s="4"/>
      <c r="E46" s="13"/>
      <c r="G46" s="4"/>
      <c r="H46" s="13"/>
      <c r="J46" s="4"/>
      <c r="K46" s="13"/>
      <c r="M46" s="4"/>
      <c r="N46" s="16"/>
      <c r="P46" s="4"/>
      <c r="Q46" s="16"/>
      <c r="S46" s="4"/>
      <c r="T46" s="16"/>
      <c r="V46" s="4"/>
      <c r="W46" s="16"/>
    </row>
    <row r="47" spans="1:23" ht="17.25" customHeight="1" x14ac:dyDescent="0.35">
      <c r="A47" s="24"/>
      <c r="B47" s="13"/>
      <c r="D47" s="24"/>
      <c r="E47" s="13"/>
      <c r="G47" s="24"/>
      <c r="H47" s="13"/>
      <c r="J47" s="24"/>
      <c r="K47" s="13"/>
      <c r="M47" s="4" t="s">
        <v>53</v>
      </c>
      <c r="N47" s="18">
        <f>N45+N23+N24</f>
        <v>0</v>
      </c>
      <c r="P47" s="4" t="s">
        <v>53</v>
      </c>
      <c r="Q47" s="18">
        <f>Q45+Q23+Q24</f>
        <v>0</v>
      </c>
      <c r="S47" s="4" t="s">
        <v>53</v>
      </c>
      <c r="T47" s="18">
        <f>T45+T23+T24</f>
        <v>0</v>
      </c>
      <c r="V47" s="4" t="s">
        <v>53</v>
      </c>
      <c r="W47" s="18">
        <f>W45+W23+W24</f>
        <v>0</v>
      </c>
    </row>
    <row r="48" spans="1:23" ht="21.75" customHeight="1" thickBot="1" x14ac:dyDescent="0.4">
      <c r="A48" s="9"/>
      <c r="B48" s="20"/>
      <c r="C48" s="19"/>
      <c r="D48" s="9"/>
      <c r="E48" s="20"/>
      <c r="F48" s="19"/>
      <c r="G48" s="9"/>
      <c r="H48" s="20"/>
      <c r="I48" s="19"/>
      <c r="J48" s="9"/>
      <c r="K48" s="20"/>
      <c r="L48" s="9"/>
      <c r="M48" s="9" t="s">
        <v>54</v>
      </c>
      <c r="N48" s="30">
        <f>+N47*$B$4</f>
        <v>0</v>
      </c>
      <c r="O48" s="19"/>
      <c r="P48" s="9" t="s">
        <v>54</v>
      </c>
      <c r="Q48" s="30">
        <f>+Q47*$B$4</f>
        <v>0</v>
      </c>
      <c r="R48" s="19"/>
      <c r="S48" s="9" t="s">
        <v>54</v>
      </c>
      <c r="T48" s="30">
        <f>+T47*$B$4</f>
        <v>0</v>
      </c>
      <c r="U48" s="34"/>
      <c r="V48" s="9" t="s">
        <v>54</v>
      </c>
      <c r="W48" s="30">
        <f>+W47*$B$4</f>
        <v>0</v>
      </c>
    </row>
    <row r="50" spans="3:4" x14ac:dyDescent="0.35">
      <c r="C50" s="31" t="s">
        <v>52</v>
      </c>
      <c r="D50" s="32" t="s">
        <v>51</v>
      </c>
    </row>
  </sheetData>
  <mergeCells count="9">
    <mergeCell ref="V8:W8"/>
    <mergeCell ref="S8:T8"/>
    <mergeCell ref="A1:R2"/>
    <mergeCell ref="A8:B8"/>
    <mergeCell ref="D8:E8"/>
    <mergeCell ref="G8:H8"/>
    <mergeCell ref="M8:N8"/>
    <mergeCell ref="J8:K8"/>
    <mergeCell ref="P8:Q8"/>
  </mergeCells>
  <pageMargins left="0.31496062992125984" right="0.31496062992125984" top="0.51181102362204722" bottom="0.51181102362204722" header="0.31496062992125984" footer="0.31496062992125984"/>
  <pageSetup paperSize="9" scale="69" fitToHeight="2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692DD-E48B-4906-8729-B2B3CAFC5A4B}">
  <sheetPr>
    <pageSetUpPr fitToPage="1"/>
  </sheetPr>
  <dimension ref="A1:W56"/>
  <sheetViews>
    <sheetView zoomScale="80" zoomScaleNormal="80" workbookViewId="0">
      <pane ySplit="9" topLeftCell="A19" activePane="bottomLeft" state="frozen"/>
      <selection pane="bottomLeft" activeCell="A6" sqref="A6"/>
    </sheetView>
  </sheetViews>
  <sheetFormatPr defaultRowHeight="14.5" x14ac:dyDescent="0.35"/>
  <cols>
    <col min="1" max="1" width="40.7265625" customWidth="1"/>
    <col min="2" max="2" width="12.26953125" customWidth="1"/>
    <col min="3" max="3" width="9.26953125" customWidth="1"/>
    <col min="4" max="4" width="41.1796875" customWidth="1"/>
    <col min="5" max="5" width="13" customWidth="1"/>
    <col min="7" max="7" width="41.453125" customWidth="1"/>
    <col min="8" max="8" width="12.54296875" customWidth="1"/>
    <col min="10" max="10" width="41.453125" customWidth="1"/>
    <col min="11" max="11" width="12.26953125" customWidth="1"/>
    <col min="13" max="13" width="41.1796875" customWidth="1"/>
    <col min="14" max="14" width="14.7265625" customWidth="1"/>
    <col min="16" max="16" width="40.81640625" customWidth="1"/>
    <col min="17" max="17" width="13.81640625" customWidth="1"/>
    <col min="19" max="19" width="41.453125" customWidth="1"/>
    <col min="20" max="20" width="11.81640625" customWidth="1"/>
    <col min="22" max="22" width="41.54296875" customWidth="1"/>
    <col min="23" max="23" width="12.81640625" customWidth="1"/>
  </cols>
  <sheetData>
    <row r="1" spans="1:23" ht="23.25" customHeight="1" x14ac:dyDescent="0.35">
      <c r="A1" s="47" t="s">
        <v>19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33"/>
      <c r="T1" s="33"/>
      <c r="U1" s="33"/>
      <c r="V1" s="33"/>
      <c r="W1" s="35"/>
    </row>
    <row r="2" spans="1:23" ht="23.25" customHeight="1" x14ac:dyDescent="0.35">
      <c r="A2" s="49"/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33"/>
      <c r="T2" s="33"/>
      <c r="U2" s="33"/>
      <c r="V2" s="33"/>
      <c r="W2" s="35"/>
    </row>
    <row r="3" spans="1:23" x14ac:dyDescent="0.35">
      <c r="A3" s="4"/>
      <c r="W3" s="5"/>
    </row>
    <row r="4" spans="1:23" x14ac:dyDescent="0.35">
      <c r="A4" s="38" t="s">
        <v>14</v>
      </c>
      <c r="B4" s="39">
        <v>19</v>
      </c>
      <c r="C4" s="40"/>
      <c r="D4" s="40"/>
      <c r="W4" s="5"/>
    </row>
    <row r="5" spans="1:23" x14ac:dyDescent="0.35">
      <c r="A5" s="41" t="s">
        <v>58</v>
      </c>
      <c r="B5" s="40">
        <v>15</v>
      </c>
      <c r="C5" s="40" t="s">
        <v>62</v>
      </c>
      <c r="D5" s="40"/>
      <c r="W5" s="5"/>
    </row>
    <row r="6" spans="1:23" x14ac:dyDescent="0.35">
      <c r="A6" s="42" t="s">
        <v>63</v>
      </c>
      <c r="B6" s="43"/>
      <c r="C6" s="44"/>
      <c r="D6" s="44"/>
      <c r="W6" s="5"/>
    </row>
    <row r="7" spans="1:23" ht="15" thickBot="1" x14ac:dyDescent="0.4">
      <c r="A7" s="4"/>
      <c r="W7" s="36"/>
    </row>
    <row r="8" spans="1:23" s="1" customFormat="1" ht="67.5" customHeight="1" thickBot="1" x14ac:dyDescent="0.4">
      <c r="A8" s="51" t="s">
        <v>16</v>
      </c>
      <c r="B8" s="52"/>
      <c r="D8" s="45" t="s">
        <v>56</v>
      </c>
      <c r="E8" s="46"/>
      <c r="G8" s="45" t="s">
        <v>18</v>
      </c>
      <c r="H8" s="46"/>
      <c r="J8" s="51" t="s">
        <v>61</v>
      </c>
      <c r="K8" s="52"/>
      <c r="M8" s="51" t="s">
        <v>49</v>
      </c>
      <c r="N8" s="52"/>
      <c r="P8" s="45" t="s">
        <v>55</v>
      </c>
      <c r="Q8" s="46"/>
      <c r="S8" s="45" t="s">
        <v>57</v>
      </c>
      <c r="T8" s="46"/>
      <c r="V8" s="45" t="s">
        <v>60</v>
      </c>
      <c r="W8" s="46"/>
    </row>
    <row r="9" spans="1:23" s="3" customFormat="1" ht="29" x14ac:dyDescent="0.35">
      <c r="A9" s="2"/>
      <c r="B9" s="10" t="s">
        <v>15</v>
      </c>
      <c r="D9" s="2"/>
      <c r="E9" s="26" t="s">
        <v>15</v>
      </c>
      <c r="G9" s="2"/>
      <c r="H9" s="10" t="s">
        <v>15</v>
      </c>
      <c r="J9" s="2"/>
      <c r="K9" s="10" t="s">
        <v>15</v>
      </c>
      <c r="M9" s="25"/>
      <c r="N9" s="10" t="s">
        <v>15</v>
      </c>
      <c r="P9" s="25"/>
      <c r="Q9" s="10" t="s">
        <v>15</v>
      </c>
      <c r="S9" s="25"/>
      <c r="T9" s="10" t="s">
        <v>15</v>
      </c>
      <c r="V9" s="25"/>
      <c r="W9" s="10" t="s">
        <v>15</v>
      </c>
    </row>
    <row r="10" spans="1:23" s="3" customFormat="1" x14ac:dyDescent="0.35">
      <c r="A10" s="2" t="s">
        <v>0</v>
      </c>
      <c r="B10" s="11"/>
      <c r="D10" s="2" t="s">
        <v>0</v>
      </c>
      <c r="E10" s="11"/>
      <c r="G10" s="2" t="s">
        <v>0</v>
      </c>
      <c r="H10" s="11"/>
      <c r="J10" s="2" t="s">
        <v>0</v>
      </c>
      <c r="K10" s="11"/>
      <c r="M10" s="2" t="s">
        <v>0</v>
      </c>
      <c r="N10" s="11"/>
      <c r="P10" s="2" t="s">
        <v>0</v>
      </c>
      <c r="Q10" s="11"/>
      <c r="S10" s="2" t="s">
        <v>0</v>
      </c>
      <c r="T10" s="11"/>
      <c r="V10" s="2" t="s">
        <v>0</v>
      </c>
      <c r="W10" s="11"/>
    </row>
    <row r="11" spans="1:23" x14ac:dyDescent="0.35">
      <c r="A11" s="4" t="s">
        <v>1</v>
      </c>
      <c r="B11" s="12"/>
      <c r="D11" s="4" t="s">
        <v>1</v>
      </c>
      <c r="E11" s="12"/>
      <c r="G11" s="4" t="s">
        <v>1</v>
      </c>
      <c r="H11" s="12"/>
      <c r="J11" s="4" t="s">
        <v>1</v>
      </c>
      <c r="K11" s="12"/>
      <c r="M11" s="4" t="s">
        <v>1</v>
      </c>
      <c r="N11" s="12"/>
      <c r="P11" s="4" t="s">
        <v>1</v>
      </c>
      <c r="Q11" s="12"/>
      <c r="S11" s="4" t="s">
        <v>1</v>
      </c>
      <c r="T11" s="12"/>
      <c r="V11" s="4" t="s">
        <v>1</v>
      </c>
      <c r="W11" s="12"/>
    </row>
    <row r="12" spans="1:23" x14ac:dyDescent="0.35">
      <c r="A12" s="4" t="s">
        <v>2</v>
      </c>
      <c r="B12" s="13"/>
      <c r="D12" s="4" t="s">
        <v>50</v>
      </c>
      <c r="E12" s="13"/>
      <c r="G12" s="4" t="s">
        <v>50</v>
      </c>
      <c r="H12" s="13"/>
      <c r="J12" s="4" t="s">
        <v>50</v>
      </c>
      <c r="K12" s="13"/>
      <c r="M12" s="4" t="s">
        <v>2</v>
      </c>
      <c r="N12" s="13"/>
      <c r="P12" s="4" t="s">
        <v>2</v>
      </c>
      <c r="Q12" s="13"/>
      <c r="S12" s="4" t="s">
        <v>2</v>
      </c>
      <c r="T12" s="13"/>
      <c r="V12" s="4" t="s">
        <v>2</v>
      </c>
      <c r="W12" s="13"/>
    </row>
    <row r="13" spans="1:23" x14ac:dyDescent="0.35">
      <c r="A13" s="4"/>
      <c r="B13" s="13"/>
      <c r="D13" s="4"/>
      <c r="E13" s="13"/>
      <c r="G13" s="4"/>
      <c r="H13" s="13"/>
      <c r="J13" s="4"/>
      <c r="K13" s="13"/>
      <c r="M13" s="4" t="s">
        <v>34</v>
      </c>
      <c r="N13" s="13"/>
      <c r="P13" s="4" t="s">
        <v>34</v>
      </c>
      <c r="Q13" s="13"/>
      <c r="S13" s="4" t="s">
        <v>34</v>
      </c>
      <c r="T13" s="13"/>
      <c r="V13" s="4" t="s">
        <v>34</v>
      </c>
      <c r="W13" s="13"/>
    </row>
    <row r="14" spans="1:23" x14ac:dyDescent="0.35">
      <c r="A14" s="4" t="s">
        <v>25</v>
      </c>
      <c r="B14" s="13"/>
      <c r="D14" s="4" t="s">
        <v>36</v>
      </c>
      <c r="E14" s="13"/>
      <c r="G14" s="4" t="s">
        <v>36</v>
      </c>
      <c r="H14" s="13"/>
      <c r="J14" s="4" t="s">
        <v>36</v>
      </c>
      <c r="K14" s="13"/>
      <c r="M14" s="4" t="s">
        <v>35</v>
      </c>
      <c r="N14" s="13"/>
      <c r="P14" s="4" t="s">
        <v>35</v>
      </c>
      <c r="Q14" s="13"/>
      <c r="S14" s="4" t="s">
        <v>35</v>
      </c>
      <c r="T14" s="13"/>
      <c r="V14" s="4" t="s">
        <v>35</v>
      </c>
      <c r="W14" s="13"/>
    </row>
    <row r="15" spans="1:23" x14ac:dyDescent="0.35">
      <c r="A15" s="4"/>
      <c r="B15" s="13"/>
      <c r="D15" s="4"/>
      <c r="E15" s="13"/>
      <c r="G15" s="4"/>
      <c r="H15" s="13"/>
      <c r="J15" s="4"/>
      <c r="K15" s="13"/>
      <c r="M15" s="4"/>
      <c r="N15" s="13"/>
      <c r="P15" s="4"/>
      <c r="Q15" s="13"/>
      <c r="S15" s="4"/>
      <c r="T15" s="13"/>
      <c r="V15" s="4"/>
      <c r="W15" s="13"/>
    </row>
    <row r="16" spans="1:23" x14ac:dyDescent="0.35">
      <c r="A16" s="22" t="s">
        <v>21</v>
      </c>
      <c r="B16" s="13"/>
      <c r="D16" s="22" t="s">
        <v>21</v>
      </c>
      <c r="E16" s="13"/>
      <c r="G16" s="22" t="s">
        <v>21</v>
      </c>
      <c r="H16" s="13"/>
      <c r="J16" s="22" t="s">
        <v>21</v>
      </c>
      <c r="K16" s="13"/>
      <c r="M16" s="4" t="s">
        <v>36</v>
      </c>
      <c r="N16" s="13"/>
      <c r="P16" s="4" t="s">
        <v>36</v>
      </c>
      <c r="Q16" s="13"/>
      <c r="S16" s="4" t="s">
        <v>36</v>
      </c>
      <c r="T16" s="13"/>
      <c r="V16" s="4" t="s">
        <v>36</v>
      </c>
      <c r="W16" s="13"/>
    </row>
    <row r="17" spans="1:23" s="8" customFormat="1" x14ac:dyDescent="0.35">
      <c r="A17" s="6" t="s">
        <v>26</v>
      </c>
      <c r="B17" s="14"/>
      <c r="C17" s="7"/>
      <c r="D17" s="6" t="s">
        <v>26</v>
      </c>
      <c r="E17" s="14"/>
      <c r="F17" s="7"/>
      <c r="G17" s="6" t="s">
        <v>26</v>
      </c>
      <c r="H17" s="14"/>
      <c r="I17" s="7"/>
      <c r="J17" s="6" t="s">
        <v>26</v>
      </c>
      <c r="K17" s="14"/>
      <c r="L17" s="7"/>
      <c r="M17" s="4" t="s">
        <v>37</v>
      </c>
      <c r="N17" s="13"/>
      <c r="O17" s="7"/>
      <c r="P17" s="4" t="s">
        <v>37</v>
      </c>
      <c r="Q17" s="13"/>
      <c r="R17" s="7"/>
      <c r="S17" s="4" t="s">
        <v>37</v>
      </c>
      <c r="T17" s="13"/>
      <c r="V17" s="4" t="s">
        <v>37</v>
      </c>
      <c r="W17" s="13"/>
    </row>
    <row r="18" spans="1:23" s="8" customFormat="1" x14ac:dyDescent="0.35">
      <c r="A18" s="6" t="s">
        <v>3</v>
      </c>
      <c r="B18" s="14"/>
      <c r="C18" s="7"/>
      <c r="D18" s="6" t="s">
        <v>3</v>
      </c>
      <c r="E18" s="14"/>
      <c r="F18" s="7"/>
      <c r="G18" s="6" t="s">
        <v>3</v>
      </c>
      <c r="H18" s="14"/>
      <c r="I18" s="7"/>
      <c r="J18" s="6" t="s">
        <v>3</v>
      </c>
      <c r="K18" s="14"/>
      <c r="L18" s="7"/>
      <c r="M18" s="4"/>
      <c r="N18" s="13"/>
      <c r="O18" s="7"/>
      <c r="P18" s="4"/>
      <c r="Q18" s="13"/>
      <c r="R18" s="7"/>
      <c r="S18" s="4"/>
      <c r="T18" s="13"/>
      <c r="V18" s="4"/>
      <c r="W18" s="13"/>
    </row>
    <row r="19" spans="1:23" s="8" customFormat="1" x14ac:dyDescent="0.35">
      <c r="A19" s="6" t="s">
        <v>27</v>
      </c>
      <c r="B19" s="14"/>
      <c r="C19" s="7"/>
      <c r="D19" s="6" t="s">
        <v>27</v>
      </c>
      <c r="E19" s="14"/>
      <c r="F19" s="7"/>
      <c r="G19" s="6" t="s">
        <v>27</v>
      </c>
      <c r="H19" s="14"/>
      <c r="I19" s="7"/>
      <c r="J19" s="6" t="s">
        <v>27</v>
      </c>
      <c r="K19" s="14"/>
      <c r="L19" s="7"/>
      <c r="M19" s="22" t="s">
        <v>42</v>
      </c>
      <c r="N19" s="13"/>
      <c r="O19" s="7"/>
      <c r="P19" s="22" t="s">
        <v>42</v>
      </c>
      <c r="Q19" s="13"/>
      <c r="R19" s="7"/>
      <c r="S19" s="22" t="s">
        <v>42</v>
      </c>
      <c r="T19" s="13"/>
      <c r="V19" s="22" t="s">
        <v>42</v>
      </c>
      <c r="W19" s="13"/>
    </row>
    <row r="20" spans="1:23" s="8" customFormat="1" x14ac:dyDescent="0.35">
      <c r="A20" s="6" t="s">
        <v>28</v>
      </c>
      <c r="B20" s="15"/>
      <c r="C20" s="7"/>
      <c r="D20" s="6" t="s">
        <v>28</v>
      </c>
      <c r="E20" s="15"/>
      <c r="F20" s="7"/>
      <c r="G20" s="6" t="s">
        <v>28</v>
      </c>
      <c r="H20" s="15"/>
      <c r="I20" s="7"/>
      <c r="J20" s="6" t="s">
        <v>28</v>
      </c>
      <c r="K20" s="15"/>
      <c r="L20" s="7"/>
      <c r="M20" s="27" t="s">
        <v>38</v>
      </c>
      <c r="N20" s="14"/>
      <c r="O20" s="7"/>
      <c r="P20" s="27" t="s">
        <v>38</v>
      </c>
      <c r="Q20" s="14"/>
      <c r="R20" s="7"/>
      <c r="S20" s="27" t="s">
        <v>38</v>
      </c>
      <c r="T20" s="14"/>
      <c r="V20" s="27" t="s">
        <v>38</v>
      </c>
      <c r="W20" s="14"/>
    </row>
    <row r="21" spans="1:23" x14ac:dyDescent="0.35">
      <c r="A21" s="4"/>
      <c r="B21" s="13"/>
      <c r="D21" s="4"/>
      <c r="E21" s="13"/>
      <c r="G21" s="4"/>
      <c r="H21" s="13"/>
      <c r="J21" s="4"/>
      <c r="K21" s="13"/>
      <c r="M21" s="6" t="s">
        <v>39</v>
      </c>
      <c r="N21" s="14"/>
      <c r="P21" s="6" t="s">
        <v>39</v>
      </c>
      <c r="Q21" s="14"/>
      <c r="S21" s="6" t="s">
        <v>39</v>
      </c>
      <c r="T21" s="14"/>
      <c r="V21" s="6" t="s">
        <v>39</v>
      </c>
      <c r="W21" s="14"/>
    </row>
    <row r="22" spans="1:23" ht="29" x14ac:dyDescent="0.35">
      <c r="A22" s="2" t="s">
        <v>43</v>
      </c>
      <c r="B22" s="21">
        <v>15</v>
      </c>
      <c r="D22" s="2" t="s">
        <v>44</v>
      </c>
      <c r="E22" s="21">
        <v>15</v>
      </c>
      <c r="G22" s="2" t="s">
        <v>44</v>
      </c>
      <c r="H22" s="21">
        <v>15</v>
      </c>
      <c r="J22" s="2" t="s">
        <v>17</v>
      </c>
      <c r="K22" s="21">
        <v>15</v>
      </c>
      <c r="M22" s="6" t="s">
        <v>3</v>
      </c>
      <c r="N22" s="14"/>
      <c r="P22" s="6" t="s">
        <v>3</v>
      </c>
      <c r="Q22" s="14"/>
      <c r="S22" s="6" t="s">
        <v>3</v>
      </c>
      <c r="T22" s="14"/>
      <c r="V22" s="6" t="s">
        <v>3</v>
      </c>
      <c r="W22" s="14"/>
    </row>
    <row r="23" spans="1:23" x14ac:dyDescent="0.35">
      <c r="A23" s="4"/>
      <c r="B23" s="13"/>
      <c r="D23" s="4"/>
      <c r="E23" s="13"/>
      <c r="G23" s="4"/>
      <c r="H23" s="13"/>
      <c r="J23" s="4"/>
      <c r="K23" s="13"/>
      <c r="M23" s="28" t="s">
        <v>47</v>
      </c>
      <c r="N23" s="14"/>
      <c r="P23" s="28" t="s">
        <v>47</v>
      </c>
      <c r="Q23" s="14"/>
      <c r="S23" s="28" t="s">
        <v>47</v>
      </c>
      <c r="T23" s="14"/>
      <c r="V23" s="28" t="s">
        <v>47</v>
      </c>
      <c r="W23" s="14"/>
    </row>
    <row r="24" spans="1:23" x14ac:dyDescent="0.35">
      <c r="A24" s="4" t="s">
        <v>20</v>
      </c>
      <c r="B24" s="14">
        <f>+B18*B22</f>
        <v>0</v>
      </c>
      <c r="D24" s="4" t="s">
        <v>4</v>
      </c>
      <c r="E24" s="14">
        <f>+E18*E22</f>
        <v>0</v>
      </c>
      <c r="G24" s="4" t="s">
        <v>4</v>
      </c>
      <c r="H24" s="14">
        <f>+H18*H22</f>
        <v>0</v>
      </c>
      <c r="J24" s="4" t="s">
        <v>4</v>
      </c>
      <c r="K24" s="14">
        <f>+K18*K22</f>
        <v>0</v>
      </c>
      <c r="M24" s="28" t="s">
        <v>48</v>
      </c>
      <c r="N24" s="15"/>
      <c r="P24" s="28" t="s">
        <v>48</v>
      </c>
      <c r="Q24" s="15"/>
      <c r="S24" s="28" t="s">
        <v>48</v>
      </c>
      <c r="T24" s="15"/>
      <c r="V24" s="28" t="s">
        <v>48</v>
      </c>
      <c r="W24" s="15"/>
    </row>
    <row r="25" spans="1:23" x14ac:dyDescent="0.35">
      <c r="A25" s="4"/>
      <c r="B25" s="13"/>
      <c r="D25" s="4"/>
      <c r="E25" s="13"/>
      <c r="G25" s="4"/>
      <c r="H25" s="13"/>
      <c r="J25" s="4"/>
      <c r="K25" s="13"/>
      <c r="M25" s="29"/>
      <c r="N25" s="13"/>
      <c r="P25" s="29"/>
      <c r="Q25" s="13"/>
      <c r="S25" s="29"/>
      <c r="T25" s="13"/>
      <c r="V25" s="29"/>
      <c r="W25" s="13"/>
    </row>
    <row r="26" spans="1:23" x14ac:dyDescent="0.35">
      <c r="A26" s="4" t="s">
        <v>5</v>
      </c>
      <c r="B26" s="13"/>
      <c r="D26" s="4" t="s">
        <v>5</v>
      </c>
      <c r="E26" s="13"/>
      <c r="G26" s="4" t="s">
        <v>5</v>
      </c>
      <c r="H26" s="13"/>
      <c r="J26" s="4" t="s">
        <v>5</v>
      </c>
      <c r="K26" s="13"/>
      <c r="M26" s="29" t="s">
        <v>40</v>
      </c>
      <c r="N26" s="21">
        <f>(N20+N21)</f>
        <v>0</v>
      </c>
      <c r="P26" s="29" t="s">
        <v>40</v>
      </c>
      <c r="Q26" s="21">
        <f>(Q20+Q21)</f>
        <v>0</v>
      </c>
      <c r="S26" s="29" t="s">
        <v>40</v>
      </c>
      <c r="T26" s="21">
        <f>(T20+T21)</f>
        <v>0</v>
      </c>
      <c r="V26" s="29" t="s">
        <v>40</v>
      </c>
      <c r="W26" s="21">
        <f>(W20+W21)</f>
        <v>0</v>
      </c>
    </row>
    <row r="27" spans="1:23" x14ac:dyDescent="0.35">
      <c r="A27" s="4"/>
      <c r="B27" s="13"/>
      <c r="D27" s="4"/>
      <c r="E27" s="13"/>
      <c r="G27" s="4"/>
      <c r="H27" s="13"/>
      <c r="J27" s="4"/>
      <c r="K27" s="13"/>
      <c r="M27" s="29" t="s">
        <v>41</v>
      </c>
      <c r="N27" s="21">
        <v>15</v>
      </c>
      <c r="P27" s="29" t="s">
        <v>41</v>
      </c>
      <c r="Q27" s="21">
        <v>15</v>
      </c>
      <c r="S27" s="29" t="s">
        <v>41</v>
      </c>
      <c r="T27" s="21">
        <v>15</v>
      </c>
      <c r="V27" s="29" t="s">
        <v>41</v>
      </c>
      <c r="W27" s="21">
        <v>15</v>
      </c>
    </row>
    <row r="28" spans="1:23" x14ac:dyDescent="0.35">
      <c r="A28" s="4" t="s">
        <v>6</v>
      </c>
      <c r="B28" s="13"/>
      <c r="D28" s="4" t="s">
        <v>6</v>
      </c>
      <c r="E28" s="13"/>
      <c r="G28" s="4" t="s">
        <v>6</v>
      </c>
      <c r="H28" s="13"/>
      <c r="J28" s="4" t="s">
        <v>6</v>
      </c>
      <c r="K28" s="13"/>
      <c r="M28" s="29"/>
      <c r="N28" s="13"/>
      <c r="P28" s="29"/>
      <c r="Q28" s="13"/>
      <c r="S28" s="29"/>
      <c r="T28" s="13"/>
      <c r="V28" s="29"/>
      <c r="W28" s="13"/>
    </row>
    <row r="29" spans="1:23" x14ac:dyDescent="0.35">
      <c r="A29" s="4"/>
      <c r="B29" s="13"/>
      <c r="D29" s="4"/>
      <c r="E29" s="13"/>
      <c r="G29" s="4"/>
      <c r="H29" s="13"/>
      <c r="J29" s="4"/>
      <c r="K29" s="13"/>
      <c r="M29" s="29" t="s">
        <v>45</v>
      </c>
      <c r="N29" s="14">
        <f>+N22*N27</f>
        <v>0</v>
      </c>
      <c r="P29" s="29" t="s">
        <v>45</v>
      </c>
      <c r="Q29" s="14">
        <f>+Q22*Q27</f>
        <v>0</v>
      </c>
      <c r="S29" s="29" t="s">
        <v>45</v>
      </c>
      <c r="T29" s="14">
        <f>+T22*T27</f>
        <v>0</v>
      </c>
      <c r="V29" s="29" t="s">
        <v>45</v>
      </c>
      <c r="W29" s="14">
        <f>+W22*W27</f>
        <v>0</v>
      </c>
    </row>
    <row r="30" spans="1:23" x14ac:dyDescent="0.35">
      <c r="A30" s="4" t="s">
        <v>7</v>
      </c>
      <c r="B30" s="16">
        <f>+B22*B28</f>
        <v>0</v>
      </c>
      <c r="D30" s="4" t="s">
        <v>7</v>
      </c>
      <c r="E30" s="16">
        <f>+E22*E28</f>
        <v>0</v>
      </c>
      <c r="G30" s="4" t="s">
        <v>7</v>
      </c>
      <c r="H30" s="16">
        <f>+H22*H28</f>
        <v>0</v>
      </c>
      <c r="J30" s="4" t="s">
        <v>7</v>
      </c>
      <c r="K30" s="16">
        <f>+K22*K28</f>
        <v>0</v>
      </c>
      <c r="M30" s="29"/>
      <c r="N30" s="13"/>
      <c r="P30" s="29"/>
      <c r="Q30" s="13"/>
      <c r="S30" s="29"/>
      <c r="T30" s="13"/>
      <c r="V30" s="29"/>
      <c r="W30" s="13"/>
    </row>
    <row r="31" spans="1:23" x14ac:dyDescent="0.35">
      <c r="A31" s="4"/>
      <c r="B31" s="13"/>
      <c r="D31" s="4"/>
      <c r="E31" s="13"/>
      <c r="G31" s="4"/>
      <c r="H31" s="13"/>
      <c r="J31" s="4"/>
      <c r="K31" s="13"/>
      <c r="M31" s="29" t="s">
        <v>5</v>
      </c>
      <c r="N31" s="13"/>
      <c r="P31" s="29" t="s">
        <v>5</v>
      </c>
      <c r="Q31" s="13"/>
      <c r="S31" s="29" t="s">
        <v>5</v>
      </c>
      <c r="T31" s="13"/>
      <c r="V31" s="29" t="s">
        <v>5</v>
      </c>
      <c r="W31" s="13"/>
    </row>
    <row r="32" spans="1:23" x14ac:dyDescent="0.35">
      <c r="A32" s="4" t="s">
        <v>8</v>
      </c>
      <c r="B32" s="16">
        <f>+B30/0.718</f>
        <v>0</v>
      </c>
      <c r="D32" s="4" t="s">
        <v>8</v>
      </c>
      <c r="E32" s="16">
        <f>+E30/0.718</f>
        <v>0</v>
      </c>
      <c r="G32" s="4" t="s">
        <v>8</v>
      </c>
      <c r="H32" s="16">
        <f>+H30/0.718</f>
        <v>0</v>
      </c>
      <c r="J32" s="4" t="s">
        <v>8</v>
      </c>
      <c r="K32" s="16">
        <f>+K30/0.718</f>
        <v>0</v>
      </c>
      <c r="M32" s="29"/>
      <c r="N32" s="13"/>
      <c r="P32" s="29"/>
      <c r="Q32" s="13"/>
      <c r="S32" s="29"/>
      <c r="T32" s="13"/>
      <c r="V32" s="29"/>
      <c r="W32" s="13"/>
    </row>
    <row r="33" spans="1:23" x14ac:dyDescent="0.35">
      <c r="A33" s="4"/>
      <c r="B33" s="16"/>
      <c r="D33" s="4"/>
      <c r="E33" s="16"/>
      <c r="G33" s="4"/>
      <c r="H33" s="16"/>
      <c r="J33" s="4"/>
      <c r="K33" s="16"/>
      <c r="M33" s="29" t="s">
        <v>6</v>
      </c>
      <c r="N33" s="13"/>
      <c r="P33" s="29" t="s">
        <v>6</v>
      </c>
      <c r="Q33" s="13"/>
      <c r="S33" s="29" t="s">
        <v>6</v>
      </c>
      <c r="T33" s="13"/>
      <c r="V33" s="29" t="s">
        <v>6</v>
      </c>
      <c r="W33" s="13"/>
    </row>
    <row r="34" spans="1:23" x14ac:dyDescent="0.35">
      <c r="A34" s="4" t="s">
        <v>13</v>
      </c>
      <c r="B34" s="13">
        <v>11.83</v>
      </c>
      <c r="D34" s="4" t="s">
        <v>13</v>
      </c>
      <c r="E34" s="13">
        <v>11.83</v>
      </c>
      <c r="G34" s="4" t="s">
        <v>13</v>
      </c>
      <c r="H34" s="13">
        <v>11.83</v>
      </c>
      <c r="J34" s="4" t="s">
        <v>13</v>
      </c>
      <c r="K34" s="13">
        <v>11.83</v>
      </c>
      <c r="M34" s="29"/>
      <c r="N34" s="13"/>
      <c r="P34" s="29"/>
      <c r="Q34" s="13"/>
      <c r="S34" s="29"/>
      <c r="T34" s="13"/>
      <c r="V34" s="29"/>
      <c r="W34" s="13"/>
    </row>
    <row r="35" spans="1:23" x14ac:dyDescent="0.35">
      <c r="A35" s="4"/>
      <c r="B35" s="13"/>
      <c r="D35" s="4"/>
      <c r="E35" s="13"/>
      <c r="G35" s="4"/>
      <c r="H35" s="13"/>
      <c r="J35" s="4"/>
      <c r="K35" s="13"/>
      <c r="M35" s="29" t="s">
        <v>7</v>
      </c>
      <c r="N35" s="16">
        <f>+N27*N33</f>
        <v>0</v>
      </c>
      <c r="P35" s="29" t="s">
        <v>7</v>
      </c>
      <c r="Q35" s="16">
        <f>+Q27*Q33</f>
        <v>0</v>
      </c>
      <c r="S35" s="29" t="s">
        <v>7</v>
      </c>
      <c r="T35" s="16">
        <f>+T27*T33</f>
        <v>0</v>
      </c>
      <c r="V35" s="29" t="s">
        <v>7</v>
      </c>
      <c r="W35" s="16">
        <f>+W27*W33</f>
        <v>0</v>
      </c>
    </row>
    <row r="36" spans="1:23" x14ac:dyDescent="0.35">
      <c r="A36" s="4" t="s">
        <v>30</v>
      </c>
      <c r="B36" s="23">
        <f>+B32*B34</f>
        <v>0</v>
      </c>
      <c r="D36" s="4" t="s">
        <v>9</v>
      </c>
      <c r="E36" s="23">
        <f>+E32*E34</f>
        <v>0</v>
      </c>
      <c r="G36" s="4" t="s">
        <v>9</v>
      </c>
      <c r="H36" s="23">
        <f>+H32*H34</f>
        <v>0</v>
      </c>
      <c r="J36" s="4" t="s">
        <v>9</v>
      </c>
      <c r="K36" s="23">
        <f>+K32*K34</f>
        <v>0</v>
      </c>
      <c r="M36" s="29"/>
      <c r="N36" s="13"/>
      <c r="P36" s="29"/>
      <c r="Q36" s="13"/>
      <c r="S36" s="29"/>
      <c r="T36" s="13"/>
      <c r="V36" s="29"/>
      <c r="W36" s="13"/>
    </row>
    <row r="37" spans="1:23" x14ac:dyDescent="0.35">
      <c r="A37" s="4" t="s">
        <v>22</v>
      </c>
      <c r="B37" s="23">
        <f>+B36/$B$4</f>
        <v>0</v>
      </c>
      <c r="D37" s="4" t="s">
        <v>10</v>
      </c>
      <c r="E37" s="23">
        <f>+E36/$B$4</f>
        <v>0</v>
      </c>
      <c r="G37" s="4" t="s">
        <v>10</v>
      </c>
      <c r="H37" s="23">
        <f>+H36/$B$4</f>
        <v>0</v>
      </c>
      <c r="J37" s="4" t="s">
        <v>10</v>
      </c>
      <c r="K37" s="23">
        <f>+K36/$B$4</f>
        <v>0</v>
      </c>
      <c r="M37" s="29" t="s">
        <v>8</v>
      </c>
      <c r="N37" s="16">
        <f>+N35/0.718</f>
        <v>0</v>
      </c>
      <c r="P37" s="29" t="s">
        <v>8</v>
      </c>
      <c r="Q37" s="16">
        <f>+Q35/0.718</f>
        <v>0</v>
      </c>
      <c r="S37" s="29" t="s">
        <v>8</v>
      </c>
      <c r="T37" s="16">
        <f>+T35/0.718</f>
        <v>0</v>
      </c>
      <c r="V37" s="29" t="s">
        <v>8</v>
      </c>
      <c r="W37" s="16">
        <f>+W35/0.718</f>
        <v>0</v>
      </c>
    </row>
    <row r="38" spans="1:23" x14ac:dyDescent="0.35">
      <c r="A38" s="4"/>
      <c r="B38" s="13"/>
      <c r="D38" s="4"/>
      <c r="E38" s="13"/>
      <c r="G38" s="4"/>
      <c r="H38" s="13"/>
      <c r="J38" s="4"/>
      <c r="K38" s="13"/>
      <c r="M38" s="29"/>
      <c r="N38" s="16"/>
      <c r="P38" s="29"/>
      <c r="Q38" s="16"/>
      <c r="S38" s="29"/>
      <c r="T38" s="16"/>
      <c r="V38" s="29"/>
      <c r="W38" s="16"/>
    </row>
    <row r="39" spans="1:23" x14ac:dyDescent="0.35">
      <c r="A39" s="4" t="s">
        <v>23</v>
      </c>
      <c r="B39" s="14">
        <f>+B24+B37+B17</f>
        <v>0</v>
      </c>
      <c r="C39" s="7"/>
      <c r="D39" s="4" t="s">
        <v>11</v>
      </c>
      <c r="E39" s="14">
        <f>+E24+E37+E17</f>
        <v>0</v>
      </c>
      <c r="G39" s="4" t="s">
        <v>11</v>
      </c>
      <c r="H39" s="14">
        <f>+H24+H37+H17</f>
        <v>0</v>
      </c>
      <c r="J39" s="4" t="s">
        <v>11</v>
      </c>
      <c r="K39" s="14">
        <f>+K24+K37+K17</f>
        <v>0</v>
      </c>
      <c r="M39" s="29" t="s">
        <v>13</v>
      </c>
      <c r="N39" s="13">
        <v>11.83</v>
      </c>
      <c r="P39" s="29" t="s">
        <v>13</v>
      </c>
      <c r="Q39" s="13">
        <v>11.83</v>
      </c>
      <c r="S39" s="29" t="s">
        <v>13</v>
      </c>
      <c r="T39" s="13">
        <v>11.83</v>
      </c>
      <c r="V39" s="29" t="s">
        <v>13</v>
      </c>
      <c r="W39" s="13">
        <v>11.83</v>
      </c>
    </row>
    <row r="40" spans="1:23" x14ac:dyDescent="0.35">
      <c r="A40" s="4"/>
      <c r="B40" s="13"/>
      <c r="D40" s="4"/>
      <c r="E40" s="13"/>
      <c r="G40" s="4"/>
      <c r="H40" s="13"/>
      <c r="J40" s="4"/>
      <c r="K40" s="13"/>
      <c r="M40" s="29"/>
      <c r="N40" s="13"/>
      <c r="P40" s="29"/>
      <c r="Q40" s="13"/>
      <c r="S40" s="29"/>
      <c r="T40" s="13"/>
      <c r="V40" s="29"/>
      <c r="W40" s="13"/>
    </row>
    <row r="41" spans="1:23" x14ac:dyDescent="0.35">
      <c r="A41" s="4" t="s">
        <v>24</v>
      </c>
      <c r="B41" s="16">
        <f>+B39*12</f>
        <v>0</v>
      </c>
      <c r="C41" s="17"/>
      <c r="D41" s="4" t="s">
        <v>12</v>
      </c>
      <c r="E41" s="16">
        <f>+E39*12</f>
        <v>0</v>
      </c>
      <c r="G41" s="4" t="s">
        <v>12</v>
      </c>
      <c r="H41" s="16">
        <f>+H39*12</f>
        <v>0</v>
      </c>
      <c r="J41" s="4" t="s">
        <v>12</v>
      </c>
      <c r="K41" s="16">
        <f>+K39*12</f>
        <v>0</v>
      </c>
      <c r="M41" s="29" t="s">
        <v>46</v>
      </c>
      <c r="N41" s="16">
        <f>+N37*N39</f>
        <v>0</v>
      </c>
      <c r="P41" s="29" t="s">
        <v>46</v>
      </c>
      <c r="Q41" s="16">
        <f>+Q37*Q39</f>
        <v>0</v>
      </c>
      <c r="S41" s="29" t="s">
        <v>46</v>
      </c>
      <c r="T41" s="16">
        <f>+T37*T39</f>
        <v>0</v>
      </c>
      <c r="V41" s="29" t="s">
        <v>46</v>
      </c>
      <c r="W41" s="16">
        <f>+W37*W39</f>
        <v>0</v>
      </c>
    </row>
    <row r="42" spans="1:23" x14ac:dyDescent="0.35">
      <c r="A42" s="4"/>
      <c r="B42" s="16"/>
      <c r="C42" s="17"/>
      <c r="D42" s="4"/>
      <c r="E42" s="16"/>
      <c r="G42" s="4"/>
      <c r="H42" s="16"/>
      <c r="J42" s="4"/>
      <c r="K42" s="16"/>
      <c r="M42" s="29"/>
      <c r="N42" s="16"/>
      <c r="P42" s="29"/>
      <c r="Q42" s="16"/>
      <c r="S42" s="29"/>
      <c r="T42" s="16"/>
      <c r="V42" s="29"/>
      <c r="W42" s="16"/>
    </row>
    <row r="43" spans="1:23" x14ac:dyDescent="0.35">
      <c r="A43" s="4" t="s">
        <v>31</v>
      </c>
      <c r="B43" s="16">
        <f>+B$41*(1.07)^1</f>
        <v>0</v>
      </c>
      <c r="C43" s="17"/>
      <c r="D43" s="4" t="s">
        <v>31</v>
      </c>
      <c r="E43" s="16">
        <f>+E$41*(1.07)^1</f>
        <v>0</v>
      </c>
      <c r="G43" s="4" t="s">
        <v>31</v>
      </c>
      <c r="H43" s="16">
        <f>+H$41*(1.07)^1</f>
        <v>0</v>
      </c>
      <c r="J43" s="4" t="s">
        <v>31</v>
      </c>
      <c r="K43" s="16">
        <f>+K$41*(1.07)^1</f>
        <v>0</v>
      </c>
      <c r="M43" s="29"/>
      <c r="N43" s="16"/>
      <c r="P43" s="29"/>
      <c r="Q43" s="16"/>
      <c r="S43" s="29"/>
      <c r="T43" s="16"/>
      <c r="V43" s="29"/>
      <c r="W43" s="16"/>
    </row>
    <row r="44" spans="1:23" x14ac:dyDescent="0.35">
      <c r="A44" s="4" t="s">
        <v>32</v>
      </c>
      <c r="B44" s="16">
        <f>+B$43*(1.07)^1</f>
        <v>0</v>
      </c>
      <c r="C44" s="17"/>
      <c r="D44" s="4" t="s">
        <v>32</v>
      </c>
      <c r="E44" s="16">
        <f>+E$43*(1.07)^1</f>
        <v>0</v>
      </c>
      <c r="G44" s="4" t="s">
        <v>32</v>
      </c>
      <c r="H44" s="16">
        <f>+H$43*(1.07)^1</f>
        <v>0</v>
      </c>
      <c r="J44" s="4" t="s">
        <v>32</v>
      </c>
      <c r="K44" s="16">
        <f>+K$43*(1.07)^1</f>
        <v>0</v>
      </c>
      <c r="M44" s="29"/>
      <c r="N44" s="16"/>
      <c r="P44" s="29"/>
      <c r="Q44" s="16"/>
      <c r="S44" s="29"/>
      <c r="T44" s="16"/>
      <c r="V44" s="29"/>
      <c r="W44" s="16"/>
    </row>
    <row r="45" spans="1:23" x14ac:dyDescent="0.35">
      <c r="A45" s="4"/>
      <c r="B45" s="13"/>
      <c r="D45" s="4"/>
      <c r="E45" s="13"/>
      <c r="G45" s="4"/>
      <c r="H45" s="13"/>
      <c r="J45" s="4"/>
      <c r="K45" s="13"/>
      <c r="M45" s="29" t="s">
        <v>22</v>
      </c>
      <c r="N45" s="16">
        <f>+N41/$B$4</f>
        <v>0</v>
      </c>
      <c r="P45" s="29" t="s">
        <v>22</v>
      </c>
      <c r="Q45" s="16">
        <f>+Q41/$B$4</f>
        <v>0</v>
      </c>
      <c r="S45" s="29" t="s">
        <v>22</v>
      </c>
      <c r="T45" s="16">
        <f>+T41/$B$4</f>
        <v>0</v>
      </c>
      <c r="V45" s="29" t="s">
        <v>22</v>
      </c>
      <c r="W45" s="16">
        <f>+W41/$B$4</f>
        <v>0</v>
      </c>
    </row>
    <row r="46" spans="1:23" x14ac:dyDescent="0.35">
      <c r="A46" s="4" t="s">
        <v>29</v>
      </c>
      <c r="B46" s="18">
        <f>+B41+B20+B19+B43+B44</f>
        <v>0</v>
      </c>
      <c r="D46" s="4" t="s">
        <v>29</v>
      </c>
      <c r="E46" s="18">
        <f>+E41+E20+E19+E43+E44</f>
        <v>0</v>
      </c>
      <c r="G46" s="4" t="s">
        <v>29</v>
      </c>
      <c r="H46" s="18">
        <f>+H41+H20+H19+H43+H44</f>
        <v>0</v>
      </c>
      <c r="J46" s="4" t="s">
        <v>29</v>
      </c>
      <c r="K46" s="18">
        <f>+K41+K20+K19+K43+K44</f>
        <v>0</v>
      </c>
      <c r="M46" s="29"/>
      <c r="N46" s="13"/>
      <c r="P46" s="29"/>
      <c r="Q46" s="13"/>
      <c r="S46" s="29"/>
      <c r="T46" s="13"/>
      <c r="V46" s="29"/>
      <c r="W46" s="13"/>
    </row>
    <row r="47" spans="1:23" x14ac:dyDescent="0.35">
      <c r="A47" s="4" t="s">
        <v>33</v>
      </c>
      <c r="B47" s="16">
        <f>+B46*$B$4</f>
        <v>0</v>
      </c>
      <c r="D47" s="4" t="s">
        <v>33</v>
      </c>
      <c r="E47" s="16">
        <f>+E46*$B$4</f>
        <v>0</v>
      </c>
      <c r="G47" s="4" t="s">
        <v>33</v>
      </c>
      <c r="H47" s="16">
        <f>+H46*$B$4</f>
        <v>0</v>
      </c>
      <c r="J47" s="4" t="s">
        <v>33</v>
      </c>
      <c r="K47" s="16">
        <f>+K46*$B$4</f>
        <v>0</v>
      </c>
      <c r="M47" s="29" t="s">
        <v>23</v>
      </c>
      <c r="N47" s="14">
        <f>+N26+N29+N45</f>
        <v>0</v>
      </c>
      <c r="P47" s="29" t="s">
        <v>23</v>
      </c>
      <c r="Q47" s="14">
        <f>+Q26+Q29+Q45</f>
        <v>0</v>
      </c>
      <c r="S47" s="29" t="s">
        <v>23</v>
      </c>
      <c r="T47" s="14">
        <f>+T26+T29+T45</f>
        <v>0</v>
      </c>
      <c r="V47" s="29" t="s">
        <v>23</v>
      </c>
      <c r="W47" s="14">
        <f>+W26+W29+W45</f>
        <v>0</v>
      </c>
    </row>
    <row r="48" spans="1:23" ht="18.75" customHeight="1" x14ac:dyDescent="0.35">
      <c r="A48" s="4"/>
      <c r="B48" s="13"/>
      <c r="D48" s="4"/>
      <c r="E48" s="13"/>
      <c r="G48" s="4"/>
      <c r="H48" s="13"/>
      <c r="J48" s="4"/>
      <c r="K48" s="13"/>
      <c r="M48" s="29" t="s">
        <v>24</v>
      </c>
      <c r="N48" s="16">
        <f>+N47*12</f>
        <v>0</v>
      </c>
      <c r="P48" s="29" t="s">
        <v>24</v>
      </c>
      <c r="Q48" s="16">
        <f>+Q47*12</f>
        <v>0</v>
      </c>
      <c r="S48" s="29" t="s">
        <v>24</v>
      </c>
      <c r="T48" s="16">
        <f>+T47*12</f>
        <v>0</v>
      </c>
      <c r="V48" s="29" t="s">
        <v>24</v>
      </c>
      <c r="W48" s="16">
        <f>+W47*12</f>
        <v>0</v>
      </c>
    </row>
    <row r="49" spans="1:23" ht="15.75" customHeight="1" x14ac:dyDescent="0.35">
      <c r="A49" s="4"/>
      <c r="B49" s="13"/>
      <c r="D49" s="4"/>
      <c r="E49" s="13"/>
      <c r="G49" s="4"/>
      <c r="H49" s="13"/>
      <c r="J49" s="4"/>
      <c r="K49" s="13"/>
      <c r="M49" s="4"/>
      <c r="N49" s="16"/>
      <c r="P49" s="4"/>
      <c r="Q49" s="16"/>
      <c r="S49" s="4"/>
      <c r="T49" s="16"/>
      <c r="V49" s="4"/>
      <c r="W49" s="16"/>
    </row>
    <row r="50" spans="1:23" ht="18" customHeight="1" x14ac:dyDescent="0.35">
      <c r="A50" s="4"/>
      <c r="B50" s="13"/>
      <c r="D50" s="4"/>
      <c r="E50" s="13"/>
      <c r="G50" s="4"/>
      <c r="H50" s="13"/>
      <c r="J50" s="4"/>
      <c r="K50" s="13"/>
      <c r="M50" s="4" t="s">
        <v>31</v>
      </c>
      <c r="N50" s="16">
        <f>+N$48*(1.07)^1</f>
        <v>0</v>
      </c>
      <c r="P50" s="4" t="s">
        <v>31</v>
      </c>
      <c r="Q50" s="16">
        <f>+Q$48*(1.07)^1</f>
        <v>0</v>
      </c>
      <c r="S50" s="4" t="s">
        <v>31</v>
      </c>
      <c r="T50" s="16">
        <f>+T$48*(1.07)^1</f>
        <v>0</v>
      </c>
      <c r="V50" s="4" t="s">
        <v>31</v>
      </c>
      <c r="W50" s="16">
        <f>+W$48*(1.07)^1</f>
        <v>0</v>
      </c>
    </row>
    <row r="51" spans="1:23" ht="17.25" customHeight="1" x14ac:dyDescent="0.35">
      <c r="A51" s="4"/>
      <c r="B51" s="13"/>
      <c r="D51" s="4"/>
      <c r="E51" s="13"/>
      <c r="G51" s="4"/>
      <c r="H51" s="13"/>
      <c r="J51" s="4"/>
      <c r="K51" s="13"/>
      <c r="M51" s="4" t="s">
        <v>32</v>
      </c>
      <c r="N51" s="16">
        <f>+N$49*(1.07)^1</f>
        <v>0</v>
      </c>
      <c r="P51" s="4" t="s">
        <v>32</v>
      </c>
      <c r="Q51" s="16">
        <f>+Q$49*(1.07)^1</f>
        <v>0</v>
      </c>
      <c r="S51" s="4" t="s">
        <v>32</v>
      </c>
      <c r="T51" s="16">
        <f>+T$49*(1.07)^1</f>
        <v>0</v>
      </c>
      <c r="V51" s="4" t="s">
        <v>32</v>
      </c>
      <c r="W51" s="16">
        <f>+W$49*(1.07)^1</f>
        <v>0</v>
      </c>
    </row>
    <row r="52" spans="1:23" ht="17.25" customHeight="1" x14ac:dyDescent="0.35">
      <c r="A52" s="4"/>
      <c r="B52" s="13"/>
      <c r="D52" s="4"/>
      <c r="E52" s="13"/>
      <c r="G52" s="4"/>
      <c r="H52" s="13"/>
      <c r="J52" s="4"/>
      <c r="K52" s="13"/>
      <c r="M52" s="4"/>
      <c r="N52" s="16"/>
      <c r="P52" s="4"/>
      <c r="Q52" s="16"/>
      <c r="S52" s="4"/>
      <c r="T52" s="16"/>
      <c r="V52" s="4"/>
      <c r="W52" s="16"/>
    </row>
    <row r="53" spans="1:23" ht="17.25" customHeight="1" x14ac:dyDescent="0.35">
      <c r="A53" s="24"/>
      <c r="B53" s="13"/>
      <c r="D53" s="24"/>
      <c r="E53" s="13"/>
      <c r="G53" s="24"/>
      <c r="H53" s="13"/>
      <c r="J53" s="24"/>
      <c r="K53" s="13"/>
      <c r="M53" s="4" t="s">
        <v>53</v>
      </c>
      <c r="N53" s="18">
        <f>N48+N23+N24+N50+N51</f>
        <v>0</v>
      </c>
      <c r="P53" s="4" t="s">
        <v>53</v>
      </c>
      <c r="Q53" s="18">
        <f>Q48+Q23+Q24+Q50+Q51</f>
        <v>0</v>
      </c>
      <c r="S53" s="4" t="s">
        <v>53</v>
      </c>
      <c r="T53" s="18">
        <f>T48+T23+T24+T50+T51</f>
        <v>0</v>
      </c>
      <c r="V53" s="4" t="s">
        <v>53</v>
      </c>
      <c r="W53" s="18">
        <f>W48+W23+W24+W50+W51</f>
        <v>0</v>
      </c>
    </row>
    <row r="54" spans="1:23" ht="21.75" customHeight="1" thickBot="1" x14ac:dyDescent="0.4">
      <c r="A54" s="9"/>
      <c r="B54" s="20"/>
      <c r="C54" s="19"/>
      <c r="D54" s="9"/>
      <c r="E54" s="20"/>
      <c r="F54" s="19"/>
      <c r="G54" s="9"/>
      <c r="H54" s="20"/>
      <c r="I54" s="19"/>
      <c r="J54" s="9"/>
      <c r="K54" s="20"/>
      <c r="L54" s="9"/>
      <c r="M54" s="9" t="s">
        <v>54</v>
      </c>
      <c r="N54" s="30">
        <f>+N53*$B$4</f>
        <v>0</v>
      </c>
      <c r="O54" s="19"/>
      <c r="P54" s="9" t="s">
        <v>54</v>
      </c>
      <c r="Q54" s="30">
        <f>+Q53*$B$4</f>
        <v>0</v>
      </c>
      <c r="R54" s="19"/>
      <c r="S54" s="9" t="s">
        <v>54</v>
      </c>
      <c r="T54" s="30">
        <f>+T53*$B$4</f>
        <v>0</v>
      </c>
      <c r="U54" s="34"/>
      <c r="V54" s="9" t="s">
        <v>54</v>
      </c>
      <c r="W54" s="30">
        <f>+W53*$B$4</f>
        <v>0</v>
      </c>
    </row>
    <row r="56" spans="1:23" x14ac:dyDescent="0.35">
      <c r="C56" s="31" t="s">
        <v>52</v>
      </c>
      <c r="D56" s="32" t="s">
        <v>51</v>
      </c>
    </row>
  </sheetData>
  <mergeCells count="9">
    <mergeCell ref="S8:T8"/>
    <mergeCell ref="V8:W8"/>
    <mergeCell ref="A1:R2"/>
    <mergeCell ref="A8:B8"/>
    <mergeCell ref="D8:E8"/>
    <mergeCell ref="G8:H8"/>
    <mergeCell ref="J8:K8"/>
    <mergeCell ref="M8:N8"/>
    <mergeCell ref="P8:Q8"/>
  </mergeCells>
  <pageMargins left="0.31496062992125984" right="0.31496062992125984" top="0.51181102362204722" bottom="0.51181102362204722" header="0.31496062992125984" footer="0.31496062992125984"/>
  <pageSetup paperSize="9" scale="69" fitToHeight="2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Commercial Proposal_1Yr</vt:lpstr>
      <vt:lpstr>Commercial Proposal_3 Yrs</vt:lpstr>
      <vt:lpstr>'Commercial Proposal_1Yr'!Print_Area</vt:lpstr>
      <vt:lpstr>'Commercial Proposal_3 Yrs'!Print_Area</vt:lpstr>
    </vt:vector>
  </TitlesOfParts>
  <Company>PetroSA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 IMRAN</dc:creator>
  <cp:lastModifiedBy>Nesha Gaca</cp:lastModifiedBy>
  <dcterms:created xsi:type="dcterms:W3CDTF">2021-11-05T12:31:25Z</dcterms:created>
  <dcterms:modified xsi:type="dcterms:W3CDTF">2023-10-03T10:36:51Z</dcterms:modified>
</cp:coreProperties>
</file>