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Users\Andisiwek\Desktop\Andisiwe data\Department of defence)\2023 KZN New request\Atlassion Licenses\"/>
    </mc:Choice>
  </mc:AlternateContent>
  <xr:revisionPtr revIDLastSave="0" documentId="8_{585DF74E-0A02-43F3-B339-A87C5BE5F93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RICING SCHEDULE" sheetId="6" r:id="rId1"/>
  </sheets>
  <definedNames>
    <definedName name="_Hlk193707982" localSheetId="0">'PRICING SCHEDULE'!$B$4</definedName>
    <definedName name="_xlnm.Print_Area" localSheetId="0">'PRICING SCHEDULE'!$A:$N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6" l="1"/>
  <c r="J25" i="6"/>
  <c r="G25" i="6"/>
  <c r="K25" i="6" l="1"/>
  <c r="L25" i="6"/>
  <c r="J24" i="6"/>
  <c r="G24" i="6"/>
  <c r="K24" i="6" s="1"/>
  <c r="L24" i="6" l="1"/>
  <c r="J21" i="6"/>
  <c r="K21" i="6" l="1"/>
  <c r="L21" i="6" s="1"/>
  <c r="J22" i="6"/>
  <c r="J23" i="6"/>
  <c r="G22" i="6"/>
  <c r="G23" i="6"/>
  <c r="K22" i="6" l="1"/>
  <c r="L22" i="6" s="1"/>
  <c r="G26" i="6"/>
  <c r="J26" i="6"/>
  <c r="K23" i="6"/>
  <c r="L23" i="6" s="1"/>
  <c r="K26" i="6" l="1"/>
  <c r="J27" i="6"/>
  <c r="J28" i="6" s="1"/>
  <c r="L26" i="6" l="1"/>
  <c r="G27" i="6"/>
  <c r="G28" i="6" s="1"/>
  <c r="K27" i="6" l="1"/>
  <c r="K28" i="6" s="1"/>
</calcChain>
</file>

<file path=xl/sharedStrings.xml><?xml version="1.0" encoding="utf-8"?>
<sst xmlns="http://schemas.openxmlformats.org/spreadsheetml/2006/main" count="59" uniqueCount="55">
  <si>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</si>
  <si>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</si>
  <si>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</si>
  <si>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</si>
  <si>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</si>
  <si>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</si>
  <si>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</si>
  <si>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</si>
  <si>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</si>
  <si>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>YEAR 1</t>
  </si>
  <si>
    <t>YEAR 2</t>
  </si>
  <si>
    <t xml:space="preserve">Qty </t>
  </si>
  <si>
    <t>TOTAL</t>
  </si>
  <si>
    <t>Qty</t>
  </si>
  <si>
    <t>1.1</t>
  </si>
  <si>
    <t>1.2</t>
  </si>
  <si>
    <t>1.3</t>
  </si>
  <si>
    <t>Unit Price 
(Excl VAT)</t>
  </si>
  <si>
    <t>Line Price Term 
(Excl VAT)</t>
  </si>
  <si>
    <t>Forex %</t>
  </si>
  <si>
    <t>Forex Price portion</t>
  </si>
  <si>
    <t>SUPPLY CHAIN MANAGEMENT</t>
  </si>
  <si>
    <t xml:space="preserve">Bidder Name </t>
  </si>
  <si>
    <t>(a)  THIS PRICING SCHEDULE MUST BE SUBMITTED SEPARATELY FROM THE TECHNICAL RESPONSE, failing which the BID may be DISQUALIFIED.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</si>
  <si>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</si>
  <si>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</si>
  <si>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</si>
  <si>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</si>
  <si>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</si>
  <si>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</si>
  <si>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(e) The price must include all cost to deliver the goods or render the service, including all applicable taxes, duty fees, logistics/delivery, storage, labour, overtime and subsistance and travel</t>
  </si>
  <si>
    <t>Mark with an X, which ROE is applicable</t>
  </si>
  <si>
    <t>Line Price Y2</t>
  </si>
  <si>
    <t>Line Price Y1</t>
  </si>
  <si>
    <r>
      <t xml:space="preserve">(f)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</si>
  <si>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</si>
  <si>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</si>
  <si>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</si>
  <si>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(c)  Unit and Line prices must be VAT EXCLUSIVE and in South African Rand (ZAR) currency.</t>
  </si>
  <si>
    <t>Signature (above)</t>
  </si>
  <si>
    <t>[GOODS/SERVICE PACKAGE 1]</t>
  </si>
  <si>
    <r>
      <t xml:space="preserve">(b)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</si>
  <si>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Pricing schedule</t>
  </si>
  <si>
    <t>months</t>
  </si>
  <si>
    <t>Maintenance and support</t>
  </si>
  <si>
    <t>Atlassian: JIRA Data Centre licenses</t>
  </si>
  <si>
    <t>Atlassian: Confluence licenses</t>
  </si>
  <si>
    <t>Atlassian: Draw.IO licenses</t>
  </si>
  <si>
    <t>X</t>
  </si>
  <si>
    <t xml:space="preserve">Additional Licenses (as and when it is required) </t>
  </si>
  <si>
    <t>each</t>
  </si>
  <si>
    <t>RFB No</t>
  </si>
  <si>
    <t>RFB Title</t>
  </si>
  <si>
    <t>RFB 3096/2025</t>
  </si>
  <si>
    <t>Procurement of Atlassian Data Centre
 Licenses (JIRA, Confluence and Draw.IO)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</si>
</sst>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R&quot;* #,##0.00_-;\-&quot;R&quot;* #,##0.00_-;_-&quot;R&quot;* &quot;-&quot;??_-;_-@_-"/>
    <numFmt numFmtId="165" formatCode="_-* #,##0.00_-;\-* #,##0.00_-;_-* &quot;-&quot;??_-;_-@_-"/>
    <numFmt numFmtId="166" formatCode="_-[$R-1C09]* #,##0.00_-;\-[$R-1C09]* #,##0.00_-;_-[$R-1C09]* &quot;-&quot;??_-;_-@_-"/>
    <numFmt numFmtId="167" formatCode="0.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0E1B8D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/>
      <right/>
      <top/>
      <bottom style="thin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</borders>
  <cellStyleXfs count="3">
    <xf numFmtId="0" fontId="0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14">
    <xf numFmtId="0" fontId="0" fillId="0" borderId="0" xfId="0"/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2" fillId="3" borderId="0" xfId="0" applyFont="1" applyFill="1"/>
    <xf numFmtId="0" fontId="7" fillId="2" borderId="0" xfId="0" applyFont="1" applyFill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166" fontId="5" fillId="2" borderId="1" xfId="0" applyNumberFormat="1" applyFont="1" applyFill="1" applyBorder="1" applyAlignment="1">
      <alignment horizontal="center" vertical="top" wrapText="1"/>
    </xf>
    <xf numFmtId="164" fontId="2" fillId="5" borderId="1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6" fontId="6" fillId="5" borderId="1" xfId="0" applyNumberFormat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164" fontId="3" fillId="5" borderId="4" xfId="0" applyNumberFormat="1" applyFont="1" applyFill="1" applyBorder="1" applyAlignment="1">
      <alignment vertical="top" wrapText="1"/>
    </xf>
    <xf numFmtId="0" fontId="5" fillId="3" borderId="0" xfId="0" applyFont="1" applyFill="1" applyAlignment="1">
      <alignment wrapText="1"/>
    </xf>
    <xf numFmtId="0" fontId="5" fillId="3" borderId="0" xfId="0" applyFont="1" applyFill="1"/>
    <xf numFmtId="0" fontId="10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164" fontId="2" fillId="3" borderId="0" xfId="0" applyNumberFormat="1" applyFont="1" applyFill="1" applyAlignment="1">
      <alignment horizontal="center" vertical="center" wrapText="1"/>
    </xf>
    <xf numFmtId="0" fontId="6" fillId="3" borderId="0" xfId="0" applyFont="1" applyFill="1"/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6" fillId="5" borderId="1" xfId="0" applyFont="1" applyFill="1" applyBorder="1" applyAlignment="1">
      <alignment horizontal="righ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1" xfId="1" applyNumberFormat="1" applyFont="1" applyFill="1" applyBorder="1" applyAlignment="1">
      <alignment horizontal="right" vertical="top" wrapText="1"/>
    </xf>
    <xf numFmtId="167" fontId="2" fillId="5" borderId="2" xfId="1" applyNumberFormat="1" applyFont="1" applyFill="1" applyBorder="1" applyAlignment="1">
      <alignment horizontal="right" vertical="top" wrapText="1"/>
    </xf>
    <xf numFmtId="167" fontId="2" fillId="5" borderId="7" xfId="1" applyNumberFormat="1" applyFont="1" applyFill="1" applyBorder="1" applyAlignment="1">
      <alignment horizontal="right" vertical="top" wrapText="1"/>
    </xf>
    <xf numFmtId="0" fontId="2" fillId="5" borderId="2" xfId="0" applyFont="1" applyFill="1" applyBorder="1" applyAlignment="1">
      <alignment horizontal="center" vertical="top" wrapText="1"/>
    </xf>
    <xf numFmtId="166" fontId="5" fillId="5" borderId="5" xfId="0" applyNumberFormat="1" applyFont="1" applyFill="1" applyBorder="1" applyAlignment="1">
      <alignment horizontal="left" vertical="top" wrapText="1"/>
    </xf>
    <xf numFmtId="166" fontId="5" fillId="5" borderId="6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top"/>
    </xf>
    <xf numFmtId="0" fontId="5" fillId="3" borderId="0" xfId="0" applyFont="1" applyFill="1" applyAlignment="1">
      <alignment horizontal="center" vertical="top" wrapText="1"/>
    </xf>
    <xf numFmtId="0" fontId="3" fillId="3" borderId="0" xfId="0" applyFont="1" applyFill="1" applyAlignment="1">
      <alignment horizontal="left" vertical="center"/>
    </xf>
    <xf numFmtId="164" fontId="3" fillId="5" borderId="2" xfId="0" applyNumberFormat="1" applyFont="1" applyFill="1" applyBorder="1" applyAlignment="1">
      <alignment vertical="top" wrapText="1"/>
    </xf>
    <xf numFmtId="0" fontId="9" fillId="2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2" fillId="5" borderId="1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166" fontId="4" fillId="4" borderId="1" xfId="0" applyNumberFormat="1" applyFont="1" applyFill="1" applyBorder="1" applyAlignment="1">
      <alignment horizontal="center" vertical="top" wrapText="1"/>
    </xf>
    <xf numFmtId="166" fontId="5" fillId="4" borderId="1" xfId="0" applyNumberFormat="1" applyFont="1" applyFill="1" applyBorder="1" applyAlignment="1">
      <alignment horizontal="left" vertical="top" wrapText="1"/>
    </xf>
    <xf numFmtId="166" fontId="5" fillId="4" borderId="1" xfId="0" applyNumberFormat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7" fillId="0" borderId="0" xfId="0" applyFont="1"/>
    <xf numFmtId="0" fontId="1" fillId="3" borderId="12" xfId="0" applyFont="1" applyFill="1" applyBorder="1" applyAlignment="1">
      <alignment vertical="top"/>
    </xf>
    <xf numFmtId="0" fontId="5" fillId="2" borderId="8" xfId="0" applyFont="1" applyFill="1" applyBorder="1" applyAlignment="1">
      <alignment horizontal="center" vertical="top" wrapText="1"/>
    </xf>
    <xf numFmtId="166" fontId="5" fillId="2" borderId="24" xfId="0" applyNumberFormat="1" applyFont="1" applyFill="1" applyBorder="1" applyAlignment="1">
      <alignment horizontal="center" vertical="top" wrapText="1"/>
    </xf>
    <xf numFmtId="166" fontId="5" fillId="2" borderId="8" xfId="0" applyNumberFormat="1" applyFont="1" applyFill="1" applyBorder="1" applyAlignment="1">
      <alignment horizontal="center" vertical="top" wrapText="1"/>
    </xf>
    <xf numFmtId="166" fontId="5" fillId="2" borderId="8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3" borderId="0" xfId="0" applyFill="1"/>
    <xf numFmtId="0" fontId="0" fillId="0" borderId="0" xfId="0" applyAlignment="1">
      <alignment vertical="top"/>
    </xf>
    <xf numFmtId="164" fontId="0" fillId="5" borderId="2" xfId="0" applyNumberFormat="1" applyFill="1" applyBorder="1" applyAlignment="1">
      <alignment vertical="top"/>
    </xf>
    <xf numFmtId="0" fontId="0" fillId="5" borderId="7" xfId="0" applyFill="1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5" fillId="0" borderId="0" xfId="0" applyFont="1"/>
    <xf numFmtId="0" fontId="3" fillId="2" borderId="2" xfId="0" applyFont="1" applyFill="1" applyBorder="1" applyAlignment="1">
      <alignment vertical="center" wrapText="1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wrapText="1"/>
    </xf>
    <xf numFmtId="166" fontId="2" fillId="6" borderId="1" xfId="0" applyNumberFormat="1" applyFont="1" applyFill="1" applyBorder="1" applyAlignment="1">
      <alignment vertical="top" wrapText="1"/>
    </xf>
    <xf numFmtId="9" fontId="2" fillId="6" borderId="1" xfId="2" applyFont="1" applyFill="1" applyBorder="1" applyAlignment="1">
      <alignment horizontal="right" vertical="top" wrapText="1"/>
    </xf>
    <xf numFmtId="0" fontId="5" fillId="6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top"/>
    </xf>
    <xf numFmtId="0" fontId="13" fillId="6" borderId="23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13" fillId="6" borderId="7" xfId="0" applyFont="1" applyFill="1" applyBorder="1" applyAlignment="1">
      <alignment horizontal="left" vertical="top" wrapText="1"/>
    </xf>
    <xf numFmtId="0" fontId="0" fillId="5" borderId="26" xfId="0" applyFill="1" applyBorder="1" applyAlignment="1">
      <alignment vertical="top"/>
    </xf>
    <xf numFmtId="164" fontId="3" fillId="5" borderId="27" xfId="0" applyNumberFormat="1" applyFont="1" applyFill="1" applyBorder="1" applyAlignment="1">
      <alignment vertical="top" wrapText="1"/>
    </xf>
    <xf numFmtId="0" fontId="6" fillId="5" borderId="28" xfId="0" applyFont="1" applyFill="1" applyBorder="1" applyAlignment="1">
      <alignment horizontal="right" vertical="top"/>
    </xf>
    <xf numFmtId="0" fontId="6" fillId="5" borderId="10" xfId="0" applyFont="1" applyFill="1" applyBorder="1" applyAlignment="1">
      <alignment horizontal="right" vertical="top" wrapText="1"/>
    </xf>
    <xf numFmtId="0" fontId="15" fillId="0" borderId="1" xfId="0" applyFont="1" applyBorder="1"/>
    <xf numFmtId="0" fontId="15" fillId="0" borderId="1" xfId="0" applyFont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164" fontId="14" fillId="3" borderId="23" xfId="0" applyNumberFormat="1" applyFont="1" applyFill="1" applyBorder="1" applyAlignment="1">
      <alignment horizontal="center" vertical="center" wrapText="1"/>
    </xf>
    <xf numFmtId="164" fontId="14" fillId="3" borderId="24" xfId="0" applyNumberFormat="1" applyFont="1" applyFill="1" applyBorder="1" applyAlignment="1">
      <alignment horizontal="center" vertical="center" wrapText="1"/>
    </xf>
    <xf numFmtId="164" fontId="14" fillId="3" borderId="1" xfId="0" applyNumberFormat="1" applyFont="1" applyFill="1" applyBorder="1" applyAlignment="1">
      <alignment horizontal="center" vertical="center" wrapText="1"/>
    </xf>
    <xf numFmtId="164" fontId="14" fillId="3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left" vertical="center" wrapText="1"/>
    </xf>
    <xf numFmtId="0" fontId="1" fillId="6" borderId="16" xfId="0" applyFont="1" applyFill="1" applyBorder="1" applyAlignment="1">
      <alignment horizontal="left" vertical="center" wrapText="1"/>
    </xf>
    <xf numFmtId="0" fontId="1" fillId="6" borderId="15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left" vertical="top" wrapText="1"/>
    </xf>
    <xf numFmtId="0" fontId="2" fillId="3" borderId="21" xfId="0" applyFont="1" applyFill="1" applyBorder="1" applyAlignment="1">
      <alignment horizontal="left" vertical="top" wrapText="1"/>
    </xf>
    <xf numFmtId="0" fontId="2" fillId="3" borderId="22" xfId="0" applyFont="1" applyFill="1" applyBorder="1" applyAlignment="1">
      <alignment horizontal="left" vertical="top" wrapText="1"/>
    </xf>
    <xf numFmtId="14" fontId="1" fillId="6" borderId="10" xfId="0" applyNumberFormat="1" applyFont="1" applyFill="1" applyBorder="1" applyAlignment="1">
      <alignment horizontal="left" vertical="center"/>
    </xf>
    <xf numFmtId="14" fontId="1" fillId="6" borderId="18" xfId="0" applyNumberFormat="1" applyFont="1" applyFill="1" applyBorder="1" applyAlignment="1">
      <alignment horizontal="left" vertical="center"/>
    </xf>
    <xf numFmtId="0" fontId="1" fillId="6" borderId="14" xfId="0" applyFont="1" applyFill="1" applyBorder="1" applyAlignment="1">
      <alignment horizontal="left" vertical="center" wrapText="1"/>
    </xf>
    <xf numFmtId="0" fontId="1" fillId="6" borderId="1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6" borderId="17" xfId="0" applyFont="1" applyFill="1" applyBorder="1" applyAlignment="1">
      <alignment horizontal="left"/>
    </xf>
    <xf numFmtId="0" fontId="1" fillId="6" borderId="13" xfId="0" applyFont="1" applyFill="1" applyBorder="1" applyAlignment="1">
      <alignment horizontal="left"/>
    </xf>
    <xf numFmtId="0" fontId="1" fillId="3" borderId="25" xfId="0" applyFont="1" applyFill="1" applyBorder="1" applyAlignment="1">
      <alignment horizontal="left" vertical="top"/>
    </xf>
    <xf numFmtId="0" fontId="1" fillId="3" borderId="13" xfId="0" applyFont="1" applyFill="1" applyBorder="1" applyAlignment="1">
      <alignment horizontal="left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36"/>
  <sheetViews>
    <sheetView tabSelected="1" zoomScale="72" zoomScaleNormal="98" workbookViewId="0">
      <selection activeCell="B7" sqref="B7"/>
    </sheetView>
  </sheetViews>
  <sheetFormatPr defaultColWidth="9.21875" defaultRowHeight="14.4" x14ac:dyDescent="0.3"/>
  <cols>
    <col min="1" max="1" width="13.5546875" style="67" customWidth="1"/>
    <col min="2" max="2" width="59.5546875" style="64" customWidth="1"/>
    <col min="3" max="3" width="13.21875" style="68" customWidth="1"/>
    <col min="4" max="4" width="9.77734375" style="68" customWidth="1"/>
    <col min="5" max="5" width="7.5546875" style="68" customWidth="1"/>
    <col min="6" max="7" width="19.5546875" style="64" customWidth="1"/>
    <col min="8" max="8" width="7.21875" style="64" customWidth="1"/>
    <col min="9" max="10" width="19.5546875" style="64" customWidth="1"/>
    <col min="11" max="11" width="21.21875" style="64" customWidth="1"/>
    <col min="12" max="12" width="17.21875" style="64" customWidth="1"/>
    <col min="13" max="13" width="32.77734375" style="64" customWidth="1"/>
    <col min="14" max="14" width="36.77734375" style="64" customWidth="1"/>
    <col min="15" max="16384" width="9.21875" style="64"/>
  </cols>
  <sheetData>
    <row r="1" spans="1:19" s="52" customFormat="1" ht="31.2" x14ac:dyDescent="0.6">
      <c r="A1" s="6"/>
      <c r="B1" s="2" t="s">
        <v>21</v>
      </c>
      <c r="C1" s="3"/>
      <c r="D1" s="3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9" customFormat="1" ht="28.95" customHeight="1" x14ac:dyDescent="0.3">
      <c r="A2" s="61"/>
      <c r="B2" s="43" t="s">
        <v>42</v>
      </c>
      <c r="C2" s="4"/>
      <c r="D2" s="4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9" customFormat="1" ht="15.6" x14ac:dyDescent="0.3">
      <c r="A3" s="29" t="s">
        <v>51</v>
      </c>
      <c r="B3" s="60" t="s">
        <v>53</v>
      </c>
      <c r="C3" s="40"/>
      <c r="D3" s="40"/>
      <c r="E3" s="39"/>
      <c r="F3" s="39"/>
      <c r="G3" s="39"/>
      <c r="H3" s="39"/>
      <c r="I3" s="39"/>
      <c r="J3" s="39"/>
      <c r="K3" s="63"/>
      <c r="L3" s="63"/>
      <c r="M3" s="63"/>
      <c r="N3" s="63"/>
      <c r="O3" s="63"/>
      <c r="P3" s="63"/>
      <c r="Q3" s="63"/>
      <c r="R3" s="63"/>
      <c r="S3" s="63"/>
    </row>
    <row r="4" spans="1:19" customFormat="1" ht="36.6" customHeight="1" x14ac:dyDescent="0.3">
      <c r="A4" s="86" t="s">
        <v>52</v>
      </c>
      <c r="B4" s="89" t="s">
        <v>54</v>
      </c>
      <c r="C4" s="40"/>
      <c r="D4" s="40"/>
      <c r="E4" s="44"/>
      <c r="F4" s="44"/>
      <c r="G4" s="44"/>
      <c r="H4" s="44"/>
      <c r="I4" s="44"/>
      <c r="J4" s="44"/>
      <c r="K4" s="63"/>
      <c r="L4" s="63"/>
      <c r="M4" s="63"/>
      <c r="N4" s="63"/>
      <c r="O4" s="63"/>
      <c r="P4" s="63"/>
      <c r="Q4" s="63"/>
      <c r="R4" s="63"/>
      <c r="S4" s="63"/>
    </row>
    <row r="5" spans="1:19" customFormat="1" ht="15.6" x14ac:dyDescent="0.3">
      <c r="A5" s="87" t="s">
        <v>22</v>
      </c>
      <c r="B5" s="88"/>
      <c r="C5" s="40"/>
      <c r="D5" s="40"/>
      <c r="E5" s="22"/>
      <c r="F5" s="22"/>
      <c r="G5" s="22"/>
      <c r="H5" s="22"/>
      <c r="I5" s="22"/>
      <c r="J5" s="22"/>
      <c r="K5" s="63"/>
      <c r="L5" s="63"/>
      <c r="M5" s="63"/>
      <c r="N5" s="63"/>
      <c r="O5" s="63"/>
      <c r="P5" s="63"/>
      <c r="Q5" s="63"/>
      <c r="R5" s="63"/>
      <c r="S5" s="63"/>
    </row>
    <row r="6" spans="1:19" customFormat="1" ht="15.6" x14ac:dyDescent="0.3">
      <c r="A6" s="71"/>
      <c r="B6" s="72"/>
      <c r="C6" s="40"/>
      <c r="D6" s="40"/>
      <c r="E6" s="22"/>
      <c r="F6" s="22"/>
      <c r="G6" s="22"/>
      <c r="H6" s="22"/>
      <c r="I6" s="22"/>
      <c r="J6" s="22"/>
      <c r="K6" s="63"/>
      <c r="L6" s="63"/>
      <c r="M6" s="63"/>
      <c r="N6" s="63"/>
      <c r="O6" s="63"/>
      <c r="P6" s="63"/>
      <c r="Q6" s="63"/>
      <c r="R6" s="63"/>
      <c r="S6" s="63"/>
    </row>
    <row r="7" spans="1:19" s="63" customFormat="1" ht="15.6" x14ac:dyDescent="0.3">
      <c r="A7" s="23" t="s">
        <v>7</v>
      </c>
      <c r="B7" s="24"/>
      <c r="C7" s="24"/>
      <c r="D7" s="25"/>
      <c r="E7" s="22"/>
      <c r="F7" s="22"/>
      <c r="G7" s="22"/>
      <c r="H7" s="22"/>
      <c r="I7" s="22"/>
      <c r="J7" s="22"/>
    </row>
    <row r="8" spans="1:19" s="63" customFormat="1" ht="15.6" x14ac:dyDescent="0.3">
      <c r="A8" s="41" t="s">
        <v>23</v>
      </c>
      <c r="B8" s="5"/>
      <c r="C8" s="5"/>
      <c r="D8" s="5"/>
      <c r="E8" s="22"/>
      <c r="F8" s="22"/>
      <c r="G8" s="22"/>
      <c r="H8" s="22"/>
      <c r="I8" s="22"/>
      <c r="J8" s="22"/>
    </row>
    <row r="9" spans="1:19" s="63" customFormat="1" ht="15.6" x14ac:dyDescent="0.3">
      <c r="A9" s="76" t="s">
        <v>41</v>
      </c>
      <c r="B9" s="26"/>
      <c r="C9" s="27"/>
      <c r="D9" s="27"/>
      <c r="E9" s="22"/>
      <c r="F9" s="22"/>
      <c r="G9" s="22"/>
      <c r="H9" s="22"/>
      <c r="I9" s="22"/>
      <c r="J9" s="22"/>
    </row>
    <row r="10" spans="1:19" s="63" customFormat="1" ht="15.6" x14ac:dyDescent="0.3">
      <c r="A10" s="38" t="s">
        <v>38</v>
      </c>
      <c r="B10" s="5"/>
      <c r="C10" s="5"/>
      <c r="D10" s="5"/>
      <c r="E10" s="22"/>
      <c r="F10" s="22"/>
      <c r="G10" s="22"/>
      <c r="H10" s="22"/>
      <c r="I10" s="22"/>
      <c r="J10" s="22"/>
    </row>
    <row r="11" spans="1:19" s="63" customFormat="1" ht="15.6" x14ac:dyDescent="0.3">
      <c r="A11" s="38" t="s">
        <v>30</v>
      </c>
      <c r="B11" s="5"/>
      <c r="C11" s="5"/>
      <c r="D11" s="5"/>
      <c r="E11" s="22"/>
      <c r="F11" s="22"/>
      <c r="G11" s="22"/>
      <c r="H11" s="22"/>
      <c r="I11" s="22"/>
      <c r="J11" s="22"/>
    </row>
    <row r="12" spans="1:19" s="63" customFormat="1" ht="15.6" x14ac:dyDescent="0.3">
      <c r="A12" s="37" t="s">
        <v>34</v>
      </c>
      <c r="B12" s="5"/>
      <c r="C12" s="5"/>
      <c r="D12" s="5"/>
      <c r="E12" s="22"/>
      <c r="F12" s="22"/>
      <c r="G12" s="22"/>
      <c r="H12" s="22"/>
      <c r="I12" s="22"/>
      <c r="J12" s="22"/>
    </row>
    <row r="13" spans="1:19" s="63" customFormat="1" ht="15.6" x14ac:dyDescent="0.3">
      <c r="A13" s="5"/>
      <c r="B13" s="70" t="s">
        <v>3</v>
      </c>
      <c r="C13" s="90" t="s">
        <v>4</v>
      </c>
      <c r="D13" s="90"/>
      <c r="E13" s="69"/>
      <c r="F13" s="22"/>
      <c r="G13" s="22"/>
      <c r="H13" s="22"/>
      <c r="I13" s="22"/>
      <c r="J13" s="22"/>
    </row>
    <row r="14" spans="1:19" s="63" customFormat="1" ht="15.6" x14ac:dyDescent="0.3">
      <c r="A14" s="5"/>
      <c r="B14" s="45" t="s">
        <v>5</v>
      </c>
      <c r="C14" s="91"/>
      <c r="D14" s="92"/>
      <c r="E14" s="75" t="s">
        <v>48</v>
      </c>
      <c r="F14" s="96" t="s">
        <v>31</v>
      </c>
      <c r="G14" s="22"/>
      <c r="H14" s="22"/>
      <c r="I14" s="22"/>
      <c r="J14" s="22"/>
    </row>
    <row r="15" spans="1:19" s="63" customFormat="1" ht="15.6" customHeight="1" x14ac:dyDescent="0.3">
      <c r="A15" s="5"/>
      <c r="B15" s="45" t="s">
        <v>6</v>
      </c>
      <c r="C15" s="93"/>
      <c r="D15" s="94"/>
      <c r="E15" s="75"/>
      <c r="F15" s="96"/>
      <c r="G15" s="22"/>
      <c r="H15" s="22"/>
      <c r="I15" s="22"/>
      <c r="J15" s="22"/>
    </row>
    <row r="16" spans="1:19" s="63" customFormat="1" ht="15.6" x14ac:dyDescent="0.3">
      <c r="A16" s="5"/>
      <c r="B16" s="46" t="s">
        <v>8</v>
      </c>
      <c r="C16" s="93"/>
      <c r="D16" s="94"/>
      <c r="E16" s="75"/>
      <c r="F16" s="96"/>
      <c r="G16" s="22"/>
      <c r="H16" s="22"/>
      <c r="I16" s="22"/>
      <c r="J16" s="22"/>
    </row>
    <row r="17" spans="1:14" s="63" customFormat="1" ht="15.6" x14ac:dyDescent="0.3">
      <c r="A17" s="28"/>
      <c r="B17" s="21"/>
      <c r="C17" s="40"/>
      <c r="D17" s="40"/>
      <c r="E17" s="22"/>
      <c r="F17" s="22"/>
      <c r="G17" s="22"/>
      <c r="H17" s="22"/>
      <c r="I17" s="22"/>
      <c r="J17" s="22"/>
    </row>
    <row r="18" spans="1:14" customFormat="1" ht="15.6" x14ac:dyDescent="0.3">
      <c r="A18" s="8"/>
      <c r="B18" s="9"/>
      <c r="C18" s="58"/>
      <c r="D18" s="58"/>
      <c r="E18" s="95" t="s">
        <v>9</v>
      </c>
      <c r="F18" s="95"/>
      <c r="G18" s="95"/>
      <c r="H18" s="95" t="s">
        <v>10</v>
      </c>
      <c r="I18" s="95"/>
      <c r="J18" s="95"/>
      <c r="K18" s="54" t="s">
        <v>12</v>
      </c>
      <c r="L18" s="63"/>
      <c r="M18" s="63"/>
    </row>
    <row r="19" spans="1:14" ht="31.2" x14ac:dyDescent="0.3">
      <c r="A19" s="8" t="s">
        <v>0</v>
      </c>
      <c r="B19" s="9" t="s">
        <v>24</v>
      </c>
      <c r="C19" s="58" t="s">
        <v>1</v>
      </c>
      <c r="D19" s="58" t="s">
        <v>19</v>
      </c>
      <c r="E19" s="58" t="s">
        <v>11</v>
      </c>
      <c r="F19" s="14" t="s">
        <v>17</v>
      </c>
      <c r="G19" s="14" t="s">
        <v>33</v>
      </c>
      <c r="H19" s="58" t="s">
        <v>13</v>
      </c>
      <c r="I19" s="14" t="s">
        <v>17</v>
      </c>
      <c r="J19" s="14" t="s">
        <v>32</v>
      </c>
      <c r="K19" s="55" t="s">
        <v>18</v>
      </c>
      <c r="L19" s="56" t="s">
        <v>20</v>
      </c>
      <c r="M19" s="57" t="s">
        <v>36</v>
      </c>
      <c r="N19" s="57" t="s">
        <v>37</v>
      </c>
    </row>
    <row r="20" spans="1:14" ht="15.6" x14ac:dyDescent="0.3">
      <c r="A20" s="7">
        <v>1</v>
      </c>
      <c r="B20" s="11" t="s">
        <v>40</v>
      </c>
      <c r="C20" s="50"/>
      <c r="D20" s="50"/>
      <c r="E20" s="51"/>
      <c r="F20" s="47"/>
      <c r="G20" s="48"/>
      <c r="H20" s="47"/>
      <c r="I20" s="49"/>
      <c r="J20" s="48"/>
      <c r="K20" s="48"/>
      <c r="L20" s="48"/>
      <c r="M20" s="77"/>
      <c r="N20" s="77"/>
    </row>
    <row r="21" spans="1:14" ht="15.6" x14ac:dyDescent="0.3">
      <c r="A21" s="30" t="s">
        <v>14</v>
      </c>
      <c r="B21" s="10" t="s">
        <v>45</v>
      </c>
      <c r="C21" s="16" t="s">
        <v>50</v>
      </c>
      <c r="D21" s="74">
        <v>1</v>
      </c>
      <c r="E21" s="31">
        <v>500</v>
      </c>
      <c r="F21" s="73">
        <v>0</v>
      </c>
      <c r="G21" s="15">
        <f>E21*F21</f>
        <v>0</v>
      </c>
      <c r="H21" s="31">
        <v>500</v>
      </c>
      <c r="I21" s="73">
        <v>0</v>
      </c>
      <c r="J21" s="15">
        <f>H21*I21</f>
        <v>0</v>
      </c>
      <c r="K21" s="42">
        <f>SUM(G21,J21)</f>
        <v>0</v>
      </c>
      <c r="L21" s="65">
        <f>D21*K21</f>
        <v>0</v>
      </c>
      <c r="M21" s="78"/>
      <c r="N21" s="77"/>
    </row>
    <row r="22" spans="1:14" ht="15.6" x14ac:dyDescent="0.3">
      <c r="A22" s="30" t="s">
        <v>15</v>
      </c>
      <c r="B22" s="10" t="s">
        <v>46</v>
      </c>
      <c r="C22" s="16" t="s">
        <v>50</v>
      </c>
      <c r="D22" s="74">
        <v>1</v>
      </c>
      <c r="E22" s="31">
        <v>500</v>
      </c>
      <c r="F22" s="73">
        <v>0</v>
      </c>
      <c r="G22" s="17">
        <f t="shared" ref="G22:G23" si="0">E22*F22</f>
        <v>0</v>
      </c>
      <c r="H22" s="31">
        <v>500</v>
      </c>
      <c r="I22" s="73">
        <v>0</v>
      </c>
      <c r="J22" s="15">
        <f t="shared" ref="J22:J23" si="1">H22*I22</f>
        <v>0</v>
      </c>
      <c r="K22" s="42">
        <f t="shared" ref="K22:K26" si="2">SUM(G22,J22)</f>
        <v>0</v>
      </c>
      <c r="L22" s="65">
        <f>D22*K22</f>
        <v>0</v>
      </c>
      <c r="M22" s="78"/>
      <c r="N22" s="77"/>
    </row>
    <row r="23" spans="1:14" ht="15.6" x14ac:dyDescent="0.3">
      <c r="A23" s="30" t="s">
        <v>16</v>
      </c>
      <c r="B23" s="10" t="s">
        <v>47</v>
      </c>
      <c r="C23" s="16" t="s">
        <v>50</v>
      </c>
      <c r="D23" s="74">
        <v>1</v>
      </c>
      <c r="E23" s="31">
        <v>500</v>
      </c>
      <c r="F23" s="73">
        <v>0</v>
      </c>
      <c r="G23" s="17">
        <f t="shared" si="0"/>
        <v>0</v>
      </c>
      <c r="H23" s="31">
        <v>500</v>
      </c>
      <c r="I23" s="73">
        <v>0</v>
      </c>
      <c r="J23" s="15">
        <f t="shared" si="1"/>
        <v>0</v>
      </c>
      <c r="K23" s="42">
        <f t="shared" si="2"/>
        <v>0</v>
      </c>
      <c r="L23" s="65">
        <f>D23*K23</f>
        <v>0</v>
      </c>
      <c r="M23" s="78"/>
      <c r="N23" s="77"/>
    </row>
    <row r="24" spans="1:14" ht="15.6" x14ac:dyDescent="0.3">
      <c r="A24" s="30">
        <v>1.4</v>
      </c>
      <c r="B24" s="10" t="s">
        <v>44</v>
      </c>
      <c r="C24" s="16" t="s">
        <v>43</v>
      </c>
      <c r="D24" s="74">
        <v>1</v>
      </c>
      <c r="E24" s="31">
        <v>12</v>
      </c>
      <c r="F24" s="73">
        <v>0</v>
      </c>
      <c r="G24" s="17">
        <f t="shared" ref="G24" si="3">E24*F24</f>
        <v>0</v>
      </c>
      <c r="H24" s="31">
        <v>12</v>
      </c>
      <c r="I24" s="73">
        <v>0</v>
      </c>
      <c r="J24" s="15">
        <f t="shared" ref="J24" si="4">H24*I24</f>
        <v>0</v>
      </c>
      <c r="K24" s="42">
        <f t="shared" si="2"/>
        <v>0</v>
      </c>
      <c r="L24" s="65">
        <f>D24*K24</f>
        <v>0</v>
      </c>
      <c r="M24" s="78"/>
      <c r="N24" s="77"/>
    </row>
    <row r="25" spans="1:14" ht="16.2" thickBot="1" x14ac:dyDescent="0.35">
      <c r="A25" s="30">
        <v>1.5</v>
      </c>
      <c r="B25" s="10" t="s">
        <v>49</v>
      </c>
      <c r="C25" s="16" t="s">
        <v>50</v>
      </c>
      <c r="D25" s="74">
        <v>1</v>
      </c>
      <c r="E25" s="31">
        <v>500</v>
      </c>
      <c r="F25" s="73">
        <v>0</v>
      </c>
      <c r="G25" s="17">
        <f t="shared" ref="G25" si="5">E25*F25</f>
        <v>0</v>
      </c>
      <c r="H25" s="31">
        <v>500</v>
      </c>
      <c r="I25" s="73">
        <v>0</v>
      </c>
      <c r="J25" s="15">
        <f t="shared" ref="J25" si="6">H25*I25</f>
        <v>0</v>
      </c>
      <c r="K25" s="42">
        <f t="shared" si="2"/>
        <v>0</v>
      </c>
      <c r="L25" s="65">
        <f>D25*K25</f>
        <v>0</v>
      </c>
      <c r="M25" s="78"/>
      <c r="N25" s="77"/>
    </row>
    <row r="26" spans="1:14" ht="16.2" thickBot="1" x14ac:dyDescent="0.35">
      <c r="A26" s="12"/>
      <c r="B26" s="13" t="s">
        <v>25</v>
      </c>
      <c r="C26" s="18"/>
      <c r="D26" s="18"/>
      <c r="E26" s="19"/>
      <c r="F26" s="34"/>
      <c r="G26" s="20">
        <f>SUBTOTAL(9,G21:G25)</f>
        <v>0</v>
      </c>
      <c r="H26" s="33"/>
      <c r="I26" s="33"/>
      <c r="J26" s="20">
        <f>SUBTOTAL(9,J21:J25)</f>
        <v>0</v>
      </c>
      <c r="K26" s="42">
        <f t="shared" si="2"/>
        <v>0</v>
      </c>
      <c r="L26" s="85">
        <f>SUBTOTAL(9,L20:L24)</f>
        <v>0</v>
      </c>
      <c r="M26" s="83"/>
      <c r="N26" s="77"/>
    </row>
    <row r="27" spans="1:14" ht="15.6" x14ac:dyDescent="0.3">
      <c r="A27" s="12"/>
      <c r="B27" s="13" t="s">
        <v>2</v>
      </c>
      <c r="C27" s="18"/>
      <c r="D27" s="18"/>
      <c r="E27" s="19"/>
      <c r="F27" s="34"/>
      <c r="G27" s="35">
        <f>G26*0.15</f>
        <v>0</v>
      </c>
      <c r="H27" s="33"/>
      <c r="I27" s="32"/>
      <c r="J27" s="35">
        <f>J26*0.15</f>
        <v>0</v>
      </c>
      <c r="K27" s="35">
        <f>K26*0.15</f>
        <v>0</v>
      </c>
      <c r="L27" s="84"/>
      <c r="M27" s="78"/>
      <c r="N27" s="77"/>
    </row>
    <row r="28" spans="1:14" ht="16.2" thickBot="1" x14ac:dyDescent="0.35">
      <c r="A28" s="12"/>
      <c r="B28" s="13" t="s">
        <v>26</v>
      </c>
      <c r="C28" s="18"/>
      <c r="D28" s="18"/>
      <c r="E28" s="19"/>
      <c r="F28" s="34"/>
      <c r="G28" s="36">
        <f>G26+G27</f>
        <v>0</v>
      </c>
      <c r="H28" s="33"/>
      <c r="I28" s="32"/>
      <c r="J28" s="36">
        <f>J26+J27</f>
        <v>0</v>
      </c>
      <c r="K28" s="36">
        <f>K26+K27</f>
        <v>0</v>
      </c>
      <c r="L28" s="66"/>
      <c r="M28" s="78"/>
      <c r="N28" s="77"/>
    </row>
    <row r="29" spans="1:14" x14ac:dyDescent="0.3">
      <c r="A29" s="79"/>
      <c r="B29" s="80"/>
      <c r="C29" s="81"/>
      <c r="D29" s="81"/>
      <c r="E29" s="81"/>
      <c r="F29" s="82"/>
      <c r="G29" s="82"/>
      <c r="H29" s="82"/>
      <c r="I29" s="82"/>
      <c r="J29" s="82"/>
      <c r="K29" s="82"/>
      <c r="L29" s="82"/>
      <c r="M29" s="82"/>
      <c r="N29" s="82"/>
    </row>
    <row r="30" spans="1:14" ht="15" thickBot="1" x14ac:dyDescent="0.35">
      <c r="A30" s="79"/>
      <c r="B30" s="82"/>
      <c r="C30" s="81"/>
      <c r="D30" s="81"/>
      <c r="E30" s="81"/>
      <c r="F30" s="82"/>
      <c r="G30" s="82"/>
      <c r="H30" s="82"/>
      <c r="I30" s="82"/>
      <c r="J30" s="82"/>
      <c r="K30" s="82"/>
      <c r="L30" s="82"/>
      <c r="M30" s="82"/>
      <c r="N30" s="82"/>
    </row>
    <row r="31" spans="1:14" ht="25.95" customHeight="1" x14ac:dyDescent="0.3">
      <c r="A31" s="79"/>
      <c r="B31" s="99" t="s">
        <v>35</v>
      </c>
      <c r="C31" s="97"/>
      <c r="D31" s="98"/>
      <c r="E31" s="104"/>
      <c r="F31" s="105"/>
      <c r="G31" s="82"/>
      <c r="H31" s="82"/>
      <c r="I31" s="82"/>
      <c r="J31" s="82"/>
      <c r="K31" s="82"/>
      <c r="L31" s="82"/>
      <c r="M31" s="82"/>
      <c r="N31" s="82"/>
    </row>
    <row r="32" spans="1:14" ht="17.55" customHeight="1" x14ac:dyDescent="0.3">
      <c r="A32" s="79"/>
      <c r="B32" s="100"/>
      <c r="C32" s="106" t="s">
        <v>27</v>
      </c>
      <c r="D32" s="107"/>
      <c r="E32" s="59" t="s">
        <v>29</v>
      </c>
      <c r="F32" s="53"/>
      <c r="G32" s="82"/>
      <c r="H32" s="82"/>
      <c r="I32" s="82"/>
      <c r="J32" s="82"/>
      <c r="K32" s="82"/>
      <c r="L32" s="82"/>
      <c r="M32" s="82"/>
      <c r="N32" s="82"/>
    </row>
    <row r="33" spans="1:14" ht="34.950000000000003" customHeight="1" x14ac:dyDescent="0.3">
      <c r="A33" s="79"/>
      <c r="B33" s="100"/>
      <c r="C33" s="108"/>
      <c r="D33" s="109"/>
      <c r="E33" s="102"/>
      <c r="F33" s="103"/>
      <c r="G33" s="82"/>
      <c r="H33" s="82"/>
      <c r="I33" s="82"/>
      <c r="J33" s="82"/>
      <c r="K33" s="82"/>
      <c r="L33" s="82"/>
      <c r="M33" s="82"/>
      <c r="N33" s="82"/>
    </row>
    <row r="34" spans="1:14" ht="19.2" customHeight="1" thickBot="1" x14ac:dyDescent="0.35">
      <c r="A34" s="79"/>
      <c r="B34" s="101"/>
      <c r="C34" s="110" t="s">
        <v>39</v>
      </c>
      <c r="D34" s="111"/>
      <c r="E34" s="112" t="s">
        <v>28</v>
      </c>
      <c r="F34" s="113"/>
      <c r="G34" s="82"/>
      <c r="H34" s="82"/>
      <c r="I34" s="82"/>
      <c r="J34" s="82"/>
      <c r="K34" s="82"/>
      <c r="L34" s="82"/>
      <c r="M34" s="82"/>
      <c r="N34" s="82"/>
    </row>
    <row r="35" spans="1:14" x14ac:dyDescent="0.3">
      <c r="A35" s="79"/>
      <c r="B35" s="82"/>
      <c r="C35" s="81"/>
      <c r="D35" s="81"/>
      <c r="E35" s="81"/>
      <c r="F35" s="82"/>
      <c r="G35" s="82"/>
      <c r="H35" s="82"/>
      <c r="I35" s="82"/>
      <c r="J35" s="82"/>
      <c r="K35" s="82"/>
      <c r="L35" s="82"/>
      <c r="M35" s="82"/>
      <c r="N35" s="82"/>
    </row>
    <row r="36" spans="1:14" x14ac:dyDescent="0.3">
      <c r="A36" s="79"/>
      <c r="B36" s="82"/>
      <c r="C36" s="81"/>
      <c r="D36" s="81"/>
      <c r="E36" s="81"/>
      <c r="F36" s="82"/>
      <c r="G36" s="82"/>
      <c r="H36" s="82"/>
      <c r="I36" s="82"/>
      <c r="J36" s="82"/>
      <c r="K36" s="82"/>
      <c r="L36" s="82"/>
      <c r="M36" s="82"/>
      <c r="N36" s="82"/>
    </row>
  </sheetData>
  <sheetProtection formatCells="0" formatColumns="0" formatRows="0" insertRows="0" deleteRows="0"/>
  <protectedRanges>
    <protectedRange sqref="C31:F33" name="Range7"/>
    <protectedRange sqref="M20:N28" name="Range6"/>
    <protectedRange sqref="H21:I25" name="Range4"/>
    <protectedRange sqref="A20:F25" name="Range3"/>
    <protectedRange sqref="C14:E16" name="Range2"/>
    <protectedRange sqref="B3:B5" name="Range1"/>
  </protectedRanges>
  <mergeCells count="15">
    <mergeCell ref="H18:J18"/>
    <mergeCell ref="C31:D31"/>
    <mergeCell ref="B31:B34"/>
    <mergeCell ref="E33:F33"/>
    <mergeCell ref="E31:F31"/>
    <mergeCell ref="C32:D32"/>
    <mergeCell ref="C33:D33"/>
    <mergeCell ref="C34:D34"/>
    <mergeCell ref="E34:F34"/>
    <mergeCell ref="C13:D13"/>
    <mergeCell ref="C14:D14"/>
    <mergeCell ref="C15:D15"/>
    <mergeCell ref="C16:D16"/>
    <mergeCell ref="E18:G18"/>
    <mergeCell ref="F14:F16"/>
  </mergeCells>
  <phoneticPr fontId="12" type="noConversion"/>
  <dataValidations count="2">
    <dataValidation type="decimal" operator="greaterThanOrEqual" allowBlank="1" showInputMessage="1" showErrorMessage="1" sqref="C14:D16 E21:F25 H21:I25" xr:uid="{8C15FC5A-F30C-4ABB-9E84-56D0A532AF68}">
      <formula1>0</formula1>
    </dataValidation>
    <dataValidation type="list" allowBlank="1" showInputMessage="1" showErrorMessage="1" sqref="E14:E16" xr:uid="{A2253CC2-115D-4BD6-BBDF-A56F3784C27D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41" fitToHeight="4" orientation="landscape" r:id="rId1"/>
  <ignoredErrors>
    <ignoredError sqref="A21:A23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6779DD2C9D8E4E9C47607B135826AF" ma:contentTypeVersion="18" ma:contentTypeDescription="Create a new document." ma:contentTypeScope="" ma:versionID="fbca7d3737a8c77137b6b4750a10275a">
  <xsd:schema xmlns:xsd="http://www.w3.org/2001/XMLSchema" xmlns:xs="http://www.w3.org/2001/XMLSchema" xmlns:p="http://schemas.microsoft.com/office/2006/metadata/properties" xmlns:ns3="4b8f6078-741d-4858-91e5-c83906f61e1a" xmlns:ns4="2473a3e4-0939-4083-a7ff-40c5a0b90ef2" targetNamespace="http://schemas.microsoft.com/office/2006/metadata/properties" ma:root="true" ma:fieldsID="e3498e985a7b069e2b37b4dd6e282a9c" ns3:_="" ns4:_="">
    <xsd:import namespace="4b8f6078-741d-4858-91e5-c83906f61e1a"/>
    <xsd:import namespace="2473a3e4-0939-4083-a7ff-40c5a0b90ef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8f6078-741d-4858-91e5-c83906f61e1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73a3e4-0939-4083-a7ff-40c5a0b90e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473a3e4-0939-4083-a7ff-40c5a0b90ef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41F738-C2DB-4F9D-9B7D-0379262B5C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8f6078-741d-4858-91e5-c83906f61e1a"/>
    <ds:schemaRef ds:uri="2473a3e4-0939-4083-a7ff-40c5a0b90e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C697EC-0511-4E1B-8323-E1691E3053F5}">
  <ds:schemaRefs>
    <ds:schemaRef ds:uri="http://schemas.microsoft.com/office/2006/documentManagement/types"/>
    <ds:schemaRef ds:uri="http://schemas.microsoft.com/office/infopath/2007/PartnerControls"/>
    <ds:schemaRef ds:uri="2473a3e4-0939-4083-a7ff-40c5a0b90ef2"/>
    <ds:schemaRef ds:uri="http://purl.org/dc/elements/1.1/"/>
    <ds:schemaRef ds:uri="http://schemas.microsoft.com/office/2006/metadata/properties"/>
    <ds:schemaRef ds:uri="4b8f6078-741d-4858-91e5-c83906f61e1a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9B1869B-8BA2-49FB-8D28-3D142CB556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PRICING SCHEDULE</vt:lpstr>
      <vt:lpstr>'PRICING SCHEDULE'!_Hlk193707982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Andisiwe Kunaka</cp:lastModifiedBy>
  <cp:lastPrinted>2025-05-13T14:07:13Z</cp:lastPrinted>
  <dcterms:created xsi:type="dcterms:W3CDTF">2017-06-15T23:28:53Z</dcterms:created>
  <dcterms:modified xsi:type="dcterms:W3CDTF">2025-05-13T14:16:45Z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0x0101001A6779DD2C9D8E4E9C47607B135826AF</vt:lpwstr>
  </property>
</Properties>
</file>