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smithju\Desktop\Joubertina Road 2021\PR docs\"/>
    </mc:Choice>
  </mc:AlternateContent>
  <xr:revisionPtr revIDLastSave="0" documentId="8_{F27DAA4E-265D-44FE-A83F-716ED3060496}" xr6:coauthVersionLast="46" xr6:coauthVersionMax="46"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2" i="1" l="1"/>
  <c r="G43" i="1" l="1"/>
  <c r="G20" i="1" l="1"/>
  <c r="G12" i="1"/>
  <c r="G22" i="1" l="1"/>
  <c r="A26" i="1" l="1"/>
  <c r="G54" i="1" l="1"/>
  <c r="G55" i="1" s="1"/>
  <c r="G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Justin Smith</author>
    <author>Administrator</author>
  </authors>
  <commentList>
    <comment ref="D45" authorId="0" shapeId="0" xr:uid="{00000000-0006-0000-0000-000002000000}">
      <text>
        <r>
          <rPr>
            <b/>
            <sz val="9"/>
            <color indexed="81"/>
            <rFont val="Tahoma"/>
            <family val="2"/>
          </rPr>
          <t>Justin Smith:</t>
        </r>
        <r>
          <rPr>
            <sz val="9"/>
            <color indexed="81"/>
            <rFont val="Tahoma"/>
            <family val="2"/>
          </rPr>
          <t xml:space="preserve">
Apron = 2.6m by 0.15m 
= 0,39m3 per running meter
</t>
        </r>
      </text>
    </comment>
    <comment ref="D46" authorId="0" shapeId="0" xr:uid="{00000000-0006-0000-0000-000003000000}">
      <text>
        <r>
          <rPr>
            <b/>
            <sz val="9"/>
            <color indexed="81"/>
            <rFont val="Tahoma"/>
            <family val="2"/>
          </rPr>
          <t>Justin Smith:</t>
        </r>
        <r>
          <rPr>
            <sz val="9"/>
            <color indexed="81"/>
            <rFont val="Tahoma"/>
            <family val="2"/>
          </rPr>
          <t xml:space="preserve">
Twin track = 0.8m x 0.15m x 2tracks = 0.24m3
</t>
        </r>
      </text>
    </comment>
    <comment ref="D47" authorId="0" shapeId="0" xr:uid="{00000000-0006-0000-0000-000004000000}">
      <text>
        <r>
          <rPr>
            <b/>
            <sz val="9"/>
            <color indexed="81"/>
            <rFont val="Tahoma"/>
            <family val="2"/>
          </rPr>
          <t>Justin Smith:</t>
        </r>
        <r>
          <rPr>
            <sz val="9"/>
            <color indexed="81"/>
            <rFont val="Tahoma"/>
            <family val="2"/>
          </rPr>
          <t xml:space="preserve">
Mesh: 
800mm x 2 per metre
= 1.6m2 per running metre</t>
        </r>
      </text>
    </comment>
    <comment ref="D48" authorId="1" shapeId="0" xr:uid="{00000000-0006-0000-0000-000005000000}">
      <text>
        <r>
          <rPr>
            <b/>
            <sz val="9"/>
            <color indexed="81"/>
            <rFont val="Tahoma"/>
            <family val="2"/>
          </rPr>
          <t>Administrator:</t>
        </r>
        <r>
          <rPr>
            <sz val="9"/>
            <color indexed="81"/>
            <rFont val="Tahoma"/>
            <family val="2"/>
          </rPr>
          <t xml:space="preserve">
0.6m x 0.15m = 0.09m3 per running metre</t>
        </r>
      </text>
    </comment>
    <comment ref="D49" authorId="1" shapeId="0" xr:uid="{00000000-0006-0000-0000-000006000000}">
      <text>
        <r>
          <rPr>
            <b/>
            <sz val="9"/>
            <color indexed="81"/>
            <rFont val="Tahoma"/>
            <family val="2"/>
          </rPr>
          <t>Administrator:</t>
        </r>
        <r>
          <rPr>
            <sz val="9"/>
            <color indexed="81"/>
            <rFont val="Tahoma"/>
            <family val="2"/>
          </rPr>
          <t xml:space="preserve">
0.6m per running metre
</t>
        </r>
      </text>
    </comment>
    <comment ref="D50" authorId="0" shapeId="0" xr:uid="{00000000-0006-0000-0000-000007000000}">
      <text>
        <r>
          <rPr>
            <b/>
            <sz val="9"/>
            <color indexed="81"/>
            <rFont val="Tahoma"/>
            <family val="2"/>
          </rPr>
          <t>Justin Smith:</t>
        </r>
        <r>
          <rPr>
            <sz val="9"/>
            <color indexed="81"/>
            <rFont val="Tahoma"/>
            <family val="2"/>
          </rPr>
          <t xml:space="preserve">
Concrete = 0.7m x 0.15m = 0.105m3 per running metre</t>
        </r>
      </text>
    </comment>
    <comment ref="D51" authorId="1" shapeId="0" xr:uid="{00000000-0006-0000-0000-000008000000}">
      <text>
        <r>
          <rPr>
            <b/>
            <sz val="9"/>
            <color indexed="81"/>
            <rFont val="Tahoma"/>
            <family val="2"/>
          </rPr>
          <t>Administrator:</t>
        </r>
        <r>
          <rPr>
            <sz val="9"/>
            <color indexed="81"/>
            <rFont val="Tahoma"/>
            <family val="2"/>
          </rPr>
          <t xml:space="preserve">
Mesh at 0.7m2 per running metre</t>
        </r>
      </text>
    </comment>
  </commentList>
</comments>
</file>

<file path=xl/sharedStrings.xml><?xml version="1.0" encoding="utf-8"?>
<sst xmlns="http://schemas.openxmlformats.org/spreadsheetml/2006/main" count="143" uniqueCount="94">
  <si>
    <t>No.</t>
  </si>
  <si>
    <t>Description</t>
  </si>
  <si>
    <t>Unit</t>
  </si>
  <si>
    <t>QTY</t>
  </si>
  <si>
    <t>Material Rate</t>
  </si>
  <si>
    <t>Labour Rate</t>
  </si>
  <si>
    <t>Total</t>
  </si>
  <si>
    <t>SUB-TOTAL</t>
  </si>
  <si>
    <t>GRAND TOTAL</t>
  </si>
  <si>
    <t>PRELIMINARIES AND GENERAL</t>
  </si>
  <si>
    <t>A</t>
  </si>
  <si>
    <t>FIXED CHARGE ITEMS</t>
  </si>
  <si>
    <t>A1</t>
  </si>
  <si>
    <t>A2</t>
  </si>
  <si>
    <t>A3</t>
  </si>
  <si>
    <t>A4</t>
  </si>
  <si>
    <t>TIME RELATED</t>
  </si>
  <si>
    <t>B</t>
  </si>
  <si>
    <t>B1</t>
  </si>
  <si>
    <t>B2</t>
  </si>
  <si>
    <t>B3</t>
  </si>
  <si>
    <t>B4</t>
  </si>
  <si>
    <t>B5</t>
  </si>
  <si>
    <t>Stores</t>
  </si>
  <si>
    <t>Compliance with OH&amp;S Act &amp; Construction Regulations.</t>
  </si>
  <si>
    <t>Contractual requirements i.e., insurance’s, statutory contributions, etc.</t>
  </si>
  <si>
    <t xml:space="preserve">Supervision </t>
  </si>
  <si>
    <t>Rate</t>
  </si>
  <si>
    <t>sum</t>
  </si>
  <si>
    <t>wks</t>
  </si>
  <si>
    <t>A Total</t>
  </si>
  <si>
    <t>B Total</t>
  </si>
  <si>
    <t>A+B Total</t>
  </si>
  <si>
    <t>m</t>
  </si>
  <si>
    <t>Site Establishment</t>
  </si>
  <si>
    <t>Site De-Establishment</t>
  </si>
  <si>
    <t>Staff Accomodation</t>
  </si>
  <si>
    <t>1.1.1</t>
  </si>
  <si>
    <t>1.1.2</t>
  </si>
  <si>
    <t>1.1.3</t>
  </si>
  <si>
    <t>1.1.4</t>
  </si>
  <si>
    <t>TRACK REPAIR</t>
  </si>
  <si>
    <t>m3</t>
  </si>
  <si>
    <t>N/A</t>
  </si>
  <si>
    <t>m2</t>
  </si>
  <si>
    <t>D  Total</t>
  </si>
  <si>
    <t>C  Total</t>
  </si>
  <si>
    <t>A + B + C + D</t>
  </si>
  <si>
    <t>VAT15%</t>
  </si>
  <si>
    <t xml:space="preserve">Joubertina High Site Road Maintenance </t>
  </si>
  <si>
    <t>2.1.1</t>
  </si>
  <si>
    <t>2.1.2</t>
  </si>
  <si>
    <t>3.1.1</t>
  </si>
  <si>
    <t>Repair THIRD set of concrete tracks as follows:</t>
  </si>
  <si>
    <t>Repair SECOND set of concrete tracks as follows:</t>
  </si>
  <si>
    <t>Repair FIRST set of concrete tracks as follows:</t>
  </si>
  <si>
    <t>3.1.2</t>
  </si>
  <si>
    <t>3.1.3</t>
  </si>
  <si>
    <t>3.1.4</t>
  </si>
  <si>
    <t>3.1.5</t>
  </si>
  <si>
    <t>4.1.1</t>
  </si>
  <si>
    <t>4.1.2</t>
  </si>
  <si>
    <t>4.1.3</t>
  </si>
  <si>
    <t>4.1.4</t>
  </si>
  <si>
    <t>4.1.5</t>
  </si>
  <si>
    <t>4.1.6</t>
  </si>
  <si>
    <t>4.1.7</t>
  </si>
  <si>
    <t>2.1.3</t>
  </si>
  <si>
    <t>2.1.4</t>
  </si>
  <si>
    <t>3.1.6</t>
  </si>
  <si>
    <t>Plant and Equipment: TLB, Roller/Crusher, Watercart, etc</t>
  </si>
  <si>
    <t>Cost for Health and Safety facilities</t>
  </si>
  <si>
    <r>
      <rPr>
        <b/>
        <sz val="11"/>
        <color theme="1"/>
        <rFont val="Calibri"/>
        <family val="2"/>
        <scheme val="minor"/>
      </rPr>
      <t>WORKS</t>
    </r>
    <r>
      <rPr>
        <sz val="11"/>
        <color theme="1"/>
        <rFont val="Calibri"/>
        <family val="2"/>
        <scheme val="minor"/>
      </rPr>
      <t xml:space="preserve">: </t>
    </r>
    <r>
      <rPr>
        <b/>
        <sz val="11"/>
        <color theme="1"/>
        <rFont val="Calibri"/>
        <family val="2"/>
        <scheme val="minor"/>
      </rPr>
      <t xml:space="preserve">Rebuild FIRST approach ramp (Reinforce Structure - Ramp)
</t>
    </r>
    <r>
      <rPr>
        <sz val="11"/>
        <color theme="1"/>
        <rFont val="Calibri"/>
        <family val="2"/>
        <scheme val="minor"/>
      </rPr>
      <t xml:space="preserve">DESCRIPTION:
Dimensions: 1000x2600x150mm
Excavate at an angle to a depth of 150mm below existing road surface on approach.
Concrete to be 25mpa with Reference193 mesh
Concrete to be flatted with a textured surface and bullnose rounding off.
</t>
    </r>
  </si>
  <si>
    <r>
      <rPr>
        <b/>
        <sz val="11"/>
        <color theme="1"/>
        <rFont val="Calibri"/>
        <family val="2"/>
        <scheme val="minor"/>
      </rPr>
      <t xml:space="preserve">WORKS: Extend Right Hand Side track for a length of 25m from bottom end (Construct, Road)
</t>
    </r>
    <r>
      <rPr>
        <sz val="11"/>
        <color theme="1"/>
        <rFont val="Calibri"/>
        <family val="2"/>
        <scheme val="minor"/>
      </rPr>
      <t xml:space="preserve">
DESCRIPTION:
Dimensions: 25m x 600mm x 150mm
Concrete to be 25mpa with Reference193 mesh, for the entire length. 
Concrete to be flatted with a textured surface and bullnose rounding off.
Expansion joints to be placed in the track at 3m apart.</t>
    </r>
  </si>
  <si>
    <r>
      <rPr>
        <b/>
        <sz val="11"/>
        <color theme="1"/>
        <rFont val="Calibri"/>
        <family val="2"/>
        <scheme val="minor"/>
      </rPr>
      <t>WORKS</t>
    </r>
    <r>
      <rPr>
        <sz val="11"/>
        <color theme="1"/>
        <rFont val="Calibri"/>
        <family val="2"/>
        <scheme val="minor"/>
      </rPr>
      <t xml:space="preserve">: </t>
    </r>
    <r>
      <rPr>
        <b/>
        <sz val="11"/>
        <color theme="1"/>
        <rFont val="Calibri"/>
        <family val="2"/>
        <scheme val="minor"/>
      </rPr>
      <t xml:space="preserve">Fill in centre/middelmannetjie of tracks from bottom end to 25m (Construct, Road)
</t>
    </r>
    <r>
      <rPr>
        <sz val="11"/>
        <color theme="1"/>
        <rFont val="Calibri"/>
        <family val="2"/>
        <scheme val="minor"/>
      </rPr>
      <t>DESCRIPTION:
Dimensions: 25m x 700mm x 150mm
Concrete to be 25mpa with Reference193 mesh, for the entire length. 
Concrete to be flatted with a textured surface.
Expansion joints to be placed in the track at 3m apart.</t>
    </r>
  </si>
  <si>
    <r>
      <rPr>
        <b/>
        <sz val="11"/>
        <color theme="1"/>
        <rFont val="Calibri"/>
        <family val="2"/>
        <scheme val="minor"/>
      </rPr>
      <t>WORKS</t>
    </r>
    <r>
      <rPr>
        <sz val="11"/>
        <color theme="1"/>
        <rFont val="Calibri"/>
        <family val="2"/>
        <scheme val="minor"/>
      </rPr>
      <t xml:space="preserve">: </t>
    </r>
    <r>
      <rPr>
        <b/>
        <sz val="11"/>
        <color theme="1"/>
        <rFont val="Calibri"/>
        <family val="2"/>
        <scheme val="minor"/>
      </rPr>
      <t>Extend Left Hand Side track by 600mm for a length of 43m from top end. (Construct, Road)</t>
    </r>
    <r>
      <rPr>
        <sz val="11"/>
        <color theme="1"/>
        <rFont val="Calibri"/>
        <family val="2"/>
        <scheme val="minor"/>
      </rPr>
      <t xml:space="preserve">
DESCRIPTION:
Dimensions: 43m x 600mm x 150mm
Concrete to be 25mpa with Reference193 mesh, for the entire length. 
Concrete to be flatted with a textured surface and bullnose rounding off.
Expansion joints to be placed in the track at 3m apart.</t>
    </r>
  </si>
  <si>
    <r>
      <rPr>
        <b/>
        <sz val="11"/>
        <color theme="1"/>
        <rFont val="Calibri"/>
        <family val="2"/>
        <scheme val="minor"/>
      </rPr>
      <t>WORKS</t>
    </r>
    <r>
      <rPr>
        <sz val="11"/>
        <color theme="1"/>
        <rFont val="Calibri"/>
        <family val="2"/>
        <scheme val="minor"/>
      </rPr>
      <t xml:space="preserve">: </t>
    </r>
    <r>
      <rPr>
        <b/>
        <sz val="11"/>
        <color theme="1"/>
        <rFont val="Calibri"/>
        <family val="2"/>
        <scheme val="minor"/>
      </rPr>
      <t xml:space="preserve">Rebuild second approach ramp (Reinforce Structure : Ramp)
</t>
    </r>
    <r>
      <rPr>
        <sz val="11"/>
        <color theme="1"/>
        <rFont val="Calibri"/>
        <family val="2"/>
        <scheme val="minor"/>
      </rPr>
      <t xml:space="preserve">DESCRIPTION:
Dimensions: 1000x2600x150mm
Excavate at an angle to a depth of 150mm below existing road surface on approach.
Concrete to be 25mpa with Reference193 mesh
Concrete to be flatted with a textured surface and bullnose rounding off.
</t>
    </r>
  </si>
  <si>
    <r>
      <rPr>
        <b/>
        <sz val="11"/>
        <color theme="1"/>
        <rFont val="Calibri"/>
        <family val="2"/>
        <scheme val="minor"/>
      </rPr>
      <t>WORKS</t>
    </r>
    <r>
      <rPr>
        <sz val="11"/>
        <color theme="1"/>
        <rFont val="Calibri"/>
        <family val="2"/>
        <scheme val="minor"/>
      </rPr>
      <t xml:space="preserve">: </t>
    </r>
    <r>
      <rPr>
        <b/>
        <sz val="11"/>
        <color theme="1"/>
        <rFont val="Calibri"/>
        <family val="2"/>
        <scheme val="minor"/>
      </rPr>
      <t xml:space="preserve">Fill in centre/middelmannetjie of tracks from bottom end to 17m. (Construct, Road)
</t>
    </r>
    <r>
      <rPr>
        <sz val="11"/>
        <color theme="1"/>
        <rFont val="Calibri"/>
        <family val="2"/>
        <scheme val="minor"/>
      </rPr>
      <t>DESCRIPTION:
Dimensions: 17m x 700mm x 150mm
Concrete to be 25mpa with Reference193 mesh, for the entire length. 
Concrete to be flatted with a textured surface.
Expansion joints to be placed in the track at 3m apart.</t>
    </r>
  </si>
  <si>
    <r>
      <rPr>
        <b/>
        <sz val="11"/>
        <color theme="1"/>
        <rFont val="Calibri"/>
        <family val="2"/>
        <scheme val="minor"/>
      </rPr>
      <t>WORKS</t>
    </r>
    <r>
      <rPr>
        <sz val="11"/>
        <color theme="1"/>
        <rFont val="Calibri"/>
        <family val="2"/>
        <scheme val="minor"/>
      </rPr>
      <t xml:space="preserve">: </t>
    </r>
    <r>
      <rPr>
        <b/>
        <sz val="11"/>
        <color theme="1"/>
        <rFont val="Calibri"/>
        <family val="2"/>
        <scheme val="minor"/>
      </rPr>
      <t>Extend Right Hand Side track for a length of 17.5m from bottom end on tight LH turn(Construct, Road)</t>
    </r>
    <r>
      <rPr>
        <sz val="11"/>
        <color theme="1"/>
        <rFont val="Calibri"/>
        <family val="2"/>
        <scheme val="minor"/>
      </rPr>
      <t xml:space="preserve">
DESCRIPTION:
Dimensions: 17.5m x 1200mm x 150mm
Concrete to be 25mpa with Reference193 mesh, for the entire length. 
Concrete to be flatted with a textured surface.
Expansion joints to be placed in the track at 3m apart.</t>
    </r>
  </si>
  <si>
    <r>
      <rPr>
        <b/>
        <sz val="11"/>
        <color theme="1"/>
        <rFont val="Calibri"/>
        <family val="2"/>
        <scheme val="minor"/>
      </rPr>
      <t>WORKS</t>
    </r>
    <r>
      <rPr>
        <sz val="11"/>
        <color theme="1"/>
        <rFont val="Calibri"/>
        <family val="2"/>
        <scheme val="minor"/>
      </rPr>
      <t xml:space="preserve">: </t>
    </r>
    <r>
      <rPr>
        <b/>
        <sz val="11"/>
        <color theme="1"/>
        <rFont val="Calibri"/>
        <family val="2"/>
        <scheme val="minor"/>
      </rPr>
      <t>Extend Right Hand Side track for a length of 40.5m from top end (after tight LH turn). (Construct, Road)</t>
    </r>
    <r>
      <rPr>
        <sz val="11"/>
        <color theme="1"/>
        <rFont val="Calibri"/>
        <family val="2"/>
        <scheme val="minor"/>
      </rPr>
      <t xml:space="preserve">
DESCRIPTION:
Dimensions: 40.5m x 600mm x 150mm
Concrete to be 25mpa with Reference193 mesh, for the entire length. 
Concrete to be flatted with a textured surface and bullnose rounding off.
Expansion joints to be placed in the track at 3m apart.</t>
    </r>
  </si>
  <si>
    <r>
      <rPr>
        <b/>
        <sz val="11"/>
        <color theme="1"/>
        <rFont val="Calibri"/>
        <family val="2"/>
        <scheme val="minor"/>
      </rPr>
      <t xml:space="preserve">WORKS:Construct Concrete Twin track below existing track to a length of 32m (Construct, Road)
</t>
    </r>
    <r>
      <rPr>
        <sz val="11"/>
        <color theme="1"/>
        <rFont val="Calibri"/>
        <family val="2"/>
        <scheme val="minor"/>
      </rPr>
      <t>DESCRIPTION:
Dimensions: 800mm wide by 150mm deep. Spaced at 1000mm apart. 32m.
Concrete to be 25mpa with Reference193 mesh, for the entire length. 
Concrete to be flatted with a textured surface and bullnose rounding off.
Expansion joints to be placed in the track at 3m apart.
Stone pithing (no cement) with 150 TO 100mm diameter stone in centre of track.
100 - 150mm Stone pithing on outer edges to create tapered berm of 500mm width.</t>
    </r>
  </si>
  <si>
    <r>
      <rPr>
        <b/>
        <sz val="11"/>
        <color theme="1"/>
        <rFont val="Calibri"/>
        <family val="2"/>
        <scheme val="minor"/>
      </rPr>
      <t xml:space="preserve">WORKS:Construct approach ramp (Reinforce Struct: Ramp)
</t>
    </r>
    <r>
      <rPr>
        <sz val="11"/>
        <color theme="1"/>
        <rFont val="Calibri"/>
        <family val="2"/>
        <scheme val="minor"/>
      </rPr>
      <t>DESCRIPTION:
Dimensions: 1500x2600x150mm
Excavate at an angle to a depth of 150mm below existing road surface on approach.
Concrete to be 25mpa with Reference193 mesh
Concrete to be flatted with a textured surface and bullnose rounding off.</t>
    </r>
  </si>
  <si>
    <r>
      <rPr>
        <b/>
        <sz val="11"/>
        <color theme="1"/>
        <rFont val="Calibri"/>
        <family val="2"/>
        <scheme val="minor"/>
      </rPr>
      <t>WORKS:Extend Right Hand Side</t>
    </r>
    <r>
      <rPr>
        <sz val="11"/>
        <color theme="1"/>
        <rFont val="Calibri"/>
        <family val="2"/>
        <scheme val="minor"/>
      </rPr>
      <t xml:space="preserve"> track</t>
    </r>
    <r>
      <rPr>
        <b/>
        <sz val="11"/>
        <color theme="1"/>
        <rFont val="Calibri"/>
        <family val="2"/>
        <scheme val="minor"/>
      </rPr>
      <t xml:space="preserve"> for a length of 10m</t>
    </r>
    <r>
      <rPr>
        <sz val="11"/>
        <color theme="1"/>
        <rFont val="Calibri"/>
        <family val="2"/>
        <scheme val="minor"/>
      </rPr>
      <t xml:space="preserve"> from existing bottom end </t>
    </r>
    <r>
      <rPr>
        <b/>
        <sz val="11"/>
        <color theme="1"/>
        <rFont val="Calibri"/>
        <family val="2"/>
        <scheme val="minor"/>
      </rPr>
      <t>(Construct, Road)</t>
    </r>
    <r>
      <rPr>
        <sz val="11"/>
        <color theme="1"/>
        <rFont val="Calibri"/>
        <family val="2"/>
        <scheme val="minor"/>
      </rPr>
      <t xml:space="preserve">
DESCRIPTION:
Dimensions: 10m x 600mm x 150mm
Concrete to be 25mpa with Reference193 mesh, for the entire length. 
Concrete to be flatted with a textured surface and bullnose rounding off.
Expansion joints to be placed in the track at 3m apart.</t>
    </r>
  </si>
  <si>
    <r>
      <rPr>
        <b/>
        <sz val="11"/>
        <color theme="1"/>
        <rFont val="Calibri"/>
        <family val="2"/>
        <scheme val="minor"/>
      </rPr>
      <t xml:space="preserve">WORKS:Fill in centre/middelmannetjie of tracks from existing bottom end to 10m. (Construct, Road)
</t>
    </r>
    <r>
      <rPr>
        <sz val="11"/>
        <color theme="1"/>
        <rFont val="Calibri"/>
        <family val="2"/>
        <scheme val="minor"/>
      </rPr>
      <t>DESCRIPTION</t>
    </r>
    <r>
      <rPr>
        <b/>
        <sz val="11"/>
        <color theme="1"/>
        <rFont val="Calibri"/>
        <family val="2"/>
        <scheme val="minor"/>
      </rPr>
      <t xml:space="preserve">:
</t>
    </r>
    <r>
      <rPr>
        <sz val="11"/>
        <color theme="1"/>
        <rFont val="Calibri"/>
        <family val="2"/>
        <scheme val="minor"/>
      </rPr>
      <t>Dimensions: 10m x 700mm x 150mm
Concrete to be 25mpa with Reference193 mesh, for the entire length. 
Concrete to be flatted with a textured surface.
Expansion joints to be placed in the track at 3m apart.</t>
    </r>
  </si>
  <si>
    <r>
      <rPr>
        <b/>
        <sz val="11"/>
        <color theme="1"/>
        <rFont val="Calibri"/>
        <family val="2"/>
        <scheme val="minor"/>
      </rPr>
      <t>WORKS:Extend Left Hand Side track by 600mm for a length of 23m from placed marker (Construct, Road)</t>
    </r>
    <r>
      <rPr>
        <sz val="11"/>
        <color theme="1"/>
        <rFont val="Calibri"/>
        <family val="2"/>
        <scheme val="minor"/>
      </rPr>
      <t xml:space="preserve">
DESCRIPTION:
Dimensions: 23m x 600mm x 150mm
Concrete to be 25mpa with Reference193 mesh, for the entire length. 
Concrete to be flatted with a textured surface and bullnose rounding off.
Expansion joints to be placed in the track at 3m apart.</t>
    </r>
  </si>
  <si>
    <r>
      <rPr>
        <b/>
        <sz val="11"/>
        <color theme="1"/>
        <rFont val="Calibri"/>
        <family val="2"/>
        <scheme val="minor"/>
      </rPr>
      <t>WORKS:Fill in centre/middelmannetjie of tracks for 7m from placed marker (Construct, Road)</t>
    </r>
    <r>
      <rPr>
        <sz val="11"/>
        <color theme="1"/>
        <rFont val="Calibri"/>
        <family val="2"/>
        <scheme val="minor"/>
      </rPr>
      <t xml:space="preserve">
DESCRIPTION:
Dimensions: 7m x 700mm x 150mm
Concrete to be 25mpa with Reference193 mesh, for the entire length. 
Concrete to be flatted with a textured surface.
Expansion joints to be placed in the track at 3m apart.</t>
    </r>
  </si>
  <si>
    <t>QUANTITIES oF CONSTRUCTION MATERIALS</t>
  </si>
  <si>
    <r>
      <rPr>
        <b/>
        <sz val="11"/>
        <color theme="1"/>
        <rFont val="Calibri"/>
        <family val="2"/>
        <scheme val="minor"/>
      </rPr>
      <t>Quantity of  Reference193 mesh per length of twin track as specified</t>
    </r>
    <r>
      <rPr>
        <sz val="11"/>
        <color theme="1"/>
        <rFont val="Calibri"/>
        <family val="2"/>
        <scheme val="minor"/>
      </rPr>
      <t xml:space="preserve"> (Reinforce, Structure)
(at 1.6m2 per running meter of 2 tracks)</t>
    </r>
  </si>
  <si>
    <r>
      <rPr>
        <b/>
        <sz val="11"/>
        <color theme="1"/>
        <rFont val="Calibri"/>
        <family val="2"/>
        <scheme val="minor"/>
      </rPr>
      <t xml:space="preserve">Quantity of 25mpa Concrete required for Approach Aprons. (Cast Concrete)
</t>
    </r>
    <r>
      <rPr>
        <sz val="11"/>
        <color theme="1"/>
        <rFont val="Calibri"/>
        <family val="2"/>
        <scheme val="minor"/>
      </rPr>
      <t>(0.39m3 per metre of apron)</t>
    </r>
  </si>
  <si>
    <r>
      <rPr>
        <b/>
        <sz val="11"/>
        <color theme="1"/>
        <rFont val="Calibri"/>
        <family val="2"/>
        <scheme val="minor"/>
      </rPr>
      <t>Quantity of 25mpa Concrete required for 600m extensions</t>
    </r>
    <r>
      <rPr>
        <sz val="11"/>
        <color theme="1"/>
        <rFont val="Calibri"/>
        <family val="2"/>
        <scheme val="minor"/>
      </rPr>
      <t>. (Construct, Road)
(600mm x 150mm)</t>
    </r>
  </si>
  <si>
    <r>
      <rPr>
        <b/>
        <sz val="11"/>
        <color theme="1"/>
        <rFont val="Calibri"/>
        <family val="2"/>
        <scheme val="minor"/>
      </rPr>
      <t>Quantity of 25mpa Concrete required for twin track.</t>
    </r>
    <r>
      <rPr>
        <sz val="11"/>
        <color theme="1"/>
        <rFont val="Calibri"/>
        <family val="2"/>
        <scheme val="minor"/>
      </rPr>
      <t xml:space="preserve"> (Construct, Road)
(at 0.24m3 per running meter of twin track)</t>
    </r>
  </si>
  <si>
    <r>
      <rPr>
        <b/>
        <sz val="11"/>
        <color theme="1"/>
        <rFont val="Calibri"/>
        <family val="2"/>
        <scheme val="minor"/>
      </rPr>
      <t>Quantity of 25mpa Concrete required for 700m extensions.</t>
    </r>
    <r>
      <rPr>
        <sz val="11"/>
        <color theme="1"/>
        <rFont val="Calibri"/>
        <family val="2"/>
        <scheme val="minor"/>
      </rPr>
      <t xml:space="preserve"> (Construct, Road)
(700mm x 150mm)</t>
    </r>
  </si>
  <si>
    <r>
      <rPr>
        <b/>
        <sz val="11"/>
        <color theme="1"/>
        <rFont val="Calibri"/>
        <family val="2"/>
        <scheme val="minor"/>
      </rPr>
      <t>Quantity of  Reference193 mesh per 600m extensions.</t>
    </r>
    <r>
      <rPr>
        <sz val="11"/>
        <color theme="1"/>
        <rFont val="Calibri"/>
        <family val="2"/>
        <scheme val="minor"/>
      </rPr>
      <t xml:space="preserve"> (Reinforce, Structure)
(at 0.7m2 per runnning metre)</t>
    </r>
  </si>
  <si>
    <r>
      <rPr>
        <b/>
        <sz val="11"/>
        <color theme="1"/>
        <rFont val="Calibri"/>
        <family val="2"/>
        <scheme val="minor"/>
      </rPr>
      <t>Quantity of  Reference193 mesh per 600m extensions</t>
    </r>
    <r>
      <rPr>
        <sz val="11"/>
        <color theme="1"/>
        <rFont val="Calibri"/>
        <family val="2"/>
        <scheme val="minor"/>
      </rPr>
      <t>. (Reinforce, Structure)
(at 0.6m2 per runnning metre)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</si>
</sst>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
  </numFmts>
  <fonts count="6" x14ac:knownFonts="1">
    <font>
      <sz val="11"/>
      <color theme="1"/>
      <name val="Calibri"/>
      <family val="2"/>
      <scheme val="minor"/>
    </font>
    <font>
      <b/>
      <sz val="11"/>
      <color theme="1"/>
      <name val="Calibri"/>
      <family val="2"/>
      <scheme val="minor"/>
    </font>
    <font>
      <b/>
      <sz val="16"/>
      <color theme="1"/>
      <name val="Calibri"/>
      <family val="2"/>
      <scheme val="minor"/>
    </font>
    <font>
      <sz val="9"/>
      <color indexed="81"/>
      <name val="Tahoma"/>
      <family val="2"/>
    </font>
    <font>
      <b/>
      <sz val="9"/>
      <color indexed="81"/>
      <name val="Tahoma"/>
      <family val="2"/>
    </font>
    <font>
      <b/>
      <sz val="1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98">
    <xf numFmtId="0" fontId="0" fillId="0" borderId="0" xfId="0"/>
    <xf numFmtId="0" fontId="0" fillId="0" borderId="1" xfId="0" applyBorder="1"/>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0" fillId="0" borderId="3" xfId="0" applyBorder="1"/>
    <xf numFmtId="0" fontId="0" fillId="0" borderId="3" xfId="0" applyBorder="1" applyAlignment="1">
      <alignment horizontal="center"/>
    </xf>
    <xf numFmtId="0" fontId="0" fillId="0" borderId="5" xfId="0" applyBorder="1" applyAlignment="1">
      <alignment horizontal="center"/>
    </xf>
    <xf numFmtId="0" fontId="0" fillId="0" borderId="5" xfId="0" applyBorder="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0" fillId="0" borderId="10" xfId="0" applyBorder="1"/>
    <xf numFmtId="0" fontId="0" fillId="0" borderId="10" xfId="0" applyBorder="1" applyAlignment="1">
      <alignment horizontal="center"/>
    </xf>
    <xf numFmtId="0" fontId="0" fillId="0" borderId="15" xfId="0" applyBorder="1" applyAlignment="1">
      <alignment horizontal="center"/>
    </xf>
    <xf numFmtId="0" fontId="0" fillId="0" borderId="15" xfId="0" applyFont="1" applyBorder="1" applyAlignment="1">
      <alignment horizontal="center"/>
    </xf>
    <xf numFmtId="0" fontId="1" fillId="0" borderId="22" xfId="0" applyFont="1" applyBorder="1"/>
    <xf numFmtId="0" fontId="0" fillId="0" borderId="22" xfId="0" applyFont="1" applyBorder="1" applyAlignment="1">
      <alignment horizontal="left" vertical="center" wrapText="1"/>
    </xf>
    <xf numFmtId="0" fontId="0" fillId="0" borderId="14" xfId="0" applyBorder="1" applyAlignment="1">
      <alignment horizontal="center"/>
    </xf>
    <xf numFmtId="0" fontId="0" fillId="0" borderId="13" xfId="0" applyBorder="1" applyAlignment="1">
      <alignment horizontal="center"/>
    </xf>
    <xf numFmtId="0" fontId="0" fillId="0" borderId="22" xfId="0" applyFont="1" applyBorder="1"/>
    <xf numFmtId="0" fontId="1" fillId="2" borderId="1" xfId="0" applyFont="1" applyFill="1" applyBorder="1" applyAlignment="1">
      <alignment horizontal="center"/>
    </xf>
    <xf numFmtId="0" fontId="1" fillId="2" borderId="17" xfId="0" applyFont="1" applyFill="1" applyBorder="1" applyAlignment="1">
      <alignment horizontal="center" vertical="center"/>
    </xf>
    <xf numFmtId="0" fontId="1" fillId="0" borderId="19" xfId="0" applyFont="1" applyBorder="1" applyAlignment="1"/>
    <xf numFmtId="0" fontId="1" fillId="2" borderId="5" xfId="0" applyFont="1" applyFill="1" applyBorder="1" applyAlignment="1">
      <alignment horizontal="center"/>
    </xf>
    <xf numFmtId="0" fontId="0" fillId="0" borderId="16" xfId="0" applyBorder="1" applyAlignment="1">
      <alignment horizontal="center"/>
    </xf>
    <xf numFmtId="0" fontId="1" fillId="2" borderId="18" xfId="0" applyFont="1" applyFill="1" applyBorder="1" applyAlignment="1">
      <alignment horizontal="center" vertical="center"/>
    </xf>
    <xf numFmtId="0" fontId="1" fillId="0" borderId="20" xfId="0" applyFont="1" applyBorder="1" applyAlignment="1">
      <alignment horizontal="center"/>
    </xf>
    <xf numFmtId="0" fontId="0" fillId="0" borderId="22" xfId="0" applyFont="1" applyBorder="1" applyAlignment="1">
      <alignment horizontal="center" vertical="center" wrapText="1"/>
    </xf>
    <xf numFmtId="0" fontId="0" fillId="0" borderId="0" xfId="0" applyBorder="1"/>
    <xf numFmtId="0" fontId="0" fillId="0" borderId="21" xfId="0" applyBorder="1" applyAlignment="1">
      <alignment horizontal="center"/>
    </xf>
    <xf numFmtId="0" fontId="2" fillId="0" borderId="0" xfId="0" applyFont="1"/>
    <xf numFmtId="0" fontId="0" fillId="0" borderId="25" xfId="0" applyBorder="1" applyAlignment="1">
      <alignment horizontal="center"/>
    </xf>
    <xf numFmtId="0" fontId="1" fillId="2" borderId="28" xfId="0" applyFont="1" applyFill="1" applyBorder="1" applyAlignment="1">
      <alignment horizontal="center" vertical="center"/>
    </xf>
    <xf numFmtId="0" fontId="1" fillId="0" borderId="29" xfId="0" applyFont="1" applyBorder="1" applyAlignment="1">
      <alignment horizontal="center"/>
    </xf>
    <xf numFmtId="0" fontId="0" fillId="0" borderId="30" xfId="0" applyBorder="1" applyAlignment="1">
      <alignment horizontal="center"/>
    </xf>
    <xf numFmtId="0" fontId="1" fillId="2" borderId="31" xfId="0" applyFont="1" applyFill="1" applyBorder="1" applyAlignment="1">
      <alignment horizontal="center" vertical="center"/>
    </xf>
    <xf numFmtId="0" fontId="1" fillId="0" borderId="32" xfId="0" applyFont="1" applyBorder="1"/>
    <xf numFmtId="0" fontId="0" fillId="0" borderId="33" xfId="0" applyBorder="1" applyAlignment="1">
      <alignment horizontal="center"/>
    </xf>
    <xf numFmtId="0" fontId="0" fillId="0" borderId="33" xfId="0" applyBorder="1"/>
    <xf numFmtId="0" fontId="1" fillId="0" borderId="27" xfId="0" applyFont="1" applyBorder="1" applyAlignment="1">
      <alignment wrapText="1"/>
    </xf>
    <xf numFmtId="0" fontId="0" fillId="0" borderId="27" xfId="0" applyBorder="1" applyAlignment="1">
      <alignment wrapText="1"/>
    </xf>
    <xf numFmtId="0" fontId="0" fillId="0" borderId="1" xfId="0" applyFont="1" applyBorder="1" applyAlignment="1">
      <alignment horizontal="center" wrapText="1"/>
    </xf>
    <xf numFmtId="0" fontId="0" fillId="0" borderId="34" xfId="0" applyBorder="1" applyAlignment="1">
      <alignment horizontal="center"/>
    </xf>
    <xf numFmtId="0" fontId="0" fillId="0" borderId="2" xfId="0" applyBorder="1" applyAlignment="1">
      <alignment horizontal="center"/>
    </xf>
    <xf numFmtId="0" fontId="0" fillId="0" borderId="2" xfId="0" applyFont="1" applyBorder="1" applyAlignment="1">
      <alignment horizontal="center" wrapText="1"/>
    </xf>
    <xf numFmtId="0" fontId="0" fillId="0" borderId="2" xfId="0" applyBorder="1" applyAlignment="1">
      <alignment horizontal="center" wrapText="1"/>
    </xf>
    <xf numFmtId="0" fontId="0" fillId="0" borderId="35" xfId="0" applyBorder="1" applyAlignment="1">
      <alignment wrapText="1"/>
    </xf>
    <xf numFmtId="0" fontId="0" fillId="0" borderId="4" xfId="0" applyBorder="1" applyAlignment="1">
      <alignment horizontal="center" wrapText="1"/>
    </xf>
    <xf numFmtId="0" fontId="0" fillId="0" borderId="1" xfId="0" applyFont="1" applyBorder="1" applyAlignment="1">
      <alignment horizontal="center"/>
    </xf>
    <xf numFmtId="0" fontId="1" fillId="2" borderId="36" xfId="0" applyFont="1" applyFill="1" applyBorder="1" applyAlignment="1">
      <alignment horizontal="center" vertical="center"/>
    </xf>
    <xf numFmtId="0" fontId="1" fillId="0" borderId="37" xfId="0" applyFont="1"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164" fontId="2" fillId="0" borderId="0" xfId="0" applyNumberFormat="1" applyFont="1"/>
    <xf numFmtId="164" fontId="0" fillId="0" borderId="0" xfId="0" applyNumberFormat="1"/>
    <xf numFmtId="164" fontId="1" fillId="2" borderId="9" xfId="0" applyNumberFormat="1" applyFont="1" applyFill="1" applyBorder="1" applyAlignment="1">
      <alignment horizontal="center" vertical="center"/>
    </xf>
    <xf numFmtId="164" fontId="0" fillId="0" borderId="6" xfId="0" applyNumberFormat="1" applyBorder="1"/>
    <xf numFmtId="164" fontId="0" fillId="0" borderId="11" xfId="0" applyNumberFormat="1" applyBorder="1"/>
    <xf numFmtId="164" fontId="0" fillId="2" borderId="6" xfId="0" applyNumberFormat="1" applyFill="1" applyBorder="1"/>
    <xf numFmtId="164" fontId="0" fillId="2" borderId="4" xfId="0" applyNumberFormat="1" applyFill="1" applyBorder="1"/>
    <xf numFmtId="164" fontId="1" fillId="2" borderId="28" xfId="0" applyNumberFormat="1" applyFont="1" applyFill="1" applyBorder="1" applyAlignment="1">
      <alignment horizontal="center" vertical="center"/>
    </xf>
    <xf numFmtId="164" fontId="0" fillId="0" borderId="2" xfId="0" applyNumberFormat="1" applyBorder="1"/>
    <xf numFmtId="164" fontId="0" fillId="0" borderId="12" xfId="0" applyNumberFormat="1" applyBorder="1"/>
    <xf numFmtId="0" fontId="1" fillId="2" borderId="40" xfId="0" applyFont="1" applyFill="1" applyBorder="1" applyAlignment="1">
      <alignment horizontal="center" vertical="center"/>
    </xf>
    <xf numFmtId="0" fontId="0" fillId="0" borderId="21" xfId="0" applyBorder="1" applyAlignment="1">
      <alignment wrapText="1"/>
    </xf>
    <xf numFmtId="0" fontId="0" fillId="0" borderId="27" xfId="0" applyBorder="1"/>
    <xf numFmtId="0" fontId="0" fillId="0" borderId="41" xfId="0" applyFill="1" applyBorder="1" applyAlignment="1">
      <alignment wrapText="1"/>
    </xf>
    <xf numFmtId="0" fontId="0" fillId="0" borderId="42" xfId="0" applyBorder="1"/>
    <xf numFmtId="2" fontId="0" fillId="0" borderId="1" xfId="0" applyNumberFormat="1" applyBorder="1" applyAlignment="1">
      <alignment horizontal="center"/>
    </xf>
    <xf numFmtId="2" fontId="0" fillId="0" borderId="1" xfId="0" applyNumberFormat="1" applyFont="1" applyBorder="1" applyAlignment="1">
      <alignment horizontal="center"/>
    </xf>
    <xf numFmtId="2" fontId="0" fillId="0" borderId="5" xfId="0" applyNumberFormat="1" applyBorder="1" applyAlignment="1">
      <alignment horizontal="center"/>
    </xf>
    <xf numFmtId="164" fontId="0" fillId="0" borderId="1" xfId="0" applyNumberFormat="1" applyFill="1" applyBorder="1"/>
    <xf numFmtId="0" fontId="0" fillId="0" borderId="15" xfId="0" applyBorder="1" applyAlignment="1">
      <alignment horizontal="center" vertical="top"/>
    </xf>
    <xf numFmtId="0" fontId="0" fillId="0" borderId="32" xfId="0" applyFont="1" applyBorder="1"/>
    <xf numFmtId="0" fontId="0" fillId="0" borderId="27" xfId="0" applyFont="1" applyBorder="1" applyAlignment="1">
      <alignment wrapText="1"/>
    </xf>
    <xf numFmtId="0" fontId="0" fillId="0" borderId="29" xfId="0" applyFont="1" applyBorder="1" applyAlignment="1">
      <alignment wrapText="1"/>
    </xf>
    <xf numFmtId="0" fontId="0" fillId="0" borderId="27" xfId="0" applyFont="1" applyBorder="1" applyAlignment="1">
      <alignment horizontal="right"/>
    </xf>
    <xf numFmtId="0" fontId="0" fillId="2" borderId="5" xfId="0" applyFont="1" applyFill="1" applyBorder="1" applyAlignment="1">
      <alignment horizontal="center"/>
    </xf>
    <xf numFmtId="164" fontId="1" fillId="3" borderId="6" xfId="0" applyNumberFormat="1" applyFont="1" applyFill="1" applyBorder="1"/>
    <xf numFmtId="164" fontId="1" fillId="3" borderId="11" xfId="0" applyNumberFormat="1" applyFont="1" applyFill="1" applyBorder="1"/>
    <xf numFmtId="0" fontId="0" fillId="3" borderId="27" xfId="0" applyFill="1" applyBorder="1" applyAlignment="1">
      <alignment wrapText="1"/>
    </xf>
    <xf numFmtId="0" fontId="0" fillId="3" borderId="27" xfId="0" applyFill="1" applyBorder="1" applyAlignment="1">
      <alignment horizontal="left" vertical="top" wrapText="1"/>
    </xf>
    <xf numFmtId="0" fontId="1" fillId="3" borderId="15" xfId="0" applyFont="1" applyFill="1" applyBorder="1" applyAlignment="1">
      <alignment horizontal="center" vertical="top"/>
    </xf>
    <xf numFmtId="0" fontId="1" fillId="3" borderId="15" xfId="0" applyFont="1" applyFill="1" applyBorder="1" applyAlignment="1">
      <alignment horizontal="center"/>
    </xf>
    <xf numFmtId="0" fontId="1" fillId="3" borderId="0" xfId="0" applyFont="1" applyFill="1" applyBorder="1"/>
    <xf numFmtId="0" fontId="5" fillId="3" borderId="23" xfId="0" applyFont="1" applyFill="1" applyBorder="1" applyAlignment="1">
      <alignment wrapText="1"/>
    </xf>
    <xf numFmtId="0" fontId="1" fillId="3" borderId="21" xfId="0" applyFont="1" applyFill="1" applyBorder="1"/>
    <xf numFmtId="0" fontId="1" fillId="3" borderId="21" xfId="0" applyFont="1" applyFill="1" applyBorder="1" applyAlignment="1">
      <alignment wrapText="1"/>
    </xf>
    <xf numFmtId="0" fontId="1" fillId="3" borderId="21" xfId="0" applyFont="1" applyFill="1" applyBorder="1" applyAlignment="1">
      <alignment horizontal="left" vertical="center"/>
    </xf>
    <xf numFmtId="0" fontId="1" fillId="3" borderId="21" xfId="0" applyFont="1" applyFill="1" applyBorder="1" applyAlignment="1">
      <alignment horizontal="left" vertical="center" wrapText="1"/>
    </xf>
    <xf numFmtId="0" fontId="0" fillId="0" borderId="0" xfId="0" applyBorder="1" applyAlignment="1">
      <alignment horizontal="center"/>
    </xf>
    <xf numFmtId="0" fontId="0" fillId="0" borderId="24" xfId="0" applyBorder="1" applyAlignment="1">
      <alignment horizontal="center"/>
    </xf>
    <xf numFmtId="0" fontId="0" fillId="0" borderId="0" xfId="0" applyBorder="1" applyAlignment="1">
      <alignment horizontal="center"/>
    </xf>
    <xf numFmtId="0" fontId="0" fillId="0" borderId="26" xfId="0" applyBorder="1" applyAlignment="1">
      <alignment horizontal="center"/>
    </xf>
    <xf numFmtId="0" fontId="2" fillId="0" borderId="0" xfId="0" applyFont="1" applyAlignment="1">
      <alignment horizontal="center"/>
    </xf>
    <xf numFmtId="164" fontId="0" fillId="0" borderId="34" xfId="0" applyNumberFormat="1" applyBorder="1"/>
    <xf numFmtId="164" fontId="1" fillId="3" borderId="2" xfId="0" applyNumberFormat="1" applyFont="1" applyFill="1" applyBorder="1"/>
    <xf numFmtId="164" fontId="0" fillId="0" borderId="26" xfId="0" applyNumberFormat="1" applyBorder="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7"/>
  <sheetViews>
    <sheetView tabSelected="1" workbookViewId="0">
      <selection activeCell="K60" sqref="K60"/>
    </sheetView>
  </sheetViews>
  <sheetFormatPr defaultRowHeight="15" x14ac:dyDescent="0.25"/>
  <cols>
    <col min="1" max="1" width="5.28515625" style="2" customWidth="1"/>
    <col min="2" max="2" width="81.42578125" customWidth="1"/>
    <col min="3" max="3" width="10.140625" style="2" customWidth="1"/>
    <col min="4" max="4" width="12.85546875" style="2" customWidth="1"/>
    <col min="5" max="5" width="14" customWidth="1"/>
    <col min="6" max="6" width="13.85546875" customWidth="1"/>
    <col min="7" max="7" width="16.7109375" style="54" customWidth="1"/>
  </cols>
  <sheetData>
    <row r="2" spans="1:7" ht="21" x14ac:dyDescent="0.35">
      <c r="A2" s="94" t="s">
        <v>49</v>
      </c>
      <c r="B2" s="94"/>
      <c r="C2" s="94"/>
      <c r="D2" s="94"/>
      <c r="F2" s="30">
        <v>2022</v>
      </c>
      <c r="G2" s="53"/>
    </row>
    <row r="3" spans="1:7" ht="15.75" thickBot="1" x14ac:dyDescent="0.3"/>
    <row r="4" spans="1:7" ht="27.75" customHeight="1" thickBot="1" x14ac:dyDescent="0.3">
      <c r="A4" s="9" t="s">
        <v>0</v>
      </c>
      <c r="B4" s="21" t="s">
        <v>1</v>
      </c>
      <c r="C4" s="25"/>
      <c r="D4" s="10" t="s">
        <v>2</v>
      </c>
      <c r="E4" s="10" t="s">
        <v>3</v>
      </c>
      <c r="F4" s="21" t="s">
        <v>27</v>
      </c>
      <c r="G4" s="55" t="s">
        <v>6</v>
      </c>
    </row>
    <row r="5" spans="1:7" x14ac:dyDescent="0.25">
      <c r="A5" s="24"/>
      <c r="B5" s="22"/>
      <c r="C5" s="26"/>
      <c r="D5" s="7"/>
      <c r="E5" s="7"/>
      <c r="F5" s="8"/>
      <c r="G5" s="56"/>
    </row>
    <row r="6" spans="1:7" x14ac:dyDescent="0.25">
      <c r="A6" s="14"/>
      <c r="B6" s="19" t="s">
        <v>9</v>
      </c>
      <c r="C6" s="17"/>
      <c r="D6" s="7"/>
      <c r="E6" s="7"/>
      <c r="F6" s="8"/>
      <c r="G6" s="56"/>
    </row>
    <row r="7" spans="1:7" x14ac:dyDescent="0.25">
      <c r="A7" s="14" t="s">
        <v>10</v>
      </c>
      <c r="B7" s="19" t="s">
        <v>11</v>
      </c>
      <c r="C7" s="18"/>
      <c r="D7" s="7"/>
      <c r="E7" s="7"/>
      <c r="F7" s="8"/>
      <c r="G7" s="56"/>
    </row>
    <row r="8" spans="1:7" x14ac:dyDescent="0.25">
      <c r="A8" s="83" t="s">
        <v>12</v>
      </c>
      <c r="B8" s="84" t="s">
        <v>25</v>
      </c>
      <c r="C8" s="18"/>
      <c r="D8" s="7" t="s">
        <v>28</v>
      </c>
      <c r="E8" s="7">
        <v>1</v>
      </c>
      <c r="F8" s="8"/>
      <c r="G8" s="78"/>
    </row>
    <row r="9" spans="1:7" x14ac:dyDescent="0.25">
      <c r="A9" s="83" t="s">
        <v>13</v>
      </c>
      <c r="B9" s="85" t="s">
        <v>34</v>
      </c>
      <c r="C9" s="18"/>
      <c r="D9" s="7" t="s">
        <v>28</v>
      </c>
      <c r="E9" s="7">
        <v>1</v>
      </c>
      <c r="F9" s="8"/>
      <c r="G9" s="78"/>
    </row>
    <row r="10" spans="1:7" x14ac:dyDescent="0.25">
      <c r="A10" s="83" t="s">
        <v>14</v>
      </c>
      <c r="B10" s="86" t="s">
        <v>24</v>
      </c>
      <c r="C10" s="18"/>
      <c r="D10" s="7" t="s">
        <v>28</v>
      </c>
      <c r="E10" s="7">
        <v>1</v>
      </c>
      <c r="F10" s="8"/>
      <c r="G10" s="78"/>
    </row>
    <row r="11" spans="1:7" ht="15.75" thickBot="1" x14ac:dyDescent="0.3">
      <c r="A11" s="83" t="s">
        <v>15</v>
      </c>
      <c r="B11" s="86" t="s">
        <v>35</v>
      </c>
      <c r="C11" s="17"/>
      <c r="D11" s="6" t="s">
        <v>28</v>
      </c>
      <c r="E11" s="6">
        <v>1</v>
      </c>
      <c r="F11" s="5"/>
      <c r="G11" s="79"/>
    </row>
    <row r="12" spans="1:7" x14ac:dyDescent="0.25">
      <c r="A12" s="14"/>
      <c r="B12" s="19"/>
      <c r="C12" s="23" t="s">
        <v>30</v>
      </c>
      <c r="D12" s="7"/>
      <c r="E12" s="7"/>
      <c r="F12" s="8"/>
      <c r="G12" s="58">
        <f>SUM(G8:G11)</f>
        <v>0</v>
      </c>
    </row>
    <row r="13" spans="1:7" x14ac:dyDescent="0.25">
      <c r="A13" s="13"/>
      <c r="B13" s="15"/>
      <c r="C13" s="18"/>
      <c r="D13" s="7"/>
      <c r="E13" s="7"/>
      <c r="F13" s="8"/>
      <c r="G13" s="56"/>
    </row>
    <row r="14" spans="1:7" x14ac:dyDescent="0.25">
      <c r="A14" s="14" t="s">
        <v>17</v>
      </c>
      <c r="B14" s="19" t="s">
        <v>16</v>
      </c>
      <c r="C14" s="18"/>
      <c r="D14" s="7"/>
      <c r="E14" s="7"/>
      <c r="F14" s="8"/>
      <c r="G14" s="56"/>
    </row>
    <row r="15" spans="1:7" x14ac:dyDescent="0.25">
      <c r="A15" s="83" t="s">
        <v>18</v>
      </c>
      <c r="B15" s="87" t="s">
        <v>36</v>
      </c>
      <c r="C15" s="18"/>
      <c r="D15" s="7" t="s">
        <v>29</v>
      </c>
      <c r="E15" s="7">
        <v>6</v>
      </c>
      <c r="F15" s="8"/>
      <c r="G15" s="78"/>
    </row>
    <row r="16" spans="1:7" x14ac:dyDescent="0.25">
      <c r="A16" s="83" t="s">
        <v>19</v>
      </c>
      <c r="B16" s="87" t="s">
        <v>23</v>
      </c>
      <c r="C16" s="18"/>
      <c r="D16" s="7" t="s">
        <v>29</v>
      </c>
      <c r="E16" s="7">
        <v>6</v>
      </c>
      <c r="F16" s="8"/>
      <c r="G16" s="78"/>
    </row>
    <row r="17" spans="1:7" x14ac:dyDescent="0.25">
      <c r="A17" s="83" t="s">
        <v>20</v>
      </c>
      <c r="B17" s="88" t="s">
        <v>26</v>
      </c>
      <c r="C17" s="18"/>
      <c r="D17" s="7" t="s">
        <v>29</v>
      </c>
      <c r="E17" s="7">
        <v>6</v>
      </c>
      <c r="F17" s="8"/>
      <c r="G17" s="78"/>
    </row>
    <row r="18" spans="1:7" x14ac:dyDescent="0.25">
      <c r="A18" s="83" t="s">
        <v>21</v>
      </c>
      <c r="B18" s="89" t="s">
        <v>70</v>
      </c>
      <c r="C18" s="18"/>
      <c r="D18" s="7" t="s">
        <v>29</v>
      </c>
      <c r="E18" s="7">
        <v>6</v>
      </c>
      <c r="F18" s="8"/>
      <c r="G18" s="78"/>
    </row>
    <row r="19" spans="1:7" ht="15.75" thickBot="1" x14ac:dyDescent="0.3">
      <c r="A19" s="83" t="s">
        <v>22</v>
      </c>
      <c r="B19" s="89" t="s">
        <v>71</v>
      </c>
      <c r="C19" s="17"/>
      <c r="D19" s="6" t="s">
        <v>29</v>
      </c>
      <c r="E19" s="6">
        <v>6</v>
      </c>
      <c r="F19" s="5"/>
      <c r="G19" s="79"/>
    </row>
    <row r="20" spans="1:7" x14ac:dyDescent="0.25">
      <c r="A20" s="13"/>
      <c r="B20" s="16"/>
      <c r="C20" s="23" t="s">
        <v>31</v>
      </c>
      <c r="D20" s="7"/>
      <c r="E20" s="7"/>
      <c r="F20" s="8"/>
      <c r="G20" s="58">
        <f>SUM(G15:G19)</f>
        <v>0</v>
      </c>
    </row>
    <row r="21" spans="1:7" x14ac:dyDescent="0.25">
      <c r="A21" s="13"/>
      <c r="B21" s="16"/>
      <c r="C21" s="27"/>
      <c r="D21" s="7"/>
      <c r="E21" s="7"/>
      <c r="F21" s="8"/>
      <c r="G21" s="56"/>
    </row>
    <row r="22" spans="1:7" ht="15.75" thickBot="1" x14ac:dyDescent="0.3">
      <c r="A22" s="13"/>
      <c r="B22" s="16"/>
      <c r="C22" s="20" t="s">
        <v>32</v>
      </c>
      <c r="D22" s="7"/>
      <c r="E22" s="7"/>
      <c r="F22" s="8"/>
      <c r="G22" s="59">
        <f>SUM(G12,G20)</f>
        <v>0</v>
      </c>
    </row>
    <row r="23" spans="1:7" ht="15.75" thickBot="1" x14ac:dyDescent="0.3">
      <c r="A23" s="91"/>
      <c r="B23" s="92"/>
      <c r="C23" s="92"/>
      <c r="D23" s="92"/>
      <c r="E23" s="92"/>
      <c r="F23" s="92"/>
      <c r="G23" s="93"/>
    </row>
    <row r="24" spans="1:7" ht="15.75" thickBot="1" x14ac:dyDescent="0.3">
      <c r="A24" s="49" t="s">
        <v>0</v>
      </c>
      <c r="B24" s="63" t="s">
        <v>1</v>
      </c>
      <c r="C24" s="35" t="s">
        <v>2</v>
      </c>
      <c r="D24" s="35" t="s">
        <v>3</v>
      </c>
      <c r="E24" s="35" t="s">
        <v>4</v>
      </c>
      <c r="F24" s="35" t="s">
        <v>5</v>
      </c>
      <c r="G24" s="60" t="s">
        <v>6</v>
      </c>
    </row>
    <row r="25" spans="1:7" x14ac:dyDescent="0.25">
      <c r="A25" s="50">
        <v>1</v>
      </c>
      <c r="B25" s="73" t="s">
        <v>41</v>
      </c>
      <c r="C25" s="37"/>
      <c r="D25" s="37"/>
      <c r="E25" s="38"/>
      <c r="F25" s="38"/>
      <c r="G25" s="95"/>
    </row>
    <row r="26" spans="1:7" x14ac:dyDescent="0.25">
      <c r="A26" s="13">
        <f>A25+0.1</f>
        <v>1.1000000000000001</v>
      </c>
      <c r="B26" s="74" t="s">
        <v>55</v>
      </c>
      <c r="C26" s="3"/>
      <c r="D26" s="3" t="s">
        <v>43</v>
      </c>
      <c r="E26" s="3" t="s">
        <v>43</v>
      </c>
      <c r="F26" s="1"/>
      <c r="G26" s="61"/>
    </row>
    <row r="27" spans="1:7" ht="120" x14ac:dyDescent="0.25">
      <c r="A27" s="82" t="s">
        <v>37</v>
      </c>
      <c r="B27" s="80" t="s">
        <v>72</v>
      </c>
      <c r="C27" s="3" t="s">
        <v>33</v>
      </c>
      <c r="D27" s="41">
        <v>1</v>
      </c>
      <c r="E27" s="3" t="s">
        <v>43</v>
      </c>
      <c r="F27" s="71"/>
      <c r="G27" s="96"/>
    </row>
    <row r="28" spans="1:7" ht="120" x14ac:dyDescent="0.25">
      <c r="A28" s="82" t="s">
        <v>38</v>
      </c>
      <c r="B28" s="80" t="s">
        <v>73</v>
      </c>
      <c r="C28" s="3" t="s">
        <v>33</v>
      </c>
      <c r="D28" s="41">
        <v>25</v>
      </c>
      <c r="E28" s="3" t="s">
        <v>43</v>
      </c>
      <c r="F28" s="71"/>
      <c r="G28" s="96"/>
    </row>
    <row r="29" spans="1:7" ht="120" x14ac:dyDescent="0.25">
      <c r="A29" s="82" t="s">
        <v>39</v>
      </c>
      <c r="B29" s="80" t="s">
        <v>74</v>
      </c>
      <c r="C29" s="3" t="s">
        <v>33</v>
      </c>
      <c r="D29" s="41">
        <v>25</v>
      </c>
      <c r="E29" s="3" t="s">
        <v>43</v>
      </c>
      <c r="F29" s="71"/>
      <c r="G29" s="96"/>
    </row>
    <row r="30" spans="1:7" ht="120" x14ac:dyDescent="0.25">
      <c r="A30" s="82" t="s">
        <v>40</v>
      </c>
      <c r="B30" s="80" t="s">
        <v>75</v>
      </c>
      <c r="C30" s="3"/>
      <c r="D30" s="41">
        <v>43</v>
      </c>
      <c r="E30" s="3"/>
      <c r="F30" s="71"/>
      <c r="G30" s="96"/>
    </row>
    <row r="31" spans="1:7" x14ac:dyDescent="0.25">
      <c r="A31" s="72">
        <v>2.1</v>
      </c>
      <c r="B31" s="74" t="s">
        <v>54</v>
      </c>
      <c r="C31" s="3" t="s">
        <v>33</v>
      </c>
      <c r="D31" s="41"/>
      <c r="E31" s="3" t="s">
        <v>43</v>
      </c>
      <c r="F31" s="71"/>
      <c r="G31" s="96"/>
    </row>
    <row r="32" spans="1:7" ht="120" x14ac:dyDescent="0.25">
      <c r="A32" s="82" t="s">
        <v>50</v>
      </c>
      <c r="B32" s="80" t="s">
        <v>76</v>
      </c>
      <c r="C32" s="3" t="s">
        <v>33</v>
      </c>
      <c r="D32" s="41">
        <v>1</v>
      </c>
      <c r="E32" s="3" t="s">
        <v>43</v>
      </c>
      <c r="F32" s="71"/>
      <c r="G32" s="96"/>
    </row>
    <row r="33" spans="1:7" ht="120" x14ac:dyDescent="0.25">
      <c r="A33" s="82" t="s">
        <v>51</v>
      </c>
      <c r="B33" s="80" t="s">
        <v>77</v>
      </c>
      <c r="C33" s="3" t="s">
        <v>33</v>
      </c>
      <c r="D33" s="41">
        <v>17</v>
      </c>
      <c r="E33" s="3"/>
      <c r="F33" s="71"/>
      <c r="G33" s="96"/>
    </row>
    <row r="34" spans="1:7" ht="120" x14ac:dyDescent="0.25">
      <c r="A34" s="82" t="s">
        <v>67</v>
      </c>
      <c r="B34" s="80" t="s">
        <v>78</v>
      </c>
      <c r="C34" s="3" t="s">
        <v>33</v>
      </c>
      <c r="D34" s="41">
        <v>17.5</v>
      </c>
      <c r="E34" s="3"/>
      <c r="F34" s="71"/>
      <c r="G34" s="96"/>
    </row>
    <row r="35" spans="1:7" ht="120" x14ac:dyDescent="0.25">
      <c r="A35" s="82" t="s">
        <v>68</v>
      </c>
      <c r="B35" s="80" t="s">
        <v>79</v>
      </c>
      <c r="C35" s="3" t="s">
        <v>33</v>
      </c>
      <c r="D35" s="41">
        <v>40.5</v>
      </c>
      <c r="E35" s="3" t="s">
        <v>43</v>
      </c>
      <c r="F35" s="71"/>
      <c r="G35" s="96"/>
    </row>
    <row r="36" spans="1:7" x14ac:dyDescent="0.25">
      <c r="A36" s="72">
        <v>3.1</v>
      </c>
      <c r="B36" s="74" t="s">
        <v>53</v>
      </c>
      <c r="C36" s="3" t="s">
        <v>33</v>
      </c>
      <c r="D36" s="4"/>
      <c r="E36" s="3" t="s">
        <v>43</v>
      </c>
      <c r="F36" s="71"/>
      <c r="G36" s="96"/>
    </row>
    <row r="37" spans="1:7" ht="165" x14ac:dyDescent="0.25">
      <c r="A37" s="82" t="s">
        <v>52</v>
      </c>
      <c r="B37" s="80" t="s">
        <v>80</v>
      </c>
      <c r="C37" s="3" t="s">
        <v>33</v>
      </c>
      <c r="D37" s="4">
        <v>32</v>
      </c>
      <c r="E37" s="3" t="s">
        <v>43</v>
      </c>
      <c r="F37" s="71"/>
      <c r="G37" s="96"/>
    </row>
    <row r="38" spans="1:7" ht="105" x14ac:dyDescent="0.25">
      <c r="A38" s="82" t="s">
        <v>56</v>
      </c>
      <c r="B38" s="80" t="s">
        <v>81</v>
      </c>
      <c r="C38" s="3" t="s">
        <v>33</v>
      </c>
      <c r="D38" s="4">
        <v>1.5</v>
      </c>
      <c r="E38" s="3" t="s">
        <v>43</v>
      </c>
      <c r="F38" s="71"/>
      <c r="G38" s="96"/>
    </row>
    <row r="39" spans="1:7" ht="120" x14ac:dyDescent="0.25">
      <c r="A39" s="82" t="s">
        <v>57</v>
      </c>
      <c r="B39" s="80" t="s">
        <v>82</v>
      </c>
      <c r="C39" s="3" t="s">
        <v>33</v>
      </c>
      <c r="D39" s="4">
        <v>10</v>
      </c>
      <c r="E39" s="3" t="s">
        <v>43</v>
      </c>
      <c r="F39" s="71"/>
      <c r="G39" s="96"/>
    </row>
    <row r="40" spans="1:7" ht="120" x14ac:dyDescent="0.25">
      <c r="A40" s="82" t="s">
        <v>58</v>
      </c>
      <c r="B40" s="80" t="s">
        <v>83</v>
      </c>
      <c r="C40" s="3" t="s">
        <v>33</v>
      </c>
      <c r="D40" s="4">
        <v>10</v>
      </c>
      <c r="E40" s="3" t="s">
        <v>43</v>
      </c>
      <c r="F40" s="71"/>
      <c r="G40" s="96"/>
    </row>
    <row r="41" spans="1:7" ht="120" x14ac:dyDescent="0.25">
      <c r="A41" s="82" t="s">
        <v>59</v>
      </c>
      <c r="B41" s="80" t="s">
        <v>84</v>
      </c>
      <c r="C41" s="3" t="s">
        <v>33</v>
      </c>
      <c r="D41" s="4">
        <v>23</v>
      </c>
      <c r="E41" s="3" t="s">
        <v>43</v>
      </c>
      <c r="F41" s="71"/>
      <c r="G41" s="96"/>
    </row>
    <row r="42" spans="1:7" ht="120" x14ac:dyDescent="0.25">
      <c r="A42" s="82" t="s">
        <v>69</v>
      </c>
      <c r="B42" s="80" t="s">
        <v>85</v>
      </c>
      <c r="C42" s="3" t="s">
        <v>33</v>
      </c>
      <c r="D42" s="4">
        <v>7</v>
      </c>
      <c r="E42" s="3" t="s">
        <v>43</v>
      </c>
      <c r="F42" s="71"/>
      <c r="G42" s="96"/>
    </row>
    <row r="43" spans="1:7" x14ac:dyDescent="0.25">
      <c r="A43" s="13"/>
      <c r="B43" s="64"/>
      <c r="C43" s="23" t="s">
        <v>46</v>
      </c>
      <c r="D43" s="7"/>
      <c r="E43" s="7"/>
      <c r="F43" s="8"/>
      <c r="G43" s="58">
        <f>SUM(G27:G42)</f>
        <v>0</v>
      </c>
    </row>
    <row r="44" spans="1:7" x14ac:dyDescent="0.25">
      <c r="A44" s="13">
        <v>4.0999999999999996</v>
      </c>
      <c r="B44" s="75" t="s">
        <v>86</v>
      </c>
      <c r="C44" s="90"/>
      <c r="D44" s="90"/>
      <c r="E44" s="28"/>
      <c r="F44" s="28"/>
      <c r="G44" s="97"/>
    </row>
    <row r="45" spans="1:7" ht="30" x14ac:dyDescent="0.25">
      <c r="A45" s="82" t="s">
        <v>60</v>
      </c>
      <c r="B45" s="80" t="s">
        <v>88</v>
      </c>
      <c r="C45" s="3" t="s">
        <v>42</v>
      </c>
      <c r="D45" s="68">
        <v>1.365</v>
      </c>
      <c r="E45" s="1"/>
      <c r="F45" s="31" t="s">
        <v>43</v>
      </c>
      <c r="G45" s="96"/>
    </row>
    <row r="46" spans="1:7" ht="30" x14ac:dyDescent="0.25">
      <c r="A46" s="82" t="s">
        <v>61</v>
      </c>
      <c r="B46" s="81" t="s">
        <v>90</v>
      </c>
      <c r="C46" s="3" t="s">
        <v>42</v>
      </c>
      <c r="D46" s="68">
        <v>7.68</v>
      </c>
      <c r="E46" s="1"/>
      <c r="F46" s="3" t="s">
        <v>43</v>
      </c>
      <c r="G46" s="96"/>
    </row>
    <row r="47" spans="1:7" ht="45" x14ac:dyDescent="0.25">
      <c r="A47" s="82" t="s">
        <v>62</v>
      </c>
      <c r="B47" s="80" t="s">
        <v>87</v>
      </c>
      <c r="C47" s="3" t="s">
        <v>44</v>
      </c>
      <c r="D47" s="68">
        <v>51.2</v>
      </c>
      <c r="E47" s="1"/>
      <c r="F47" s="31" t="s">
        <v>43</v>
      </c>
      <c r="G47" s="96"/>
    </row>
    <row r="48" spans="1:7" ht="30" x14ac:dyDescent="0.25">
      <c r="A48" s="82" t="s">
        <v>63</v>
      </c>
      <c r="B48" s="80" t="s">
        <v>89</v>
      </c>
      <c r="C48" s="48" t="s">
        <v>42</v>
      </c>
      <c r="D48" s="69">
        <v>15.885</v>
      </c>
      <c r="E48" s="1"/>
      <c r="F48" s="3" t="s">
        <v>43</v>
      </c>
      <c r="G48" s="96"/>
    </row>
    <row r="49" spans="1:7" ht="30" x14ac:dyDescent="0.25">
      <c r="A49" s="82" t="s">
        <v>64</v>
      </c>
      <c r="B49" s="80" t="s">
        <v>93</v>
      </c>
      <c r="C49" s="3" t="s">
        <v>44</v>
      </c>
      <c r="D49" s="69">
        <v>105.89999999999999</v>
      </c>
      <c r="E49" s="1"/>
      <c r="F49" s="1"/>
      <c r="G49" s="96"/>
    </row>
    <row r="50" spans="1:7" ht="30" x14ac:dyDescent="0.25">
      <c r="A50" s="82" t="s">
        <v>65</v>
      </c>
      <c r="B50" s="80" t="s">
        <v>91</v>
      </c>
      <c r="C50" s="7" t="s">
        <v>42</v>
      </c>
      <c r="D50" s="68">
        <v>6.1949999999999994</v>
      </c>
      <c r="E50" s="8"/>
      <c r="F50" s="8"/>
      <c r="G50" s="96"/>
    </row>
    <row r="51" spans="1:7" ht="30" x14ac:dyDescent="0.25">
      <c r="A51" s="82" t="s">
        <v>66</v>
      </c>
      <c r="B51" s="80" t="s">
        <v>92</v>
      </c>
      <c r="C51" s="7" t="s">
        <v>44</v>
      </c>
      <c r="D51" s="70">
        <v>41.3</v>
      </c>
      <c r="E51" s="8"/>
      <c r="F51" s="8"/>
      <c r="G51" s="96"/>
    </row>
    <row r="52" spans="1:7" x14ac:dyDescent="0.25">
      <c r="A52" s="13"/>
      <c r="B52" s="65"/>
      <c r="C52" s="23" t="s">
        <v>45</v>
      </c>
      <c r="D52" s="7"/>
      <c r="E52" s="7"/>
      <c r="F52" s="8"/>
      <c r="G52" s="58">
        <f>SUM(G45:G51)</f>
        <v>0</v>
      </c>
    </row>
    <row r="53" spans="1:7" ht="15.75" thickBot="1" x14ac:dyDescent="0.3">
      <c r="A53" s="13"/>
      <c r="B53" s="66"/>
      <c r="C53" s="3"/>
      <c r="D53" s="3"/>
      <c r="E53" s="1"/>
      <c r="F53" s="1"/>
      <c r="G53" s="57"/>
    </row>
    <row r="54" spans="1:7" ht="15.75" thickTop="1" x14ac:dyDescent="0.25">
      <c r="A54" s="13"/>
      <c r="B54" s="76" t="s">
        <v>7</v>
      </c>
      <c r="C54" s="77" t="s">
        <v>47</v>
      </c>
      <c r="D54" s="3"/>
      <c r="E54" s="1"/>
      <c r="F54" s="1"/>
      <c r="G54" s="58">
        <f>SUM(G12,G20,G43,G52)</f>
        <v>0</v>
      </c>
    </row>
    <row r="55" spans="1:7" x14ac:dyDescent="0.25">
      <c r="A55" s="13"/>
      <c r="B55" s="76" t="s">
        <v>48</v>
      </c>
      <c r="C55" s="3"/>
      <c r="D55" s="3"/>
      <c r="E55" s="1"/>
      <c r="F55" s="1"/>
      <c r="G55" s="61">
        <f>SUM(G54*0.15)</f>
        <v>0</v>
      </c>
    </row>
    <row r="56" spans="1:7" ht="15.75" thickBot="1" x14ac:dyDescent="0.3">
      <c r="A56" s="51"/>
      <c r="B56" s="76" t="s">
        <v>8</v>
      </c>
      <c r="C56" s="12"/>
      <c r="D56" s="12"/>
      <c r="E56" s="11"/>
      <c r="F56" s="11"/>
      <c r="G56" s="59">
        <f>SUM(G54:G55)</f>
        <v>0</v>
      </c>
    </row>
    <row r="57" spans="1:7" ht="15.75" thickBot="1" x14ac:dyDescent="0.3">
      <c r="A57" s="52"/>
      <c r="B57" s="67"/>
      <c r="C57" s="6"/>
      <c r="D57" s="6"/>
      <c r="E57" s="5"/>
      <c r="F57" s="5"/>
      <c r="G57" s="62"/>
    </row>
  </sheetData>
  <mergeCells count="2">
    <mergeCell ref="A23:G23"/>
    <mergeCell ref="A2:D2"/>
  </mergeCells>
  <pageMargins left="0.7" right="0.7" top="0.75" bottom="0.75" header="0.3" footer="0.3"/>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19" workbookViewId="0">
      <selection activeCell="C25" sqref="A1:C25"/>
    </sheetView>
  </sheetViews>
  <sheetFormatPr defaultRowHeight="15" x14ac:dyDescent="0.25"/>
  <cols>
    <col min="1" max="1" width="6.140625" bestFit="1" customWidth="1"/>
    <col min="2" max="2" width="74" customWidth="1"/>
  </cols>
  <sheetData>
    <row r="1" spans="1:3" ht="15.75" thickBot="1" x14ac:dyDescent="0.3">
      <c r="A1" s="9"/>
      <c r="B1" s="35"/>
      <c r="C1" s="32"/>
    </row>
    <row r="2" spans="1:3" x14ac:dyDescent="0.25">
      <c r="A2" s="33"/>
      <c r="B2" s="36"/>
      <c r="C2" s="42"/>
    </row>
    <row r="3" spans="1:3" x14ac:dyDescent="0.25">
      <c r="A3" s="29"/>
      <c r="B3" s="39"/>
      <c r="C3" s="43"/>
    </row>
    <row r="4" spans="1:3" x14ac:dyDescent="0.25">
      <c r="A4" s="29"/>
      <c r="B4" s="40"/>
      <c r="C4" s="44"/>
    </row>
    <row r="5" spans="1:3" x14ac:dyDescent="0.25">
      <c r="A5" s="29"/>
      <c r="B5" s="40"/>
      <c r="C5" s="44"/>
    </row>
    <row r="6" spans="1:3" x14ac:dyDescent="0.25">
      <c r="A6" s="29"/>
      <c r="B6" s="40"/>
      <c r="C6" s="44"/>
    </row>
    <row r="7" spans="1:3" x14ac:dyDescent="0.25">
      <c r="A7" s="29"/>
      <c r="B7" s="40"/>
      <c r="C7" s="44"/>
    </row>
    <row r="8" spans="1:3" x14ac:dyDescent="0.25">
      <c r="A8" s="29"/>
      <c r="B8" s="40"/>
      <c r="C8" s="44"/>
    </row>
    <row r="9" spans="1:3" x14ac:dyDescent="0.25">
      <c r="A9" s="29"/>
      <c r="B9" s="40"/>
      <c r="C9" s="44"/>
    </row>
    <row r="10" spans="1:3" x14ac:dyDescent="0.25">
      <c r="A10" s="29"/>
      <c r="B10" s="40"/>
      <c r="C10" s="44"/>
    </row>
    <row r="11" spans="1:3" x14ac:dyDescent="0.25">
      <c r="A11" s="29"/>
      <c r="B11" s="40"/>
      <c r="C11" s="45"/>
    </row>
    <row r="12" spans="1:3" x14ac:dyDescent="0.25">
      <c r="A12" s="29"/>
      <c r="B12" s="40"/>
      <c r="C12" s="45"/>
    </row>
    <row r="13" spans="1:3" x14ac:dyDescent="0.25">
      <c r="A13" s="29"/>
      <c r="B13" s="40"/>
      <c r="C13" s="45"/>
    </row>
    <row r="14" spans="1:3" x14ac:dyDescent="0.25">
      <c r="A14" s="29"/>
      <c r="B14" s="40"/>
      <c r="C14" s="45"/>
    </row>
    <row r="15" spans="1:3" x14ac:dyDescent="0.25">
      <c r="A15" s="29"/>
      <c r="B15" s="40"/>
      <c r="C15" s="45"/>
    </row>
    <row r="16" spans="1:3" x14ac:dyDescent="0.25">
      <c r="A16" s="29"/>
      <c r="B16" s="40"/>
      <c r="C16" s="45"/>
    </row>
    <row r="17" spans="1:3" x14ac:dyDescent="0.25">
      <c r="A17" s="29"/>
      <c r="B17" s="40"/>
      <c r="C17" s="45"/>
    </row>
    <row r="18" spans="1:3" x14ac:dyDescent="0.25">
      <c r="A18" s="29"/>
      <c r="B18" s="40"/>
      <c r="C18" s="45"/>
    </row>
    <row r="19" spans="1:3" x14ac:dyDescent="0.25">
      <c r="A19" s="29"/>
      <c r="B19" s="40"/>
      <c r="C19" s="45"/>
    </row>
    <row r="20" spans="1:3" x14ac:dyDescent="0.25">
      <c r="A20" s="29"/>
      <c r="B20" s="40"/>
      <c r="C20" s="45"/>
    </row>
    <row r="21" spans="1:3" x14ac:dyDescent="0.25">
      <c r="A21" s="29"/>
      <c r="B21" s="40"/>
      <c r="C21" s="45"/>
    </row>
    <row r="22" spans="1:3" x14ac:dyDescent="0.25">
      <c r="A22" s="29"/>
      <c r="B22" s="40"/>
      <c r="C22" s="45"/>
    </row>
    <row r="23" spans="1:3" x14ac:dyDescent="0.25">
      <c r="A23" s="29"/>
      <c r="B23" s="40"/>
      <c r="C23" s="45"/>
    </row>
    <row r="24" spans="1:3" x14ac:dyDescent="0.25">
      <c r="A24" s="29"/>
      <c r="B24" s="40"/>
      <c r="C24" s="45"/>
    </row>
    <row r="25" spans="1:3" ht="15.75" thickBot="1" x14ac:dyDescent="0.3">
      <c r="A25" s="34"/>
      <c r="B25" s="46"/>
      <c r="C25"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Melikaya Makeleni</dc:creator>
  <cp:lastModifiedBy>Administrator</cp:lastModifiedBy>
  <cp:lastPrinted>2018-05-14T07:56:04Z</cp:lastPrinted>
  <dcterms:created xsi:type="dcterms:W3CDTF">2015-03-27T12:32:55Z</dcterms:created>
  <dcterms:modified xsi:type="dcterms:W3CDTF">2022-02-03T10:28:43Z</dcterms:modified>
</cp:coreProperties>
</file>