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ncengms\Documents\MS Teams Telephony Devices\RFP\Technical\"/>
    </mc:Choice>
  </mc:AlternateContent>
  <xr:revisionPtr revIDLastSave="0" documentId="13_ncr:101_{BE2AC65D-2633-46F0-87CD-E5334FD5FD78}" xr6:coauthVersionLast="47" xr6:coauthVersionMax="47" xr10:uidLastSave="{00000000-0000-0000-0000-000000000000}"/>
  <bookViews>
    <workbookView xWindow="-120" yWindow="-120" windowWidth="20730" windowHeight="11040" tabRatio="719" firstSheet="1" activeTab="1" xr2:uid="{00000000-000D-0000-FFFF-FFFF00000000}"/>
  </bookViews>
  <sheets>
    <sheet name="Response Guidelines" sheetId="5" r:id="rId1"/>
    <sheet name="TEC" sheetId="2" r:id="rId2"/>
    <sheet name="Scope Acceptance" sheetId="6" r:id="rId3"/>
    <sheet name="Transition" sheetId="8" r:id="rId4"/>
  </sheets>
  <externalReferences>
    <externalReference r:id="rId5"/>
    <externalReference r:id="rId6"/>
  </externalReferences>
  <definedNames>
    <definedName name="_xlnm._FilterDatabase" localSheetId="1" hidden="1">TEC!$A$15:$M$15</definedName>
    <definedName name="Priority">[1]Config!$E$3:$E$9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8" l="1"/>
  <c r="I10" i="8" s="1"/>
  <c r="I11" i="8" s="1"/>
  <c r="H8" i="8"/>
  <c r="I8" i="8" s="1"/>
  <c r="H7" i="8"/>
  <c r="I7" i="8" s="1"/>
  <c r="H6" i="8"/>
  <c r="I6" i="8" s="1"/>
  <c r="H5" i="8"/>
  <c r="I5" i="8" s="1"/>
  <c r="H4" i="8"/>
  <c r="I4" i="8" s="1"/>
  <c r="H3" i="8"/>
  <c r="I3" i="8" s="1"/>
  <c r="I9" i="8" l="1"/>
  <c r="C68" i="5" l="1"/>
  <c r="C69" i="5"/>
</calcChain>
</file>

<file path=xl/sharedStrings.xml><?xml version="1.0" encoding="utf-8"?>
<sst xmlns="http://schemas.openxmlformats.org/spreadsheetml/2006/main" count="156" uniqueCount="144">
  <si>
    <t>Tenderer to take note of the following key instructions:</t>
  </si>
  <si>
    <t>Technical Evaluation Guidelines</t>
  </si>
  <si>
    <t>*</t>
  </si>
  <si>
    <t xml:space="preserve"> </t>
  </si>
  <si>
    <t>Reference Information</t>
  </si>
  <si>
    <t xml:space="preserve">Definitions and Abbreviations
</t>
  </si>
  <si>
    <t>Provides information on the definitions and abbreviations used in the Evaluation workbook.</t>
  </si>
  <si>
    <t>Gatekeeper - Data Validation Options</t>
  </si>
  <si>
    <t xml:space="preserve">Yes </t>
  </si>
  <si>
    <t>No</t>
  </si>
  <si>
    <t>Technical and SLA Questionnaire - Data Validation Options</t>
  </si>
  <si>
    <t>Agree</t>
  </si>
  <si>
    <t>Disagree</t>
  </si>
  <si>
    <t>Scoring</t>
  </si>
  <si>
    <t>Data Ranges</t>
  </si>
  <si>
    <t>Gatekeeper drop down</t>
  </si>
  <si>
    <t>Pass</t>
  </si>
  <si>
    <t>Fail</t>
  </si>
  <si>
    <t>Summary highlight based on GK response</t>
  </si>
  <si>
    <t>Priority Rating</t>
  </si>
  <si>
    <t>No interest</t>
  </si>
  <si>
    <t>Nice to have</t>
  </si>
  <si>
    <t>Useful</t>
  </si>
  <si>
    <t>Important</t>
  </si>
  <si>
    <t>Very important</t>
  </si>
  <si>
    <t>Critical</t>
  </si>
  <si>
    <t>Show stopper</t>
  </si>
  <si>
    <t>Weight calculation formula</t>
  </si>
  <si>
    <t>Divide by</t>
  </si>
  <si>
    <t>category weight</t>
  </si>
  <si>
    <t>Eskom Group IT:  Technical Evaluation Criteria</t>
  </si>
  <si>
    <t>Tender Number:</t>
  </si>
  <si>
    <t>Transaction Description:</t>
  </si>
  <si>
    <t>The procuring of VOIP Telephone handsets</t>
  </si>
  <si>
    <t>Technical Threshold:</t>
  </si>
  <si>
    <t>Tenderer Registered Name:</t>
  </si>
  <si>
    <t>Evaluator Name and Surname:</t>
  </si>
  <si>
    <t>Date of Evaluation</t>
  </si>
  <si>
    <t>Evaluator Signature</t>
  </si>
  <si>
    <t>Categories</t>
  </si>
  <si>
    <t>Category Weight</t>
  </si>
  <si>
    <t>Item #</t>
  </si>
  <si>
    <t>Technical Requirements</t>
  </si>
  <si>
    <t>Vendor Responses</t>
  </si>
  <si>
    <t>Evaluator Scores</t>
  </si>
  <si>
    <t xml:space="preserve">Business requirements </t>
  </si>
  <si>
    <r>
      <t xml:space="preserve">Mandatory Returnables - </t>
    </r>
    <r>
      <rPr>
        <sz val="8"/>
        <color theme="1"/>
        <rFont val="Arial"/>
        <family val="2"/>
      </rPr>
      <t>Evidence below to be provided in the technical file and numbered to align with each criteria question.</t>
    </r>
    <r>
      <rPr>
        <b/>
        <sz val="8"/>
        <color theme="1"/>
        <rFont val="Arial"/>
        <family val="2"/>
      </rPr>
      <t xml:space="preserve"> </t>
    </r>
  </si>
  <si>
    <r>
      <t xml:space="preserve">Vendor Response: </t>
    </r>
    <r>
      <rPr>
        <sz val="8"/>
        <color theme="1"/>
        <rFont val="Arial"/>
        <family val="2"/>
      </rPr>
      <t>Vendor to provide answer to the questions below and provide detail in their tender submission</t>
    </r>
  </si>
  <si>
    <r>
      <t xml:space="preserve">Vendor Evidence: </t>
    </r>
    <r>
      <rPr>
        <sz val="8"/>
        <color theme="1"/>
        <rFont val="Arial"/>
        <family val="2"/>
      </rPr>
      <t>Location of Supporting Document/detailed response in your tender submission (state the file number, section &amp; page number)</t>
    </r>
  </si>
  <si>
    <t>Weight / Max score</t>
  </si>
  <si>
    <t>Scoring guideline</t>
  </si>
  <si>
    <t>Selection Options</t>
  </si>
  <si>
    <t>Evaluators Response</t>
  </si>
  <si>
    <t>Evaluator comments</t>
  </si>
  <si>
    <t xml:space="preserve">Capability </t>
  </si>
  <si>
    <t>The tenderer must accept all the stated Service Levels and targets provided with this tender</t>
  </si>
  <si>
    <t>Tenderer has to indicate acceptence the Service Levels provided with this tender.</t>
  </si>
  <si>
    <r>
      <t>&lt;</t>
    </r>
    <r>
      <rPr>
        <b/>
        <i/>
        <sz val="8"/>
        <color rgb="FFFF0000"/>
        <rFont val="Arial"/>
        <family val="2"/>
      </rPr>
      <t>Example for how to complete this whole column:</t>
    </r>
    <r>
      <rPr>
        <i/>
        <sz val="8"/>
        <color rgb="FFFF0000"/>
        <rFont val="Arial"/>
        <family val="2"/>
      </rPr>
      <t xml:space="preserve"> Technical File, section 5 (company background section), page 11&gt;</t>
    </r>
  </si>
  <si>
    <t>Response All Service Levels Accepted</t>
  </si>
  <si>
    <t>Only some of the Service Levels are accepted</t>
  </si>
  <si>
    <t>No Service Level is accepted</t>
  </si>
  <si>
    <t>In the past 5 years, has the tenderer performed the specific scope items that appear on the scope of work document that is part of this tender</t>
  </si>
  <si>
    <t>(a) Tenderer has to answer Yes or No (Yor N) on the Scope Acceptance tab. 
(b) For each Y (Yes), the tenderer must submit one signed official letter(s) from a previour or current clients that point-out that the tenderer has done the work in question (ie, obtain letter(s) from client(s) showing that you have done the work that appears on the scope of work. A letter from one client can list the different scope items that have been marked Yes</t>
  </si>
  <si>
    <t>Yes to all 6 scope items &amp; supporting letter</t>
  </si>
  <si>
    <t>Yes to 4 of 6 scope(with the SLA incuded) &amp; supporting letter</t>
  </si>
  <si>
    <t>Scope items less than 4</t>
  </si>
  <si>
    <t>Microsoft certified devices/handsets</t>
  </si>
  <si>
    <t>The Original Equipment Manafacturers (OEM's) must provide certification or link that proves the device models are Microsoft Certified. Eskom does not want to procure additional software for compatibility; hence the handsets must be Microsoft certified</t>
  </si>
  <si>
    <t>Yes</t>
  </si>
  <si>
    <t xml:space="preserve">The tenderer partnerships with the Original Equipment Manafacturers (OEMs) of the software/hardware/services that pertain to the stated scope of work </t>
  </si>
  <si>
    <t>Tenderer must submit official documentation from the OEMs confirming that the tenderer is a partner of each of the OEMs that provide the softwares/services that is required to be supported in the scope of work.</t>
  </si>
  <si>
    <t>Platinum Partner or Equivalent</t>
  </si>
  <si>
    <t>Gold Partner or Equivalent</t>
  </si>
  <si>
    <t>Silver Partner or Equivalent</t>
  </si>
  <si>
    <t>No relevant parternship</t>
  </si>
  <si>
    <t>Execution Ability</t>
  </si>
  <si>
    <t>The tenderer must be able to deliver handsets to all Eskom sites in the Republic of South Africa</t>
  </si>
  <si>
    <t>The vendor has to provide a mechanism that will be used to deliver to the areas where Eskom sites are located.</t>
  </si>
  <si>
    <t>Reach in 100% of areas</t>
  </si>
  <si>
    <t>Reach in 80 to 99% of areas</t>
  </si>
  <si>
    <t>Reach in 50 to 80% of areas</t>
  </si>
  <si>
    <t>Reach in 20 to 50% of areas</t>
  </si>
  <si>
    <t>Reach in less than 20% of areas</t>
  </si>
  <si>
    <t>Deployment and Support</t>
  </si>
  <si>
    <t>Vendor must provide:</t>
  </si>
  <si>
    <t>The vendor must outline the details of the warranty terms and conditions. Warranty duration and coverage matrix. Share the RMA process and contact details for the RMA.</t>
  </si>
  <si>
    <t>Can RMA in 2 days or less</t>
  </si>
  <si>
    <t>Warranty and Return Merchandise Authorisation(RMA) procedures</t>
  </si>
  <si>
    <t>Can RMA in 3 days</t>
  </si>
  <si>
    <t>Can RMA in 4 days</t>
  </si>
  <si>
    <t>Deployment documentation</t>
  </si>
  <si>
    <t>Can RMA in 5 days</t>
  </si>
  <si>
    <t xml:space="preserve">Software, Reliability and Performance </t>
  </si>
  <si>
    <t xml:space="preserve">Support for centralised management (device management portal); Vendor must ensure access to software/firmware updates from OEM </t>
  </si>
  <si>
    <t>The vendor must provide firmware updates/software from the OEM.</t>
  </si>
  <si>
    <t>Letter Provided</t>
  </si>
  <si>
    <t>The vendor must provide a letter from a customer with a letter head indicating that the vendor has done this before and the letter must be signed by a senior person in the customers IT department</t>
  </si>
  <si>
    <t>No Letter Provided</t>
  </si>
  <si>
    <t>Transition and Execution</t>
  </si>
  <si>
    <t>Did the tenderer provide a project plan showing how they have done telephone deliveries across the full geography of South Africa</t>
  </si>
  <si>
    <t>Did the tenderer provide a project plan proving they have done large deliveries</t>
  </si>
  <si>
    <t>Project plan provided</t>
  </si>
  <si>
    <t>Project plan not provided</t>
  </si>
  <si>
    <t>Has the tenderer successfully supplied MS Teams certified telephony to two or more companies i.e. 3000 users</t>
  </si>
  <si>
    <t>Provide signed reference letters on a customer letterhead stating that the tendered has supplied MS Teams cerftified telephony, include company contact details</t>
  </si>
  <si>
    <t>Customer letter provided</t>
  </si>
  <si>
    <t>Customer letter not provided</t>
  </si>
  <si>
    <t>Total</t>
  </si>
  <si>
    <t>Final Score</t>
  </si>
  <si>
    <r>
      <t xml:space="preserve">Do You Accept the Scope Items?
</t>
    </r>
    <r>
      <rPr>
        <b/>
        <sz val="11"/>
        <color theme="1"/>
        <rFont val="Calibri"/>
        <family val="2"/>
        <scheme val="minor"/>
      </rPr>
      <t>(NOTE: ensure to read full scope document before answering Y or N. Scope item numbering matches that of scope document)</t>
    </r>
  </si>
  <si>
    <t>List of Scope Items</t>
  </si>
  <si>
    <t>Answer (Yor N)</t>
  </si>
  <si>
    <t>Comments</t>
  </si>
  <si>
    <t>Accepting the SLA</t>
  </si>
  <si>
    <t>Adherence to the entry-level/common-area phone specifications</t>
  </si>
  <si>
    <t>Adherence to the  knowledge worker phone specifications</t>
  </si>
  <si>
    <t>Adherence to the manager/ executive phone specifications</t>
  </si>
  <si>
    <t>Device must support Microsoft Teams Admin Centre(TAC)</t>
  </si>
  <si>
    <t>Dedicated Support Services when required - not limited to RMA</t>
  </si>
  <si>
    <t>*The Scope Acceptance is updated as per recent requirements</t>
  </si>
  <si>
    <t>Evaluation Category</t>
  </si>
  <si>
    <t>#</t>
  </si>
  <si>
    <t>Question / Evaluation Criteria</t>
  </si>
  <si>
    <t>Sub-Category Weight</t>
  </si>
  <si>
    <t>Tenderer 's submission meet Eskom  requirements (Yes / No)</t>
  </si>
  <si>
    <t>Scoring definitions</t>
  </si>
  <si>
    <t>Actual Score</t>
  </si>
  <si>
    <t xml:space="preserve"> Weighted score</t>
  </si>
  <si>
    <t>Transition</t>
  </si>
  <si>
    <t xml:space="preserve">A high Level Roadmap with key milestones ? </t>
  </si>
  <si>
    <t>Yes = if a high Level Roadmap with key milestones is outlined (100%) and No = if requirement is not met  (0%)</t>
  </si>
  <si>
    <t>Detailed Project plan reflecting the transition of the service</t>
  </si>
  <si>
    <t>Yes = if a Detailed Project plan reflecting the transition of the service within 3 months  is outlined (100%) and No = if requirements is not met  (0%).</t>
  </si>
  <si>
    <t>Detailed assumptions</t>
  </si>
  <si>
    <t>Yes = if Detailed assumptions are outlined (100%) and No = if requirements is not met  (0%)</t>
  </si>
  <si>
    <t>Detailed Risk and Mitigation plans</t>
  </si>
  <si>
    <t>Yes =if Detailed Risk and Mitigation plans are outlined (100%) and No = not all requirements are met  (0%)</t>
  </si>
  <si>
    <t>RACI Matrix</t>
  </si>
  <si>
    <t>Yes = if RACI Matric is outlined (100%) and No = if requirements is not met  (0%)</t>
  </si>
  <si>
    <t>Inclusions and Exclusions</t>
  </si>
  <si>
    <t>Yes = if tender outlined Inclusions and Exclusions is their plans (100%) and No = if requirements is not met  (0%)</t>
  </si>
  <si>
    <t>TOTAL</t>
  </si>
  <si>
    <t>Proof that the tenderer has performed a transition at a customer ?</t>
  </si>
  <si>
    <t>Yes = if proof is submitted (100%) and No = if no proof is submitted (0%)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</si>
</sst>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7"/>
      <color theme="1"/>
      <name val="Arial"/>
      <family val="2"/>
    </font>
    <font>
      <i/>
      <sz val="8"/>
      <color theme="1"/>
      <name val="Arial"/>
      <family val="2"/>
    </font>
    <font>
      <i/>
      <sz val="8"/>
      <color rgb="FFFF0000"/>
      <name val="Arial"/>
      <family val="2"/>
    </font>
    <font>
      <b/>
      <u/>
      <sz val="12"/>
      <color theme="1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i/>
      <sz val="8"/>
      <color rgb="FFFF0000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rgb="FFC0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FFFFFF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7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6" fillId="0" borderId="0" xfId="0" applyFont="1"/>
    <xf numFmtId="0" fontId="4" fillId="0" borderId="1" xfId="0" applyFont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 wrapText="1"/>
    </xf>
    <xf numFmtId="9" fontId="4" fillId="0" borderId="6" xfId="1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5" fillId="2" borderId="18" xfId="0" applyNumberFormat="1" applyFont="1" applyFill="1" applyBorder="1" applyAlignment="1">
      <alignment vertical="center" textRotation="90" wrapText="1"/>
    </xf>
    <xf numFmtId="0" fontId="2" fillId="2" borderId="19" xfId="0" applyFont="1" applyFill="1" applyBorder="1" applyAlignment="1">
      <alignment vertical="center"/>
    </xf>
    <xf numFmtId="0" fontId="4" fillId="0" borderId="13" xfId="0" applyFont="1" applyBorder="1" applyAlignment="1">
      <alignment horizontal="left" vertical="top" wrapText="1"/>
    </xf>
    <xf numFmtId="16" fontId="4" fillId="0" borderId="13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right" vertical="top" wrapText="1"/>
    </xf>
    <xf numFmtId="49" fontId="2" fillId="6" borderId="18" xfId="0" applyNumberFormat="1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2" fillId="2" borderId="11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vertical="center"/>
    </xf>
    <xf numFmtId="0" fontId="2" fillId="7" borderId="28" xfId="0" applyFont="1" applyFill="1" applyBorder="1" applyAlignment="1">
      <alignment vertical="center"/>
    </xf>
    <xf numFmtId="0" fontId="2" fillId="5" borderId="19" xfId="0" applyFont="1" applyFill="1" applyBorder="1" applyAlignment="1">
      <alignment vertical="center" wrapText="1"/>
    </xf>
    <xf numFmtId="10" fontId="4" fillId="0" borderId="1" xfId="0" applyNumberFormat="1" applyFont="1" applyBorder="1" applyAlignment="1">
      <alignment horizontal="center" vertical="center"/>
    </xf>
    <xf numFmtId="10" fontId="4" fillId="0" borderId="13" xfId="0" applyNumberFormat="1" applyFont="1" applyBorder="1" applyAlignment="1">
      <alignment horizontal="center" vertical="center"/>
    </xf>
    <xf numFmtId="10" fontId="4" fillId="0" borderId="18" xfId="0" applyNumberFormat="1" applyFont="1" applyBorder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9" fontId="10" fillId="2" borderId="20" xfId="0" applyNumberFormat="1" applyFont="1" applyFill="1" applyBorder="1" applyAlignment="1">
      <alignment horizontal="center" vertical="center"/>
    </xf>
    <xf numFmtId="0" fontId="16" fillId="0" borderId="0" xfId="0" applyFont="1" applyAlignment="1" applyProtection="1">
      <alignment horizontal="left" vertical="top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2" fontId="16" fillId="0" borderId="0" xfId="0" applyNumberFormat="1" applyFont="1" applyAlignment="1" applyProtection="1">
      <alignment horizontal="left" vertical="top"/>
      <protection locked="0"/>
    </xf>
    <xf numFmtId="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 applyProtection="1">
      <alignment horizontal="left" vertical="top"/>
      <protection locked="0"/>
    </xf>
    <xf numFmtId="0" fontId="17" fillId="0" borderId="0" xfId="0" applyFont="1" applyAlignment="1">
      <alignment horizontal="left" vertical="top" wrapText="1"/>
    </xf>
    <xf numFmtId="9" fontId="16" fillId="0" borderId="0" xfId="0" applyNumberFormat="1" applyFont="1" applyAlignment="1" applyProtection="1">
      <alignment horizontal="left" vertical="top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16" fillId="0" borderId="0" xfId="0" applyFont="1" applyAlignment="1">
      <alignment horizontal="left" vertical="top"/>
    </xf>
    <xf numFmtId="0" fontId="0" fillId="0" borderId="0" xfId="0" applyAlignment="1" applyProtection="1">
      <alignment vertical="top" wrapText="1"/>
      <protection locked="0"/>
    </xf>
    <xf numFmtId="0" fontId="16" fillId="0" borderId="0" xfId="0" quotePrefix="1" applyFont="1" applyAlignment="1" applyProtection="1">
      <alignment horizontal="right" vertical="center"/>
      <protection locked="0"/>
    </xf>
    <xf numFmtId="0" fontId="16" fillId="0" borderId="33" xfId="0" applyFont="1" applyBorder="1" applyAlignment="1" applyProtection="1">
      <alignment horizontal="left" vertical="top"/>
      <protection locked="0"/>
    </xf>
    <xf numFmtId="0" fontId="18" fillId="0" borderId="0" xfId="0" applyFont="1" applyAlignment="1">
      <alignment horizontal="left" vertical="center"/>
    </xf>
    <xf numFmtId="0" fontId="18" fillId="0" borderId="0" xfId="0" applyFont="1" applyAlignment="1" applyProtection="1">
      <alignment horizontal="left" vertical="center"/>
      <protection locked="0"/>
    </xf>
    <xf numFmtId="0" fontId="18" fillId="0" borderId="33" xfId="0" applyFont="1" applyBorder="1" applyAlignment="1" applyProtection="1">
      <alignment horizontal="left" vertical="center"/>
      <protection locked="0"/>
    </xf>
    <xf numFmtId="0" fontId="16" fillId="0" borderId="0" xfId="0" quotePrefix="1" applyFont="1" applyAlignment="1" applyProtection="1">
      <alignment horizontal="right" vertical="top"/>
      <protection locked="0"/>
    </xf>
    <xf numFmtId="0" fontId="17" fillId="0" borderId="0" xfId="0" applyFont="1" applyAlignment="1" applyProtection="1">
      <alignment horizontal="left" vertical="top" wrapText="1"/>
      <protection locked="0"/>
    </xf>
    <xf numFmtId="9" fontId="15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2" fillId="3" borderId="1" xfId="0" applyFont="1" applyFill="1" applyBorder="1" applyAlignment="1">
      <alignment wrapText="1"/>
    </xf>
    <xf numFmtId="0" fontId="22" fillId="4" borderId="1" xfId="0" applyFont="1" applyFill="1" applyBorder="1" applyAlignment="1">
      <alignment wrapText="1"/>
    </xf>
    <xf numFmtId="0" fontId="0" fillId="0" borderId="0" xfId="0" applyAlignment="1">
      <alignment vertical="top" wrapText="1"/>
    </xf>
    <xf numFmtId="0" fontId="23" fillId="10" borderId="0" xfId="0" applyFont="1" applyFill="1" applyAlignment="1">
      <alignment horizontal="left"/>
    </xf>
    <xf numFmtId="0" fontId="2" fillId="6" borderId="43" xfId="0" applyFont="1" applyFill="1" applyBorder="1" applyAlignment="1">
      <alignment vertical="center" wrapText="1"/>
    </xf>
    <xf numFmtId="0" fontId="2" fillId="5" borderId="30" xfId="0" applyFont="1" applyFill="1" applyBorder="1" applyAlignment="1">
      <alignment vertical="center" wrapText="1"/>
    </xf>
    <xf numFmtId="9" fontId="23" fillId="10" borderId="0" xfId="1" applyFont="1" applyFill="1" applyAlignment="1">
      <alignment horizontal="left"/>
    </xf>
    <xf numFmtId="9" fontId="23" fillId="10" borderId="0" xfId="0" applyNumberFormat="1" applyFont="1" applyFill="1" applyAlignment="1">
      <alignment horizontal="left"/>
    </xf>
    <xf numFmtId="0" fontId="4" fillId="0" borderId="6" xfId="0" applyFont="1" applyBorder="1" applyAlignment="1">
      <alignment vertical="center" wrapText="1"/>
    </xf>
    <xf numFmtId="0" fontId="4" fillId="0" borderId="36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10" fontId="28" fillId="10" borderId="39" xfId="0" applyNumberFormat="1" applyFont="1" applyFill="1" applyBorder="1" applyAlignment="1">
      <alignment horizontal="left" vertical="center" wrapText="1"/>
    </xf>
    <xf numFmtId="0" fontId="28" fillId="10" borderId="31" xfId="0" applyFont="1" applyFill="1" applyBorder="1" applyAlignment="1">
      <alignment horizontal="left" vertical="center" wrapText="1"/>
    </xf>
    <xf numFmtId="9" fontId="26" fillId="0" borderId="0" xfId="0" applyNumberFormat="1" applyFont="1" applyAlignment="1">
      <alignment horizontal="left" vertical="center"/>
    </xf>
    <xf numFmtId="10" fontId="27" fillId="12" borderId="39" xfId="0" applyNumberFormat="1" applyFont="1" applyFill="1" applyBorder="1" applyAlignment="1">
      <alignment horizontal="left" vertical="center" wrapText="1"/>
    </xf>
    <xf numFmtId="0" fontId="29" fillId="12" borderId="40" xfId="0" applyFont="1" applyFill="1" applyBorder="1" applyAlignment="1">
      <alignment horizontal="left" vertical="center" wrapText="1"/>
    </xf>
    <xf numFmtId="1" fontId="29" fillId="12" borderId="39" xfId="0" applyNumberFormat="1" applyFont="1" applyFill="1" applyBorder="1" applyAlignment="1">
      <alignment horizontal="left" vertical="center" wrapText="1"/>
    </xf>
    <xf numFmtId="0" fontId="29" fillId="12" borderId="39" xfId="0" applyFont="1" applyFill="1" applyBorder="1" applyAlignment="1">
      <alignment horizontal="left" vertical="center" wrapText="1"/>
    </xf>
    <xf numFmtId="1" fontId="30" fillId="0" borderId="4" xfId="0" applyNumberFormat="1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 wrapText="1"/>
    </xf>
    <xf numFmtId="9" fontId="30" fillId="0" borderId="4" xfId="0" applyNumberFormat="1" applyFont="1" applyBorder="1" applyAlignment="1">
      <alignment horizontal="left" vertical="center"/>
    </xf>
    <xf numFmtId="0" fontId="30" fillId="10" borderId="4" xfId="0" applyFont="1" applyFill="1" applyBorder="1" applyAlignment="1">
      <alignment horizontal="left" vertical="center" wrapText="1"/>
    </xf>
    <xf numFmtId="164" fontId="30" fillId="11" borderId="4" xfId="0" applyNumberFormat="1" applyFont="1" applyFill="1" applyBorder="1" applyAlignment="1">
      <alignment horizontal="left" vertical="center"/>
    </xf>
    <xf numFmtId="0" fontId="30" fillId="0" borderId="5" xfId="0" applyFont="1" applyBorder="1" applyAlignment="1">
      <alignment horizontal="left" vertical="center"/>
    </xf>
    <xf numFmtId="1" fontId="30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 wrapText="1"/>
    </xf>
    <xf numFmtId="9" fontId="30" fillId="0" borderId="1" xfId="0" applyNumberFormat="1" applyFont="1" applyBorder="1" applyAlignment="1">
      <alignment horizontal="left" vertical="center"/>
    </xf>
    <xf numFmtId="0" fontId="30" fillId="10" borderId="1" xfId="0" applyFont="1" applyFill="1" applyBorder="1" applyAlignment="1">
      <alignment horizontal="left" vertical="center" wrapText="1"/>
    </xf>
    <xf numFmtId="164" fontId="30" fillId="11" borderId="1" xfId="0" applyNumberFormat="1" applyFont="1" applyFill="1" applyBorder="1" applyAlignment="1">
      <alignment horizontal="left" vertical="center"/>
    </xf>
    <xf numFmtId="0" fontId="30" fillId="0" borderId="2" xfId="0" applyFont="1" applyBorder="1" applyAlignment="1">
      <alignment horizontal="left" vertical="center"/>
    </xf>
    <xf numFmtId="9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30" fillId="0" borderId="46" xfId="0" applyFont="1" applyBorder="1" applyAlignment="1">
      <alignment horizontal="left" vertical="center"/>
    </xf>
    <xf numFmtId="0" fontId="30" fillId="0" borderId="1" xfId="0" applyFont="1" applyBorder="1" applyAlignment="1">
      <alignment horizontal="left" vertical="center"/>
    </xf>
    <xf numFmtId="10" fontId="30" fillId="11" borderId="1" xfId="0" applyNumberFormat="1" applyFont="1" applyFill="1" applyBorder="1" applyAlignment="1">
      <alignment horizontal="left" vertical="center"/>
    </xf>
    <xf numFmtId="9" fontId="30" fillId="0" borderId="45" xfId="0" applyNumberFormat="1" applyFont="1" applyBorder="1" applyAlignment="1">
      <alignment horizontal="left" vertical="center"/>
    </xf>
    <xf numFmtId="0" fontId="30" fillId="0" borderId="45" xfId="0" applyFont="1" applyBorder="1" applyAlignment="1">
      <alignment horizontal="left" vertical="center"/>
    </xf>
    <xf numFmtId="0" fontId="30" fillId="0" borderId="47" xfId="0" applyFont="1" applyBorder="1" applyAlignment="1">
      <alignment horizontal="left" vertical="center"/>
    </xf>
    <xf numFmtId="9" fontId="4" fillId="0" borderId="48" xfId="0" applyNumberFormat="1" applyFont="1" applyBorder="1" applyAlignment="1">
      <alignment horizontal="center" vertical="center"/>
    </xf>
    <xf numFmtId="1" fontId="28" fillId="10" borderId="25" xfId="0" applyNumberFormat="1" applyFont="1" applyFill="1" applyBorder="1" applyAlignment="1">
      <alignment horizontal="left" vertical="center" wrapText="1"/>
    </xf>
    <xf numFmtId="9" fontId="30" fillId="11" borderId="4" xfId="1" applyFont="1" applyFill="1" applyBorder="1" applyAlignment="1">
      <alignment horizontal="left" vertical="center" wrapText="1"/>
    </xf>
    <xf numFmtId="9" fontId="30" fillId="11" borderId="1" xfId="1" applyFont="1" applyFill="1" applyBorder="1" applyAlignment="1">
      <alignment horizontal="left" vertical="center" wrapText="1"/>
    </xf>
    <xf numFmtId="9" fontId="15" fillId="0" borderId="18" xfId="0" applyNumberFormat="1" applyFont="1" applyBorder="1" applyAlignment="1">
      <alignment horizontal="left" vertical="center"/>
    </xf>
    <xf numFmtId="9" fontId="15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/>
    <xf numFmtId="164" fontId="10" fillId="0" borderId="7" xfId="0" applyNumberFormat="1" applyFont="1" applyBorder="1" applyAlignment="1">
      <alignment horizontal="center" vertical="center"/>
    </xf>
    <xf numFmtId="10" fontId="31" fillId="0" borderId="0" xfId="0" applyNumberFormat="1" applyFont="1" applyAlignment="1">
      <alignment horizontal="center" wrapText="1"/>
    </xf>
    <xf numFmtId="10" fontId="10" fillId="7" borderId="27" xfId="0" applyNumberFormat="1" applyFont="1" applyFill="1" applyBorder="1" applyAlignment="1">
      <alignment vertical="center"/>
    </xf>
    <xf numFmtId="10" fontId="32" fillId="2" borderId="42" xfId="0" applyNumberFormat="1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vertical="center"/>
    </xf>
    <xf numFmtId="0" fontId="31" fillId="0" borderId="0" xfId="0" applyFont="1" applyAlignment="1">
      <alignment horizontal="center" wrapText="1"/>
    </xf>
    <xf numFmtId="0" fontId="10" fillId="7" borderId="27" xfId="0" applyFont="1" applyFill="1" applyBorder="1" applyAlignment="1">
      <alignment vertical="center"/>
    </xf>
    <xf numFmtId="49" fontId="10" fillId="2" borderId="18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vertical="center"/>
    </xf>
    <xf numFmtId="1" fontId="32" fillId="2" borderId="18" xfId="0" applyNumberFormat="1" applyFont="1" applyFill="1" applyBorder="1" applyAlignment="1">
      <alignment vertical="center" textRotation="90" wrapText="1"/>
    </xf>
    <xf numFmtId="10" fontId="10" fillId="0" borderId="24" xfId="0" applyNumberFormat="1" applyFont="1" applyBorder="1" applyAlignment="1">
      <alignment horizontal="center" vertical="center"/>
    </xf>
    <xf numFmtId="10" fontId="10" fillId="0" borderId="0" xfId="0" applyNumberFormat="1" applyFont="1"/>
    <xf numFmtId="10" fontId="4" fillId="10" borderId="4" xfId="0" applyNumberFormat="1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0" fontId="1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9" fontId="4" fillId="0" borderId="5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0" fontId="4" fillId="0" borderId="25" xfId="0" applyFont="1" applyBorder="1" applyAlignment="1">
      <alignment horizontal="left" vertical="top" wrapText="1"/>
    </xf>
    <xf numFmtId="0" fontId="4" fillId="0" borderId="49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24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4" fillId="0" borderId="49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10" fontId="10" fillId="0" borderId="25" xfId="0" applyNumberFormat="1" applyFont="1" applyBorder="1" applyAlignment="1">
      <alignment horizontal="center" vertical="center"/>
    </xf>
    <xf numFmtId="10" fontId="10" fillId="0" borderId="49" xfId="0" applyNumberFormat="1" applyFont="1" applyBorder="1" applyAlignment="1">
      <alignment horizontal="center" vertical="center"/>
    </xf>
    <xf numFmtId="10" fontId="10" fillId="0" borderId="24" xfId="0" applyNumberFormat="1" applyFont="1" applyBorder="1" applyAlignment="1">
      <alignment horizontal="center" vertical="center"/>
    </xf>
    <xf numFmtId="10" fontId="10" fillId="0" borderId="16" xfId="0" applyNumberFormat="1" applyFont="1" applyBorder="1" applyAlignment="1">
      <alignment horizontal="center" vertical="center"/>
    </xf>
    <xf numFmtId="0" fontId="4" fillId="10" borderId="23" xfId="0" applyFont="1" applyFill="1" applyBorder="1" applyAlignment="1">
      <alignment vertical="center" wrapText="1"/>
    </xf>
    <xf numFmtId="0" fontId="4" fillId="10" borderId="35" xfId="0" applyFont="1" applyFill="1" applyBorder="1" applyAlignment="1">
      <alignment vertical="center" wrapText="1"/>
    </xf>
    <xf numFmtId="0" fontId="4" fillId="10" borderId="41" xfId="0" applyFont="1" applyFill="1" applyBorder="1" applyAlignment="1">
      <alignment vertical="center" wrapText="1"/>
    </xf>
    <xf numFmtId="0" fontId="4" fillId="0" borderId="23" xfId="0" applyFont="1" applyBorder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2" fillId="2" borderId="3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10" fontId="10" fillId="0" borderId="43" xfId="0" applyNumberFormat="1" applyFont="1" applyBorder="1" applyAlignment="1">
      <alignment horizontal="center" vertical="center"/>
    </xf>
    <xf numFmtId="10" fontId="10" fillId="0" borderId="54" xfId="0" applyNumberFormat="1" applyFont="1" applyBorder="1" applyAlignment="1">
      <alignment horizontal="center" vertical="center"/>
    </xf>
    <xf numFmtId="10" fontId="10" fillId="0" borderId="13" xfId="0" applyNumberFormat="1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21" xfId="0" applyFont="1" applyFill="1" applyBorder="1" applyAlignment="1">
      <alignment horizontal="center" vertical="center" textRotation="90" wrapText="1"/>
    </xf>
    <xf numFmtId="0" fontId="10" fillId="2" borderId="50" xfId="0" applyFont="1" applyFill="1" applyBorder="1" applyAlignment="1">
      <alignment horizontal="center" vertical="center" wrapText="1"/>
    </xf>
    <xf numFmtId="164" fontId="10" fillId="2" borderId="15" xfId="0" applyNumberFormat="1" applyFont="1" applyFill="1" applyBorder="1" applyAlignment="1">
      <alignment horizontal="center" vertical="center" wrapText="1"/>
    </xf>
    <xf numFmtId="9" fontId="10" fillId="2" borderId="14" xfId="0" applyNumberFormat="1" applyFont="1" applyFill="1" applyBorder="1" applyAlignment="1">
      <alignment horizontal="center" vertical="center" wrapText="1"/>
    </xf>
    <xf numFmtId="9" fontId="10" fillId="2" borderId="52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164" fontId="10" fillId="2" borderId="14" xfId="0" applyNumberFormat="1" applyFont="1" applyFill="1" applyBorder="1" applyAlignment="1">
      <alignment horizontal="center" vertical="center" wrapText="1"/>
    </xf>
    <xf numFmtId="164" fontId="10" fillId="2" borderId="5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10" fontId="10" fillId="0" borderId="22" xfId="0" applyNumberFormat="1" applyFont="1" applyBorder="1" applyAlignment="1">
      <alignment horizontal="center" vertical="center"/>
    </xf>
    <xf numFmtId="10" fontId="10" fillId="0" borderId="10" xfId="0" applyNumberFormat="1" applyFont="1" applyBorder="1" applyAlignment="1">
      <alignment horizontal="center" vertical="center"/>
    </xf>
    <xf numFmtId="10" fontId="10" fillId="0" borderId="11" xfId="0" applyNumberFormat="1" applyFont="1" applyBorder="1" applyAlignment="1">
      <alignment horizontal="center" vertical="center"/>
    </xf>
    <xf numFmtId="9" fontId="11" fillId="0" borderId="25" xfId="0" applyNumberFormat="1" applyFont="1" applyBorder="1" applyAlignment="1">
      <alignment horizontal="center" vertical="center"/>
    </xf>
    <xf numFmtId="9" fontId="11" fillId="0" borderId="49" xfId="0" applyNumberFormat="1" applyFont="1" applyBorder="1" applyAlignment="1">
      <alignment horizontal="center" vertical="center"/>
    </xf>
    <xf numFmtId="9" fontId="11" fillId="0" borderId="16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2" fillId="3" borderId="26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4" borderId="55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9" fontId="4" fillId="0" borderId="13" xfId="0" applyNumberFormat="1" applyFont="1" applyBorder="1" applyAlignment="1">
      <alignment horizontal="center" vertical="center"/>
    </xf>
    <xf numFmtId="9" fontId="4" fillId="0" borderId="16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9" fillId="0" borderId="35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10" fontId="10" fillId="0" borderId="9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horizontal="left" vertical="center" wrapText="1"/>
    </xf>
    <xf numFmtId="0" fontId="2" fillId="2" borderId="22" xfId="0" applyFont="1" applyFill="1" applyBorder="1" applyAlignment="1">
      <alignment horizontal="center" vertical="center" textRotation="90"/>
    </xf>
    <xf numFmtId="0" fontId="2" fillId="2" borderId="36" xfId="0" applyFont="1" applyFill="1" applyBorder="1" applyAlignment="1">
      <alignment horizontal="center" vertical="center" textRotation="90"/>
    </xf>
    <xf numFmtId="0" fontId="3" fillId="0" borderId="25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4" fillId="10" borderId="13" xfId="0" applyFont="1" applyFill="1" applyBorder="1" applyAlignment="1">
      <alignment horizontal="left" vertical="center" wrapText="1"/>
    </xf>
    <xf numFmtId="0" fontId="4" fillId="10" borderId="49" xfId="0" applyFont="1" applyFill="1" applyBorder="1" applyAlignment="1">
      <alignment horizontal="left" vertical="center" wrapText="1"/>
    </xf>
    <xf numFmtId="0" fontId="4" fillId="10" borderId="24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center" vertical="top" wrapText="1"/>
    </xf>
    <xf numFmtId="0" fontId="7" fillId="0" borderId="29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9" fontId="4" fillId="0" borderId="49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4" fillId="0" borderId="41" xfId="0" applyFont="1" applyBorder="1" applyAlignment="1">
      <alignment vertical="center" wrapText="1"/>
    </xf>
    <xf numFmtId="10" fontId="10" fillId="0" borderId="36" xfId="0" applyNumberFormat="1" applyFont="1" applyBorder="1" applyAlignment="1">
      <alignment horizontal="center" vertical="center"/>
    </xf>
    <xf numFmtId="9" fontId="4" fillId="0" borderId="24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35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10" fontId="4" fillId="0" borderId="13" xfId="0" applyNumberFormat="1" applyFont="1" applyBorder="1" applyAlignment="1">
      <alignment horizontal="center" vertical="center"/>
    </xf>
    <xf numFmtId="10" fontId="4" fillId="0" borderId="49" xfId="0" applyNumberFormat="1" applyFont="1" applyBorder="1" applyAlignment="1">
      <alignment horizontal="center" vertical="center"/>
    </xf>
    <xf numFmtId="10" fontId="4" fillId="0" borderId="16" xfId="0" applyNumberFormat="1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9" fontId="4" fillId="0" borderId="25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10" fontId="3" fillId="0" borderId="13" xfId="0" applyNumberFormat="1" applyFont="1" applyBorder="1" applyAlignment="1">
      <alignment horizontal="left" vertical="top" wrapText="1"/>
    </xf>
    <xf numFmtId="10" fontId="3" fillId="0" borderId="16" xfId="0" applyNumberFormat="1" applyFont="1" applyBorder="1" applyAlignment="1">
      <alignment horizontal="left" vertical="top" wrapText="1"/>
    </xf>
    <xf numFmtId="0" fontId="3" fillId="10" borderId="13" xfId="0" applyFont="1" applyFill="1" applyBorder="1" applyAlignment="1">
      <alignment horizontal="left" vertical="top" wrapText="1"/>
    </xf>
    <xf numFmtId="0" fontId="3" fillId="10" borderId="16" xfId="0" applyFont="1" applyFill="1" applyBorder="1" applyAlignment="1">
      <alignment horizontal="left" vertical="top" wrapText="1"/>
    </xf>
    <xf numFmtId="0" fontId="24" fillId="0" borderId="13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20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19" fillId="8" borderId="34" xfId="0" applyFont="1" applyFill="1" applyBorder="1" applyAlignment="1" applyProtection="1">
      <alignment horizontal="center" vertical="center" wrapText="1"/>
      <protection locked="0"/>
    </xf>
    <xf numFmtId="0" fontId="19" fillId="8" borderId="0" xfId="0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22" fillId="9" borderId="32" xfId="0" applyFont="1" applyFill="1" applyBorder="1" applyAlignment="1">
      <alignment vertical="center" wrapText="1"/>
    </xf>
    <xf numFmtId="0" fontId="22" fillId="9" borderId="32" xfId="0" applyFont="1" applyFill="1" applyBorder="1" applyAlignment="1">
      <alignment vertical="center"/>
    </xf>
    <xf numFmtId="0" fontId="30" fillId="0" borderId="37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25" fillId="0" borderId="38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/>
    </xf>
    <xf numFmtId="0" fontId="25" fillId="0" borderId="44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106257</xdr:colOff>
      <xdr:row>7</xdr:row>
      <xdr:rowOff>1691</xdr:rowOff>
    </xdr:from>
    <xdr:to>
      <xdr:col>11</xdr:col>
      <xdr:colOff>0</xdr:colOff>
      <xdr:row>10</xdr:row>
      <xdr:rowOff>10583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299111E-C481-4067-A943-C97A54EE358E}"/>
            </a:ext>
          </a:extLst>
        </xdr:cNvPr>
        <xdr:cNvSpPr txBox="1"/>
      </xdr:nvSpPr>
      <xdr:spPr>
        <a:xfrm>
          <a:off x="106257" y="2948091"/>
          <a:ext cx="6878743" cy="561342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rgbClr val="003896"/>
              </a:solidFill>
              <a:latin typeface="Arial" panose="020B0604020202020204"/>
            </a:defRPr>
          </a:lvl1pPr>
          <a:lvl2pPr marL="457200" algn="l" defTabSz="914400" rtl="0" eaLnBrk="1" latinLnBrk="0" hangingPunct="1">
            <a:defRPr sz="1800" kern="1200">
              <a:solidFill>
                <a:srgbClr val="003896"/>
              </a:solidFill>
              <a:latin typeface="Arial" panose="020B0604020202020204"/>
            </a:defRPr>
          </a:lvl2pPr>
          <a:lvl3pPr marL="914400" algn="l" defTabSz="914400" rtl="0" eaLnBrk="1" latinLnBrk="0" hangingPunct="1">
            <a:defRPr sz="1800" kern="1200">
              <a:solidFill>
                <a:srgbClr val="003896"/>
              </a:solidFill>
              <a:latin typeface="Arial" panose="020B0604020202020204"/>
            </a:defRPr>
          </a:lvl3pPr>
          <a:lvl4pPr marL="1371600" algn="l" defTabSz="914400" rtl="0" eaLnBrk="1" latinLnBrk="0" hangingPunct="1">
            <a:defRPr sz="1800" kern="1200">
              <a:solidFill>
                <a:srgbClr val="003896"/>
              </a:solidFill>
              <a:latin typeface="Arial" panose="020B0604020202020204"/>
            </a:defRPr>
          </a:lvl4pPr>
          <a:lvl5pPr marL="1828800" algn="l" defTabSz="914400" rtl="0" eaLnBrk="1" latinLnBrk="0" hangingPunct="1">
            <a:defRPr sz="1800" kern="1200">
              <a:solidFill>
                <a:srgbClr val="003896"/>
              </a:solidFill>
              <a:latin typeface="Arial" panose="020B0604020202020204"/>
            </a:defRPr>
          </a:lvl5pPr>
          <a:lvl6pPr marL="2286000" algn="l" defTabSz="914400" rtl="0" eaLnBrk="1" latinLnBrk="0" hangingPunct="1">
            <a:defRPr sz="1800" kern="1200">
              <a:solidFill>
                <a:srgbClr val="003896"/>
              </a:solidFill>
              <a:latin typeface="Arial" panose="020B0604020202020204"/>
            </a:defRPr>
          </a:lvl6pPr>
          <a:lvl7pPr marL="2743200" algn="l" defTabSz="914400" rtl="0" eaLnBrk="1" latinLnBrk="0" hangingPunct="1">
            <a:defRPr sz="1800" kern="1200">
              <a:solidFill>
                <a:srgbClr val="003896"/>
              </a:solidFill>
              <a:latin typeface="Arial" panose="020B0604020202020204"/>
            </a:defRPr>
          </a:lvl7pPr>
          <a:lvl8pPr marL="3200400" algn="l" defTabSz="914400" rtl="0" eaLnBrk="1" latinLnBrk="0" hangingPunct="1">
            <a:defRPr sz="1800" kern="1200">
              <a:solidFill>
                <a:srgbClr val="003896"/>
              </a:solidFill>
              <a:latin typeface="Arial" panose="020B0604020202020204"/>
            </a:defRPr>
          </a:lvl8pPr>
          <a:lvl9pPr marL="3657600" algn="l" defTabSz="914400" rtl="0" eaLnBrk="1" latinLnBrk="0" hangingPunct="1">
            <a:defRPr sz="1800" kern="1200">
              <a:solidFill>
                <a:srgbClr val="003896"/>
              </a:solidFill>
              <a:latin typeface="Arial" panose="020B0604020202020204"/>
            </a:defRPr>
          </a:lvl9pPr>
        </a:lstStyle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ZA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</a:rPr>
            <a:t>Complete All worksheets in this workbook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ZA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</a:rPr>
            <a:t>The technical requirements are listed under the green heading, these include the business requirements and the mandatory returnables a vendor must provide as evidence that they can meet the business requirements.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ZA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</a:rPr>
            <a:t>The vendor may only complete the three columns with orange headings, according to the instructions in the column heading.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ZA" sz="12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</a:rPr>
            <a:t>The columns with blue headings are for internal Eskom use.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ZA" sz="1100" b="1" i="0" u="none" strike="noStrike" kern="0" cap="none" spc="0" normalizeH="0" baseline="0">
            <a:ln>
              <a:noFill/>
            </a:ln>
            <a:solidFill>
              <a:srgbClr val="ED7D31">
                <a:lumMod val="75000"/>
              </a:srgbClr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ZA" sz="1200" b="1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</a:rPr>
            <a:t>NOTE 1: A tenderer must meet or exceed the listed threshold in order to pass. Any tenderer who does not meet the minimum threshold will be disqualified from the tender process.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ZA" sz="1200" b="1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ZA" sz="1200" b="1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</a:rPr>
            <a:t>Note 2: All mandatory returnables/evidence listed in this criteria must be included in the tender submission. Returnables must be clearly marked in the technical file and numbered to align with each criteria question. </a:t>
          </a:r>
          <a:r>
            <a:rPr kumimoji="0" lang="en-ZA" sz="1200" b="1" i="0" u="sng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</a:rPr>
            <a:t>Points will not be allocated for questions where no returnables/evidence has been provided.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ZA" sz="1100" b="1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ZA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Only vendors who pass the desktop evaluation threshold will be invited for a demonstration where applicable.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ZA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Eskom will not reimburse vendors for time spent preparing for or presenting their demonstration.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n-ZA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The demonstration tab describes the business requirements and what needs to be presented if a vendor is invited for a demonstration</a:t>
          </a:r>
          <a:endParaRPr kumimoji="0" lang="en-ZA" sz="1100" b="1" i="0" u="none" strike="noStrike" kern="0" cap="none" spc="0" normalizeH="0" baseline="0" noProof="0">
            <a:ln>
              <a:noFill/>
            </a:ln>
            <a:solidFill>
              <a:srgbClr val="ED7D31">
                <a:lumMod val="75000"/>
              </a:srgbClr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ZA" sz="1100" b="1" i="0" u="none" strike="noStrike" kern="0" cap="none" spc="0" normalizeH="0" baseline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ZA" sz="1100" b="1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</a:rPr>
            <a:t> `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944301</xdr:colOff>
      <xdr:row>0</xdr:row>
      <xdr:rowOff>39757</xdr:rowOff>
    </xdr:from>
    <xdr:to>
      <xdr:col>11</xdr:col>
      <xdr:colOff>2496820</xdr:colOff>
      <xdr:row>2</xdr:row>
      <xdr:rowOff>175388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E50DD1-5E40-4C9A-83C9-AD6FB0678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26576" y="39757"/>
          <a:ext cx="1541724" cy="443606"/>
        </a:xfrm>
        <a:prstGeom prst="rect">
          <a:avLst/>
        </a:prstGeom>
      </xdr:spPr>
    </xdr:pic>
    <xdr:clientData/>
  </xdr:twoCellAnchor>
  <xdr:twoCellAnchor>
    <xdr:from>
      <xdr:col>5</xdr:col>
      <xdr:colOff>20953</xdr:colOff>
      <xdr:row>3</xdr:row>
      <xdr:rowOff>0</xdr:rowOff>
    </xdr:from>
    <xdr:to>
      <xdr:col>11</xdr:col>
      <xdr:colOff>2582333</xdr:colOff>
      <xdr:row>10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9E4F269-4FD4-455F-B4E6-BB18114A00B5}"/>
            </a:ext>
          </a:extLst>
        </xdr:cNvPr>
        <xdr:cNvSpPr txBox="1"/>
      </xdr:nvSpPr>
      <xdr:spPr>
        <a:xfrm>
          <a:off x="6489486" y="508000"/>
          <a:ext cx="9207714" cy="16679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ZA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NOTE</a:t>
          </a:r>
          <a:r>
            <a:rPr lang="en-ZA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1: Vendors may only complete the columns with orange headings.</a:t>
          </a:r>
          <a:endParaRPr lang="en-ZA" sz="11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en-ZA" sz="11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ZA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NOTE</a:t>
          </a:r>
          <a:r>
            <a:rPr lang="en-ZA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2: A tenderer must meet or exceed the listed threshold in order to pass. Any tenderer who does not meet the minimum threshold will be disqualified from the tender process.</a:t>
          </a:r>
        </a:p>
        <a:p>
          <a:endParaRPr lang="en-ZA" sz="1100" b="1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ZA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Note 3: All returnables/evidence listed in this criteria must be included in the tender submission. Returnables must be clearly marked in the technical file and numbered to align with each criteria question. </a:t>
          </a:r>
          <a:r>
            <a:rPr lang="en-ZA" sz="1100" b="1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Points will not be allocated for questions where no returnables/evidence has been provided. </a:t>
          </a:r>
          <a:endParaRPr lang="en-ZA" sz="1100" b="1" u="sng" baseline="0">
            <a:solidFill>
              <a:sysClr val="windowText" lastClr="000000"/>
            </a:solidFill>
          </a:endParaRPr>
        </a:p>
        <a:p>
          <a:endParaRPr lang="en-ZA" sz="1100" b="1"/>
        </a:p>
        <a:p>
          <a:endParaRPr lang="en-ZA" sz="1100" b="1"/>
        </a:p>
        <a:p>
          <a:r>
            <a:rPr lang="en-ZA" sz="1100" b="1"/>
            <a:t>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eskom.sharepoint.com/teams/ContractManagement/Shared%20Documents/Templates/PROCUREMENT%20REQUEST%20TEMPLATES/Final%20Templates/Technical%20Evaluation%20Procedure%20&amp;%20Templates/Billing%20System%20-%20Technical%20Evaluation%20Criteria%20v2.xlsm?48A41556" TargetMode="External"/><Relationship Id="rId1" Type="http://schemas.openxmlformats.org/officeDocument/2006/relationships/externalLinkPath" Target="file:///\\48A41556\Billing%20System%20-%20Technical%20Evaluation%20Criteria%20v2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skom.sharepoint.com/teams/ContractManagement/Shared%20Documents/Templates/PROCUREMENT%20REQUEST%20TEMPLATES/Final%20Templates/Technical%20Evaluation%20Procedure%20&amp;%20Templates/TEC_Template%20for%20complex%20transactions%20V6.xlsx" TargetMode="External"/><Relationship Id="rId1" Type="http://schemas.openxmlformats.org/officeDocument/2006/relationships/externalLinkPath" Target="https://eskom.sharepoint.com/teams/ContractManagement/Shared%20Documents/Templates/PROCUREMENT%20REQUEST%20TEMPLATES/Final%20Templates/Technical%20Evaluation%20Procedure%20&amp;%20Templates/TEC_Template%20for%20complex%20transactions%20V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ponse Guidelines"/>
      <sheetName val="Summary"/>
      <sheetName val="Key Requirements"/>
      <sheetName val="Functional - Core + Admin"/>
      <sheetName val="Functional - General"/>
      <sheetName val="Organisational Requirements (2)"/>
      <sheetName val="Functional - Custom + New etc."/>
      <sheetName val="Functional - MCBD"/>
      <sheetName val="Functional - Simplify the bill"/>
      <sheetName val="Functional - Debt Mgt"/>
      <sheetName val="Non-Functional"/>
      <sheetName val="Integration and Testing"/>
      <sheetName val="Cloud"/>
      <sheetName val="Security"/>
      <sheetName val="Demo"/>
      <sheetName val="Resources"/>
      <sheetName val="Project Management"/>
      <sheetName val="Organisational Requirements"/>
      <sheetName val="Acronyms and Definitions"/>
      <sheetName val="Demonstration"/>
      <sheetName val="Priority Ratings"/>
      <sheetName val="Config"/>
      <sheetName val="Concerns and Recommenda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C Development Guidelines"/>
      <sheetName val="Response Guidelines"/>
      <sheetName val="Scoring Summary"/>
      <sheetName val="Key Requriements"/>
      <sheetName val="Functional"/>
      <sheetName val="Non-Functional"/>
      <sheetName val="Integration"/>
      <sheetName val="Testing"/>
      <sheetName val="Security"/>
      <sheetName val="Demo"/>
      <sheetName val="Definitions and Abbreviations"/>
    </sheetNames>
    <sheetDataSet>
      <sheetData sheetId="0" refreshError="1"/>
      <sheetData sheetId="1">
        <row r="80">
          <cell r="C80">
            <v>0</v>
          </cell>
        </row>
      </sheetData>
      <sheetData sheetId="2">
        <row r="2">
          <cell r="C2" t="str">
            <v>&lt;insert before tender publication&gt;</v>
          </cell>
        </row>
        <row r="10">
          <cell r="F10"/>
        </row>
        <row r="11">
          <cell r="F11"/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7F79-053C-4FD3-8D2A-B3DA0023A71D}">
  <dimension ref="A1:R182"/>
  <sheetViews>
    <sheetView topLeftCell="A13" zoomScale="80" zoomScaleNormal="150" workbookViewId="0">
      <selection activeCell="C26" sqref="C26"/>
    </sheetView>
  </sheetViews>
  <sheetFormatPr defaultColWidth="9.140625" defaultRowHeight="14.25" x14ac:dyDescent="0.25"/>
  <cols>
    <col min="1" max="1" width="1.5703125" style="34" customWidth="1"/>
    <col min="2" max="2" width="3.5703125" style="34" customWidth="1"/>
    <col min="3" max="3" width="23.5703125" style="35" customWidth="1"/>
    <col min="4" max="4" width="37.5703125" style="35" customWidth="1"/>
    <col min="5" max="5" width="11.42578125" style="34" customWidth="1"/>
    <col min="6" max="16384" width="9.140625" style="34"/>
  </cols>
  <sheetData>
    <row r="1" spans="1:18" x14ac:dyDescent="0.25">
      <c r="A1" s="46"/>
    </row>
    <row r="2" spans="1:18" ht="21" customHeight="1" x14ac:dyDescent="0.25">
      <c r="A2" s="46"/>
      <c r="B2" s="255" t="s">
        <v>0</v>
      </c>
      <c r="C2" s="255"/>
      <c r="D2" s="255"/>
      <c r="E2" s="255"/>
      <c r="F2" s="255"/>
      <c r="G2" s="255"/>
      <c r="H2" s="255"/>
      <c r="I2" s="255"/>
      <c r="J2" s="255"/>
      <c r="K2" s="255"/>
    </row>
    <row r="3" spans="1:18" ht="15" x14ac:dyDescent="0.25">
      <c r="A3" s="46"/>
      <c r="B3" s="35"/>
      <c r="C3" s="256"/>
      <c r="D3" s="257"/>
    </row>
    <row r="4" spans="1:18" ht="7.35" customHeight="1" x14ac:dyDescent="0.25">
      <c r="A4" s="46"/>
      <c r="B4" s="256"/>
      <c r="C4" s="256"/>
    </row>
    <row r="5" spans="1:18" s="48" customFormat="1" ht="24" customHeight="1" x14ac:dyDescent="0.25">
      <c r="A5" s="49"/>
      <c r="B5" s="258" t="s">
        <v>1</v>
      </c>
      <c r="C5" s="259"/>
      <c r="D5" s="259"/>
      <c r="E5" s="259"/>
      <c r="F5" s="259"/>
      <c r="G5" s="259"/>
      <c r="H5" s="259"/>
      <c r="I5" s="259"/>
      <c r="J5" s="259"/>
      <c r="K5" s="259"/>
    </row>
    <row r="6" spans="1:18" ht="8.25" customHeight="1" x14ac:dyDescent="0.25">
      <c r="A6" s="46"/>
      <c r="B6" s="51"/>
      <c r="E6" s="39"/>
    </row>
    <row r="7" spans="1:18" ht="7.5" customHeight="1" x14ac:dyDescent="0.25">
      <c r="A7" s="46"/>
      <c r="B7" s="256"/>
      <c r="C7" s="256"/>
    </row>
    <row r="8" spans="1:18" ht="202.35" customHeight="1" x14ac:dyDescent="0.25">
      <c r="A8" s="46"/>
      <c r="B8" s="50" t="s">
        <v>2</v>
      </c>
      <c r="C8" s="256" t="s">
        <v>3</v>
      </c>
      <c r="D8" s="256"/>
      <c r="E8" s="256"/>
      <c r="F8" s="256"/>
      <c r="G8" s="256"/>
      <c r="H8" s="256"/>
      <c r="I8" s="256"/>
      <c r="J8" s="256"/>
      <c r="K8" s="256"/>
    </row>
    <row r="9" spans="1:18" ht="47.1" customHeight="1" x14ac:dyDescent="0.25">
      <c r="A9" s="46"/>
      <c r="B9" s="256"/>
      <c r="C9" s="256"/>
    </row>
    <row r="10" spans="1:18" ht="7.5" customHeight="1" x14ac:dyDescent="0.25">
      <c r="A10" s="46"/>
      <c r="B10" s="256"/>
      <c r="C10" s="256"/>
    </row>
    <row r="11" spans="1:18" s="43" customFormat="1" x14ac:dyDescent="0.25">
      <c r="A11" s="46"/>
      <c r="B11" s="35"/>
      <c r="C11" s="35"/>
      <c r="D11" s="35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 s="47" customFormat="1" ht="24" customHeight="1" x14ac:dyDescent="0.25">
      <c r="A12" s="49"/>
      <c r="B12" s="258" t="s">
        <v>4</v>
      </c>
      <c r="C12" s="259"/>
      <c r="D12" s="259"/>
      <c r="E12" s="259"/>
      <c r="F12" s="259"/>
      <c r="G12" s="259"/>
      <c r="H12" s="259"/>
      <c r="I12" s="259"/>
      <c r="J12" s="259"/>
      <c r="K12" s="259"/>
      <c r="L12" s="48"/>
      <c r="M12" s="48"/>
      <c r="N12" s="48"/>
      <c r="O12" s="48"/>
      <c r="P12" s="48"/>
      <c r="Q12" s="48"/>
      <c r="R12" s="48"/>
    </row>
    <row r="13" spans="1:18" s="43" customFormat="1" ht="8.25" customHeight="1" x14ac:dyDescent="0.25">
      <c r="A13" s="46"/>
      <c r="B13" s="34"/>
      <c r="C13" s="42"/>
      <c r="D13" s="4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s="43" customFormat="1" ht="28.35" customHeight="1" x14ac:dyDescent="0.25">
      <c r="A14" s="46"/>
      <c r="B14" s="45" t="s">
        <v>2</v>
      </c>
      <c r="C14" s="44" t="s">
        <v>5</v>
      </c>
      <c r="D14" s="260" t="s">
        <v>6</v>
      </c>
      <c r="E14" s="260"/>
      <c r="F14" s="260"/>
      <c r="G14" s="260"/>
      <c r="H14" s="260"/>
      <c r="I14" s="260"/>
      <c r="J14" s="260"/>
      <c r="K14" s="260"/>
      <c r="L14" s="34"/>
      <c r="M14" s="34"/>
      <c r="N14" s="34"/>
      <c r="O14" s="34"/>
      <c r="P14" s="34"/>
      <c r="Q14" s="34"/>
      <c r="R14" s="34"/>
    </row>
    <row r="15" spans="1:18" x14ac:dyDescent="0.25">
      <c r="C15" s="42"/>
      <c r="D15" s="42"/>
    </row>
    <row r="16" spans="1:18" x14ac:dyDescent="0.2">
      <c r="C16" s="58" t="s">
        <v>7</v>
      </c>
    </row>
    <row r="17" spans="3:3" x14ac:dyDescent="0.2">
      <c r="C17" s="58" t="s">
        <v>8</v>
      </c>
    </row>
    <row r="18" spans="3:3" x14ac:dyDescent="0.2">
      <c r="C18" s="58" t="s">
        <v>9</v>
      </c>
    </row>
    <row r="19" spans="3:3" x14ac:dyDescent="0.2">
      <c r="C19" s="58"/>
    </row>
    <row r="20" spans="3:3" x14ac:dyDescent="0.2">
      <c r="C20" s="58" t="s">
        <v>10</v>
      </c>
    </row>
    <row r="21" spans="3:3" x14ac:dyDescent="0.2">
      <c r="C21" s="58" t="s">
        <v>11</v>
      </c>
    </row>
    <row r="22" spans="3:3" x14ac:dyDescent="0.2">
      <c r="C22" s="58" t="s">
        <v>12</v>
      </c>
    </row>
    <row r="24" spans="3:3" x14ac:dyDescent="0.2">
      <c r="C24" s="58" t="s">
        <v>13</v>
      </c>
    </row>
    <row r="25" spans="3:3" x14ac:dyDescent="0.2">
      <c r="C25" s="62">
        <v>0</v>
      </c>
    </row>
    <row r="26" spans="3:3" x14ac:dyDescent="0.2">
      <c r="C26" s="61">
        <v>0.25</v>
      </c>
    </row>
    <row r="27" spans="3:3" x14ac:dyDescent="0.2">
      <c r="C27" s="61">
        <v>0.5</v>
      </c>
    </row>
    <row r="28" spans="3:3" x14ac:dyDescent="0.2">
      <c r="C28" s="61">
        <v>0.75</v>
      </c>
    </row>
    <row r="29" spans="3:3" x14ac:dyDescent="0.2">
      <c r="C29" s="61">
        <v>1</v>
      </c>
    </row>
    <row r="31" spans="3:3" x14ac:dyDescent="0.2">
      <c r="C31" s="61">
        <v>0</v>
      </c>
    </row>
    <row r="32" spans="3:3" x14ac:dyDescent="0.2">
      <c r="C32" s="61">
        <v>1</v>
      </c>
    </row>
    <row r="62" spans="3:4" s="35" customFormat="1" ht="15" x14ac:dyDescent="0.25">
      <c r="C62" s="40" t="s">
        <v>14</v>
      </c>
      <c r="D62" s="38"/>
    </row>
    <row r="63" spans="3:4" s="35" customFormat="1" x14ac:dyDescent="0.25">
      <c r="C63" s="38" t="s">
        <v>15</v>
      </c>
      <c r="D63" s="38"/>
    </row>
    <row r="64" spans="3:4" s="35" customFormat="1" x14ac:dyDescent="0.25">
      <c r="C64" s="38" t="s">
        <v>16</v>
      </c>
      <c r="D64" s="38"/>
    </row>
    <row r="65" spans="2:8" x14ac:dyDescent="0.25">
      <c r="C65" s="38" t="s">
        <v>17</v>
      </c>
      <c r="D65" s="38"/>
    </row>
    <row r="66" spans="2:8" x14ac:dyDescent="0.25">
      <c r="C66" s="38"/>
      <c r="D66" s="38"/>
    </row>
    <row r="67" spans="2:8" ht="28.5" x14ac:dyDescent="0.25">
      <c r="C67" s="38" t="s">
        <v>18</v>
      </c>
      <c r="D67" s="38"/>
    </row>
    <row r="68" spans="2:8" x14ac:dyDescent="0.25">
      <c r="B68" s="261"/>
      <c r="C68" s="38" t="str">
        <f>IF(AND('[2]Scoring Summary'!F10="Pass",'[2]Scoring Summary'!F11="Pass"),"Pass","")</f>
        <v/>
      </c>
      <c r="D68" s="38"/>
    </row>
    <row r="69" spans="2:8" x14ac:dyDescent="0.25">
      <c r="B69" s="261"/>
      <c r="C69" s="38" t="str">
        <f>IF(OR('[2]Scoring Summary'!F10="Fail",'[2]Scoring Summary'!F11="Fail"),"Fail","")</f>
        <v/>
      </c>
      <c r="D69" s="38"/>
    </row>
    <row r="70" spans="2:8" x14ac:dyDescent="0.25">
      <c r="C70" s="38"/>
      <c r="D70" s="38"/>
    </row>
    <row r="71" spans="2:8" ht="15" x14ac:dyDescent="0.25">
      <c r="C71" s="40" t="s">
        <v>19</v>
      </c>
      <c r="D71" s="40"/>
    </row>
    <row r="72" spans="2:8" x14ac:dyDescent="0.25">
      <c r="C72" s="38">
        <v>0</v>
      </c>
      <c r="D72" s="38" t="s">
        <v>20</v>
      </c>
    </row>
    <row r="73" spans="2:8" x14ac:dyDescent="0.25">
      <c r="C73" s="38">
        <v>1</v>
      </c>
      <c r="D73" s="38" t="s">
        <v>21</v>
      </c>
    </row>
    <row r="74" spans="2:8" x14ac:dyDescent="0.25">
      <c r="C74" s="38">
        <v>2</v>
      </c>
      <c r="D74" s="38" t="s">
        <v>22</v>
      </c>
    </row>
    <row r="75" spans="2:8" x14ac:dyDescent="0.25">
      <c r="C75" s="38">
        <v>3</v>
      </c>
      <c r="D75" s="38" t="s">
        <v>23</v>
      </c>
    </row>
    <row r="76" spans="2:8" x14ac:dyDescent="0.25">
      <c r="C76" s="38">
        <v>4</v>
      </c>
      <c r="D76" s="38" t="s">
        <v>24</v>
      </c>
    </row>
    <row r="77" spans="2:8" x14ac:dyDescent="0.25">
      <c r="C77" s="38">
        <v>5</v>
      </c>
      <c r="D77" s="38" t="s">
        <v>25</v>
      </c>
    </row>
    <row r="78" spans="2:8" x14ac:dyDescent="0.25">
      <c r="C78" s="38">
        <v>6</v>
      </c>
      <c r="D78" s="38" t="s">
        <v>26</v>
      </c>
    </row>
    <row r="79" spans="2:8" x14ac:dyDescent="0.25">
      <c r="C79" s="38"/>
      <c r="D79" s="38"/>
    </row>
    <row r="80" spans="2:8" x14ac:dyDescent="0.25">
      <c r="C80" s="38"/>
      <c r="D80" s="38"/>
      <c r="H80" s="41"/>
    </row>
    <row r="81" spans="3:5" ht="30" x14ac:dyDescent="0.25">
      <c r="C81" s="40" t="s">
        <v>27</v>
      </c>
      <c r="D81" s="38"/>
    </row>
    <row r="82" spans="3:5" ht="15" x14ac:dyDescent="0.25">
      <c r="C82" s="38" t="s">
        <v>28</v>
      </c>
      <c r="D82" s="40" t="s">
        <v>29</v>
      </c>
      <c r="E82" s="39"/>
    </row>
    <row r="83" spans="3:5" x14ac:dyDescent="0.25">
      <c r="C83" s="38">
        <v>1</v>
      </c>
      <c r="D83" s="37">
        <v>1</v>
      </c>
      <c r="E83" s="36"/>
    </row>
    <row r="84" spans="3:5" x14ac:dyDescent="0.25">
      <c r="C84" s="38">
        <v>1.0101010101010102</v>
      </c>
      <c r="D84" s="37">
        <v>0.99</v>
      </c>
      <c r="E84" s="36"/>
    </row>
    <row r="85" spans="3:5" x14ac:dyDescent="0.25">
      <c r="C85" s="38">
        <v>1.0204081632653061</v>
      </c>
      <c r="D85" s="37">
        <v>0.98</v>
      </c>
      <c r="E85" s="36"/>
    </row>
    <row r="86" spans="3:5" x14ac:dyDescent="0.25">
      <c r="C86" s="38">
        <v>1.0309278350515465</v>
      </c>
      <c r="D86" s="37">
        <v>0.97</v>
      </c>
      <c r="E86" s="36"/>
    </row>
    <row r="87" spans="3:5" x14ac:dyDescent="0.25">
      <c r="C87" s="38">
        <v>1.0416666666666667</v>
      </c>
      <c r="D87" s="37">
        <v>0.96</v>
      </c>
      <c r="E87" s="36"/>
    </row>
    <row r="88" spans="3:5" x14ac:dyDescent="0.25">
      <c r="C88" s="38">
        <v>1.0526315789473684</v>
      </c>
      <c r="D88" s="37">
        <v>0.95</v>
      </c>
      <c r="E88" s="36"/>
    </row>
    <row r="89" spans="3:5" x14ac:dyDescent="0.25">
      <c r="C89" s="38">
        <v>1.0638297872340425</v>
      </c>
      <c r="D89" s="37">
        <v>0.94</v>
      </c>
      <c r="E89" s="36"/>
    </row>
    <row r="90" spans="3:5" x14ac:dyDescent="0.25">
      <c r="C90" s="38">
        <v>1.075268817204301</v>
      </c>
      <c r="D90" s="37">
        <v>0.93</v>
      </c>
      <c r="E90" s="36"/>
    </row>
    <row r="91" spans="3:5" x14ac:dyDescent="0.25">
      <c r="C91" s="38">
        <v>1.0869565217391304</v>
      </c>
      <c r="D91" s="37">
        <v>0.92</v>
      </c>
      <c r="E91" s="36"/>
    </row>
    <row r="92" spans="3:5" x14ac:dyDescent="0.25">
      <c r="C92" s="38">
        <v>1.0989010989010988</v>
      </c>
      <c r="D92" s="37">
        <v>0.91</v>
      </c>
      <c r="E92" s="36"/>
    </row>
    <row r="93" spans="3:5" x14ac:dyDescent="0.25">
      <c r="C93" s="38">
        <v>1.1111111111111112</v>
      </c>
      <c r="D93" s="37">
        <v>0.9</v>
      </c>
      <c r="E93" s="36"/>
    </row>
    <row r="94" spans="3:5" x14ac:dyDescent="0.25">
      <c r="C94" s="38">
        <v>1.1235955056179776</v>
      </c>
      <c r="D94" s="37">
        <v>0.89</v>
      </c>
      <c r="E94" s="36"/>
    </row>
    <row r="95" spans="3:5" x14ac:dyDescent="0.25">
      <c r="C95" s="38">
        <v>1.1363636363636365</v>
      </c>
      <c r="D95" s="37">
        <v>0.88</v>
      </c>
      <c r="E95" s="36"/>
    </row>
    <row r="96" spans="3:5" x14ac:dyDescent="0.25">
      <c r="C96" s="38">
        <v>1.1494252873563218</v>
      </c>
      <c r="D96" s="37">
        <v>0.87</v>
      </c>
      <c r="E96" s="36"/>
    </row>
    <row r="97" spans="3:5" x14ac:dyDescent="0.25">
      <c r="C97" s="38">
        <v>1.1627906976744187</v>
      </c>
      <c r="D97" s="37">
        <v>0.86</v>
      </c>
      <c r="E97" s="36"/>
    </row>
    <row r="98" spans="3:5" x14ac:dyDescent="0.25">
      <c r="C98" s="38">
        <v>1.1764705882352942</v>
      </c>
      <c r="D98" s="37">
        <v>0.85</v>
      </c>
      <c r="E98" s="36"/>
    </row>
    <row r="99" spans="3:5" x14ac:dyDescent="0.25">
      <c r="C99" s="38">
        <v>1.1904761904761905</v>
      </c>
      <c r="D99" s="37">
        <v>0.84</v>
      </c>
      <c r="E99" s="36"/>
    </row>
    <row r="100" spans="3:5" x14ac:dyDescent="0.25">
      <c r="C100" s="38">
        <v>1.2048192771084338</v>
      </c>
      <c r="D100" s="37">
        <v>0.83</v>
      </c>
      <c r="E100" s="36"/>
    </row>
    <row r="101" spans="3:5" x14ac:dyDescent="0.25">
      <c r="C101" s="38">
        <v>1.2195121951219512</v>
      </c>
      <c r="D101" s="37">
        <v>0.82</v>
      </c>
      <c r="E101" s="36"/>
    </row>
    <row r="102" spans="3:5" x14ac:dyDescent="0.25">
      <c r="C102" s="38">
        <v>1.2345679012345678</v>
      </c>
      <c r="D102" s="37">
        <v>0.81</v>
      </c>
      <c r="E102" s="36"/>
    </row>
    <row r="103" spans="3:5" x14ac:dyDescent="0.25">
      <c r="C103" s="38">
        <v>1.25</v>
      </c>
      <c r="D103" s="37">
        <v>0.8</v>
      </c>
      <c r="E103" s="36"/>
    </row>
    <row r="104" spans="3:5" x14ac:dyDescent="0.25">
      <c r="C104" s="38">
        <v>1.2658227848101264</v>
      </c>
      <c r="D104" s="37">
        <v>0.79</v>
      </c>
      <c r="E104" s="36"/>
    </row>
    <row r="105" spans="3:5" x14ac:dyDescent="0.25">
      <c r="C105" s="38">
        <v>1.2820512820512819</v>
      </c>
      <c r="D105" s="37">
        <v>0.78</v>
      </c>
      <c r="E105" s="36"/>
    </row>
    <row r="106" spans="3:5" x14ac:dyDescent="0.25">
      <c r="C106" s="38">
        <v>1.2987012987012987</v>
      </c>
      <c r="D106" s="37">
        <v>0.77</v>
      </c>
      <c r="E106" s="36"/>
    </row>
    <row r="107" spans="3:5" x14ac:dyDescent="0.25">
      <c r="C107" s="38">
        <v>1.3157894736842106</v>
      </c>
      <c r="D107" s="37">
        <v>0.76</v>
      </c>
      <c r="E107" s="36"/>
    </row>
    <row r="108" spans="3:5" x14ac:dyDescent="0.25">
      <c r="C108" s="38">
        <v>1.3333333333333333</v>
      </c>
      <c r="D108" s="37">
        <v>0.75</v>
      </c>
      <c r="E108" s="36"/>
    </row>
    <row r="109" spans="3:5" x14ac:dyDescent="0.25">
      <c r="C109" s="38">
        <v>1.3513513513513513</v>
      </c>
      <c r="D109" s="37">
        <v>0.74</v>
      </c>
      <c r="E109" s="36"/>
    </row>
    <row r="110" spans="3:5" x14ac:dyDescent="0.25">
      <c r="C110" s="38">
        <v>1.3698630136986301</v>
      </c>
      <c r="D110" s="37">
        <v>0.73</v>
      </c>
      <c r="E110" s="36"/>
    </row>
    <row r="111" spans="3:5" x14ac:dyDescent="0.25">
      <c r="C111" s="38">
        <v>1.3888888888888888</v>
      </c>
      <c r="D111" s="37">
        <v>0.72</v>
      </c>
      <c r="E111" s="36"/>
    </row>
    <row r="112" spans="3:5" x14ac:dyDescent="0.25">
      <c r="C112" s="38">
        <v>1.4084507042253522</v>
      </c>
      <c r="D112" s="37">
        <v>0.71</v>
      </c>
      <c r="E112" s="36"/>
    </row>
    <row r="113" spans="3:5" x14ac:dyDescent="0.25">
      <c r="C113" s="38">
        <v>1.4285714285714286</v>
      </c>
      <c r="D113" s="37">
        <v>0.7</v>
      </c>
      <c r="E113" s="36"/>
    </row>
    <row r="114" spans="3:5" x14ac:dyDescent="0.25">
      <c r="C114" s="38">
        <v>1.4492753623188408</v>
      </c>
      <c r="D114" s="37">
        <v>0.69</v>
      </c>
      <c r="E114" s="36"/>
    </row>
    <row r="115" spans="3:5" x14ac:dyDescent="0.25">
      <c r="C115" s="38">
        <v>1.4705882352941175</v>
      </c>
      <c r="D115" s="37">
        <v>0.68</v>
      </c>
      <c r="E115" s="36"/>
    </row>
    <row r="116" spans="3:5" x14ac:dyDescent="0.25">
      <c r="C116" s="38">
        <v>1.4925373134328357</v>
      </c>
      <c r="D116" s="37">
        <v>0.67</v>
      </c>
      <c r="E116" s="36"/>
    </row>
    <row r="117" spans="3:5" x14ac:dyDescent="0.25">
      <c r="C117" s="38">
        <v>1.5151515151515151</v>
      </c>
      <c r="D117" s="37">
        <v>0.66</v>
      </c>
      <c r="E117" s="36"/>
    </row>
    <row r="118" spans="3:5" x14ac:dyDescent="0.25">
      <c r="C118" s="38">
        <v>1.5384615384615383</v>
      </c>
      <c r="D118" s="37">
        <v>0.65</v>
      </c>
      <c r="E118" s="36"/>
    </row>
    <row r="119" spans="3:5" x14ac:dyDescent="0.25">
      <c r="C119" s="38">
        <v>1.5625</v>
      </c>
      <c r="D119" s="37">
        <v>0.64</v>
      </c>
      <c r="E119" s="36"/>
    </row>
    <row r="120" spans="3:5" x14ac:dyDescent="0.25">
      <c r="C120" s="38">
        <v>1.5873015873015872</v>
      </c>
      <c r="D120" s="37">
        <v>0.63</v>
      </c>
      <c r="E120" s="36"/>
    </row>
    <row r="121" spans="3:5" x14ac:dyDescent="0.25">
      <c r="C121" s="38">
        <v>1.6129032258064517</v>
      </c>
      <c r="D121" s="37">
        <v>0.62</v>
      </c>
      <c r="E121" s="36"/>
    </row>
    <row r="122" spans="3:5" x14ac:dyDescent="0.25">
      <c r="C122" s="38">
        <v>1.639344262295082</v>
      </c>
      <c r="D122" s="37">
        <v>0.61</v>
      </c>
      <c r="E122" s="36"/>
    </row>
    <row r="123" spans="3:5" x14ac:dyDescent="0.25">
      <c r="C123" s="38">
        <v>1.6666666666666667</v>
      </c>
      <c r="D123" s="37">
        <v>0.6</v>
      </c>
      <c r="E123" s="36"/>
    </row>
    <row r="124" spans="3:5" x14ac:dyDescent="0.25">
      <c r="C124" s="38">
        <v>1.6949152542372883</v>
      </c>
      <c r="D124" s="37">
        <v>0.59</v>
      </c>
      <c r="E124" s="36"/>
    </row>
    <row r="125" spans="3:5" x14ac:dyDescent="0.25">
      <c r="C125" s="38">
        <v>1.7241379310344829</v>
      </c>
      <c r="D125" s="37">
        <v>0.57999999999999996</v>
      </c>
      <c r="E125" s="36"/>
    </row>
    <row r="126" spans="3:5" x14ac:dyDescent="0.25">
      <c r="C126" s="38">
        <v>1.7543859649122808</v>
      </c>
      <c r="D126" s="37">
        <v>0.56999999999999995</v>
      </c>
      <c r="E126" s="36"/>
    </row>
    <row r="127" spans="3:5" x14ac:dyDescent="0.25">
      <c r="C127" s="38">
        <v>1.7857142857142856</v>
      </c>
      <c r="D127" s="37">
        <v>0.56000000000000005</v>
      </c>
      <c r="E127" s="36"/>
    </row>
    <row r="128" spans="3:5" x14ac:dyDescent="0.25">
      <c r="C128" s="38">
        <v>1.8181818181818181</v>
      </c>
      <c r="D128" s="37">
        <v>0.55000000000000004</v>
      </c>
      <c r="E128" s="36"/>
    </row>
    <row r="129" spans="3:5" x14ac:dyDescent="0.25">
      <c r="C129" s="38">
        <v>1.8518518518518516</v>
      </c>
      <c r="D129" s="37">
        <v>0.54</v>
      </c>
      <c r="E129" s="36"/>
    </row>
    <row r="130" spans="3:5" x14ac:dyDescent="0.25">
      <c r="C130" s="38">
        <v>1.8867924528301885</v>
      </c>
      <c r="D130" s="37">
        <v>0.53</v>
      </c>
      <c r="E130" s="36"/>
    </row>
    <row r="131" spans="3:5" x14ac:dyDescent="0.25">
      <c r="C131" s="38">
        <v>1.9230769230769229</v>
      </c>
      <c r="D131" s="37">
        <v>0.52</v>
      </c>
      <c r="E131" s="36"/>
    </row>
    <row r="132" spans="3:5" x14ac:dyDescent="0.25">
      <c r="C132" s="38">
        <v>1.9607843137254901</v>
      </c>
      <c r="D132" s="37">
        <v>0.51</v>
      </c>
      <c r="E132" s="36"/>
    </row>
    <row r="133" spans="3:5" x14ac:dyDescent="0.25">
      <c r="C133" s="38">
        <v>2</v>
      </c>
      <c r="D133" s="37">
        <v>0.5</v>
      </c>
      <c r="E133" s="36"/>
    </row>
    <row r="134" spans="3:5" x14ac:dyDescent="0.25">
      <c r="C134" s="38">
        <v>2.0408163265306123</v>
      </c>
      <c r="D134" s="37">
        <v>0.49</v>
      </c>
      <c r="E134" s="36"/>
    </row>
    <row r="135" spans="3:5" x14ac:dyDescent="0.25">
      <c r="C135" s="38">
        <v>2.0833333333333335</v>
      </c>
      <c r="D135" s="37">
        <v>0.48</v>
      </c>
      <c r="E135" s="36"/>
    </row>
    <row r="136" spans="3:5" x14ac:dyDescent="0.25">
      <c r="C136" s="38">
        <v>2.1276595744680851</v>
      </c>
      <c r="D136" s="37">
        <v>0.47</v>
      </c>
      <c r="E136" s="36"/>
    </row>
    <row r="137" spans="3:5" x14ac:dyDescent="0.25">
      <c r="C137" s="38">
        <v>2.1739130434782608</v>
      </c>
      <c r="D137" s="37">
        <v>0.46</v>
      </c>
      <c r="E137" s="36"/>
    </row>
    <row r="138" spans="3:5" x14ac:dyDescent="0.25">
      <c r="C138" s="38">
        <v>2.2222222222222223</v>
      </c>
      <c r="D138" s="37">
        <v>0.45</v>
      </c>
      <c r="E138" s="36"/>
    </row>
    <row r="139" spans="3:5" x14ac:dyDescent="0.25">
      <c r="C139" s="38">
        <v>2.2727272727272729</v>
      </c>
      <c r="D139" s="37">
        <v>0.44</v>
      </c>
      <c r="E139" s="36"/>
    </row>
    <row r="140" spans="3:5" x14ac:dyDescent="0.25">
      <c r="C140" s="38">
        <v>2.3255813953488427</v>
      </c>
      <c r="D140" s="37">
        <v>0.43</v>
      </c>
      <c r="E140" s="36"/>
    </row>
    <row r="141" spans="3:5" x14ac:dyDescent="0.25">
      <c r="C141" s="38">
        <v>2.3809523809523867</v>
      </c>
      <c r="D141" s="37">
        <v>0.42</v>
      </c>
      <c r="E141" s="36"/>
    </row>
    <row r="142" spans="3:5" x14ac:dyDescent="0.25">
      <c r="C142" s="38">
        <v>2.4390243902439086</v>
      </c>
      <c r="D142" s="37">
        <v>0.41</v>
      </c>
      <c r="E142" s="36"/>
    </row>
    <row r="143" spans="3:5" x14ac:dyDescent="0.25">
      <c r="C143" s="38">
        <v>2.5000000000000062</v>
      </c>
      <c r="D143" s="37">
        <v>0.4</v>
      </c>
      <c r="E143" s="36"/>
    </row>
    <row r="144" spans="3:5" x14ac:dyDescent="0.25">
      <c r="C144" s="38">
        <v>2.5641025641025705</v>
      </c>
      <c r="D144" s="37">
        <v>0.39</v>
      </c>
      <c r="E144" s="36"/>
    </row>
    <row r="145" spans="3:5" x14ac:dyDescent="0.25">
      <c r="C145" s="38">
        <v>2.6315789473684279</v>
      </c>
      <c r="D145" s="37">
        <v>0.38</v>
      </c>
      <c r="E145" s="36"/>
    </row>
    <row r="146" spans="3:5" x14ac:dyDescent="0.25">
      <c r="C146" s="38">
        <v>2.7027027027027102</v>
      </c>
      <c r="D146" s="37">
        <v>0.37</v>
      </c>
      <c r="E146" s="36"/>
    </row>
    <row r="147" spans="3:5" x14ac:dyDescent="0.25">
      <c r="C147" s="38">
        <v>2.7777777777777857</v>
      </c>
      <c r="D147" s="37">
        <v>0.36</v>
      </c>
      <c r="E147" s="36"/>
    </row>
    <row r="148" spans="3:5" x14ac:dyDescent="0.25">
      <c r="C148" s="38">
        <v>2.8571428571428701</v>
      </c>
      <c r="D148" s="37">
        <v>0.35</v>
      </c>
      <c r="E148" s="36"/>
    </row>
    <row r="149" spans="3:5" x14ac:dyDescent="0.25">
      <c r="C149" s="38">
        <v>2.9411764705882439</v>
      </c>
      <c r="D149" s="37">
        <v>0.34</v>
      </c>
      <c r="E149" s="36"/>
    </row>
    <row r="150" spans="3:5" x14ac:dyDescent="0.25">
      <c r="C150" s="38">
        <v>3.0303030303030392</v>
      </c>
      <c r="D150" s="37">
        <v>0.33</v>
      </c>
      <c r="E150" s="36"/>
    </row>
    <row r="151" spans="3:5" x14ac:dyDescent="0.25">
      <c r="C151" s="38">
        <v>3.1250000000000098</v>
      </c>
      <c r="D151" s="37">
        <v>0.32</v>
      </c>
      <c r="E151" s="36"/>
    </row>
    <row r="152" spans="3:5" x14ac:dyDescent="0.25">
      <c r="C152" s="38">
        <v>3.2258064516129137</v>
      </c>
      <c r="D152" s="37">
        <v>0.31</v>
      </c>
      <c r="E152" s="36"/>
    </row>
    <row r="153" spans="3:5" x14ac:dyDescent="0.25">
      <c r="C153" s="38">
        <v>3.3333333333333446</v>
      </c>
      <c r="D153" s="37">
        <v>0.3</v>
      </c>
      <c r="E153" s="36"/>
    </row>
    <row r="154" spans="3:5" x14ac:dyDescent="0.25">
      <c r="C154" s="38">
        <v>3.4482758620689777</v>
      </c>
      <c r="D154" s="37">
        <v>0.28999999999999998</v>
      </c>
      <c r="E154" s="36"/>
    </row>
    <row r="155" spans="3:5" x14ac:dyDescent="0.25">
      <c r="C155" s="38">
        <v>3.5714285714285841</v>
      </c>
      <c r="D155" s="37">
        <v>0.28000000000000003</v>
      </c>
      <c r="E155" s="36"/>
    </row>
    <row r="156" spans="3:5" x14ac:dyDescent="0.25">
      <c r="C156" s="38">
        <v>3.703703703703717</v>
      </c>
      <c r="D156" s="37">
        <v>0.27</v>
      </c>
      <c r="E156" s="36"/>
    </row>
    <row r="157" spans="3:5" x14ac:dyDescent="0.25">
      <c r="C157" s="38">
        <v>3.8461538461538609</v>
      </c>
      <c r="D157" s="37">
        <v>0.26</v>
      </c>
      <c r="E157" s="36"/>
    </row>
    <row r="158" spans="3:5" x14ac:dyDescent="0.25">
      <c r="C158" s="38">
        <v>4.000000000000016</v>
      </c>
      <c r="D158" s="37">
        <v>0.25</v>
      </c>
      <c r="E158" s="36"/>
    </row>
    <row r="159" spans="3:5" x14ac:dyDescent="0.25">
      <c r="C159" s="38">
        <v>4.1666666666666838</v>
      </c>
      <c r="D159" s="37">
        <v>0.24</v>
      </c>
      <c r="E159" s="36"/>
    </row>
    <row r="160" spans="3:5" x14ac:dyDescent="0.25">
      <c r="C160" s="38">
        <v>4.3478260869565402</v>
      </c>
      <c r="D160" s="37">
        <v>0.23</v>
      </c>
      <c r="E160" s="36"/>
    </row>
    <row r="161" spans="3:5" x14ac:dyDescent="0.25">
      <c r="C161" s="38">
        <v>4.5454545454545663</v>
      </c>
      <c r="D161" s="37">
        <v>0.22</v>
      </c>
      <c r="E161" s="36"/>
    </row>
    <row r="162" spans="3:5" x14ac:dyDescent="0.25">
      <c r="C162" s="38">
        <v>4.761904761904785</v>
      </c>
      <c r="D162" s="37">
        <v>0.21</v>
      </c>
      <c r="E162" s="36"/>
    </row>
    <row r="163" spans="3:5" x14ac:dyDescent="0.25">
      <c r="C163" s="38">
        <v>5.0000000000000249</v>
      </c>
      <c r="D163" s="37">
        <v>0.2</v>
      </c>
      <c r="E163" s="36"/>
    </row>
    <row r="164" spans="3:5" x14ac:dyDescent="0.25">
      <c r="C164" s="38">
        <v>5.26315789473687</v>
      </c>
      <c r="D164" s="37">
        <v>0.19</v>
      </c>
      <c r="E164" s="36"/>
    </row>
    <row r="165" spans="3:5" x14ac:dyDescent="0.25">
      <c r="C165" s="38">
        <v>5.5555555555555864</v>
      </c>
      <c r="D165" s="37">
        <v>0.18</v>
      </c>
      <c r="E165" s="36"/>
    </row>
    <row r="166" spans="3:5" x14ac:dyDescent="0.25">
      <c r="C166" s="38">
        <v>5.8823529411765048</v>
      </c>
      <c r="D166" s="37">
        <v>0.17</v>
      </c>
      <c r="E166" s="36"/>
    </row>
    <row r="167" spans="3:5" x14ac:dyDescent="0.25">
      <c r="C167" s="38">
        <v>6.2500000000000391</v>
      </c>
      <c r="D167" s="37">
        <v>0.16</v>
      </c>
      <c r="E167" s="36"/>
    </row>
    <row r="168" spans="3:5" x14ac:dyDescent="0.25">
      <c r="C168" s="38">
        <v>6.6666666666667114</v>
      </c>
      <c r="D168" s="37">
        <v>0.15</v>
      </c>
      <c r="E168" s="36"/>
    </row>
    <row r="169" spans="3:5" x14ac:dyDescent="0.25">
      <c r="C169" s="38">
        <v>7.1428571428571948</v>
      </c>
      <c r="D169" s="37">
        <v>0.14000000000000001</v>
      </c>
      <c r="E169" s="36"/>
    </row>
    <row r="170" spans="3:5" x14ac:dyDescent="0.25">
      <c r="C170" s="38">
        <v>7.6923076923077511</v>
      </c>
      <c r="D170" s="37">
        <v>0.13</v>
      </c>
      <c r="E170" s="36"/>
    </row>
    <row r="171" spans="3:5" x14ac:dyDescent="0.25">
      <c r="C171" s="38">
        <v>8.3333333333334032</v>
      </c>
      <c r="D171" s="37">
        <v>0.12</v>
      </c>
      <c r="E171" s="36"/>
    </row>
    <row r="172" spans="3:5" x14ac:dyDescent="0.25">
      <c r="C172" s="38">
        <v>9.0909090909091734</v>
      </c>
      <c r="D172" s="37">
        <v>0.11</v>
      </c>
      <c r="E172" s="36"/>
    </row>
    <row r="173" spans="3:5" x14ac:dyDescent="0.25">
      <c r="C173" s="38">
        <v>10.000000000000099</v>
      </c>
      <c r="D173" s="37">
        <v>0.1</v>
      </c>
      <c r="E173" s="36"/>
    </row>
    <row r="174" spans="3:5" x14ac:dyDescent="0.25">
      <c r="C174" s="38">
        <v>11.111111111111235</v>
      </c>
      <c r="D174" s="37">
        <v>0.09</v>
      </c>
      <c r="E174" s="36"/>
    </row>
    <row r="175" spans="3:5" x14ac:dyDescent="0.25">
      <c r="C175" s="38">
        <v>12.500000000000156</v>
      </c>
      <c r="D175" s="37">
        <v>0.08</v>
      </c>
      <c r="E175" s="36"/>
    </row>
    <row r="176" spans="3:5" x14ac:dyDescent="0.25">
      <c r="C176" s="38">
        <v>14.285714285714491</v>
      </c>
      <c r="D176" s="37">
        <v>7.0000000000000007E-2</v>
      </c>
      <c r="E176" s="36"/>
    </row>
    <row r="177" spans="3:5" x14ac:dyDescent="0.25">
      <c r="C177" s="38">
        <v>16.666666666666917</v>
      </c>
      <c r="D177" s="37">
        <v>0.06</v>
      </c>
      <c r="E177" s="36"/>
    </row>
    <row r="178" spans="3:5" x14ac:dyDescent="0.25">
      <c r="C178" s="38">
        <v>20.000000000000401</v>
      </c>
      <c r="D178" s="37">
        <v>0.05</v>
      </c>
      <c r="E178" s="36"/>
    </row>
    <row r="179" spans="3:5" x14ac:dyDescent="0.25">
      <c r="C179" s="38">
        <v>25.000000000000625</v>
      </c>
      <c r="D179" s="37">
        <v>0.04</v>
      </c>
      <c r="E179" s="36"/>
    </row>
    <row r="180" spans="3:5" x14ac:dyDescent="0.25">
      <c r="C180" s="38">
        <v>33.333333333334444</v>
      </c>
      <c r="D180" s="37">
        <v>0.03</v>
      </c>
      <c r="E180" s="36"/>
    </row>
    <row r="181" spans="3:5" x14ac:dyDescent="0.25">
      <c r="C181" s="38">
        <v>50.000000000002494</v>
      </c>
      <c r="D181" s="37">
        <v>0.02</v>
      </c>
      <c r="E181" s="36"/>
    </row>
    <row r="182" spans="3:5" x14ac:dyDescent="0.25">
      <c r="C182" s="38">
        <v>100.0000000000099</v>
      </c>
      <c r="D182" s="37">
        <v>0.01</v>
      </c>
      <c r="E182" s="36"/>
    </row>
  </sheetData>
  <sheetProtection formatCells="0" formatColumns="0" formatRows="0" insertColumns="0" insertRows="0" insertHyperlinks="0" deleteColumns="0" deleteRows="0" selectLockedCells="1" sort="0" autoFilter="0" pivotTables="0"/>
  <mergeCells count="11">
    <mergeCell ref="B68:B69"/>
    <mergeCell ref="B7:C7"/>
    <mergeCell ref="C8:K8"/>
    <mergeCell ref="B9:C9"/>
    <mergeCell ref="B10:C10"/>
    <mergeCell ref="B12:K12"/>
    <mergeCell ref="B2:K2"/>
    <mergeCell ref="C3:D3"/>
    <mergeCell ref="B4:C4"/>
    <mergeCell ref="B5:K5"/>
    <mergeCell ref="D14:K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E1CC-8065-4944-A2CC-344774755C43}">
  <sheetPr codeName="Sheet1">
    <pageSetUpPr fitToPage="1"/>
  </sheetPr>
  <dimension ref="A1:BT47"/>
  <sheetViews>
    <sheetView showGridLines="0" tabSelected="1" topLeftCell="I1" zoomScaleNormal="100" workbookViewId="0">
      <selection sqref="A1:XFD1048576"/>
    </sheetView>
  </sheetViews>
  <sheetFormatPr defaultColWidth="9.140625" defaultRowHeight="11.25" x14ac:dyDescent="0.2"/>
  <cols>
    <col min="1" max="1" width="17.5703125" style="101" customWidth="1"/>
    <col min="2" max="2" width="8.42578125" style="101" customWidth="1"/>
    <col min="3" max="3" width="3.140625" style="1" bestFit="1" customWidth="1"/>
    <col min="4" max="4" width="32.140625" style="2" customWidth="1"/>
    <col min="5" max="5" width="35.5703125" style="2" customWidth="1"/>
    <col min="6" max="6" width="23.140625" style="2" customWidth="1"/>
    <col min="7" max="7" width="28.42578125" style="2" customWidth="1"/>
    <col min="8" max="8" width="10.140625" style="113" customWidth="1"/>
    <col min="9" max="9" width="37.42578125" style="106" customWidth="1"/>
    <col min="10" max="10" width="9.7109375" style="110" bestFit="1" customWidth="1"/>
    <col min="11" max="11" width="7.42578125" style="3" bestFit="1" customWidth="1"/>
    <col min="12" max="12" width="40.42578125" style="4" customWidth="1"/>
    <col min="13" max="13" width="8.5703125" style="3" customWidth="1"/>
    <col min="14" max="16384" width="9.140625" style="3"/>
  </cols>
  <sheetData>
    <row r="1" spans="1:12" x14ac:dyDescent="0.2">
      <c r="D1" s="7"/>
      <c r="E1" s="7"/>
      <c r="F1" s="7"/>
      <c r="G1" s="7"/>
    </row>
    <row r="2" spans="1:12" ht="14.45" customHeight="1" x14ac:dyDescent="0.25">
      <c r="D2" s="170" t="s">
        <v>30</v>
      </c>
      <c r="E2" s="170"/>
      <c r="F2" s="170"/>
      <c r="G2" s="170"/>
      <c r="H2" s="170"/>
      <c r="I2" s="170"/>
      <c r="J2" s="170"/>
      <c r="K2" s="170"/>
      <c r="L2" s="170"/>
    </row>
    <row r="3" spans="1:12" ht="14.45" customHeight="1" x14ac:dyDescent="0.25">
      <c r="D3" s="13"/>
      <c r="E3" s="13"/>
      <c r="F3" s="13"/>
      <c r="G3" s="13"/>
      <c r="H3" s="103"/>
      <c r="I3" s="107"/>
      <c r="J3" s="107"/>
      <c r="K3" s="13"/>
      <c r="L3" s="13"/>
    </row>
    <row r="4" spans="1:12" ht="17.45" customHeight="1" x14ac:dyDescent="0.25">
      <c r="D4" s="21" t="s">
        <v>31</v>
      </c>
      <c r="E4" s="23"/>
      <c r="F4" s="13"/>
      <c r="G4" s="13"/>
      <c r="H4" s="103"/>
      <c r="I4" s="107"/>
      <c r="J4" s="107"/>
      <c r="K4" s="13"/>
      <c r="L4" s="13"/>
    </row>
    <row r="5" spans="1:12" ht="27" customHeight="1" x14ac:dyDescent="0.25">
      <c r="D5" s="21" t="s">
        <v>32</v>
      </c>
      <c r="E5" s="23" t="s">
        <v>33</v>
      </c>
      <c r="F5" s="13"/>
      <c r="G5" s="13"/>
      <c r="H5" s="103"/>
      <c r="I5" s="107"/>
      <c r="J5" s="107"/>
      <c r="K5" s="13"/>
      <c r="L5" s="13"/>
    </row>
    <row r="6" spans="1:12" ht="17.45" customHeight="1" x14ac:dyDescent="0.25">
      <c r="D6" s="21" t="s">
        <v>34</v>
      </c>
      <c r="E6" s="52">
        <v>0.8</v>
      </c>
      <c r="F6" s="13"/>
      <c r="G6" s="13"/>
      <c r="H6" s="103"/>
      <c r="I6" s="107"/>
      <c r="J6" s="107"/>
      <c r="K6" s="13"/>
      <c r="L6" s="13"/>
    </row>
    <row r="7" spans="1:12" ht="17.45" customHeight="1" x14ac:dyDescent="0.25">
      <c r="D7" s="21" t="s">
        <v>35</v>
      </c>
      <c r="E7" s="24"/>
      <c r="F7" s="13"/>
      <c r="G7" s="13"/>
      <c r="H7" s="103"/>
      <c r="I7" s="107"/>
      <c r="J7" s="107"/>
      <c r="K7" s="13"/>
      <c r="L7" s="13"/>
    </row>
    <row r="8" spans="1:12" ht="17.45" customHeight="1" x14ac:dyDescent="0.25">
      <c r="D8" s="21" t="s">
        <v>36</v>
      </c>
      <c r="E8" s="24"/>
      <c r="F8" s="13"/>
      <c r="G8" s="13"/>
      <c r="H8" s="103"/>
      <c r="I8" s="107"/>
      <c r="J8" s="107"/>
      <c r="K8" s="13"/>
      <c r="L8" s="13"/>
    </row>
    <row r="9" spans="1:12" ht="17.45" customHeight="1" x14ac:dyDescent="0.25">
      <c r="D9" s="21" t="s">
        <v>37</v>
      </c>
      <c r="E9" s="24"/>
      <c r="F9" s="13"/>
      <c r="G9" s="13"/>
      <c r="H9" s="103"/>
      <c r="I9" s="107"/>
      <c r="J9" s="107"/>
      <c r="K9" s="13"/>
      <c r="L9" s="13"/>
    </row>
    <row r="10" spans="1:12" ht="27.6" customHeight="1" x14ac:dyDescent="0.25">
      <c r="D10" s="21" t="s">
        <v>38</v>
      </c>
      <c r="E10" s="24"/>
      <c r="F10" s="13"/>
      <c r="G10" s="13"/>
      <c r="H10" s="103"/>
      <c r="I10" s="107"/>
      <c r="J10" s="107"/>
      <c r="K10" s="13"/>
      <c r="L10" s="13"/>
    </row>
    <row r="12" spans="1:12" x14ac:dyDescent="0.2">
      <c r="D12" s="8"/>
      <c r="E12" s="8"/>
      <c r="F12" s="8"/>
      <c r="G12" s="8"/>
    </row>
    <row r="13" spans="1:12" ht="12" thickBot="1" x14ac:dyDescent="0.25">
      <c r="D13" s="8"/>
      <c r="E13" s="8"/>
      <c r="F13" s="8"/>
      <c r="G13" s="8"/>
    </row>
    <row r="14" spans="1:12" ht="14.45" customHeight="1" thickBot="1" x14ac:dyDescent="0.25">
      <c r="A14" s="159" t="s">
        <v>39</v>
      </c>
      <c r="B14" s="161" t="s">
        <v>40</v>
      </c>
      <c r="C14" s="209" t="s">
        <v>41</v>
      </c>
      <c r="D14" s="186" t="s">
        <v>42</v>
      </c>
      <c r="E14" s="187"/>
      <c r="F14" s="188" t="s">
        <v>43</v>
      </c>
      <c r="G14" s="189"/>
      <c r="H14" s="104" t="s">
        <v>44</v>
      </c>
      <c r="I14" s="108"/>
      <c r="J14" s="108"/>
      <c r="K14" s="26"/>
      <c r="L14" s="27"/>
    </row>
    <row r="15" spans="1:12" s="5" customFormat="1" ht="61.5" customHeight="1" thickBot="1" x14ac:dyDescent="0.3">
      <c r="A15" s="160"/>
      <c r="B15" s="162"/>
      <c r="C15" s="210"/>
      <c r="D15" s="22" t="s">
        <v>45</v>
      </c>
      <c r="E15" s="59" t="s">
        <v>46</v>
      </c>
      <c r="F15" s="60" t="s">
        <v>47</v>
      </c>
      <c r="G15" s="28" t="s">
        <v>48</v>
      </c>
      <c r="H15" s="105" t="s">
        <v>49</v>
      </c>
      <c r="I15" s="109" t="s">
        <v>50</v>
      </c>
      <c r="J15" s="111" t="s">
        <v>51</v>
      </c>
      <c r="K15" s="17" t="s">
        <v>52</v>
      </c>
      <c r="L15" s="18" t="s">
        <v>53</v>
      </c>
    </row>
    <row r="16" spans="1:12" s="12" customFormat="1" ht="15" customHeight="1" x14ac:dyDescent="0.25">
      <c r="A16" s="156" t="s">
        <v>54</v>
      </c>
      <c r="B16" s="164">
        <v>0.6</v>
      </c>
      <c r="C16" s="130">
        <v>1</v>
      </c>
      <c r="D16" s="171" t="s">
        <v>55</v>
      </c>
      <c r="E16" s="180" t="s">
        <v>56</v>
      </c>
      <c r="F16" s="190"/>
      <c r="G16" s="193" t="s">
        <v>57</v>
      </c>
      <c r="H16" s="174">
        <v>0.15</v>
      </c>
      <c r="I16" s="16" t="s">
        <v>58</v>
      </c>
      <c r="J16" s="114">
        <v>0.15</v>
      </c>
      <c r="K16" s="177"/>
      <c r="L16" s="222"/>
    </row>
    <row r="17" spans="1:12" s="12" customFormat="1" ht="15" customHeight="1" x14ac:dyDescent="0.25">
      <c r="A17" s="157"/>
      <c r="B17" s="157"/>
      <c r="C17" s="128"/>
      <c r="D17" s="172"/>
      <c r="E17" s="181"/>
      <c r="F17" s="191"/>
      <c r="G17" s="194"/>
      <c r="H17" s="175"/>
      <c r="I17" s="9" t="s">
        <v>59</v>
      </c>
      <c r="J17" s="29">
        <v>0.08</v>
      </c>
      <c r="K17" s="178"/>
      <c r="L17" s="223"/>
    </row>
    <row r="18" spans="1:12" s="12" customFormat="1" ht="15" customHeight="1" x14ac:dyDescent="0.25">
      <c r="A18" s="157"/>
      <c r="B18" s="157"/>
      <c r="C18" s="129"/>
      <c r="D18" s="173"/>
      <c r="E18" s="182"/>
      <c r="F18" s="192"/>
      <c r="G18" s="195"/>
      <c r="H18" s="176"/>
      <c r="I18" s="9" t="s">
        <v>60</v>
      </c>
      <c r="J18" s="29">
        <v>0</v>
      </c>
      <c r="K18" s="179"/>
      <c r="L18" s="224"/>
    </row>
    <row r="19" spans="1:12" s="5" customFormat="1" x14ac:dyDescent="0.25">
      <c r="A19" s="157"/>
      <c r="B19" s="157"/>
      <c r="C19" s="127">
        <v>2</v>
      </c>
      <c r="D19" s="217" t="s">
        <v>61</v>
      </c>
      <c r="E19" s="207" t="s">
        <v>62</v>
      </c>
      <c r="F19" s="183"/>
      <c r="G19" s="233"/>
      <c r="H19" s="206">
        <v>0.1</v>
      </c>
      <c r="I19" s="9" t="s">
        <v>63</v>
      </c>
      <c r="J19" s="29">
        <v>0.1</v>
      </c>
      <c r="K19" s="196"/>
      <c r="L19" s="226"/>
    </row>
    <row r="20" spans="1:12" s="5" customFormat="1" ht="22.5" x14ac:dyDescent="0.25">
      <c r="A20" s="157"/>
      <c r="B20" s="157"/>
      <c r="C20" s="128"/>
      <c r="D20" s="172"/>
      <c r="E20" s="181"/>
      <c r="F20" s="184"/>
      <c r="G20" s="234"/>
      <c r="H20" s="175"/>
      <c r="I20" s="9" t="s">
        <v>64</v>
      </c>
      <c r="J20" s="29">
        <v>0.06</v>
      </c>
      <c r="K20" s="225"/>
      <c r="L20" s="227"/>
    </row>
    <row r="21" spans="1:12" s="5" customFormat="1" ht="20.25" customHeight="1" x14ac:dyDescent="0.25">
      <c r="A21" s="157"/>
      <c r="B21" s="157"/>
      <c r="C21" s="129"/>
      <c r="D21" s="173"/>
      <c r="E21" s="182"/>
      <c r="F21" s="232"/>
      <c r="G21" s="235"/>
      <c r="H21" s="176"/>
      <c r="I21" s="9" t="s">
        <v>65</v>
      </c>
      <c r="J21" s="29">
        <v>0</v>
      </c>
      <c r="K21" s="197"/>
      <c r="L21" s="228"/>
    </row>
    <row r="22" spans="1:12" s="5" customFormat="1" ht="20.25" customHeight="1" x14ac:dyDescent="0.25">
      <c r="A22" s="157"/>
      <c r="B22" s="157"/>
      <c r="C22" s="127">
        <v>3</v>
      </c>
      <c r="D22" s="217" t="s">
        <v>66</v>
      </c>
      <c r="E22" s="218" t="s">
        <v>67</v>
      </c>
      <c r="F22" s="200"/>
      <c r="G22" s="203"/>
      <c r="H22" s="206">
        <v>0.2</v>
      </c>
      <c r="I22" s="151" t="s">
        <v>68</v>
      </c>
      <c r="J22" s="236">
        <v>0.2</v>
      </c>
      <c r="K22" s="196"/>
      <c r="L22" s="198"/>
    </row>
    <row r="23" spans="1:12" s="5" customFormat="1" ht="20.25" customHeight="1" x14ac:dyDescent="0.25">
      <c r="A23" s="157"/>
      <c r="B23" s="157"/>
      <c r="C23" s="128"/>
      <c r="D23" s="172"/>
      <c r="E23" s="219"/>
      <c r="F23" s="201"/>
      <c r="G23" s="204"/>
      <c r="H23" s="175"/>
      <c r="I23" s="152"/>
      <c r="J23" s="238"/>
      <c r="K23" s="197"/>
      <c r="L23" s="199"/>
    </row>
    <row r="24" spans="1:12" s="5" customFormat="1" ht="12.6" customHeight="1" x14ac:dyDescent="0.25">
      <c r="A24" s="157"/>
      <c r="B24" s="157"/>
      <c r="C24" s="128"/>
      <c r="D24" s="172"/>
      <c r="E24" s="219"/>
      <c r="F24" s="201"/>
      <c r="G24" s="204"/>
      <c r="H24" s="175"/>
      <c r="I24" s="151" t="s">
        <v>9</v>
      </c>
      <c r="J24" s="236">
        <v>0</v>
      </c>
      <c r="K24" s="196"/>
      <c r="L24" s="198"/>
    </row>
    <row r="25" spans="1:12" s="5" customFormat="1" ht="9.9499999999999993" customHeight="1" x14ac:dyDescent="0.25">
      <c r="A25" s="157"/>
      <c r="B25" s="157"/>
      <c r="C25" s="128"/>
      <c r="D25" s="172"/>
      <c r="E25" s="219"/>
      <c r="F25" s="201"/>
      <c r="G25" s="204"/>
      <c r="H25" s="175"/>
      <c r="I25" s="221"/>
      <c r="J25" s="237"/>
      <c r="K25" s="225"/>
      <c r="L25" s="239"/>
    </row>
    <row r="26" spans="1:12" s="5" customFormat="1" ht="9.9499999999999993" customHeight="1" x14ac:dyDescent="0.25">
      <c r="A26" s="157"/>
      <c r="B26" s="157"/>
      <c r="C26" s="129"/>
      <c r="D26" s="173"/>
      <c r="E26" s="220"/>
      <c r="F26" s="202"/>
      <c r="G26" s="205"/>
      <c r="H26" s="176"/>
      <c r="I26" s="152"/>
      <c r="J26" s="238"/>
      <c r="K26" s="197"/>
      <c r="L26" s="199"/>
    </row>
    <row r="27" spans="1:12" s="5" customFormat="1" ht="10.15" customHeight="1" x14ac:dyDescent="0.25">
      <c r="A27" s="157"/>
      <c r="B27" s="157"/>
      <c r="C27" s="127">
        <v>4</v>
      </c>
      <c r="D27" s="214" t="s">
        <v>69</v>
      </c>
      <c r="E27" s="143" t="s">
        <v>70</v>
      </c>
      <c r="F27" s="183"/>
      <c r="G27" s="146"/>
      <c r="H27" s="206">
        <v>0.15</v>
      </c>
      <c r="I27" s="9" t="s">
        <v>71</v>
      </c>
      <c r="J27" s="29">
        <v>0.15</v>
      </c>
      <c r="K27" s="196"/>
      <c r="L27" s="207"/>
    </row>
    <row r="28" spans="1:12" s="5" customFormat="1" ht="12.75" customHeight="1" x14ac:dyDescent="0.25">
      <c r="A28" s="157"/>
      <c r="B28" s="157"/>
      <c r="C28" s="128"/>
      <c r="D28" s="215"/>
      <c r="E28" s="144"/>
      <c r="F28" s="184"/>
      <c r="G28" s="147"/>
      <c r="H28" s="175"/>
      <c r="I28" s="9" t="s">
        <v>72</v>
      </c>
      <c r="J28" s="29">
        <v>7.0000000000000007E-2</v>
      </c>
      <c r="K28" s="225"/>
      <c r="L28" s="181"/>
    </row>
    <row r="29" spans="1:12" s="5" customFormat="1" ht="12.75" customHeight="1" x14ac:dyDescent="0.25">
      <c r="A29" s="157"/>
      <c r="B29" s="157"/>
      <c r="C29" s="128"/>
      <c r="D29" s="215"/>
      <c r="E29" s="144"/>
      <c r="F29" s="184"/>
      <c r="G29" s="147"/>
      <c r="H29" s="175"/>
      <c r="I29" s="20" t="s">
        <v>73</v>
      </c>
      <c r="J29" s="30">
        <v>0.03</v>
      </c>
      <c r="K29" s="225"/>
      <c r="L29" s="181"/>
    </row>
    <row r="30" spans="1:12" s="5" customFormat="1" ht="12.75" customHeight="1" x14ac:dyDescent="0.25">
      <c r="A30" s="157"/>
      <c r="B30" s="157"/>
      <c r="C30" s="128"/>
      <c r="D30" s="215"/>
      <c r="E30" s="144"/>
      <c r="F30" s="184"/>
      <c r="G30" s="147"/>
      <c r="H30" s="175"/>
      <c r="I30" s="19"/>
      <c r="J30" s="30"/>
      <c r="K30" s="225"/>
      <c r="L30" s="181"/>
    </row>
    <row r="31" spans="1:12" s="5" customFormat="1" ht="21" customHeight="1" thickBot="1" x14ac:dyDescent="0.3">
      <c r="A31" s="158"/>
      <c r="B31" s="158"/>
      <c r="C31" s="149"/>
      <c r="D31" s="216"/>
      <c r="E31" s="145"/>
      <c r="F31" s="185"/>
      <c r="G31" s="148"/>
      <c r="H31" s="230"/>
      <c r="I31" s="15" t="s">
        <v>74</v>
      </c>
      <c r="J31" s="31">
        <v>0</v>
      </c>
      <c r="K31" s="231"/>
      <c r="L31" s="229"/>
    </row>
    <row r="32" spans="1:12" s="5" customFormat="1" ht="11.1" customHeight="1" x14ac:dyDescent="0.25">
      <c r="A32" s="157" t="s">
        <v>75</v>
      </c>
      <c r="B32" s="165">
        <v>0.1</v>
      </c>
      <c r="C32" s="130">
        <v>5</v>
      </c>
      <c r="D32" s="171" t="s">
        <v>76</v>
      </c>
      <c r="E32" s="211" t="s">
        <v>77</v>
      </c>
      <c r="F32" s="136"/>
      <c r="G32" s="136"/>
      <c r="H32" s="139">
        <v>0.1</v>
      </c>
      <c r="I32" s="9" t="s">
        <v>78</v>
      </c>
      <c r="J32" s="29">
        <v>0.1</v>
      </c>
      <c r="K32" s="240"/>
      <c r="L32" s="180"/>
    </row>
    <row r="33" spans="1:72" s="5" customFormat="1" ht="11.1" customHeight="1" x14ac:dyDescent="0.25">
      <c r="A33" s="157"/>
      <c r="B33" s="157"/>
      <c r="C33" s="128"/>
      <c r="D33" s="172"/>
      <c r="E33" s="212"/>
      <c r="F33" s="137"/>
      <c r="G33" s="137"/>
      <c r="H33" s="140"/>
      <c r="I33" s="9" t="s">
        <v>79</v>
      </c>
      <c r="J33" s="29">
        <v>0.08</v>
      </c>
      <c r="K33" s="225"/>
      <c r="L33" s="181"/>
    </row>
    <row r="34" spans="1:72" s="5" customFormat="1" ht="11.1" customHeight="1" x14ac:dyDescent="0.25">
      <c r="A34" s="157"/>
      <c r="B34" s="157"/>
      <c r="C34" s="128"/>
      <c r="D34" s="172"/>
      <c r="E34" s="212"/>
      <c r="F34" s="137"/>
      <c r="G34" s="137"/>
      <c r="H34" s="140"/>
      <c r="I34" s="19" t="s">
        <v>80</v>
      </c>
      <c r="J34" s="30">
        <v>0.06</v>
      </c>
      <c r="K34" s="225"/>
      <c r="L34" s="181"/>
    </row>
    <row r="35" spans="1:72" s="5" customFormat="1" ht="11.1" customHeight="1" x14ac:dyDescent="0.25">
      <c r="A35" s="157"/>
      <c r="B35" s="157"/>
      <c r="C35" s="128"/>
      <c r="D35" s="172"/>
      <c r="E35" s="212"/>
      <c r="F35" s="137"/>
      <c r="G35" s="137"/>
      <c r="H35" s="140"/>
      <c r="I35" s="19" t="s">
        <v>81</v>
      </c>
      <c r="J35" s="30">
        <v>0.04</v>
      </c>
      <c r="K35" s="225"/>
      <c r="L35" s="181"/>
    </row>
    <row r="36" spans="1:72" s="5" customFormat="1" ht="24" customHeight="1" thickBot="1" x14ac:dyDescent="0.3">
      <c r="A36" s="158"/>
      <c r="B36" s="158"/>
      <c r="C36" s="149"/>
      <c r="D36" s="208"/>
      <c r="E36" s="213"/>
      <c r="F36" s="138"/>
      <c r="G36" s="138"/>
      <c r="H36" s="141"/>
      <c r="I36" s="15" t="s">
        <v>82</v>
      </c>
      <c r="J36" s="31">
        <v>0.02</v>
      </c>
      <c r="K36" s="231"/>
      <c r="L36" s="229"/>
    </row>
    <row r="37" spans="1:72" s="5" customFormat="1" ht="24" customHeight="1" x14ac:dyDescent="0.25">
      <c r="A37" s="156" t="s">
        <v>83</v>
      </c>
      <c r="B37" s="164">
        <v>0.1</v>
      </c>
      <c r="C37" s="130">
        <v>6</v>
      </c>
      <c r="D37" s="100" t="s">
        <v>84</v>
      </c>
      <c r="E37" s="136" t="s">
        <v>85</v>
      </c>
      <c r="F37" s="133"/>
      <c r="G37" s="136"/>
      <c r="H37" s="139">
        <v>0.1</v>
      </c>
      <c r="I37" s="16" t="s">
        <v>86</v>
      </c>
      <c r="J37" s="32">
        <v>0.1</v>
      </c>
      <c r="K37" s="240"/>
      <c r="L37" s="180"/>
    </row>
    <row r="38" spans="1:72" s="5" customFormat="1" ht="28.5" customHeight="1" x14ac:dyDescent="0.25">
      <c r="A38" s="157"/>
      <c r="B38" s="168"/>
      <c r="C38" s="128"/>
      <c r="D38" s="100" t="s">
        <v>87</v>
      </c>
      <c r="E38" s="137"/>
      <c r="F38" s="134"/>
      <c r="G38" s="137"/>
      <c r="H38" s="140"/>
      <c r="I38" s="14" t="s">
        <v>88</v>
      </c>
      <c r="J38" s="29">
        <v>0.08</v>
      </c>
      <c r="K38" s="225"/>
      <c r="L38" s="181"/>
    </row>
    <row r="39" spans="1:72" s="5" customFormat="1" ht="16.149999999999999" customHeight="1" x14ac:dyDescent="0.25">
      <c r="A39" s="157"/>
      <c r="B39" s="168"/>
      <c r="C39" s="128"/>
      <c r="E39" s="137"/>
      <c r="F39" s="134"/>
      <c r="G39" s="137"/>
      <c r="H39" s="140"/>
      <c r="I39" s="9" t="s">
        <v>89</v>
      </c>
      <c r="J39" s="29">
        <v>0.06</v>
      </c>
      <c r="K39" s="225"/>
      <c r="L39" s="181"/>
    </row>
    <row r="40" spans="1:72" s="5" customFormat="1" ht="27.75" customHeight="1" thickBot="1" x14ac:dyDescent="0.3">
      <c r="A40" s="163"/>
      <c r="B40" s="169"/>
      <c r="C40" s="129"/>
      <c r="D40" s="100" t="s">
        <v>90</v>
      </c>
      <c r="E40" s="138"/>
      <c r="F40" s="135"/>
      <c r="G40" s="138"/>
      <c r="H40" s="141"/>
      <c r="I40" s="9" t="s">
        <v>91</v>
      </c>
      <c r="J40" s="29">
        <v>0.02</v>
      </c>
      <c r="K40" s="231"/>
      <c r="L40" s="229"/>
    </row>
    <row r="41" spans="1:72" s="126" customFormat="1" ht="16.5" customHeight="1" x14ac:dyDescent="0.25">
      <c r="A41" s="156" t="s">
        <v>92</v>
      </c>
      <c r="B41" s="166">
        <v>0.1</v>
      </c>
      <c r="C41" s="125">
        <v>7</v>
      </c>
      <c r="D41" s="136" t="s">
        <v>93</v>
      </c>
      <c r="E41" s="123" t="s">
        <v>94</v>
      </c>
      <c r="F41" s="136"/>
      <c r="G41" s="136"/>
      <c r="H41" s="139">
        <v>0.1</v>
      </c>
      <c r="I41" s="136" t="s">
        <v>95</v>
      </c>
      <c r="J41" s="236">
        <v>0.1</v>
      </c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6"/>
      <c r="AT41" s="136"/>
      <c r="AU41" s="136"/>
      <c r="AV41" s="136"/>
      <c r="AW41" s="136"/>
      <c r="AX41" s="136"/>
      <c r="AY41" s="136"/>
      <c r="AZ41" s="136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</row>
    <row r="42" spans="1:72" s="126" customFormat="1" ht="44.1" customHeight="1" x14ac:dyDescent="0.25">
      <c r="A42" s="163" t="s">
        <v>92</v>
      </c>
      <c r="B42" s="167"/>
      <c r="C42" s="25">
        <v>6</v>
      </c>
      <c r="D42" s="150"/>
      <c r="E42" s="124" t="s">
        <v>96</v>
      </c>
      <c r="F42" s="150"/>
      <c r="G42" s="150"/>
      <c r="H42" s="142"/>
      <c r="I42" s="150" t="s">
        <v>97</v>
      </c>
      <c r="J42" s="238"/>
      <c r="K42" s="150"/>
      <c r="L42" s="150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7"/>
      <c r="AO42" s="137"/>
      <c r="AP42" s="137"/>
      <c r="AQ42" s="137"/>
      <c r="AR42" s="137"/>
      <c r="AS42" s="137"/>
      <c r="AT42" s="137"/>
      <c r="AU42" s="137"/>
      <c r="AV42" s="137"/>
      <c r="AW42" s="137"/>
      <c r="AX42" s="137"/>
      <c r="AY42" s="137"/>
      <c r="AZ42" s="137"/>
      <c r="BA42" s="137"/>
      <c r="BB42" s="137"/>
      <c r="BC42" s="137"/>
      <c r="BD42" s="137"/>
      <c r="BE42" s="137"/>
      <c r="BF42" s="137"/>
      <c r="BG42" s="137"/>
      <c r="BH42" s="137"/>
      <c r="BI42" s="137"/>
      <c r="BJ42" s="137"/>
      <c r="BK42" s="137"/>
      <c r="BL42" s="137"/>
      <c r="BM42" s="137"/>
      <c r="BN42" s="137"/>
      <c r="BO42" s="137"/>
      <c r="BP42" s="137"/>
      <c r="BQ42" s="137"/>
      <c r="BR42" s="137"/>
      <c r="BS42" s="137"/>
      <c r="BT42" s="137"/>
    </row>
    <row r="43" spans="1:72" s="5" customFormat="1" ht="65.099999999999994" customHeight="1" x14ac:dyDescent="0.25">
      <c r="A43" s="241" t="s">
        <v>98</v>
      </c>
      <c r="B43" s="242">
        <v>0.1</v>
      </c>
      <c r="C43" s="243">
        <v>8</v>
      </c>
      <c r="D43" s="247" t="s">
        <v>99</v>
      </c>
      <c r="E43" s="245" t="s">
        <v>100</v>
      </c>
      <c r="F43" s="151"/>
      <c r="G43" s="151"/>
      <c r="H43" s="155">
        <v>0.05</v>
      </c>
      <c r="I43" s="117" t="s">
        <v>101</v>
      </c>
      <c r="J43" s="29">
        <v>0.05</v>
      </c>
      <c r="K43" s="29"/>
      <c r="L43" s="119"/>
    </row>
    <row r="44" spans="1:72" s="5" customFormat="1" ht="26.1" customHeight="1" x14ac:dyDescent="0.25">
      <c r="A44" s="241"/>
      <c r="B44" s="242"/>
      <c r="C44" s="244"/>
      <c r="D44" s="248"/>
      <c r="E44" s="246"/>
      <c r="F44" s="152"/>
      <c r="G44" s="152"/>
      <c r="H44" s="142"/>
      <c r="I44" s="117" t="s">
        <v>102</v>
      </c>
      <c r="J44" s="118">
        <v>0</v>
      </c>
      <c r="K44" s="116"/>
      <c r="L44" s="120"/>
    </row>
    <row r="45" spans="1:72" s="5" customFormat="1" ht="26.1" customHeight="1" x14ac:dyDescent="0.25">
      <c r="A45" s="241"/>
      <c r="B45" s="242"/>
      <c r="C45" s="251">
        <v>9</v>
      </c>
      <c r="D45" s="253" t="s">
        <v>103</v>
      </c>
      <c r="E45" s="245" t="s">
        <v>104</v>
      </c>
      <c r="F45" s="249"/>
      <c r="G45" s="151"/>
      <c r="H45" s="153">
        <v>0.05</v>
      </c>
      <c r="I45" s="117" t="s">
        <v>105</v>
      </c>
      <c r="J45" s="118">
        <v>0.05</v>
      </c>
      <c r="K45" s="121"/>
      <c r="L45" s="122"/>
    </row>
    <row r="46" spans="1:72" s="5" customFormat="1" ht="27.6" customHeight="1" thickBot="1" x14ac:dyDescent="0.3">
      <c r="A46" s="241"/>
      <c r="B46" s="242"/>
      <c r="C46" s="252"/>
      <c r="D46" s="254"/>
      <c r="E46" s="246"/>
      <c r="F46" s="250"/>
      <c r="G46" s="152"/>
      <c r="H46" s="154"/>
      <c r="I46" s="64" t="s">
        <v>106</v>
      </c>
      <c r="J46" s="112">
        <v>0</v>
      </c>
      <c r="K46" s="94"/>
      <c r="L46" s="63"/>
    </row>
    <row r="47" spans="1:72" s="5" customFormat="1" ht="16.149999999999999" customHeight="1" thickBot="1" x14ac:dyDescent="0.25">
      <c r="A47" s="101"/>
      <c r="B47" s="102">
        <v>1</v>
      </c>
      <c r="C47" s="6"/>
      <c r="D47" s="115" t="s">
        <v>107</v>
      </c>
      <c r="E47" s="10"/>
      <c r="F47" s="10"/>
      <c r="G47" s="10"/>
      <c r="H47" s="33">
        <v>1</v>
      </c>
      <c r="I47" s="131" t="s">
        <v>108</v>
      </c>
      <c r="J47" s="132"/>
      <c r="K47" s="33">
        <v>0</v>
      </c>
      <c r="L47" s="11"/>
    </row>
  </sheetData>
  <autoFilter ref="A15:M15" xr:uid="{9674E1CC-8065-4944-A2CC-344774755C43}"/>
  <mergeCells count="150">
    <mergeCell ref="BP41:BP42"/>
    <mergeCell ref="BQ41:BQ42"/>
    <mergeCell ref="BR41:BR42"/>
    <mergeCell ref="BS41:BS42"/>
    <mergeCell ref="BT41:BT42"/>
    <mergeCell ref="BK41:BK42"/>
    <mergeCell ref="BL41:BL42"/>
    <mergeCell ref="BM41:BM42"/>
    <mergeCell ref="BN41:BN42"/>
    <mergeCell ref="BO41:BO42"/>
    <mergeCell ref="BF41:BF42"/>
    <mergeCell ref="BG41:BG42"/>
    <mergeCell ref="BH41:BH42"/>
    <mergeCell ref="BI41:BI42"/>
    <mergeCell ref="BJ41:BJ42"/>
    <mergeCell ref="BA41:BA42"/>
    <mergeCell ref="BB41:BB42"/>
    <mergeCell ref="BC41:BC42"/>
    <mergeCell ref="BD41:BD42"/>
    <mergeCell ref="BE41:BE42"/>
    <mergeCell ref="AV41:AV42"/>
    <mergeCell ref="AW41:AW42"/>
    <mergeCell ref="AX41:AX42"/>
    <mergeCell ref="AY41:AY42"/>
    <mergeCell ref="AZ41:AZ42"/>
    <mergeCell ref="AQ41:AQ42"/>
    <mergeCell ref="AR41:AR42"/>
    <mergeCell ref="AS41:AS42"/>
    <mergeCell ref="AT41:AT42"/>
    <mergeCell ref="AU41:AU42"/>
    <mergeCell ref="AL41:AL42"/>
    <mergeCell ref="AM41:AM42"/>
    <mergeCell ref="AN41:AN42"/>
    <mergeCell ref="AO41:AO42"/>
    <mergeCell ref="AP41:AP42"/>
    <mergeCell ref="AG41:AG42"/>
    <mergeCell ref="AH41:AH42"/>
    <mergeCell ref="AI41:AI42"/>
    <mergeCell ref="AJ41:AJ42"/>
    <mergeCell ref="AK41:AK42"/>
    <mergeCell ref="AB41:AB42"/>
    <mergeCell ref="AC41:AC42"/>
    <mergeCell ref="AD41:AD42"/>
    <mergeCell ref="AE41:AE42"/>
    <mergeCell ref="AF41:AF42"/>
    <mergeCell ref="W41:W42"/>
    <mergeCell ref="X41:X42"/>
    <mergeCell ref="Y41:Y42"/>
    <mergeCell ref="Z41:Z42"/>
    <mergeCell ref="AA41:AA42"/>
    <mergeCell ref="R41:R42"/>
    <mergeCell ref="S41:S42"/>
    <mergeCell ref="T41:T42"/>
    <mergeCell ref="U41:U42"/>
    <mergeCell ref="V41:V42"/>
    <mergeCell ref="M41:M42"/>
    <mergeCell ref="N41:N42"/>
    <mergeCell ref="O41:O42"/>
    <mergeCell ref="P41:P42"/>
    <mergeCell ref="Q41:Q42"/>
    <mergeCell ref="A43:A46"/>
    <mergeCell ref="B43:B46"/>
    <mergeCell ref="C43:C44"/>
    <mergeCell ref="E43:E44"/>
    <mergeCell ref="D43:D44"/>
    <mergeCell ref="F43:F44"/>
    <mergeCell ref="F45:F46"/>
    <mergeCell ref="E45:E46"/>
    <mergeCell ref="C45:C46"/>
    <mergeCell ref="D45:D46"/>
    <mergeCell ref="K41:K42"/>
    <mergeCell ref="L41:L42"/>
    <mergeCell ref="F41:F42"/>
    <mergeCell ref="G41:G42"/>
    <mergeCell ref="I41:I42"/>
    <mergeCell ref="J41:J42"/>
    <mergeCell ref="L27:L31"/>
    <mergeCell ref="K32:K36"/>
    <mergeCell ref="K37:K40"/>
    <mergeCell ref="L37:L40"/>
    <mergeCell ref="C14:C15"/>
    <mergeCell ref="E32:E36"/>
    <mergeCell ref="C27:C31"/>
    <mergeCell ref="D27:D31"/>
    <mergeCell ref="D22:D26"/>
    <mergeCell ref="E22:E26"/>
    <mergeCell ref="I24:I26"/>
    <mergeCell ref="L16:L18"/>
    <mergeCell ref="C19:C21"/>
    <mergeCell ref="D19:D21"/>
    <mergeCell ref="H19:H21"/>
    <mergeCell ref="K19:K21"/>
    <mergeCell ref="L19:L21"/>
    <mergeCell ref="L32:L36"/>
    <mergeCell ref="H27:H31"/>
    <mergeCell ref="K27:K31"/>
    <mergeCell ref="C16:C18"/>
    <mergeCell ref="F19:F21"/>
    <mergeCell ref="G19:G21"/>
    <mergeCell ref="J24:J26"/>
    <mergeCell ref="K24:K26"/>
    <mergeCell ref="L24:L26"/>
    <mergeCell ref="I22:I23"/>
    <mergeCell ref="J22:J23"/>
    <mergeCell ref="D2:L2"/>
    <mergeCell ref="F32:F36"/>
    <mergeCell ref="G32:G36"/>
    <mergeCell ref="D16:D18"/>
    <mergeCell ref="H16:H18"/>
    <mergeCell ref="K16:K18"/>
    <mergeCell ref="E16:E18"/>
    <mergeCell ref="F27:F31"/>
    <mergeCell ref="D14:E14"/>
    <mergeCell ref="F14:G14"/>
    <mergeCell ref="F16:F18"/>
    <mergeCell ref="G16:G18"/>
    <mergeCell ref="K22:K23"/>
    <mergeCell ref="L22:L23"/>
    <mergeCell ref="F22:F26"/>
    <mergeCell ref="G22:G26"/>
    <mergeCell ref="H22:H26"/>
    <mergeCell ref="E19:E21"/>
    <mergeCell ref="D32:D36"/>
    <mergeCell ref="A16:A31"/>
    <mergeCell ref="A14:A15"/>
    <mergeCell ref="B14:B15"/>
    <mergeCell ref="A41:A42"/>
    <mergeCell ref="A32:A36"/>
    <mergeCell ref="B16:B31"/>
    <mergeCell ref="B32:B36"/>
    <mergeCell ref="B41:B42"/>
    <mergeCell ref="A37:A40"/>
    <mergeCell ref="B37:B40"/>
    <mergeCell ref="C22:C26"/>
    <mergeCell ref="C37:C40"/>
    <mergeCell ref="I47:J47"/>
    <mergeCell ref="F37:F40"/>
    <mergeCell ref="E37:E40"/>
    <mergeCell ref="H37:H40"/>
    <mergeCell ref="G37:G40"/>
    <mergeCell ref="H41:H42"/>
    <mergeCell ref="E27:E31"/>
    <mergeCell ref="H32:H36"/>
    <mergeCell ref="G27:G31"/>
    <mergeCell ref="C32:C36"/>
    <mergeCell ref="D41:D42"/>
    <mergeCell ref="G45:G46"/>
    <mergeCell ref="H45:H46"/>
    <mergeCell ref="G43:G44"/>
    <mergeCell ref="H43:H44"/>
  </mergeCells>
  <phoneticPr fontId="13" type="noConversion"/>
  <dataValidations count="5">
    <dataValidation type="list" allowBlank="1" showInputMessage="1" showErrorMessage="1" sqref="F27:F31" xr:uid="{010E2AEC-B80C-46C0-BAAD-1179E28A45CF}">
      <formula1>$I$27:$I$31</formula1>
    </dataValidation>
    <dataValidation type="list" allowBlank="1" showInputMessage="1" showErrorMessage="1" sqref="F32:F36" xr:uid="{E969E72C-EC9E-4B78-ACD3-7629ABE776D8}">
      <formula1>$I$32:$I$36</formula1>
    </dataValidation>
    <dataValidation type="list" allowBlank="1" showInputMessage="1" showErrorMessage="1" sqref="F37:F42" xr:uid="{8F639915-51D2-4089-BB2F-21D5AA1F9867}">
      <formula1>$I$41:$I$42</formula1>
    </dataValidation>
    <dataValidation type="list" allowBlank="1" showInputMessage="1" showErrorMessage="1" sqref="F19:F21" xr:uid="{947BDA27-7A36-46A8-B214-B8C1948856E8}">
      <formula1>$I$19:$I$21</formula1>
    </dataValidation>
    <dataValidation type="list" allowBlank="1" showInputMessage="1" showErrorMessage="1" sqref="F16:F18" xr:uid="{FF23C33E-8591-4460-9F19-91E15E464631}">
      <formula1>$I$16:$I$18</formula1>
    </dataValidation>
  </dataValidations>
  <pageMargins left="0.25" right="0.25" top="0.75" bottom="0.75" header="0.3" footer="0.3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572D5-BDF7-436B-9DB2-149925604266}">
  <dimension ref="A1:D17"/>
  <sheetViews>
    <sheetView workbookViewId="0">
      <selection activeCell="D6" sqref="D6"/>
    </sheetView>
  </sheetViews>
  <sheetFormatPr defaultRowHeight="15" x14ac:dyDescent="0.25"/>
  <cols>
    <col min="1" max="1" width="75.28515625" customWidth="1"/>
    <col min="2" max="2" width="18.28515625" customWidth="1"/>
    <col min="3" max="3" width="20.85546875" customWidth="1"/>
    <col min="4" max="4" width="47.7109375" customWidth="1"/>
  </cols>
  <sheetData>
    <row r="1" spans="1:4" ht="51.75" customHeight="1" x14ac:dyDescent="0.25">
      <c r="A1" s="262" t="s">
        <v>109</v>
      </c>
      <c r="B1" s="263"/>
      <c r="C1" s="263"/>
    </row>
    <row r="2" spans="1:4" ht="40.5" customHeight="1" x14ac:dyDescent="0.3">
      <c r="A2" s="55" t="s">
        <v>110</v>
      </c>
      <c r="B2" s="56" t="s">
        <v>111</v>
      </c>
      <c r="C2" s="56" t="s">
        <v>112</v>
      </c>
      <c r="D2" s="53"/>
    </row>
    <row r="3" spans="1:4" x14ac:dyDescent="0.25">
      <c r="A3" t="s">
        <v>113</v>
      </c>
      <c r="B3" s="54"/>
      <c r="C3" s="54"/>
      <c r="D3" s="53"/>
    </row>
    <row r="4" spans="1:4" x14ac:dyDescent="0.25">
      <c r="A4" s="54" t="s">
        <v>114</v>
      </c>
      <c r="B4" s="54"/>
      <c r="C4" s="54"/>
      <c r="D4" s="53"/>
    </row>
    <row r="5" spans="1:4" x14ac:dyDescent="0.25">
      <c r="A5" s="54" t="s">
        <v>115</v>
      </c>
      <c r="B5" s="54"/>
      <c r="C5" s="54"/>
      <c r="D5" s="53"/>
    </row>
    <row r="6" spans="1:4" x14ac:dyDescent="0.25">
      <c r="A6" s="54" t="s">
        <v>116</v>
      </c>
      <c r="B6" s="54"/>
      <c r="C6" s="54"/>
      <c r="D6" s="53"/>
    </row>
    <row r="7" spans="1:4" x14ac:dyDescent="0.25">
      <c r="A7" s="54" t="s">
        <v>117</v>
      </c>
      <c r="B7" s="54"/>
      <c r="C7" s="54"/>
      <c r="D7" s="53"/>
    </row>
    <row r="8" spans="1:4" x14ac:dyDescent="0.25">
      <c r="A8" s="54" t="s">
        <v>118</v>
      </c>
      <c r="B8" s="54"/>
      <c r="C8" s="54"/>
      <c r="D8" s="53"/>
    </row>
    <row r="9" spans="1:4" x14ac:dyDescent="0.25">
      <c r="A9" s="54"/>
      <c r="B9" s="54"/>
      <c r="C9" s="54"/>
      <c r="D9" s="53"/>
    </row>
    <row r="10" spans="1:4" x14ac:dyDescent="0.25">
      <c r="A10" s="54"/>
      <c r="B10" s="54"/>
      <c r="C10" s="54"/>
      <c r="D10" s="53"/>
    </row>
    <row r="11" spans="1:4" x14ac:dyDescent="0.25">
      <c r="A11" s="54"/>
      <c r="B11" s="54"/>
      <c r="C11" s="54"/>
      <c r="D11" s="53"/>
    </row>
    <row r="12" spans="1:4" x14ac:dyDescent="0.25">
      <c r="A12" s="54" t="s">
        <v>119</v>
      </c>
      <c r="B12" s="54"/>
      <c r="C12" s="54"/>
      <c r="D12" s="53"/>
    </row>
    <row r="13" spans="1:4" x14ac:dyDescent="0.25">
      <c r="A13" s="54"/>
      <c r="B13" s="54"/>
      <c r="C13" s="54"/>
      <c r="D13" s="53"/>
    </row>
    <row r="14" spans="1:4" x14ac:dyDescent="0.25">
      <c r="A14" s="54"/>
      <c r="B14" s="54"/>
      <c r="C14" s="54"/>
      <c r="D14" s="57"/>
    </row>
    <row r="15" spans="1:4" x14ac:dyDescent="0.25">
      <c r="A15" s="53"/>
      <c r="B15" s="53"/>
      <c r="C15" s="53"/>
      <c r="D15" s="53"/>
    </row>
    <row r="16" spans="1:4" x14ac:dyDescent="0.25">
      <c r="A16" s="53"/>
      <c r="B16" s="53"/>
      <c r="C16" s="53"/>
      <c r="D16" s="53"/>
    </row>
    <row r="17" spans="1:4" x14ac:dyDescent="0.25">
      <c r="A17" s="53"/>
      <c r="B17" s="53"/>
      <c r="C17" s="53"/>
      <c r="D17" s="53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93996-3258-4969-B702-9EEAC7298DB9}">
  <dimension ref="B1:N12"/>
  <sheetViews>
    <sheetView zoomScale="80" zoomScaleNormal="80" workbookViewId="0">
      <selection activeCell="D8" sqref="D8"/>
    </sheetView>
  </sheetViews>
  <sheetFormatPr defaultColWidth="9.140625" defaultRowHeight="12.75" x14ac:dyDescent="0.25"/>
  <cols>
    <col min="1" max="1" width="2.85546875" style="65" customWidth="1"/>
    <col min="2" max="2" width="12.140625" style="65" customWidth="1"/>
    <col min="3" max="3" width="5.85546875" style="65" customWidth="1"/>
    <col min="4" max="4" width="34.42578125" style="65" customWidth="1"/>
    <col min="5" max="5" width="11.140625" style="65" customWidth="1"/>
    <col min="6" max="6" width="22.85546875" style="65" customWidth="1"/>
    <col min="7" max="7" width="49.28515625" style="65" customWidth="1"/>
    <col min="8" max="8" width="15.28515625" style="65" bestFit="1" customWidth="1"/>
    <col min="9" max="9" width="18.5703125" style="65" bestFit="1" customWidth="1"/>
    <col min="10" max="10" width="39.7109375" style="65" customWidth="1"/>
    <col min="11" max="14" width="9.140625" style="66"/>
    <col min="15" max="16384" width="9.140625" style="65"/>
  </cols>
  <sheetData>
    <row r="1" spans="2:10" ht="13.5" thickBot="1" x14ac:dyDescent="0.3"/>
    <row r="2" spans="2:10" ht="39" thickBot="1" x14ac:dyDescent="0.3">
      <c r="B2" s="71" t="s">
        <v>120</v>
      </c>
      <c r="C2" s="72" t="s">
        <v>121</v>
      </c>
      <c r="D2" s="73" t="s">
        <v>122</v>
      </c>
      <c r="E2" s="72" t="s">
        <v>123</v>
      </c>
      <c r="F2" s="95" t="s">
        <v>124</v>
      </c>
      <c r="G2" s="70" t="s">
        <v>125</v>
      </c>
      <c r="H2" s="67" t="s">
        <v>126</v>
      </c>
      <c r="I2" s="72" t="s">
        <v>127</v>
      </c>
      <c r="J2" s="68" t="s">
        <v>53</v>
      </c>
    </row>
    <row r="3" spans="2:10" ht="25.5" x14ac:dyDescent="0.25">
      <c r="B3" s="264" t="s">
        <v>128</v>
      </c>
      <c r="C3" s="74">
        <v>1</v>
      </c>
      <c r="D3" s="75" t="s">
        <v>129</v>
      </c>
      <c r="E3" s="76">
        <v>0.15</v>
      </c>
      <c r="F3" s="90" t="s">
        <v>8</v>
      </c>
      <c r="G3" s="77" t="s">
        <v>130</v>
      </c>
      <c r="H3" s="96">
        <f>IF(F3='Response Guidelines'!C17,1,0)</f>
        <v>1</v>
      </c>
      <c r="I3" s="78">
        <f t="shared" ref="I3:I8" si="0">H3*E3</f>
        <v>0.15</v>
      </c>
      <c r="J3" s="79"/>
    </row>
    <row r="4" spans="2:10" ht="38.25" x14ac:dyDescent="0.25">
      <c r="B4" s="265"/>
      <c r="C4" s="80">
        <v>2</v>
      </c>
      <c r="D4" s="81" t="s">
        <v>131</v>
      </c>
      <c r="E4" s="82">
        <v>0.1</v>
      </c>
      <c r="F4" s="90" t="s">
        <v>8</v>
      </c>
      <c r="G4" s="83" t="s">
        <v>132</v>
      </c>
      <c r="H4" s="97">
        <f>IF(F4='Response Guidelines'!C17,1,0)</f>
        <v>1</v>
      </c>
      <c r="I4" s="84">
        <f t="shared" si="0"/>
        <v>0.1</v>
      </c>
      <c r="J4" s="85"/>
    </row>
    <row r="5" spans="2:10" ht="25.5" x14ac:dyDescent="0.25">
      <c r="B5" s="265"/>
      <c r="C5" s="80">
        <v>3</v>
      </c>
      <c r="D5" s="81" t="s">
        <v>133</v>
      </c>
      <c r="E5" s="82">
        <v>0.1</v>
      </c>
      <c r="F5" s="90" t="s">
        <v>8</v>
      </c>
      <c r="G5" s="83" t="s">
        <v>134</v>
      </c>
      <c r="H5" s="97">
        <f>IF(F5='Response Guidelines'!C17,1,0)</f>
        <v>1</v>
      </c>
      <c r="I5" s="84">
        <f t="shared" si="0"/>
        <v>0.1</v>
      </c>
      <c r="J5" s="85"/>
    </row>
    <row r="6" spans="2:10" ht="25.5" x14ac:dyDescent="0.25">
      <c r="B6" s="265"/>
      <c r="C6" s="80">
        <v>4</v>
      </c>
      <c r="D6" s="81" t="s">
        <v>135</v>
      </c>
      <c r="E6" s="82">
        <v>0.3</v>
      </c>
      <c r="F6" s="90" t="s">
        <v>8</v>
      </c>
      <c r="G6" s="83" t="s">
        <v>136</v>
      </c>
      <c r="H6" s="97">
        <f>IF(F6='Response Guidelines'!C17,1,0)</f>
        <v>1</v>
      </c>
      <c r="I6" s="84">
        <f t="shared" si="0"/>
        <v>0.3</v>
      </c>
      <c r="J6" s="85"/>
    </row>
    <row r="7" spans="2:10" ht="25.5" x14ac:dyDescent="0.25">
      <c r="B7" s="265"/>
      <c r="C7" s="80">
        <v>5</v>
      </c>
      <c r="D7" s="81" t="s">
        <v>137</v>
      </c>
      <c r="E7" s="82">
        <v>0.3</v>
      </c>
      <c r="F7" s="90" t="s">
        <v>8</v>
      </c>
      <c r="G7" s="83" t="s">
        <v>138</v>
      </c>
      <c r="H7" s="97">
        <f>IF(F7='Response Guidelines'!C17,1,0)</f>
        <v>1</v>
      </c>
      <c r="I7" s="84">
        <f t="shared" si="0"/>
        <v>0.3</v>
      </c>
      <c r="J7" s="85"/>
    </row>
    <row r="8" spans="2:10" ht="38.25" x14ac:dyDescent="0.25">
      <c r="B8" s="265"/>
      <c r="C8" s="80">
        <v>6</v>
      </c>
      <c r="D8" s="81" t="s">
        <v>139</v>
      </c>
      <c r="E8" s="82">
        <v>0.05</v>
      </c>
      <c r="F8" s="90" t="s">
        <v>8</v>
      </c>
      <c r="G8" s="83" t="s">
        <v>140</v>
      </c>
      <c r="H8" s="97">
        <f>IF(F8='Response Guidelines'!C17,1,0)</f>
        <v>1</v>
      </c>
      <c r="I8" s="84">
        <f t="shared" si="0"/>
        <v>0.05</v>
      </c>
      <c r="J8" s="85"/>
    </row>
    <row r="9" spans="2:10" ht="15" x14ac:dyDescent="0.25">
      <c r="B9" s="265"/>
      <c r="C9" s="267" t="s">
        <v>141</v>
      </c>
      <c r="D9" s="268"/>
      <c r="E9" s="86"/>
      <c r="F9" s="87"/>
      <c r="G9" s="88"/>
      <c r="H9" s="89"/>
      <c r="I9" s="99">
        <f>SUM(I3:I8)</f>
        <v>1</v>
      </c>
      <c r="J9" s="85"/>
    </row>
    <row r="10" spans="2:10" ht="25.5" x14ac:dyDescent="0.25">
      <c r="B10" s="265"/>
      <c r="C10" s="80">
        <v>8</v>
      </c>
      <c r="D10" s="81" t="s">
        <v>142</v>
      </c>
      <c r="E10" s="82">
        <v>1</v>
      </c>
      <c r="F10" s="90" t="s">
        <v>8</v>
      </c>
      <c r="G10" s="83" t="s">
        <v>143</v>
      </c>
      <c r="H10" s="97">
        <f>IF(F10='Response Guidelines'!C17,1,0)</f>
        <v>1</v>
      </c>
      <c r="I10" s="84">
        <f>H10*E10</f>
        <v>1</v>
      </c>
      <c r="J10" s="85"/>
    </row>
    <row r="11" spans="2:10" ht="19.5" customHeight="1" thickBot="1" x14ac:dyDescent="0.3">
      <c r="B11" s="266"/>
      <c r="C11" s="269" t="s">
        <v>141</v>
      </c>
      <c r="D11" s="270"/>
      <c r="E11" s="91"/>
      <c r="F11" s="92"/>
      <c r="G11" s="92"/>
      <c r="H11" s="92"/>
      <c r="I11" s="98">
        <f>SUM(I10)</f>
        <v>1</v>
      </c>
      <c r="J11" s="93"/>
    </row>
    <row r="12" spans="2:10" x14ac:dyDescent="0.25">
      <c r="E12" s="69"/>
    </row>
  </sheetData>
  <mergeCells count="3">
    <mergeCell ref="B3:B11"/>
    <mergeCell ref="C9:D9"/>
    <mergeCell ref="C11:D11"/>
  </mergeCells>
  <pageMargins left="0.7" right="0.7" top="0.75" bottom="0.75" header="0.3" footer="0.3"/>
  <ignoredErrors>
    <ignoredError sqref="I9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A1E4CE-9468-48D5-B643-1823F8A99EF8}">
          <x14:formula1>
            <xm:f>'Response Guidelines'!$C$17:$C$18</xm:f>
          </x14:formula1>
          <xm:sqref>F3:F8 F10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E95DDA0E6581409FC8283DB25246AC" ma:contentTypeVersion="3" ma:contentTypeDescription="Create a new document." ma:contentTypeScope="" ma:versionID="34472fca6c848cab45cf2640118770e2">
  <xsd:schema xmlns:xsd="http://www.w3.org/2001/XMLSchema" xmlns:xs="http://www.w3.org/2001/XMLSchema" xmlns:p="http://schemas.microsoft.com/office/2006/metadata/properties" xmlns:ns2="f6d52a18-1638-4336-818e-2db44fb050f1" targetNamespace="http://schemas.microsoft.com/office/2006/metadata/properties" ma:root="true" ma:fieldsID="7cf0c10d22644926562d5b8a211622f2" ns2:_="">
    <xsd:import namespace="f6d52a18-1638-4336-818e-2db44fb050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d52a18-1638-4336-818e-2db44fb050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AD0C51-B326-4344-885E-2522143A68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BD8239-8089-4192-A641-880FF55161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924DA3E-197C-4FB5-B924-39B42EBC8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d52a18-1638-4336-818e-2db44fb050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d17a35c-9c67-4dda-b948-74ee3b80cf57}" enabled="1" method="Privileged" siteId="{93aedbdc-cc67-4652-aa12-d250a876ae7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Response Guidelines</vt:lpstr>
      <vt:lpstr>TEC</vt:lpstr>
      <vt:lpstr>Scope Acceptance</vt:lpstr>
      <vt:lpstr>Transition</vt:lpstr>
    </vt:vector>
  </TitlesOfParts>
  <Manager/>
  <Company>Eskom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Tsele Maila</dc:creator>
  <cp:keywords/>
  <dc:description/>
  <cp:lastModifiedBy>Mbulelo Mncengani</cp:lastModifiedBy>
  <cp:revision/>
  <dcterms:created xsi:type="dcterms:W3CDTF">2018-02-19T11:31:44Z</dcterms:created>
  <dcterms:modified xsi:type="dcterms:W3CDTF">2026-10-14T10:11:19Z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0x01010093E95DDA0E6581409FC8283DB25246AC</vt:lpwstr>
  </property>
  <property fmtid="{D5CDD505-2E9C-101B-9397-08002B2CF9AE}" pid="3" name="MediaServiceImageTags">
    <vt:lpwstr/>
  </property>
  <property fmtid="{D5CDD505-2E9C-101B-9397-08002B2CF9AE}" pid="4" name="Folder_Number">
    <vt:lpwstr/>
  </property>
  <property fmtid="{D5CDD505-2E9C-101B-9397-08002B2CF9AE}" pid="5" name="Folder_Code">
    <vt:lpwstr/>
  </property>
  <property fmtid="{D5CDD505-2E9C-101B-9397-08002B2CF9AE}" pid="6" name="Folder_Name">
    <vt:lpwstr/>
  </property>
  <property fmtid="{D5CDD505-2E9C-101B-9397-08002B2CF9AE}" pid="7" name="Folder_Description">
    <vt:lpwstr/>
  </property>
  <property fmtid="{D5CDD505-2E9C-101B-9397-08002B2CF9AE}" pid="8" name="/Folder_Name/">
    <vt:lpwstr/>
  </property>
  <property fmtid="{D5CDD505-2E9C-101B-9397-08002B2CF9AE}" pid="9" name="/Folder_Description/">
    <vt:lpwstr/>
  </property>
  <property fmtid="{D5CDD505-2E9C-101B-9397-08002B2CF9AE}" pid="10" name="Folder_Version">
    <vt:lpwstr/>
  </property>
  <property fmtid="{D5CDD505-2E9C-101B-9397-08002B2CF9AE}" pid="11" name="Folder_VersionSeq">
    <vt:lpwstr/>
  </property>
  <property fmtid="{D5CDD505-2E9C-101B-9397-08002B2CF9AE}" pid="12" name="Folder_Manager">
    <vt:lpwstr/>
  </property>
  <property fmtid="{D5CDD505-2E9C-101B-9397-08002B2CF9AE}" pid="13" name="Folder_ManagerDesc">
    <vt:lpwstr/>
  </property>
  <property fmtid="{D5CDD505-2E9C-101B-9397-08002B2CF9AE}" pid="14" name="Folder_Storage">
    <vt:lpwstr/>
  </property>
  <property fmtid="{D5CDD505-2E9C-101B-9397-08002B2CF9AE}" pid="15" name="Folder_StorageDesc">
    <vt:lpwstr/>
  </property>
  <property fmtid="{D5CDD505-2E9C-101B-9397-08002B2CF9AE}" pid="16" name="Folder_Creator">
    <vt:lpwstr/>
  </property>
  <property fmtid="{D5CDD505-2E9C-101B-9397-08002B2CF9AE}" pid="17" name="Folder_CreatorDesc">
    <vt:lpwstr/>
  </property>
  <property fmtid="{D5CDD505-2E9C-101B-9397-08002B2CF9AE}" pid="18" name="Folder_CreateDate">
    <vt:lpwstr/>
  </property>
  <property fmtid="{D5CDD505-2E9C-101B-9397-08002B2CF9AE}" pid="19" name="Folder_Updater">
    <vt:lpwstr/>
  </property>
  <property fmtid="{D5CDD505-2E9C-101B-9397-08002B2CF9AE}" pid="20" name="Folder_UpdaterDesc">
    <vt:lpwstr/>
  </property>
  <property fmtid="{D5CDD505-2E9C-101B-9397-08002B2CF9AE}" pid="21" name="Folder_UpdateDate">
    <vt:lpwstr/>
  </property>
  <property fmtid="{D5CDD505-2E9C-101B-9397-08002B2CF9AE}" pid="22" name="Document_Number">
    <vt:lpwstr/>
  </property>
  <property fmtid="{D5CDD505-2E9C-101B-9397-08002B2CF9AE}" pid="23" name="Document_Name">
    <vt:lpwstr/>
  </property>
  <property fmtid="{D5CDD505-2E9C-101B-9397-08002B2CF9AE}" pid="24" name="Document_FileName">
    <vt:lpwstr/>
  </property>
  <property fmtid="{D5CDD505-2E9C-101B-9397-08002B2CF9AE}" pid="25" name="Document_Version">
    <vt:lpwstr/>
  </property>
  <property fmtid="{D5CDD505-2E9C-101B-9397-08002B2CF9AE}" pid="26" name="Document_VersionSeq">
    <vt:lpwstr/>
  </property>
  <property fmtid="{D5CDD505-2E9C-101B-9397-08002B2CF9AE}" pid="27" name="Document_Creator">
    <vt:lpwstr/>
  </property>
  <property fmtid="{D5CDD505-2E9C-101B-9397-08002B2CF9AE}" pid="28" name="Document_CreatorDesc">
    <vt:lpwstr/>
  </property>
  <property fmtid="{D5CDD505-2E9C-101B-9397-08002B2CF9AE}" pid="29" name="Document_CreateDate">
    <vt:lpwstr/>
  </property>
  <property fmtid="{D5CDD505-2E9C-101B-9397-08002B2CF9AE}" pid="30" name="Document_Updater">
    <vt:lpwstr/>
  </property>
  <property fmtid="{D5CDD505-2E9C-101B-9397-08002B2CF9AE}" pid="31" name="Document_UpdaterDesc">
    <vt:lpwstr/>
  </property>
  <property fmtid="{D5CDD505-2E9C-101B-9397-08002B2CF9AE}" pid="32" name="Document_UpdateDate">
    <vt:lpwstr/>
  </property>
  <property fmtid="{D5CDD505-2E9C-101B-9397-08002B2CF9AE}" pid="33" name="Document_Size">
    <vt:lpwstr/>
  </property>
  <property fmtid="{D5CDD505-2E9C-101B-9397-08002B2CF9AE}" pid="34" name="Document_Storage">
    <vt:lpwstr/>
  </property>
  <property fmtid="{D5CDD505-2E9C-101B-9397-08002B2CF9AE}" pid="35" name="Document_StorageDesc">
    <vt:lpwstr/>
  </property>
  <property fmtid="{D5CDD505-2E9C-101B-9397-08002B2CF9AE}" pid="36" name="Document_Department">
    <vt:lpwstr/>
  </property>
  <property fmtid="{D5CDD505-2E9C-101B-9397-08002B2CF9AE}" pid="37" name="Document_DepartmentDesc">
    <vt:lpwstr/>
  </property>
</Properties>
</file>