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daT\Documents\IT\Laptops and desktops\RFP\2024\"/>
    </mc:Choice>
  </mc:AlternateContent>
  <xr:revisionPtr revIDLastSave="0" documentId="8_{9C52983C-6CAE-4CB9-9902-A576EB331BA1}" xr6:coauthVersionLast="47" xr6:coauthVersionMax="47" xr10:uidLastSave="{00000000-0000-0000-0000-000000000000}"/>
  <bookViews>
    <workbookView xWindow="-120" yWindow="-120" windowWidth="20640" windowHeight="11160" xr2:uid="{00000000-000D-0000-FFFF-FFFF00000000}"/>
  </bookViews>
  <sheets>
    <sheet name="Computer Devices"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'Computer Devices'!$A$26:$L$34</definedName>
    <definedName name="_Order1" hidden="1">255</definedName>
    <definedName name="_R" localSheetId="0">#REF!</definedName>
    <definedName name="_R">#REF!</definedName>
    <definedName name="ACwvu.all." localSheetId="0" hidden="1">#REF!</definedName>
    <definedName name="ACwvu.all." localSheetId="1" hidden="1">#REF!</definedName>
    <definedName name="ACwvu.all." hidden="1">#REF!</definedName>
    <definedName name="ACwvu.prices." localSheetId="0" hidden="1">#REF!</definedName>
    <definedName name="ACwvu.prices." localSheetId="1"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0">'Computer Devices'!Clear_CAST_Price_Summary</definedName>
    <definedName name="Clear_CAST_Price_Summary" localSheetId="1">Currency!Clear_CAST_Price_Summary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0" hidden="1">#REF!</definedName>
    <definedName name="Cwvu.summary." localSheetId="1" hidden="1">#REF!</definedName>
    <definedName name="Cwvu.summary." hidden="1">#REF!</definedName>
    <definedName name="D" localSheetId="0">#REF!</definedName>
    <definedName name="D">#REF!</definedName>
    <definedName name="Data" localSheetId="0">'Computer Devices'!$A$26:$H$34</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'Computer Devices'!$A:$L,'Computer Devices'!#REF!</definedName>
    <definedName name="PS5_Allocation" localSheetId="1">[1]Data!$B$2:$B$20</definedName>
    <definedName name="PS5_Allocation">[2]Data!$B$2:$B$20</definedName>
    <definedName name="Q" localSheetId="0">#REF!</definedName>
    <definedName name="Q">#REF!</definedName>
    <definedName name="Rwvu.all." localSheetId="0" hidden="1">#REF!,#REF!</definedName>
    <definedName name="Rwvu.all." localSheetId="1" hidden="1">#REF!,#REF!</definedName>
    <definedName name="Rwvu.all." hidden="1">#REF!,#REF!</definedName>
    <definedName name="Rwvu.prices." localSheetId="0" hidden="1">#REF!,#REF!</definedName>
    <definedName name="Rwvu.prices." localSheetId="1" hidden="1">#REF!,#REF!</definedName>
    <definedName name="Rwvu.prices." hidden="1">#REF!,#REF!</definedName>
    <definedName name="Rwvu.summary." localSheetId="0" hidden="1">#REF!</definedName>
    <definedName name="Rwvu.summary." localSheetId="1" hidden="1">#REF!</definedName>
    <definedName name="Rwvu.summary." hidden="1">#REF!</definedName>
    <definedName name="S" localSheetId="0">#REF!</definedName>
    <definedName name="S">#REF!</definedName>
    <definedName name="solver_adj" localSheetId="0"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0">'Computer Devices'!w</definedName>
    <definedName name="w" localSheetId="1">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0"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0"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0"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0"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0"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0"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0"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0"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0"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0"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0"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0"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0"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0"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0"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0"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0"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0"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0"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0"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0"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0" hidden="1">#REF!</definedName>
    <definedName name="Z_F7CC404C_074D_11D2_8C51_444553540000_.wvu.Cols" localSheetId="1"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9" l="1"/>
  <c r="F94" i="9"/>
  <c r="H94" i="9" s="1"/>
  <c r="J94" i="9" s="1"/>
  <c r="L94" i="9" s="1"/>
  <c r="K93" i="9"/>
  <c r="F93" i="9"/>
  <c r="H93" i="9" s="1"/>
  <c r="J93" i="9" s="1"/>
  <c r="L93" i="9" s="1"/>
  <c r="K92" i="9"/>
  <c r="F92" i="9"/>
  <c r="H92" i="9" s="1"/>
  <c r="J92" i="9" s="1"/>
  <c r="L92" i="9" s="1"/>
  <c r="K91" i="9"/>
  <c r="F91" i="9"/>
  <c r="H91" i="9" s="1"/>
  <c r="J91" i="9" s="1"/>
  <c r="L91" i="9" s="1"/>
  <c r="K90" i="9"/>
  <c r="F90" i="9"/>
  <c r="H90" i="9" s="1"/>
  <c r="J90" i="9" s="1"/>
  <c r="L90" i="9" s="1"/>
  <c r="K89" i="9"/>
  <c r="F89" i="9"/>
  <c r="H89" i="9" s="1"/>
  <c r="J89" i="9" s="1"/>
  <c r="L89" i="9" s="1"/>
  <c r="K88" i="9"/>
  <c r="F88" i="9"/>
  <c r="H88" i="9" s="1"/>
  <c r="J88" i="9" s="1"/>
  <c r="L88" i="9" s="1"/>
  <c r="K85" i="9"/>
  <c r="F85" i="9"/>
  <c r="H85" i="9" s="1"/>
  <c r="J85" i="9" s="1"/>
  <c r="L85" i="9" s="1"/>
  <c r="K84" i="9"/>
  <c r="F84" i="9"/>
  <c r="H84" i="9" s="1"/>
  <c r="J84" i="9" s="1"/>
  <c r="L84" i="9" s="1"/>
  <c r="K83" i="9"/>
  <c r="F83" i="9"/>
  <c r="H83" i="9" s="1"/>
  <c r="J83" i="9" s="1"/>
  <c r="L83" i="9" s="1"/>
  <c r="K82" i="9"/>
  <c r="F82" i="9"/>
  <c r="H82" i="9" s="1"/>
  <c r="J82" i="9" s="1"/>
  <c r="L82" i="9" s="1"/>
  <c r="K81" i="9"/>
  <c r="F81" i="9"/>
  <c r="H81" i="9" s="1"/>
  <c r="J81" i="9" s="1"/>
  <c r="L81" i="9" s="1"/>
  <c r="K80" i="9"/>
  <c r="F80" i="9"/>
  <c r="H80" i="9" s="1"/>
  <c r="J80" i="9" s="1"/>
  <c r="L80" i="9" s="1"/>
  <c r="K77" i="9"/>
  <c r="F77" i="9"/>
  <c r="H77" i="9" s="1"/>
  <c r="J77" i="9" s="1"/>
  <c r="L77" i="9" s="1"/>
  <c r="K76" i="9"/>
  <c r="F76" i="9"/>
  <c r="H76" i="9" s="1"/>
  <c r="J76" i="9" s="1"/>
  <c r="L76" i="9" s="1"/>
  <c r="K75" i="9"/>
  <c r="F75" i="9"/>
  <c r="H75" i="9" s="1"/>
  <c r="J75" i="9" s="1"/>
  <c r="L75" i="9" s="1"/>
  <c r="K74" i="9"/>
  <c r="F74" i="9"/>
  <c r="H74" i="9" s="1"/>
  <c r="J74" i="9" s="1"/>
  <c r="L74" i="9" s="1"/>
  <c r="K73" i="9"/>
  <c r="F73" i="9"/>
  <c r="H73" i="9" s="1"/>
  <c r="J73" i="9" s="1"/>
  <c r="L73" i="9" s="1"/>
  <c r="K72" i="9"/>
  <c r="F72" i="9"/>
  <c r="H72" i="9" s="1"/>
  <c r="J72" i="9" s="1"/>
  <c r="L72" i="9" s="1"/>
  <c r="K69" i="9"/>
  <c r="F69" i="9"/>
  <c r="H69" i="9" s="1"/>
  <c r="J69" i="9" s="1"/>
  <c r="L69" i="9" s="1"/>
  <c r="K68" i="9"/>
  <c r="F68" i="9"/>
  <c r="H68" i="9" s="1"/>
  <c r="J68" i="9" s="1"/>
  <c r="L68" i="9" s="1"/>
  <c r="K67" i="9"/>
  <c r="F67" i="9"/>
  <c r="H67" i="9" s="1"/>
  <c r="J67" i="9" s="1"/>
  <c r="L67" i="9" s="1"/>
  <c r="K66" i="9"/>
  <c r="F66" i="9"/>
  <c r="H66" i="9" s="1"/>
  <c r="J66" i="9" s="1"/>
  <c r="L66" i="9" s="1"/>
  <c r="K65" i="9"/>
  <c r="F65" i="9"/>
  <c r="H65" i="9" s="1"/>
  <c r="J65" i="9" s="1"/>
  <c r="L65" i="9" s="1"/>
  <c r="K64" i="9"/>
  <c r="F64" i="9"/>
  <c r="H64" i="9" s="1"/>
  <c r="J64" i="9" s="1"/>
  <c r="L64" i="9" s="1"/>
  <c r="K61" i="9"/>
  <c r="F61" i="9"/>
  <c r="H61" i="9" s="1"/>
  <c r="J61" i="9" s="1"/>
  <c r="L61" i="9" s="1"/>
  <c r="K60" i="9"/>
  <c r="F60" i="9"/>
  <c r="H60" i="9" s="1"/>
  <c r="J60" i="9" s="1"/>
  <c r="L60" i="9" s="1"/>
  <c r="K59" i="9"/>
  <c r="F59" i="9"/>
  <c r="H59" i="9" s="1"/>
  <c r="J59" i="9" s="1"/>
  <c r="L59" i="9" s="1"/>
  <c r="K58" i="9"/>
  <c r="F58" i="9"/>
  <c r="H58" i="9" s="1"/>
  <c r="J58" i="9" s="1"/>
  <c r="L58" i="9" s="1"/>
  <c r="K57" i="9"/>
  <c r="F57" i="9"/>
  <c r="H57" i="9" s="1"/>
  <c r="J57" i="9" s="1"/>
  <c r="L57" i="9" s="1"/>
  <c r="K56" i="9"/>
  <c r="F56" i="9"/>
  <c r="H56" i="9" s="1"/>
  <c r="J56" i="9" s="1"/>
  <c r="L56" i="9" s="1"/>
  <c r="K55" i="9"/>
  <c r="F55" i="9"/>
  <c r="H55" i="9" s="1"/>
  <c r="J55" i="9" s="1"/>
  <c r="L55" i="9" s="1"/>
  <c r="K52" i="9"/>
  <c r="F52" i="9"/>
  <c r="H52" i="9" s="1"/>
  <c r="J52" i="9" s="1"/>
  <c r="L52" i="9" s="1"/>
  <c r="K51" i="9"/>
  <c r="F51" i="9"/>
  <c r="H51" i="9" s="1"/>
  <c r="J51" i="9" s="1"/>
  <c r="L51" i="9" s="1"/>
  <c r="K50" i="9"/>
  <c r="F50" i="9"/>
  <c r="H50" i="9" s="1"/>
  <c r="J50" i="9" s="1"/>
  <c r="L50" i="9" s="1"/>
  <c r="K49" i="9"/>
  <c r="F49" i="9"/>
  <c r="H49" i="9" s="1"/>
  <c r="J49" i="9" s="1"/>
  <c r="L49" i="9" s="1"/>
  <c r="K48" i="9"/>
  <c r="F48" i="9"/>
  <c r="H48" i="9" s="1"/>
  <c r="J48" i="9" s="1"/>
  <c r="L48" i="9" s="1"/>
  <c r="K47" i="9"/>
  <c r="F47" i="9"/>
  <c r="H47" i="9" s="1"/>
  <c r="J47" i="9" s="1"/>
  <c r="L47" i="9" s="1"/>
  <c r="K46" i="9"/>
  <c r="F46" i="9"/>
  <c r="H46" i="9" s="1"/>
  <c r="J46" i="9" s="1"/>
  <c r="L46" i="9" s="1"/>
  <c r="K43" i="9"/>
  <c r="F43" i="9"/>
  <c r="H43" i="9" s="1"/>
  <c r="J43" i="9" s="1"/>
  <c r="L43" i="9" s="1"/>
  <c r="K42" i="9"/>
  <c r="F42" i="9"/>
  <c r="H42" i="9" s="1"/>
  <c r="J42" i="9" s="1"/>
  <c r="L42" i="9" s="1"/>
  <c r="K41" i="9"/>
  <c r="F41" i="9"/>
  <c r="H41" i="9" s="1"/>
  <c r="J41" i="9" s="1"/>
  <c r="L41" i="9" s="1"/>
  <c r="K40" i="9"/>
  <c r="F40" i="9"/>
  <c r="H40" i="9" s="1"/>
  <c r="J40" i="9" s="1"/>
  <c r="L40" i="9" s="1"/>
  <c r="K39" i="9"/>
  <c r="F39" i="9"/>
  <c r="H39" i="9" s="1"/>
  <c r="J39" i="9" s="1"/>
  <c r="L39" i="9" s="1"/>
  <c r="K38" i="9"/>
  <c r="F38" i="9"/>
  <c r="H38" i="9" s="1"/>
  <c r="J38" i="9" s="1"/>
  <c r="L38" i="9" s="1"/>
  <c r="K37" i="9"/>
  <c r="F37" i="9"/>
  <c r="H37" i="9" s="1"/>
  <c r="J37" i="9" s="1"/>
  <c r="L37" i="9" s="1"/>
  <c r="K33" i="9"/>
  <c r="F33" i="9"/>
  <c r="H33" i="9" s="1"/>
  <c r="J33" i="9" s="1"/>
  <c r="L33" i="9" s="1"/>
  <c r="K32" i="9"/>
  <c r="F32" i="9"/>
  <c r="H32" i="9" s="1"/>
  <c r="J32" i="9" s="1"/>
  <c r="L32" i="9" s="1"/>
  <c r="K31" i="9"/>
  <c r="F31" i="9"/>
  <c r="H31" i="9" s="1"/>
  <c r="J31" i="9" s="1"/>
  <c r="L31" i="9" s="1"/>
  <c r="K30" i="9"/>
  <c r="F30" i="9"/>
  <c r="H30" i="9" s="1"/>
  <c r="J30" i="9" s="1"/>
  <c r="L30" i="9" s="1"/>
  <c r="L95" i="9" l="1"/>
  <c r="L44" i="9"/>
  <c r="L86" i="9"/>
  <c r="L78" i="9"/>
  <c r="L70" i="9"/>
  <c r="L62" i="9"/>
  <c r="L53" i="9"/>
  <c r="K34" i="9"/>
  <c r="K29" i="9"/>
  <c r="K28" i="9"/>
  <c r="B2" i="5" l="1"/>
  <c r="F34" i="9" l="1"/>
  <c r="H34" i="9" s="1"/>
  <c r="J34" i="9" s="1"/>
  <c r="L34" i="9" s="1"/>
  <c r="F29" i="9"/>
  <c r="H29" i="9" s="1"/>
  <c r="J29" i="9" s="1"/>
  <c r="L29" i="9" s="1"/>
  <c r="F28" i="9"/>
  <c r="H28" i="9" s="1"/>
  <c r="J28" i="9" s="1"/>
  <c r="L28" i="9" s="1"/>
  <c r="L35" i="9" l="1"/>
</calcChain>
</file>

<file path=xl/sharedStrings.xml><?xml version="1.0" encoding="utf-8"?>
<sst xmlns="http://schemas.openxmlformats.org/spreadsheetml/2006/main" count="241" uniqueCount="90">
  <si>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</si>
  <si>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</si>
  <si>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</si>
  <si>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</si>
  <si>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</si>
  <si>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</si>
  <si>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</si>
  <si>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</si>
  <si>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</si>
  <si>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</si>
  <si>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</si>
  <si>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</si>
  <si>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</si>
  <si>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</si>
  <si>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</si>
  <si>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</si>
  <si>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</si>
  <si>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</si>
  <si>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</si>
  <si>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</si>
  <si>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</si>
  <si>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</si>
  <si>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</si>
  <si>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</si>
  <si>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</si>
  <si>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</si>
  <si>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</si>
  <si>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</si>
  <si>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</si>
  <si>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</si>
  <si>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</si>
  <si>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</si>
  <si>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</si>
  <si>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</si>
  <si>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</si>
  <si>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</si>
  <si>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</si>
  <si>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</si>
  <si>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</si>
  <si>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</si>
  <si>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</si>
  <si>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</si>
  <si>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</si>
  <si>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</si>
  <si>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</si>
  <si>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</si>
  <si>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</si>
  <si>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</si>
  <si>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</si>
  <si>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</si>
  <si>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</si>
  <si>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</si>
  <si>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</si>
  <si>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</si>
  <si>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</si>
  <si>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</si>
  <si>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</si>
  <si>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</si>
  <si>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</si>
  <si>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</si>
  <si>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</si>
  <si>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</si>
  <si>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</si>
  <si>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</si>
  <si>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</si>
  <si>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</si>
  <si>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</si>
  <si>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</si>
  <si>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Costing Schedule : Computer Costing Schedule</t>
  </si>
  <si>
    <t>Computer Devices and Services</t>
  </si>
  <si>
    <t>High-End Desktop</t>
  </si>
  <si>
    <t>Device</t>
  </si>
  <si>
    <t>Shipping</t>
  </si>
  <si>
    <t>Distribution</t>
  </si>
  <si>
    <t>Warehousing</t>
  </si>
  <si>
    <t>Packaging</t>
  </si>
  <si>
    <t>Bag</t>
  </si>
  <si>
    <t>Extended Warranty</t>
  </si>
  <si>
    <t>UNIT PRICE</t>
  </si>
  <si>
    <t>Engineering/Midrange</t>
  </si>
  <si>
    <t xml:space="preserve">High-End Laptop </t>
  </si>
  <si>
    <t>Corporate (Mainstream) Laptop</t>
  </si>
  <si>
    <t>Touch Screen  (2-1) Device</t>
  </si>
  <si>
    <t>Mainstream Desktop</t>
  </si>
  <si>
    <t>Small form Factor Mini-PC</t>
  </si>
  <si>
    <t>Other laptop</t>
  </si>
  <si>
    <t>SLIDING SCALE ON DEVICE QUANTITY (CUMULATIVE VOLUMES)</t>
  </si>
  <si>
    <t>PRICE ADJUSTMENT</t>
  </si>
  <si>
    <r>
      <t xml:space="preserve">PROVIDE PRICE ADJUSTMENT FORMULA TO BE USED ON THE ANNIVERSARY OF THE CONTRACT </t>
    </r>
    <r>
      <rPr>
        <b/>
        <sz val="11"/>
        <color rgb="FFFF0000"/>
        <rFont val="Arial"/>
        <family val="2"/>
      </rPr>
      <t>(COLUMN T)</t>
    </r>
  </si>
  <si>
    <r>
      <t xml:space="preserve">PROVIDE A SLIDING SCALE RATE TO ACCOMMODATE DEVICE QUANTITY INCREASE </t>
    </r>
    <r>
      <rPr>
        <b/>
        <sz val="11"/>
        <color rgb="FFFF0000"/>
        <rFont val="Arial"/>
        <family val="2"/>
      </rPr>
      <t>(COLUMNS N TO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</si>
</sst>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6">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1">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s>
  <borders count="8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55">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5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4" fillId="54" borderId="2"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61" fillId="55" borderId="49"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9">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9"/>
    <xf numFmtId="40" fontId="88" fillId="0" borderId="55"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60"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61" applyNumberFormat="0" applyFill="0" applyAlignment="0" applyProtection="0"/>
    <xf numFmtId="0" fontId="93" fillId="0" borderId="61" applyNumberFormat="0" applyFill="0" applyAlignment="0" applyProtection="0"/>
    <xf numFmtId="0" fontId="54" fillId="0" borderId="46"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62" applyNumberFormat="0" applyFill="0" applyAlignment="0" applyProtection="0"/>
    <xf numFmtId="0" fontId="94" fillId="0" borderId="62"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56" fillId="0" borderId="47"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4">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59" fillId="53" borderId="2"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60" fillId="0" borderId="48"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38" fontId="41" fillId="0" borderId="55"/>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6">
      <alignment horizontal="left"/>
    </xf>
    <xf numFmtId="0" fontId="109" fillId="0" borderId="0"/>
    <xf numFmtId="203" fontId="40" fillId="0" borderId="0">
      <alignment horizontal="left"/>
    </xf>
    <xf numFmtId="3" fontId="110" fillId="0" borderId="0">
      <alignment vertical="top"/>
    </xf>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3" fillId="54" borderId="3"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9"/>
    <xf numFmtId="4" fontId="87" fillId="0" borderId="6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13" fillId="0" borderId="0" applyNumberFormat="0" applyFill="0" applyBorder="0" applyAlignment="0" applyProtection="0"/>
    <xf numFmtId="0" fontId="87" fillId="0" borderId="59"/>
    <xf numFmtId="0" fontId="41" fillId="0" borderId="0"/>
    <xf numFmtId="199" fontId="114" fillId="0" borderId="59"/>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5"/>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46" fillId="0" borderId="69" applyNumberFormat="0" applyFill="0" applyAlignment="0" applyProtection="0"/>
    <xf numFmtId="0" fontId="46" fillId="0" borderId="69" applyNumberFormat="0" applyFill="0" applyAlignment="0" applyProtection="0"/>
    <xf numFmtId="0" fontId="5" fillId="0" borderId="50" applyNumberFormat="0" applyFill="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203" fontId="40" fillId="0" borderId="0">
      <alignment horizontal="left"/>
    </xf>
    <xf numFmtId="0" fontId="108" fillId="0" borderId="55">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08">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2" xfId="0" applyFont="1" applyFill="1" applyBorder="1"/>
    <xf numFmtId="0" fontId="50" fillId="4" borderId="33" xfId="0" applyFont="1" applyFill="1" applyBorder="1"/>
    <xf numFmtId="0" fontId="50" fillId="4" borderId="29"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4"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1" fontId="51" fillId="4" borderId="0" xfId="327" applyNumberFormat="1" applyFont="1" applyFill="1" applyAlignment="1">
      <alignment horizontal="center"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8" xfId="327" applyFont="1" applyFill="1" applyBorder="1" applyAlignment="1" applyProtection="1">
      <alignment horizontal="center" vertical="center" wrapText="1"/>
    </xf>
    <xf numFmtId="0" fontId="70" fillId="81" borderId="29" xfId="327" applyFont="1" applyFill="1" applyBorder="1" applyAlignment="1" applyProtection="1">
      <alignment horizontal="center" vertical="center" wrapText="1"/>
    </xf>
    <xf numFmtId="0" fontId="10" fillId="5" borderId="53" xfId="3" applyFont="1" applyFill="1" applyBorder="1" applyAlignment="1"/>
    <xf numFmtId="184" fontId="70" fillId="81" borderId="28" xfId="1879" applyNumberFormat="1" applyFont="1" applyFill="1" applyBorder="1" applyAlignment="1" applyProtection="1">
      <alignment horizontal="center" vertical="center" wrapText="1"/>
    </xf>
    <xf numFmtId="184" fontId="70" fillId="81" borderId="29" xfId="1879" applyNumberFormat="1" applyFont="1" applyFill="1" applyBorder="1" applyAlignment="1" applyProtection="1">
      <alignment horizontal="center" vertical="center" wrapText="1"/>
    </xf>
    <xf numFmtId="170" fontId="70" fillId="110" borderId="38" xfId="1" applyFont="1" applyFill="1" applyBorder="1" applyAlignment="1" applyProtection="1">
      <alignment horizontal="center" vertical="center"/>
      <protection locked="0"/>
    </xf>
    <xf numFmtId="170" fontId="70" fillId="110" borderId="14" xfId="1" applyFont="1" applyFill="1" applyBorder="1" applyAlignment="1" applyProtection="1">
      <alignment horizontal="center" vertical="center"/>
      <protection locked="0"/>
    </xf>
    <xf numFmtId="170" fontId="51" fillId="4" borderId="13" xfId="1" applyFont="1" applyFill="1" applyBorder="1" applyAlignment="1" applyProtection="1">
      <alignment horizontal="center" vertical="center" wrapText="1"/>
      <protection locked="0"/>
    </xf>
    <xf numFmtId="170" fontId="70" fillId="110" borderId="27" xfId="1" applyFont="1" applyFill="1" applyBorder="1" applyAlignment="1" applyProtection="1">
      <alignment horizontal="center" vertical="center"/>
      <protection locked="0"/>
    </xf>
    <xf numFmtId="170" fontId="52" fillId="4" borderId="13"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applyBorder="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6" xfId="0" applyFont="1" applyFill="1" applyBorder="1" applyAlignment="1">
      <alignment horizontal="left" indent="4"/>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170" fontId="70" fillId="28" borderId="26"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2" xfId="1" applyFont="1" applyFill="1" applyBorder="1" applyAlignment="1">
      <alignment horizontal="center" vertical="center" wrapText="1"/>
    </xf>
    <xf numFmtId="170" fontId="70" fillId="5" borderId="44" xfId="1" applyFont="1" applyFill="1" applyBorder="1" applyAlignment="1">
      <alignment horizontal="center" vertical="center" wrapText="1"/>
    </xf>
    <xf numFmtId="170" fontId="70" fillId="5" borderId="43" xfId="1" applyFont="1" applyFill="1" applyBorder="1" applyAlignment="1">
      <alignment horizontal="center" vertical="center" wrapText="1"/>
    </xf>
    <xf numFmtId="170" fontId="70" fillId="5" borderId="82" xfId="1" applyFont="1" applyFill="1" applyBorder="1" applyAlignment="1">
      <alignment horizontal="center" vertical="center" wrapText="1"/>
    </xf>
    <xf numFmtId="170" fontId="70" fillId="5" borderId="83" xfId="1" applyFont="1" applyFill="1" applyBorder="1" applyAlignment="1">
      <alignment horizontal="center" vertical="center" wrapText="1"/>
    </xf>
    <xf numFmtId="170" fontId="70" fillId="5" borderId="84" xfId="1" applyFont="1" applyFill="1" applyBorder="1" applyAlignment="1">
      <alignment horizontal="center" vertical="center" wrapText="1"/>
    </xf>
    <xf numFmtId="170" fontId="70" fillId="28" borderId="39" xfId="1" applyFont="1" applyFill="1" applyBorder="1" applyAlignment="1" applyProtection="1">
      <alignment horizontal="center" vertical="center" wrapText="1"/>
      <protection locked="0"/>
    </xf>
    <xf numFmtId="170" fontId="70" fillId="28" borderId="40" xfId="1" applyFont="1" applyFill="1" applyBorder="1" applyAlignment="1" applyProtection="1">
      <alignment horizontal="center" vertical="center" wrapText="1"/>
      <protection locked="0"/>
    </xf>
    <xf numFmtId="170" fontId="70" fillId="28" borderId="41" xfId="1" applyFont="1" applyFill="1" applyBorder="1" applyAlignment="1" applyProtection="1">
      <alignment horizontal="center" vertical="center" wrapText="1"/>
      <protection locked="0"/>
    </xf>
    <xf numFmtId="170" fontId="51" fillId="4" borderId="26"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25" fillId="4" borderId="36" xfId="0" applyFont="1" applyFill="1" applyBorder="1" applyAlignment="1">
      <alignment horizontal="left" indent="4"/>
    </xf>
    <xf numFmtId="0" fontId="75" fillId="4" borderId="0" xfId="327"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51" fillId="4" borderId="30" xfId="327" applyFont="1" applyFill="1" applyBorder="1" applyAlignment="1">
      <alignment horizontal="left" vertical="center" wrapText="1"/>
    </xf>
    <xf numFmtId="0" fontId="69" fillId="81" borderId="53" xfId="327" applyFont="1" applyFill="1" applyBorder="1" applyAlignment="1">
      <alignment horizontal="center" vertical="center" wrapText="1"/>
    </xf>
    <xf numFmtId="0" fontId="70" fillId="80" borderId="45" xfId="327" applyFont="1" applyFill="1" applyBorder="1" applyAlignment="1">
      <alignment horizontal="center" vertical="center" wrapText="1"/>
    </xf>
    <xf numFmtId="0" fontId="70" fillId="80" borderId="28" xfId="327" applyFont="1" applyFill="1" applyBorder="1" applyAlignment="1">
      <alignment horizontal="center" vertical="center" wrapText="1"/>
    </xf>
    <xf numFmtId="0" fontId="69" fillId="81" borderId="32" xfId="327" applyFont="1" applyFill="1" applyBorder="1" applyAlignment="1">
      <alignment horizontal="center" vertical="center" wrapText="1"/>
    </xf>
    <xf numFmtId="0" fontId="70" fillId="4" borderId="0" xfId="327" applyFont="1" applyFill="1" applyBorder="1" applyAlignment="1">
      <alignment vertical="center"/>
    </xf>
    <xf numFmtId="0" fontId="70" fillId="80" borderId="7" xfId="327" applyFont="1" applyFill="1" applyBorder="1" applyAlignment="1">
      <alignment horizontal="center" vertical="center"/>
    </xf>
    <xf numFmtId="0" fontId="69" fillId="81" borderId="15" xfId="327" applyFont="1" applyFill="1" applyBorder="1" applyAlignment="1">
      <alignment horizontal="center" vertical="center" wrapText="1"/>
    </xf>
    <xf numFmtId="0" fontId="70" fillId="80" borderId="31" xfId="327" applyFont="1" applyFill="1" applyBorder="1" applyAlignment="1">
      <alignment horizontal="center" vertical="center" wrapText="1"/>
    </xf>
    <xf numFmtId="0" fontId="51" fillId="4" borderId="31" xfId="327" applyFont="1" applyFill="1" applyBorder="1" applyAlignment="1">
      <alignment horizontal="left" vertical="center" wrapText="1"/>
    </xf>
    <xf numFmtId="170" fontId="68" fillId="4" borderId="22" xfId="327" applyNumberFormat="1" applyFont="1" applyFill="1" applyBorder="1" applyAlignment="1">
      <alignment horizontal="center" vertical="center"/>
    </xf>
    <xf numFmtId="0" fontId="70" fillId="4" borderId="85" xfId="327" applyFont="1" applyFill="1" applyBorder="1" applyAlignment="1">
      <alignment horizontal="center" vertical="center"/>
    </xf>
    <xf numFmtId="0" fontId="70" fillId="4" borderId="76" xfId="327" applyFont="1" applyFill="1" applyBorder="1" applyAlignment="1">
      <alignment horizontal="center" vertical="center"/>
    </xf>
    <xf numFmtId="0" fontId="70" fillId="4" borderId="77" xfId="327" applyFont="1" applyFill="1" applyBorder="1" applyAlignment="1">
      <alignment horizontal="center" vertical="center"/>
    </xf>
    <xf numFmtId="0" fontId="70" fillId="28" borderId="13" xfId="327" applyFont="1" applyFill="1" applyBorder="1" applyAlignment="1">
      <alignment horizontal="center" vertical="center"/>
    </xf>
    <xf numFmtId="0" fontId="70" fillId="28" borderId="39" xfId="327" applyFont="1" applyFill="1" applyBorder="1" applyAlignment="1">
      <alignment horizontal="center" vertical="center"/>
    </xf>
    <xf numFmtId="0" fontId="70" fillId="28" borderId="11" xfId="327" applyFont="1" applyFill="1" applyBorder="1" applyAlignment="1">
      <alignment horizontal="center" vertical="center"/>
    </xf>
    <xf numFmtId="0" fontId="70" fillId="28" borderId="38" xfId="327" applyFont="1" applyFill="1" applyBorder="1" applyAlignment="1">
      <alignment horizontal="center" vertical="center"/>
    </xf>
    <xf numFmtId="0" fontId="70" fillId="28" borderId="40" xfId="327" applyFont="1" applyFill="1" applyBorder="1" applyAlignment="1">
      <alignment horizontal="center" vertical="center"/>
    </xf>
    <xf numFmtId="0" fontId="70" fillId="28" borderId="14" xfId="327" applyFont="1" applyFill="1" applyBorder="1" applyAlignment="1">
      <alignment horizontal="center" vertical="center"/>
    </xf>
    <xf numFmtId="0" fontId="70" fillId="28" borderId="41" xfId="327" applyFont="1" applyFill="1" applyBorder="1" applyAlignment="1">
      <alignment horizontal="center" vertical="center"/>
    </xf>
    <xf numFmtId="0" fontId="70" fillId="28" borderId="26" xfId="327" applyFont="1" applyFill="1" applyBorder="1" applyAlignment="1">
      <alignment horizontal="center" vertical="center"/>
    </xf>
    <xf numFmtId="0" fontId="70" fillId="28" borderId="27" xfId="327" applyFont="1" applyFill="1" applyBorder="1" applyAlignment="1">
      <alignment horizontal="center" vertical="center"/>
    </xf>
    <xf numFmtId="0" fontId="70" fillId="28" borderId="7" xfId="327" applyFont="1" applyFill="1" applyBorder="1" applyAlignment="1">
      <alignment horizontal="center" vertical="center"/>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70" xfId="3" applyNumberFormat="1" applyFont="1" applyFill="1" applyBorder="1" applyAlignment="1" applyProtection="1">
      <alignment horizontal="center"/>
      <protection locked="0"/>
    </xf>
    <xf numFmtId="0" fontId="51" fillId="4" borderId="6" xfId="327" applyFont="1" applyFill="1" applyBorder="1" applyAlignment="1">
      <alignment horizontal="center" vertical="center"/>
    </xf>
    <xf numFmtId="0" fontId="51" fillId="4" borderId="30" xfId="327" applyFont="1" applyFill="1" applyBorder="1" applyAlignment="1">
      <alignment horizontal="center" vertical="center"/>
    </xf>
    <xf numFmtId="0" fontId="51" fillId="4" borderId="31"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51" fillId="4" borderId="51" xfId="327" applyFont="1" applyFill="1" applyBorder="1" applyAlignment="1">
      <alignment horizontal="center" vertical="center" wrapText="1"/>
    </xf>
    <xf numFmtId="0" fontId="51" fillId="4" borderId="17" xfId="327" applyFont="1" applyFill="1" applyBorder="1" applyAlignment="1">
      <alignment horizontal="center" vertical="center" wrapText="1"/>
    </xf>
    <xf numFmtId="0" fontId="51" fillId="4" borderId="52" xfId="327" applyFont="1" applyFill="1" applyBorder="1" applyAlignment="1">
      <alignment horizontal="center" vertical="center" wrapText="1"/>
    </xf>
    <xf numFmtId="0" fontId="70" fillId="80" borderId="32" xfId="327" applyFont="1" applyFill="1" applyBorder="1" applyAlignment="1">
      <alignment horizontal="center" vertical="center"/>
    </xf>
    <xf numFmtId="0" fontId="70" fillId="80" borderId="33" xfId="327" applyFont="1" applyFill="1" applyBorder="1" applyAlignment="1">
      <alignment horizontal="center" vertical="center"/>
    </xf>
    <xf numFmtId="0" fontId="70" fillId="80" borderId="29" xfId="327" applyFont="1" applyFill="1" applyBorder="1" applyAlignment="1">
      <alignment horizontal="center" vertical="center"/>
    </xf>
    <xf numFmtId="0" fontId="75" fillId="4" borderId="0" xfId="327" applyFont="1" applyFill="1" applyBorder="1" applyAlignment="1" applyProtection="1">
      <alignment horizontal="center" vertical="center"/>
    </xf>
    <xf numFmtId="0" fontId="70" fillId="81" borderId="32" xfId="327" applyFont="1" applyFill="1" applyBorder="1" applyAlignment="1" applyProtection="1">
      <alignment horizontal="center" vertical="center" wrapText="1"/>
    </xf>
    <xf numFmtId="0" fontId="70" fillId="81" borderId="33" xfId="327" applyFont="1" applyFill="1" applyBorder="1" applyAlignment="1" applyProtection="1">
      <alignment horizontal="center" vertical="center" wrapText="1"/>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56"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1"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6"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9"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96"/>
  <sheetViews>
    <sheetView tabSelected="1" zoomScale="60" zoomScaleNormal="60" zoomScaleSheetLayoutView="100" workbookViewId="0">
      <selection activeCell="B19" sqref="B19"/>
    </sheetView>
  </sheetViews>
  <sheetFormatPr defaultRowHeight="14.25"/>
  <cols>
    <col min="1" max="1" width="10.140625" style="49" customWidth="1"/>
    <col min="2" max="2" width="33.42578125" style="49" customWidth="1"/>
    <col min="3" max="3" width="40.7109375" style="51" customWidth="1"/>
    <col min="4" max="4" width="15" style="52" customWidth="1"/>
    <col min="5" max="7" width="11.85546875" style="53" customWidth="1"/>
    <col min="8" max="8" width="10.28515625" style="53" customWidth="1"/>
    <col min="9" max="9" width="19.7109375" style="53" customWidth="1"/>
    <col min="10" max="10" width="19.7109375" style="54" customWidth="1"/>
    <col min="11" max="11" width="18" style="54" customWidth="1"/>
    <col min="12" max="12" width="27.140625" style="50" customWidth="1"/>
    <col min="13" max="19" width="18.7109375" style="33" customWidth="1"/>
    <col min="20" max="20" width="92.7109375" style="33" customWidth="1"/>
    <col min="21" max="35" width="9.140625" style="33" customWidth="1"/>
    <col min="36" max="36" width="9.140625" style="33"/>
    <col min="37" max="37" width="0" style="33" hidden="1" customWidth="1"/>
    <col min="38" max="166" width="9.140625" style="33"/>
    <col min="167" max="167" width="6" style="33" customWidth="1"/>
    <col min="168" max="168" width="11.140625" style="33" customWidth="1"/>
    <col min="169" max="169" width="37.28515625" style="33" customWidth="1"/>
    <col min="170" max="170" width="14.140625" style="33" customWidth="1"/>
    <col min="171" max="172" width="12" style="33" customWidth="1"/>
    <col min="173" max="173" width="17.85546875" style="33" customWidth="1"/>
    <col min="174" max="174" width="15.7109375" style="33" customWidth="1"/>
    <col min="175" max="180" width="0" style="33" hidden="1" customWidth="1"/>
    <col min="181" max="181" width="11.85546875" style="33" customWidth="1"/>
    <col min="182" max="182" width="31.85546875" style="33" customWidth="1"/>
    <col min="183" max="183" width="12.140625" style="33" customWidth="1"/>
    <col min="184" max="184" width="12" style="33" customWidth="1"/>
    <col min="185" max="185" width="12.5703125" style="33" customWidth="1"/>
    <col min="186" max="186" width="12" style="33" customWidth="1"/>
    <col min="187" max="187" width="11.140625" style="33" customWidth="1"/>
    <col min="188" max="189" width="11.7109375" style="33" customWidth="1"/>
    <col min="190" max="190" width="12.5703125" style="33" customWidth="1"/>
    <col min="191" max="191" width="9.7109375" style="33" customWidth="1"/>
    <col min="192" max="192" width="12" style="33" customWidth="1"/>
    <col min="193" max="241" width="9.7109375" style="33" customWidth="1"/>
    <col min="242" max="422" width="9.140625" style="33"/>
    <col min="423" max="423" width="6" style="33" customWidth="1"/>
    <col min="424" max="424" width="11.140625" style="33" customWidth="1"/>
    <col min="425" max="425" width="37.28515625" style="33" customWidth="1"/>
    <col min="426" max="426" width="14.140625" style="33" customWidth="1"/>
    <col min="427" max="428" width="12" style="33" customWidth="1"/>
    <col min="429" max="429" width="17.85546875" style="33" customWidth="1"/>
    <col min="430" max="430" width="15.7109375" style="33" customWidth="1"/>
    <col min="431" max="436" width="0" style="33" hidden="1" customWidth="1"/>
    <col min="437" max="437" width="11.85546875" style="33" customWidth="1"/>
    <col min="438" max="438" width="31.85546875" style="33" customWidth="1"/>
    <col min="439" max="439" width="12.140625" style="33" customWidth="1"/>
    <col min="440" max="440" width="12" style="33" customWidth="1"/>
    <col min="441" max="441" width="12.5703125" style="33" customWidth="1"/>
    <col min="442" max="442" width="12" style="33" customWidth="1"/>
    <col min="443" max="443" width="11.140625" style="33" customWidth="1"/>
    <col min="444" max="445" width="11.7109375" style="33" customWidth="1"/>
    <col min="446" max="446" width="12.5703125" style="33" customWidth="1"/>
    <col min="447" max="447" width="9.7109375" style="33" customWidth="1"/>
    <col min="448" max="448" width="12" style="33" customWidth="1"/>
    <col min="449" max="497" width="9.7109375" style="33" customWidth="1"/>
    <col min="498" max="678" width="9.140625" style="33"/>
    <col min="679" max="679" width="6" style="33" customWidth="1"/>
    <col min="680" max="680" width="11.140625" style="33" customWidth="1"/>
    <col min="681" max="681" width="37.28515625" style="33" customWidth="1"/>
    <col min="682" max="682" width="14.140625" style="33" customWidth="1"/>
    <col min="683" max="684" width="12" style="33" customWidth="1"/>
    <col min="685" max="685" width="17.85546875" style="33" customWidth="1"/>
    <col min="686" max="686" width="15.7109375" style="33" customWidth="1"/>
    <col min="687" max="692" width="0" style="33" hidden="1" customWidth="1"/>
    <col min="693" max="693" width="11.85546875" style="33" customWidth="1"/>
    <col min="694" max="694" width="31.85546875" style="33" customWidth="1"/>
    <col min="695" max="695" width="12.140625" style="33" customWidth="1"/>
    <col min="696" max="696" width="12" style="33" customWidth="1"/>
    <col min="697" max="697" width="12.5703125" style="33" customWidth="1"/>
    <col min="698" max="698" width="12" style="33" customWidth="1"/>
    <col min="699" max="699" width="11.140625" style="33" customWidth="1"/>
    <col min="700" max="701" width="11.7109375" style="33" customWidth="1"/>
    <col min="702" max="702" width="12.5703125" style="33" customWidth="1"/>
    <col min="703" max="703" width="9.7109375" style="33" customWidth="1"/>
    <col min="704" max="704" width="12" style="33" customWidth="1"/>
    <col min="705" max="753" width="9.7109375" style="33" customWidth="1"/>
    <col min="754" max="934" width="9.140625" style="33"/>
    <col min="935" max="935" width="6" style="33" customWidth="1"/>
    <col min="936" max="936" width="11.140625" style="33" customWidth="1"/>
    <col min="937" max="937" width="37.28515625" style="33" customWidth="1"/>
    <col min="938" max="938" width="14.140625" style="33" customWidth="1"/>
    <col min="939" max="940" width="12" style="33" customWidth="1"/>
    <col min="941" max="941" width="17.85546875" style="33" customWidth="1"/>
    <col min="942" max="942" width="15.7109375" style="33" customWidth="1"/>
    <col min="943" max="948" width="0" style="33" hidden="1" customWidth="1"/>
    <col min="949" max="949" width="11.85546875" style="33" customWidth="1"/>
    <col min="950" max="950" width="31.85546875" style="33" customWidth="1"/>
    <col min="951" max="951" width="12.140625" style="33" customWidth="1"/>
    <col min="952" max="952" width="12" style="33" customWidth="1"/>
    <col min="953" max="953" width="12.5703125" style="33" customWidth="1"/>
    <col min="954" max="954" width="12" style="33" customWidth="1"/>
    <col min="955" max="955" width="11.140625" style="33" customWidth="1"/>
    <col min="956" max="957" width="11.7109375" style="33" customWidth="1"/>
    <col min="958" max="958" width="12.5703125" style="33" customWidth="1"/>
    <col min="959" max="959" width="9.7109375" style="33" customWidth="1"/>
    <col min="960" max="960" width="12" style="33" customWidth="1"/>
    <col min="961" max="1009" width="9.7109375" style="33" customWidth="1"/>
    <col min="1010" max="1190" width="9.140625" style="33"/>
    <col min="1191" max="1191" width="6" style="33" customWidth="1"/>
    <col min="1192" max="1192" width="11.140625" style="33" customWidth="1"/>
    <col min="1193" max="1193" width="37.28515625" style="33" customWidth="1"/>
    <col min="1194" max="1194" width="14.140625" style="33" customWidth="1"/>
    <col min="1195" max="1196" width="12" style="33" customWidth="1"/>
    <col min="1197" max="1197" width="17.85546875" style="33" customWidth="1"/>
    <col min="1198" max="1198" width="15.7109375" style="33" customWidth="1"/>
    <col min="1199" max="1204" width="0" style="33" hidden="1" customWidth="1"/>
    <col min="1205" max="1205" width="11.85546875" style="33" customWidth="1"/>
    <col min="1206" max="1206" width="31.85546875" style="33" customWidth="1"/>
    <col min="1207" max="1207" width="12.140625" style="33" customWidth="1"/>
    <col min="1208" max="1208" width="12" style="33" customWidth="1"/>
    <col min="1209" max="1209" width="12.5703125" style="33" customWidth="1"/>
    <col min="1210" max="1210" width="12" style="33" customWidth="1"/>
    <col min="1211" max="1211" width="11.140625" style="33" customWidth="1"/>
    <col min="1212" max="1213" width="11.7109375" style="33" customWidth="1"/>
    <col min="1214" max="1214" width="12.5703125" style="33" customWidth="1"/>
    <col min="1215" max="1215" width="9.7109375" style="33" customWidth="1"/>
    <col min="1216" max="1216" width="12" style="33" customWidth="1"/>
    <col min="1217" max="1265" width="9.7109375" style="33" customWidth="1"/>
    <col min="1266" max="1446" width="9.140625" style="33"/>
    <col min="1447" max="1447" width="6" style="33" customWidth="1"/>
    <col min="1448" max="1448" width="11.140625" style="33" customWidth="1"/>
    <col min="1449" max="1449" width="37.28515625" style="33" customWidth="1"/>
    <col min="1450" max="1450" width="14.140625" style="33" customWidth="1"/>
    <col min="1451" max="1452" width="12" style="33" customWidth="1"/>
    <col min="1453" max="1453" width="17.85546875" style="33" customWidth="1"/>
    <col min="1454" max="1454" width="15.7109375" style="33" customWidth="1"/>
    <col min="1455" max="1460" width="0" style="33" hidden="1" customWidth="1"/>
    <col min="1461" max="1461" width="11.85546875" style="33" customWidth="1"/>
    <col min="1462" max="1462" width="31.85546875" style="33" customWidth="1"/>
    <col min="1463" max="1463" width="12.140625" style="33" customWidth="1"/>
    <col min="1464" max="1464" width="12" style="33" customWidth="1"/>
    <col min="1465" max="1465" width="12.5703125" style="33" customWidth="1"/>
    <col min="1466" max="1466" width="12" style="33" customWidth="1"/>
    <col min="1467" max="1467" width="11.140625" style="33" customWidth="1"/>
    <col min="1468" max="1469" width="11.7109375" style="33" customWidth="1"/>
    <col min="1470" max="1470" width="12.5703125" style="33" customWidth="1"/>
    <col min="1471" max="1471" width="9.7109375" style="33" customWidth="1"/>
    <col min="1472" max="1472" width="12" style="33" customWidth="1"/>
    <col min="1473" max="1521" width="9.7109375" style="33" customWidth="1"/>
    <col min="1522" max="1702" width="9.140625" style="33"/>
    <col min="1703" max="1703" width="6" style="33" customWidth="1"/>
    <col min="1704" max="1704" width="11.140625" style="33" customWidth="1"/>
    <col min="1705" max="1705" width="37.28515625" style="33" customWidth="1"/>
    <col min="1706" max="1706" width="14.140625" style="33" customWidth="1"/>
    <col min="1707" max="1708" width="12" style="33" customWidth="1"/>
    <col min="1709" max="1709" width="17.85546875" style="33" customWidth="1"/>
    <col min="1710" max="1710" width="15.7109375" style="33" customWidth="1"/>
    <col min="1711" max="1716" width="0" style="33" hidden="1" customWidth="1"/>
    <col min="1717" max="1717" width="11.85546875" style="33" customWidth="1"/>
    <col min="1718" max="1718" width="31.85546875" style="33" customWidth="1"/>
    <col min="1719" max="1719" width="12.140625" style="33" customWidth="1"/>
    <col min="1720" max="1720" width="12" style="33" customWidth="1"/>
    <col min="1721" max="1721" width="12.5703125" style="33" customWidth="1"/>
    <col min="1722" max="1722" width="12" style="33" customWidth="1"/>
    <col min="1723" max="1723" width="11.140625" style="33" customWidth="1"/>
    <col min="1724" max="1725" width="11.7109375" style="33" customWidth="1"/>
    <col min="1726" max="1726" width="12.5703125" style="33" customWidth="1"/>
    <col min="1727" max="1727" width="9.7109375" style="33" customWidth="1"/>
    <col min="1728" max="1728" width="12" style="33" customWidth="1"/>
    <col min="1729" max="1777" width="9.7109375" style="33" customWidth="1"/>
    <col min="1778" max="1958" width="9.140625" style="33"/>
    <col min="1959" max="1959" width="6" style="33" customWidth="1"/>
    <col min="1960" max="1960" width="11.140625" style="33" customWidth="1"/>
    <col min="1961" max="1961" width="37.28515625" style="33" customWidth="1"/>
    <col min="1962" max="1962" width="14.140625" style="33" customWidth="1"/>
    <col min="1963" max="1964" width="12" style="33" customWidth="1"/>
    <col min="1965" max="1965" width="17.85546875" style="33" customWidth="1"/>
    <col min="1966" max="1966" width="15.7109375" style="33" customWidth="1"/>
    <col min="1967" max="1972" width="0" style="33" hidden="1" customWidth="1"/>
    <col min="1973" max="1973" width="11.85546875" style="33" customWidth="1"/>
    <col min="1974" max="1974" width="31.85546875" style="33" customWidth="1"/>
    <col min="1975" max="1975" width="12.140625" style="33" customWidth="1"/>
    <col min="1976" max="1976" width="12" style="33" customWidth="1"/>
    <col min="1977" max="1977" width="12.5703125" style="33" customWidth="1"/>
    <col min="1978" max="1978" width="12" style="33" customWidth="1"/>
    <col min="1979" max="1979" width="11.140625" style="33" customWidth="1"/>
    <col min="1980" max="1981" width="11.7109375" style="33" customWidth="1"/>
    <col min="1982" max="1982" width="12.5703125" style="33" customWidth="1"/>
    <col min="1983" max="1983" width="9.7109375" style="33" customWidth="1"/>
    <col min="1984" max="1984" width="12" style="33" customWidth="1"/>
    <col min="1985" max="2033" width="9.7109375" style="33" customWidth="1"/>
    <col min="2034" max="2214" width="9.140625" style="33"/>
    <col min="2215" max="2215" width="6" style="33" customWidth="1"/>
    <col min="2216" max="2216" width="11.140625" style="33" customWidth="1"/>
    <col min="2217" max="2217" width="37.28515625" style="33" customWidth="1"/>
    <col min="2218" max="2218" width="14.140625" style="33" customWidth="1"/>
    <col min="2219" max="2220" width="12" style="33" customWidth="1"/>
    <col min="2221" max="2221" width="17.85546875" style="33" customWidth="1"/>
    <col min="2222" max="2222" width="15.7109375" style="33" customWidth="1"/>
    <col min="2223" max="2228" width="0" style="33" hidden="1" customWidth="1"/>
    <col min="2229" max="2229" width="11.85546875" style="33" customWidth="1"/>
    <col min="2230" max="2230" width="31.85546875" style="33" customWidth="1"/>
    <col min="2231" max="2231" width="12.140625" style="33" customWidth="1"/>
    <col min="2232" max="2232" width="12" style="33" customWidth="1"/>
    <col min="2233" max="2233" width="12.5703125" style="33" customWidth="1"/>
    <col min="2234" max="2234" width="12" style="33" customWidth="1"/>
    <col min="2235" max="2235" width="11.140625" style="33" customWidth="1"/>
    <col min="2236" max="2237" width="11.7109375" style="33" customWidth="1"/>
    <col min="2238" max="2238" width="12.5703125" style="33" customWidth="1"/>
    <col min="2239" max="2239" width="9.7109375" style="33" customWidth="1"/>
    <col min="2240" max="2240" width="12" style="33" customWidth="1"/>
    <col min="2241" max="2289" width="9.7109375" style="33" customWidth="1"/>
    <col min="2290" max="2470" width="9.140625" style="33"/>
    <col min="2471" max="2471" width="6" style="33" customWidth="1"/>
    <col min="2472" max="2472" width="11.140625" style="33" customWidth="1"/>
    <col min="2473" max="2473" width="37.28515625" style="33" customWidth="1"/>
    <col min="2474" max="2474" width="14.140625" style="33" customWidth="1"/>
    <col min="2475" max="2476" width="12" style="33" customWidth="1"/>
    <col min="2477" max="2477" width="17.85546875" style="33" customWidth="1"/>
    <col min="2478" max="2478" width="15.7109375" style="33" customWidth="1"/>
    <col min="2479" max="2484" width="0" style="33" hidden="1" customWidth="1"/>
    <col min="2485" max="2485" width="11.85546875" style="33" customWidth="1"/>
    <col min="2486" max="2486" width="31.85546875" style="33" customWidth="1"/>
    <col min="2487" max="2487" width="12.140625" style="33" customWidth="1"/>
    <col min="2488" max="2488" width="12" style="33" customWidth="1"/>
    <col min="2489" max="2489" width="12.5703125" style="33" customWidth="1"/>
    <col min="2490" max="2490" width="12" style="33" customWidth="1"/>
    <col min="2491" max="2491" width="11.140625" style="33" customWidth="1"/>
    <col min="2492" max="2493" width="11.7109375" style="33" customWidth="1"/>
    <col min="2494" max="2494" width="12.5703125" style="33" customWidth="1"/>
    <col min="2495" max="2495" width="9.7109375" style="33" customWidth="1"/>
    <col min="2496" max="2496" width="12" style="33" customWidth="1"/>
    <col min="2497" max="2545" width="9.7109375" style="33" customWidth="1"/>
    <col min="2546" max="2726" width="9.140625" style="33"/>
    <col min="2727" max="2727" width="6" style="33" customWidth="1"/>
    <col min="2728" max="2728" width="11.140625" style="33" customWidth="1"/>
    <col min="2729" max="2729" width="37.28515625" style="33" customWidth="1"/>
    <col min="2730" max="2730" width="14.140625" style="33" customWidth="1"/>
    <col min="2731" max="2732" width="12" style="33" customWidth="1"/>
    <col min="2733" max="2733" width="17.85546875" style="33" customWidth="1"/>
    <col min="2734" max="2734" width="15.7109375" style="33" customWidth="1"/>
    <col min="2735" max="2740" width="0" style="33" hidden="1" customWidth="1"/>
    <col min="2741" max="2741" width="11.85546875" style="33" customWidth="1"/>
    <col min="2742" max="2742" width="31.85546875" style="33" customWidth="1"/>
    <col min="2743" max="2743" width="12.140625" style="33" customWidth="1"/>
    <col min="2744" max="2744" width="12" style="33" customWidth="1"/>
    <col min="2745" max="2745" width="12.5703125" style="33" customWidth="1"/>
    <col min="2746" max="2746" width="12" style="33" customWidth="1"/>
    <col min="2747" max="2747" width="11.140625" style="33" customWidth="1"/>
    <col min="2748" max="2749" width="11.7109375" style="33" customWidth="1"/>
    <col min="2750" max="2750" width="12.5703125" style="33" customWidth="1"/>
    <col min="2751" max="2751" width="9.7109375" style="33" customWidth="1"/>
    <col min="2752" max="2752" width="12" style="33" customWidth="1"/>
    <col min="2753" max="2801" width="9.7109375" style="33" customWidth="1"/>
    <col min="2802" max="2982" width="9.140625" style="33"/>
    <col min="2983" max="2983" width="6" style="33" customWidth="1"/>
    <col min="2984" max="2984" width="11.140625" style="33" customWidth="1"/>
    <col min="2985" max="2985" width="37.28515625" style="33" customWidth="1"/>
    <col min="2986" max="2986" width="14.140625" style="33" customWidth="1"/>
    <col min="2987" max="2988" width="12" style="33" customWidth="1"/>
    <col min="2989" max="2989" width="17.85546875" style="33" customWidth="1"/>
    <col min="2990" max="2990" width="15.7109375" style="33" customWidth="1"/>
    <col min="2991" max="2996" width="0" style="33" hidden="1" customWidth="1"/>
    <col min="2997" max="2997" width="11.85546875" style="33" customWidth="1"/>
    <col min="2998" max="2998" width="31.85546875" style="33" customWidth="1"/>
    <col min="2999" max="2999" width="12.140625" style="33" customWidth="1"/>
    <col min="3000" max="3000" width="12" style="33" customWidth="1"/>
    <col min="3001" max="3001" width="12.5703125" style="33" customWidth="1"/>
    <col min="3002" max="3002" width="12" style="33" customWidth="1"/>
    <col min="3003" max="3003" width="11.140625" style="33" customWidth="1"/>
    <col min="3004" max="3005" width="11.7109375" style="33" customWidth="1"/>
    <col min="3006" max="3006" width="12.5703125" style="33" customWidth="1"/>
    <col min="3007" max="3007" width="9.7109375" style="33" customWidth="1"/>
    <col min="3008" max="3008" width="12" style="33" customWidth="1"/>
    <col min="3009" max="3057" width="9.7109375" style="33" customWidth="1"/>
    <col min="3058" max="3238" width="9.140625" style="33"/>
    <col min="3239" max="3239" width="6" style="33" customWidth="1"/>
    <col min="3240" max="3240" width="11.140625" style="33" customWidth="1"/>
    <col min="3241" max="3241" width="37.28515625" style="33" customWidth="1"/>
    <col min="3242" max="3242" width="14.140625" style="33" customWidth="1"/>
    <col min="3243" max="3244" width="12" style="33" customWidth="1"/>
    <col min="3245" max="3245" width="17.85546875" style="33" customWidth="1"/>
    <col min="3246" max="3246" width="15.7109375" style="33" customWidth="1"/>
    <col min="3247" max="3252" width="0" style="33" hidden="1" customWidth="1"/>
    <col min="3253" max="3253" width="11.85546875" style="33" customWidth="1"/>
    <col min="3254" max="3254" width="31.85546875" style="33" customWidth="1"/>
    <col min="3255" max="3255" width="12.140625" style="33" customWidth="1"/>
    <col min="3256" max="3256" width="12" style="33" customWidth="1"/>
    <col min="3257" max="3257" width="12.5703125" style="33" customWidth="1"/>
    <col min="3258" max="3258" width="12" style="33" customWidth="1"/>
    <col min="3259" max="3259" width="11.140625" style="33" customWidth="1"/>
    <col min="3260" max="3261" width="11.7109375" style="33" customWidth="1"/>
    <col min="3262" max="3262" width="12.5703125" style="33" customWidth="1"/>
    <col min="3263" max="3263" width="9.7109375" style="33" customWidth="1"/>
    <col min="3264" max="3264" width="12" style="33" customWidth="1"/>
    <col min="3265" max="3313" width="9.7109375" style="33" customWidth="1"/>
    <col min="3314" max="3494" width="9.140625" style="33"/>
    <col min="3495" max="3495" width="6" style="33" customWidth="1"/>
    <col min="3496" max="3496" width="11.140625" style="33" customWidth="1"/>
    <col min="3497" max="3497" width="37.28515625" style="33" customWidth="1"/>
    <col min="3498" max="3498" width="14.140625" style="33" customWidth="1"/>
    <col min="3499" max="3500" width="12" style="33" customWidth="1"/>
    <col min="3501" max="3501" width="17.85546875" style="33" customWidth="1"/>
    <col min="3502" max="3502" width="15.7109375" style="33" customWidth="1"/>
    <col min="3503" max="3508" width="0" style="33" hidden="1" customWidth="1"/>
    <col min="3509" max="3509" width="11.85546875" style="33" customWidth="1"/>
    <col min="3510" max="3510" width="31.85546875" style="33" customWidth="1"/>
    <col min="3511" max="3511" width="12.140625" style="33" customWidth="1"/>
    <col min="3512" max="3512" width="12" style="33" customWidth="1"/>
    <col min="3513" max="3513" width="12.5703125" style="33" customWidth="1"/>
    <col min="3514" max="3514" width="12" style="33" customWidth="1"/>
    <col min="3515" max="3515" width="11.140625" style="33" customWidth="1"/>
    <col min="3516" max="3517" width="11.7109375" style="33" customWidth="1"/>
    <col min="3518" max="3518" width="12.5703125" style="33" customWidth="1"/>
    <col min="3519" max="3519" width="9.7109375" style="33" customWidth="1"/>
    <col min="3520" max="3520" width="12" style="33" customWidth="1"/>
    <col min="3521" max="3569" width="9.7109375" style="33" customWidth="1"/>
    <col min="3570" max="3750" width="9.140625" style="33"/>
    <col min="3751" max="3751" width="6" style="33" customWidth="1"/>
    <col min="3752" max="3752" width="11.140625" style="33" customWidth="1"/>
    <col min="3753" max="3753" width="37.28515625" style="33" customWidth="1"/>
    <col min="3754" max="3754" width="14.140625" style="33" customWidth="1"/>
    <col min="3755" max="3756" width="12" style="33" customWidth="1"/>
    <col min="3757" max="3757" width="17.85546875" style="33" customWidth="1"/>
    <col min="3758" max="3758" width="15.7109375" style="33" customWidth="1"/>
    <col min="3759" max="3764" width="0" style="33" hidden="1" customWidth="1"/>
    <col min="3765" max="3765" width="11.85546875" style="33" customWidth="1"/>
    <col min="3766" max="3766" width="31.85546875" style="33" customWidth="1"/>
    <col min="3767" max="3767" width="12.140625" style="33" customWidth="1"/>
    <col min="3768" max="3768" width="12" style="33" customWidth="1"/>
    <col min="3769" max="3769" width="12.5703125" style="33" customWidth="1"/>
    <col min="3770" max="3770" width="12" style="33" customWidth="1"/>
    <col min="3771" max="3771" width="11.140625" style="33" customWidth="1"/>
    <col min="3772" max="3773" width="11.7109375" style="33" customWidth="1"/>
    <col min="3774" max="3774" width="12.5703125" style="33" customWidth="1"/>
    <col min="3775" max="3775" width="9.7109375" style="33" customWidth="1"/>
    <col min="3776" max="3776" width="12" style="33" customWidth="1"/>
    <col min="3777" max="3825" width="9.7109375" style="33" customWidth="1"/>
    <col min="3826" max="4006" width="9.140625" style="33"/>
    <col min="4007" max="4007" width="6" style="33" customWidth="1"/>
    <col min="4008" max="4008" width="11.140625" style="33" customWidth="1"/>
    <col min="4009" max="4009" width="37.28515625" style="33" customWidth="1"/>
    <col min="4010" max="4010" width="14.140625" style="33" customWidth="1"/>
    <col min="4011" max="4012" width="12" style="33" customWidth="1"/>
    <col min="4013" max="4013" width="17.85546875" style="33" customWidth="1"/>
    <col min="4014" max="4014" width="15.7109375" style="33" customWidth="1"/>
    <col min="4015" max="4020" width="0" style="33" hidden="1" customWidth="1"/>
    <col min="4021" max="4021" width="11.85546875" style="33" customWidth="1"/>
    <col min="4022" max="4022" width="31.85546875" style="33" customWidth="1"/>
    <col min="4023" max="4023" width="12.140625" style="33" customWidth="1"/>
    <col min="4024" max="4024" width="12" style="33" customWidth="1"/>
    <col min="4025" max="4025" width="12.5703125" style="33" customWidth="1"/>
    <col min="4026" max="4026" width="12" style="33" customWidth="1"/>
    <col min="4027" max="4027" width="11.140625" style="33" customWidth="1"/>
    <col min="4028" max="4029" width="11.7109375" style="33" customWidth="1"/>
    <col min="4030" max="4030" width="12.5703125" style="33" customWidth="1"/>
    <col min="4031" max="4031" width="9.7109375" style="33" customWidth="1"/>
    <col min="4032" max="4032" width="12" style="33" customWidth="1"/>
    <col min="4033" max="4081" width="9.7109375" style="33" customWidth="1"/>
    <col min="4082" max="4262" width="9.140625" style="33"/>
    <col min="4263" max="4263" width="6" style="33" customWidth="1"/>
    <col min="4264" max="4264" width="11.140625" style="33" customWidth="1"/>
    <col min="4265" max="4265" width="37.28515625" style="33" customWidth="1"/>
    <col min="4266" max="4266" width="14.140625" style="33" customWidth="1"/>
    <col min="4267" max="4268" width="12" style="33" customWidth="1"/>
    <col min="4269" max="4269" width="17.85546875" style="33" customWidth="1"/>
    <col min="4270" max="4270" width="15.7109375" style="33" customWidth="1"/>
    <col min="4271" max="4276" width="0" style="33" hidden="1" customWidth="1"/>
    <col min="4277" max="4277" width="11.85546875" style="33" customWidth="1"/>
    <col min="4278" max="4278" width="31.85546875" style="33" customWidth="1"/>
    <col min="4279" max="4279" width="12.140625" style="33" customWidth="1"/>
    <col min="4280" max="4280" width="12" style="33" customWidth="1"/>
    <col min="4281" max="4281" width="12.5703125" style="33" customWidth="1"/>
    <col min="4282" max="4282" width="12" style="33" customWidth="1"/>
    <col min="4283" max="4283" width="11.140625" style="33" customWidth="1"/>
    <col min="4284" max="4285" width="11.7109375" style="33" customWidth="1"/>
    <col min="4286" max="4286" width="12.5703125" style="33" customWidth="1"/>
    <col min="4287" max="4287" width="9.7109375" style="33" customWidth="1"/>
    <col min="4288" max="4288" width="12" style="33" customWidth="1"/>
    <col min="4289" max="4337" width="9.7109375" style="33" customWidth="1"/>
    <col min="4338" max="4518" width="9.140625" style="33"/>
    <col min="4519" max="4519" width="6" style="33" customWidth="1"/>
    <col min="4520" max="4520" width="11.140625" style="33" customWidth="1"/>
    <col min="4521" max="4521" width="37.28515625" style="33" customWidth="1"/>
    <col min="4522" max="4522" width="14.140625" style="33" customWidth="1"/>
    <col min="4523" max="4524" width="12" style="33" customWidth="1"/>
    <col min="4525" max="4525" width="17.85546875" style="33" customWidth="1"/>
    <col min="4526" max="4526" width="15.7109375" style="33" customWidth="1"/>
    <col min="4527" max="4532" width="0" style="33" hidden="1" customWidth="1"/>
    <col min="4533" max="4533" width="11.85546875" style="33" customWidth="1"/>
    <col min="4534" max="4534" width="31.85546875" style="33" customWidth="1"/>
    <col min="4535" max="4535" width="12.140625" style="33" customWidth="1"/>
    <col min="4536" max="4536" width="12" style="33" customWidth="1"/>
    <col min="4537" max="4537" width="12.5703125" style="33" customWidth="1"/>
    <col min="4538" max="4538" width="12" style="33" customWidth="1"/>
    <col min="4539" max="4539" width="11.140625" style="33" customWidth="1"/>
    <col min="4540" max="4541" width="11.7109375" style="33" customWidth="1"/>
    <col min="4542" max="4542" width="12.5703125" style="33" customWidth="1"/>
    <col min="4543" max="4543" width="9.7109375" style="33" customWidth="1"/>
    <col min="4544" max="4544" width="12" style="33" customWidth="1"/>
    <col min="4545" max="4593" width="9.7109375" style="33" customWidth="1"/>
    <col min="4594" max="4774" width="9.140625" style="33"/>
    <col min="4775" max="4775" width="6" style="33" customWidth="1"/>
    <col min="4776" max="4776" width="11.140625" style="33" customWidth="1"/>
    <col min="4777" max="4777" width="37.28515625" style="33" customWidth="1"/>
    <col min="4778" max="4778" width="14.140625" style="33" customWidth="1"/>
    <col min="4779" max="4780" width="12" style="33" customWidth="1"/>
    <col min="4781" max="4781" width="17.85546875" style="33" customWidth="1"/>
    <col min="4782" max="4782" width="15.7109375" style="33" customWidth="1"/>
    <col min="4783" max="4788" width="0" style="33" hidden="1" customWidth="1"/>
    <col min="4789" max="4789" width="11.85546875" style="33" customWidth="1"/>
    <col min="4790" max="4790" width="31.85546875" style="33" customWidth="1"/>
    <col min="4791" max="4791" width="12.140625" style="33" customWidth="1"/>
    <col min="4792" max="4792" width="12" style="33" customWidth="1"/>
    <col min="4793" max="4793" width="12.5703125" style="33" customWidth="1"/>
    <col min="4794" max="4794" width="12" style="33" customWidth="1"/>
    <col min="4795" max="4795" width="11.140625" style="33" customWidth="1"/>
    <col min="4796" max="4797" width="11.7109375" style="33" customWidth="1"/>
    <col min="4798" max="4798" width="12.5703125" style="33" customWidth="1"/>
    <col min="4799" max="4799" width="9.7109375" style="33" customWidth="1"/>
    <col min="4800" max="4800" width="12" style="33" customWidth="1"/>
    <col min="4801" max="4849" width="9.7109375" style="33" customWidth="1"/>
    <col min="4850" max="5030" width="9.140625" style="33"/>
    <col min="5031" max="5031" width="6" style="33" customWidth="1"/>
    <col min="5032" max="5032" width="11.140625" style="33" customWidth="1"/>
    <col min="5033" max="5033" width="37.28515625" style="33" customWidth="1"/>
    <col min="5034" max="5034" width="14.140625" style="33" customWidth="1"/>
    <col min="5035" max="5036" width="12" style="33" customWidth="1"/>
    <col min="5037" max="5037" width="17.85546875" style="33" customWidth="1"/>
    <col min="5038" max="5038" width="15.7109375" style="33" customWidth="1"/>
    <col min="5039" max="5044" width="0" style="33" hidden="1" customWidth="1"/>
    <col min="5045" max="5045" width="11.85546875" style="33" customWidth="1"/>
    <col min="5046" max="5046" width="31.85546875" style="33" customWidth="1"/>
    <col min="5047" max="5047" width="12.140625" style="33" customWidth="1"/>
    <col min="5048" max="5048" width="12" style="33" customWidth="1"/>
    <col min="5049" max="5049" width="12.5703125" style="33" customWidth="1"/>
    <col min="5050" max="5050" width="12" style="33" customWidth="1"/>
    <col min="5051" max="5051" width="11.140625" style="33" customWidth="1"/>
    <col min="5052" max="5053" width="11.7109375" style="33" customWidth="1"/>
    <col min="5054" max="5054" width="12.5703125" style="33" customWidth="1"/>
    <col min="5055" max="5055" width="9.7109375" style="33" customWidth="1"/>
    <col min="5056" max="5056" width="12" style="33" customWidth="1"/>
    <col min="5057" max="5105" width="9.7109375" style="33" customWidth="1"/>
    <col min="5106" max="5286" width="9.140625" style="33"/>
    <col min="5287" max="5287" width="6" style="33" customWidth="1"/>
    <col min="5288" max="5288" width="11.140625" style="33" customWidth="1"/>
    <col min="5289" max="5289" width="37.28515625" style="33" customWidth="1"/>
    <col min="5290" max="5290" width="14.140625" style="33" customWidth="1"/>
    <col min="5291" max="5292" width="12" style="33" customWidth="1"/>
    <col min="5293" max="5293" width="17.85546875" style="33" customWidth="1"/>
    <col min="5294" max="5294" width="15.7109375" style="33" customWidth="1"/>
    <col min="5295" max="5300" width="0" style="33" hidden="1" customWidth="1"/>
    <col min="5301" max="5301" width="11.85546875" style="33" customWidth="1"/>
    <col min="5302" max="5302" width="31.85546875" style="33" customWidth="1"/>
    <col min="5303" max="5303" width="12.140625" style="33" customWidth="1"/>
    <col min="5304" max="5304" width="12" style="33" customWidth="1"/>
    <col min="5305" max="5305" width="12.5703125" style="33" customWidth="1"/>
    <col min="5306" max="5306" width="12" style="33" customWidth="1"/>
    <col min="5307" max="5307" width="11.140625" style="33" customWidth="1"/>
    <col min="5308" max="5309" width="11.7109375" style="33" customWidth="1"/>
    <col min="5310" max="5310" width="12.5703125" style="33" customWidth="1"/>
    <col min="5311" max="5311" width="9.7109375" style="33" customWidth="1"/>
    <col min="5312" max="5312" width="12" style="33" customWidth="1"/>
    <col min="5313" max="5361" width="9.7109375" style="33" customWidth="1"/>
    <col min="5362" max="5542" width="9.140625" style="33"/>
    <col min="5543" max="5543" width="6" style="33" customWidth="1"/>
    <col min="5544" max="5544" width="11.140625" style="33" customWidth="1"/>
    <col min="5545" max="5545" width="37.28515625" style="33" customWidth="1"/>
    <col min="5546" max="5546" width="14.140625" style="33" customWidth="1"/>
    <col min="5547" max="5548" width="12" style="33" customWidth="1"/>
    <col min="5549" max="5549" width="17.85546875" style="33" customWidth="1"/>
    <col min="5550" max="5550" width="15.7109375" style="33" customWidth="1"/>
    <col min="5551" max="5556" width="0" style="33" hidden="1" customWidth="1"/>
    <col min="5557" max="5557" width="11.85546875" style="33" customWidth="1"/>
    <col min="5558" max="5558" width="31.85546875" style="33" customWidth="1"/>
    <col min="5559" max="5559" width="12.140625" style="33" customWidth="1"/>
    <col min="5560" max="5560" width="12" style="33" customWidth="1"/>
    <col min="5561" max="5561" width="12.5703125" style="33" customWidth="1"/>
    <col min="5562" max="5562" width="12" style="33" customWidth="1"/>
    <col min="5563" max="5563" width="11.140625" style="33" customWidth="1"/>
    <col min="5564" max="5565" width="11.7109375" style="33" customWidth="1"/>
    <col min="5566" max="5566" width="12.5703125" style="33" customWidth="1"/>
    <col min="5567" max="5567" width="9.7109375" style="33" customWidth="1"/>
    <col min="5568" max="5568" width="12" style="33" customWidth="1"/>
    <col min="5569" max="5617" width="9.7109375" style="33" customWidth="1"/>
    <col min="5618" max="5798" width="9.140625" style="33"/>
    <col min="5799" max="5799" width="6" style="33" customWidth="1"/>
    <col min="5800" max="5800" width="11.140625" style="33" customWidth="1"/>
    <col min="5801" max="5801" width="37.28515625" style="33" customWidth="1"/>
    <col min="5802" max="5802" width="14.140625" style="33" customWidth="1"/>
    <col min="5803" max="5804" width="12" style="33" customWidth="1"/>
    <col min="5805" max="5805" width="17.85546875" style="33" customWidth="1"/>
    <col min="5806" max="5806" width="15.7109375" style="33" customWidth="1"/>
    <col min="5807" max="5812" width="0" style="33" hidden="1" customWidth="1"/>
    <col min="5813" max="5813" width="11.85546875" style="33" customWidth="1"/>
    <col min="5814" max="5814" width="31.85546875" style="33" customWidth="1"/>
    <col min="5815" max="5815" width="12.140625" style="33" customWidth="1"/>
    <col min="5816" max="5816" width="12" style="33" customWidth="1"/>
    <col min="5817" max="5817" width="12.5703125" style="33" customWidth="1"/>
    <col min="5818" max="5818" width="12" style="33" customWidth="1"/>
    <col min="5819" max="5819" width="11.140625" style="33" customWidth="1"/>
    <col min="5820" max="5821" width="11.7109375" style="33" customWidth="1"/>
    <col min="5822" max="5822" width="12.5703125" style="33" customWidth="1"/>
    <col min="5823" max="5823" width="9.7109375" style="33" customWidth="1"/>
    <col min="5824" max="5824" width="12" style="33" customWidth="1"/>
    <col min="5825" max="5873" width="9.7109375" style="33" customWidth="1"/>
    <col min="5874" max="6054" width="9.140625" style="33"/>
    <col min="6055" max="6055" width="6" style="33" customWidth="1"/>
    <col min="6056" max="6056" width="11.140625" style="33" customWidth="1"/>
    <col min="6057" max="6057" width="37.28515625" style="33" customWidth="1"/>
    <col min="6058" max="6058" width="14.140625" style="33" customWidth="1"/>
    <col min="6059" max="6060" width="12" style="33" customWidth="1"/>
    <col min="6061" max="6061" width="17.85546875" style="33" customWidth="1"/>
    <col min="6062" max="6062" width="15.7109375" style="33" customWidth="1"/>
    <col min="6063" max="6068" width="0" style="33" hidden="1" customWidth="1"/>
    <col min="6069" max="6069" width="11.85546875" style="33" customWidth="1"/>
    <col min="6070" max="6070" width="31.85546875" style="33" customWidth="1"/>
    <col min="6071" max="6071" width="12.140625" style="33" customWidth="1"/>
    <col min="6072" max="6072" width="12" style="33" customWidth="1"/>
    <col min="6073" max="6073" width="12.5703125" style="33" customWidth="1"/>
    <col min="6074" max="6074" width="12" style="33" customWidth="1"/>
    <col min="6075" max="6075" width="11.140625" style="33" customWidth="1"/>
    <col min="6076" max="6077" width="11.7109375" style="33" customWidth="1"/>
    <col min="6078" max="6078" width="12.5703125" style="33" customWidth="1"/>
    <col min="6079" max="6079" width="9.7109375" style="33" customWidth="1"/>
    <col min="6080" max="6080" width="12" style="33" customWidth="1"/>
    <col min="6081" max="6129" width="9.7109375" style="33" customWidth="1"/>
    <col min="6130" max="6310" width="9.140625" style="33"/>
    <col min="6311" max="6311" width="6" style="33" customWidth="1"/>
    <col min="6312" max="6312" width="11.140625" style="33" customWidth="1"/>
    <col min="6313" max="6313" width="37.28515625" style="33" customWidth="1"/>
    <col min="6314" max="6314" width="14.140625" style="33" customWidth="1"/>
    <col min="6315" max="6316" width="12" style="33" customWidth="1"/>
    <col min="6317" max="6317" width="17.85546875" style="33" customWidth="1"/>
    <col min="6318" max="6318" width="15.7109375" style="33" customWidth="1"/>
    <col min="6319" max="6324" width="0" style="33" hidden="1" customWidth="1"/>
    <col min="6325" max="6325" width="11.85546875" style="33" customWidth="1"/>
    <col min="6326" max="6326" width="31.85546875" style="33" customWidth="1"/>
    <col min="6327" max="6327" width="12.140625" style="33" customWidth="1"/>
    <col min="6328" max="6328" width="12" style="33" customWidth="1"/>
    <col min="6329" max="6329" width="12.5703125" style="33" customWidth="1"/>
    <col min="6330" max="6330" width="12" style="33" customWidth="1"/>
    <col min="6331" max="6331" width="11.140625" style="33" customWidth="1"/>
    <col min="6332" max="6333" width="11.7109375" style="33" customWidth="1"/>
    <col min="6334" max="6334" width="12.5703125" style="33" customWidth="1"/>
    <col min="6335" max="6335" width="9.7109375" style="33" customWidth="1"/>
    <col min="6336" max="6336" width="12" style="33" customWidth="1"/>
    <col min="6337" max="6385" width="9.7109375" style="33" customWidth="1"/>
    <col min="6386" max="6566" width="9.140625" style="33"/>
    <col min="6567" max="6567" width="6" style="33" customWidth="1"/>
    <col min="6568" max="6568" width="11.140625" style="33" customWidth="1"/>
    <col min="6569" max="6569" width="37.28515625" style="33" customWidth="1"/>
    <col min="6570" max="6570" width="14.140625" style="33" customWidth="1"/>
    <col min="6571" max="6572" width="12" style="33" customWidth="1"/>
    <col min="6573" max="6573" width="17.85546875" style="33" customWidth="1"/>
    <col min="6574" max="6574" width="15.7109375" style="33" customWidth="1"/>
    <col min="6575" max="6580" width="0" style="33" hidden="1" customWidth="1"/>
    <col min="6581" max="6581" width="11.85546875" style="33" customWidth="1"/>
    <col min="6582" max="6582" width="31.85546875" style="33" customWidth="1"/>
    <col min="6583" max="6583" width="12.140625" style="33" customWidth="1"/>
    <col min="6584" max="6584" width="12" style="33" customWidth="1"/>
    <col min="6585" max="6585" width="12.5703125" style="33" customWidth="1"/>
    <col min="6586" max="6586" width="12" style="33" customWidth="1"/>
    <col min="6587" max="6587" width="11.140625" style="33" customWidth="1"/>
    <col min="6588" max="6589" width="11.7109375" style="33" customWidth="1"/>
    <col min="6590" max="6590" width="12.5703125" style="33" customWidth="1"/>
    <col min="6591" max="6591" width="9.7109375" style="33" customWidth="1"/>
    <col min="6592" max="6592" width="12" style="33" customWidth="1"/>
    <col min="6593" max="6641" width="9.7109375" style="33" customWidth="1"/>
    <col min="6642" max="6822" width="9.140625" style="33"/>
    <col min="6823" max="6823" width="6" style="33" customWidth="1"/>
    <col min="6824" max="6824" width="11.140625" style="33" customWidth="1"/>
    <col min="6825" max="6825" width="37.28515625" style="33" customWidth="1"/>
    <col min="6826" max="6826" width="14.140625" style="33" customWidth="1"/>
    <col min="6827" max="6828" width="12" style="33" customWidth="1"/>
    <col min="6829" max="6829" width="17.85546875" style="33" customWidth="1"/>
    <col min="6830" max="6830" width="15.7109375" style="33" customWidth="1"/>
    <col min="6831" max="6836" width="0" style="33" hidden="1" customWidth="1"/>
    <col min="6837" max="6837" width="11.85546875" style="33" customWidth="1"/>
    <col min="6838" max="6838" width="31.85546875" style="33" customWidth="1"/>
    <col min="6839" max="6839" width="12.140625" style="33" customWidth="1"/>
    <col min="6840" max="6840" width="12" style="33" customWidth="1"/>
    <col min="6841" max="6841" width="12.5703125" style="33" customWidth="1"/>
    <col min="6842" max="6842" width="12" style="33" customWidth="1"/>
    <col min="6843" max="6843" width="11.140625" style="33" customWidth="1"/>
    <col min="6844" max="6845" width="11.7109375" style="33" customWidth="1"/>
    <col min="6846" max="6846" width="12.5703125" style="33" customWidth="1"/>
    <col min="6847" max="6847" width="9.7109375" style="33" customWidth="1"/>
    <col min="6848" max="6848" width="12" style="33" customWidth="1"/>
    <col min="6849" max="6897" width="9.7109375" style="33" customWidth="1"/>
    <col min="6898" max="7078" width="9.140625" style="33"/>
    <col min="7079" max="7079" width="6" style="33" customWidth="1"/>
    <col min="7080" max="7080" width="11.140625" style="33" customWidth="1"/>
    <col min="7081" max="7081" width="37.28515625" style="33" customWidth="1"/>
    <col min="7082" max="7082" width="14.140625" style="33" customWidth="1"/>
    <col min="7083" max="7084" width="12" style="33" customWidth="1"/>
    <col min="7085" max="7085" width="17.85546875" style="33" customWidth="1"/>
    <col min="7086" max="7086" width="15.7109375" style="33" customWidth="1"/>
    <col min="7087" max="7092" width="0" style="33" hidden="1" customWidth="1"/>
    <col min="7093" max="7093" width="11.85546875" style="33" customWidth="1"/>
    <col min="7094" max="7094" width="31.85546875" style="33" customWidth="1"/>
    <col min="7095" max="7095" width="12.140625" style="33" customWidth="1"/>
    <col min="7096" max="7096" width="12" style="33" customWidth="1"/>
    <col min="7097" max="7097" width="12.5703125" style="33" customWidth="1"/>
    <col min="7098" max="7098" width="12" style="33" customWidth="1"/>
    <col min="7099" max="7099" width="11.140625" style="33" customWidth="1"/>
    <col min="7100" max="7101" width="11.7109375" style="33" customWidth="1"/>
    <col min="7102" max="7102" width="12.5703125" style="33" customWidth="1"/>
    <col min="7103" max="7103" width="9.7109375" style="33" customWidth="1"/>
    <col min="7104" max="7104" width="12" style="33" customWidth="1"/>
    <col min="7105" max="7153" width="9.7109375" style="33" customWidth="1"/>
    <col min="7154" max="7334" width="9.140625" style="33"/>
    <col min="7335" max="7335" width="6" style="33" customWidth="1"/>
    <col min="7336" max="7336" width="11.140625" style="33" customWidth="1"/>
    <col min="7337" max="7337" width="37.28515625" style="33" customWidth="1"/>
    <col min="7338" max="7338" width="14.140625" style="33" customWidth="1"/>
    <col min="7339" max="7340" width="12" style="33" customWidth="1"/>
    <col min="7341" max="7341" width="17.85546875" style="33" customWidth="1"/>
    <col min="7342" max="7342" width="15.7109375" style="33" customWidth="1"/>
    <col min="7343" max="7348" width="0" style="33" hidden="1" customWidth="1"/>
    <col min="7349" max="7349" width="11.85546875" style="33" customWidth="1"/>
    <col min="7350" max="7350" width="31.85546875" style="33" customWidth="1"/>
    <col min="7351" max="7351" width="12.140625" style="33" customWidth="1"/>
    <col min="7352" max="7352" width="12" style="33" customWidth="1"/>
    <col min="7353" max="7353" width="12.5703125" style="33" customWidth="1"/>
    <col min="7354" max="7354" width="12" style="33" customWidth="1"/>
    <col min="7355" max="7355" width="11.140625" style="33" customWidth="1"/>
    <col min="7356" max="7357" width="11.7109375" style="33" customWidth="1"/>
    <col min="7358" max="7358" width="12.5703125" style="33" customWidth="1"/>
    <col min="7359" max="7359" width="9.7109375" style="33" customWidth="1"/>
    <col min="7360" max="7360" width="12" style="33" customWidth="1"/>
    <col min="7361" max="7409" width="9.7109375" style="33" customWidth="1"/>
    <col min="7410" max="7590" width="9.140625" style="33"/>
    <col min="7591" max="7591" width="6" style="33" customWidth="1"/>
    <col min="7592" max="7592" width="11.140625" style="33" customWidth="1"/>
    <col min="7593" max="7593" width="37.28515625" style="33" customWidth="1"/>
    <col min="7594" max="7594" width="14.140625" style="33" customWidth="1"/>
    <col min="7595" max="7596" width="12" style="33" customWidth="1"/>
    <col min="7597" max="7597" width="17.85546875" style="33" customWidth="1"/>
    <col min="7598" max="7598" width="15.7109375" style="33" customWidth="1"/>
    <col min="7599" max="7604" width="0" style="33" hidden="1" customWidth="1"/>
    <col min="7605" max="7605" width="11.85546875" style="33" customWidth="1"/>
    <col min="7606" max="7606" width="31.85546875" style="33" customWidth="1"/>
    <col min="7607" max="7607" width="12.140625" style="33" customWidth="1"/>
    <col min="7608" max="7608" width="12" style="33" customWidth="1"/>
    <col min="7609" max="7609" width="12.5703125" style="33" customWidth="1"/>
    <col min="7610" max="7610" width="12" style="33" customWidth="1"/>
    <col min="7611" max="7611" width="11.140625" style="33" customWidth="1"/>
    <col min="7612" max="7613" width="11.7109375" style="33" customWidth="1"/>
    <col min="7614" max="7614" width="12.5703125" style="33" customWidth="1"/>
    <col min="7615" max="7615" width="9.7109375" style="33" customWidth="1"/>
    <col min="7616" max="7616" width="12" style="33" customWidth="1"/>
    <col min="7617" max="7665" width="9.7109375" style="33" customWidth="1"/>
    <col min="7666" max="7846" width="9.140625" style="33"/>
    <col min="7847" max="7847" width="6" style="33" customWidth="1"/>
    <col min="7848" max="7848" width="11.140625" style="33" customWidth="1"/>
    <col min="7849" max="7849" width="37.28515625" style="33" customWidth="1"/>
    <col min="7850" max="7850" width="14.140625" style="33" customWidth="1"/>
    <col min="7851" max="7852" width="12" style="33" customWidth="1"/>
    <col min="7853" max="7853" width="17.85546875" style="33" customWidth="1"/>
    <col min="7854" max="7854" width="15.7109375" style="33" customWidth="1"/>
    <col min="7855" max="7860" width="0" style="33" hidden="1" customWidth="1"/>
    <col min="7861" max="7861" width="11.85546875" style="33" customWidth="1"/>
    <col min="7862" max="7862" width="31.85546875" style="33" customWidth="1"/>
    <col min="7863" max="7863" width="12.140625" style="33" customWidth="1"/>
    <col min="7864" max="7864" width="12" style="33" customWidth="1"/>
    <col min="7865" max="7865" width="12.5703125" style="33" customWidth="1"/>
    <col min="7866" max="7866" width="12" style="33" customWidth="1"/>
    <col min="7867" max="7867" width="11.140625" style="33" customWidth="1"/>
    <col min="7868" max="7869" width="11.7109375" style="33" customWidth="1"/>
    <col min="7870" max="7870" width="12.5703125" style="33" customWidth="1"/>
    <col min="7871" max="7871" width="9.7109375" style="33" customWidth="1"/>
    <col min="7872" max="7872" width="12" style="33" customWidth="1"/>
    <col min="7873" max="7921" width="9.7109375" style="33" customWidth="1"/>
    <col min="7922" max="8102" width="9.140625" style="33"/>
    <col min="8103" max="8103" width="6" style="33" customWidth="1"/>
    <col min="8104" max="8104" width="11.140625" style="33" customWidth="1"/>
    <col min="8105" max="8105" width="37.28515625" style="33" customWidth="1"/>
    <col min="8106" max="8106" width="14.140625" style="33" customWidth="1"/>
    <col min="8107" max="8108" width="12" style="33" customWidth="1"/>
    <col min="8109" max="8109" width="17.85546875" style="33" customWidth="1"/>
    <col min="8110" max="8110" width="15.7109375" style="33" customWidth="1"/>
    <col min="8111" max="8116" width="0" style="33" hidden="1" customWidth="1"/>
    <col min="8117" max="8117" width="11.85546875" style="33" customWidth="1"/>
    <col min="8118" max="8118" width="31.85546875" style="33" customWidth="1"/>
    <col min="8119" max="8119" width="12.140625" style="33" customWidth="1"/>
    <col min="8120" max="8120" width="12" style="33" customWidth="1"/>
    <col min="8121" max="8121" width="12.5703125" style="33" customWidth="1"/>
    <col min="8122" max="8122" width="12" style="33" customWidth="1"/>
    <col min="8123" max="8123" width="11.140625" style="33" customWidth="1"/>
    <col min="8124" max="8125" width="11.7109375" style="33" customWidth="1"/>
    <col min="8126" max="8126" width="12.5703125" style="33" customWidth="1"/>
    <col min="8127" max="8127" width="9.7109375" style="33" customWidth="1"/>
    <col min="8128" max="8128" width="12" style="33" customWidth="1"/>
    <col min="8129" max="8177" width="9.7109375" style="33" customWidth="1"/>
    <col min="8178" max="8358" width="9.140625" style="33"/>
    <col min="8359" max="8359" width="6" style="33" customWidth="1"/>
    <col min="8360" max="8360" width="11.140625" style="33" customWidth="1"/>
    <col min="8361" max="8361" width="37.28515625" style="33" customWidth="1"/>
    <col min="8362" max="8362" width="14.140625" style="33" customWidth="1"/>
    <col min="8363" max="8364" width="12" style="33" customWidth="1"/>
    <col min="8365" max="8365" width="17.85546875" style="33" customWidth="1"/>
    <col min="8366" max="8366" width="15.7109375" style="33" customWidth="1"/>
    <col min="8367" max="8372" width="0" style="33" hidden="1" customWidth="1"/>
    <col min="8373" max="8373" width="11.85546875" style="33" customWidth="1"/>
    <col min="8374" max="8374" width="31.85546875" style="33" customWidth="1"/>
    <col min="8375" max="8375" width="12.140625" style="33" customWidth="1"/>
    <col min="8376" max="8376" width="12" style="33" customWidth="1"/>
    <col min="8377" max="8377" width="12.5703125" style="33" customWidth="1"/>
    <col min="8378" max="8378" width="12" style="33" customWidth="1"/>
    <col min="8379" max="8379" width="11.140625" style="33" customWidth="1"/>
    <col min="8380" max="8381" width="11.7109375" style="33" customWidth="1"/>
    <col min="8382" max="8382" width="12.5703125" style="33" customWidth="1"/>
    <col min="8383" max="8383" width="9.7109375" style="33" customWidth="1"/>
    <col min="8384" max="8384" width="12" style="33" customWidth="1"/>
    <col min="8385" max="8433" width="9.7109375" style="33" customWidth="1"/>
    <col min="8434" max="8614" width="9.140625" style="33"/>
    <col min="8615" max="8615" width="6" style="33" customWidth="1"/>
    <col min="8616" max="8616" width="11.140625" style="33" customWidth="1"/>
    <col min="8617" max="8617" width="37.28515625" style="33" customWidth="1"/>
    <col min="8618" max="8618" width="14.140625" style="33" customWidth="1"/>
    <col min="8619" max="8620" width="12" style="33" customWidth="1"/>
    <col min="8621" max="8621" width="17.85546875" style="33" customWidth="1"/>
    <col min="8622" max="8622" width="15.7109375" style="33" customWidth="1"/>
    <col min="8623" max="8628" width="0" style="33" hidden="1" customWidth="1"/>
    <col min="8629" max="8629" width="11.85546875" style="33" customWidth="1"/>
    <col min="8630" max="8630" width="31.85546875" style="33" customWidth="1"/>
    <col min="8631" max="8631" width="12.140625" style="33" customWidth="1"/>
    <col min="8632" max="8632" width="12" style="33" customWidth="1"/>
    <col min="8633" max="8633" width="12.5703125" style="33" customWidth="1"/>
    <col min="8634" max="8634" width="12" style="33" customWidth="1"/>
    <col min="8635" max="8635" width="11.140625" style="33" customWidth="1"/>
    <col min="8636" max="8637" width="11.7109375" style="33" customWidth="1"/>
    <col min="8638" max="8638" width="12.5703125" style="33" customWidth="1"/>
    <col min="8639" max="8639" width="9.7109375" style="33" customWidth="1"/>
    <col min="8640" max="8640" width="12" style="33" customWidth="1"/>
    <col min="8641" max="8689" width="9.7109375" style="33" customWidth="1"/>
    <col min="8690" max="8870" width="9.140625" style="33"/>
    <col min="8871" max="8871" width="6" style="33" customWidth="1"/>
    <col min="8872" max="8872" width="11.140625" style="33" customWidth="1"/>
    <col min="8873" max="8873" width="37.28515625" style="33" customWidth="1"/>
    <col min="8874" max="8874" width="14.140625" style="33" customWidth="1"/>
    <col min="8875" max="8876" width="12" style="33" customWidth="1"/>
    <col min="8877" max="8877" width="17.85546875" style="33" customWidth="1"/>
    <col min="8878" max="8878" width="15.7109375" style="33" customWidth="1"/>
    <col min="8879" max="8884" width="0" style="33" hidden="1" customWidth="1"/>
    <col min="8885" max="8885" width="11.85546875" style="33" customWidth="1"/>
    <col min="8886" max="8886" width="31.85546875" style="33" customWidth="1"/>
    <col min="8887" max="8887" width="12.140625" style="33" customWidth="1"/>
    <col min="8888" max="8888" width="12" style="33" customWidth="1"/>
    <col min="8889" max="8889" width="12.5703125" style="33" customWidth="1"/>
    <col min="8890" max="8890" width="12" style="33" customWidth="1"/>
    <col min="8891" max="8891" width="11.140625" style="33" customWidth="1"/>
    <col min="8892" max="8893" width="11.7109375" style="33" customWidth="1"/>
    <col min="8894" max="8894" width="12.5703125" style="33" customWidth="1"/>
    <col min="8895" max="8895" width="9.7109375" style="33" customWidth="1"/>
    <col min="8896" max="8896" width="12" style="33" customWidth="1"/>
    <col min="8897" max="8945" width="9.7109375" style="33" customWidth="1"/>
    <col min="8946" max="9126" width="9.140625" style="33"/>
    <col min="9127" max="9127" width="6" style="33" customWidth="1"/>
    <col min="9128" max="9128" width="11.140625" style="33" customWidth="1"/>
    <col min="9129" max="9129" width="37.28515625" style="33" customWidth="1"/>
    <col min="9130" max="9130" width="14.140625" style="33" customWidth="1"/>
    <col min="9131" max="9132" width="12" style="33" customWidth="1"/>
    <col min="9133" max="9133" width="17.85546875" style="33" customWidth="1"/>
    <col min="9134" max="9134" width="15.7109375" style="33" customWidth="1"/>
    <col min="9135" max="9140" width="0" style="33" hidden="1" customWidth="1"/>
    <col min="9141" max="9141" width="11.85546875" style="33" customWidth="1"/>
    <col min="9142" max="9142" width="31.85546875" style="33" customWidth="1"/>
    <col min="9143" max="9143" width="12.140625" style="33" customWidth="1"/>
    <col min="9144" max="9144" width="12" style="33" customWidth="1"/>
    <col min="9145" max="9145" width="12.5703125" style="33" customWidth="1"/>
    <col min="9146" max="9146" width="12" style="33" customWidth="1"/>
    <col min="9147" max="9147" width="11.140625" style="33" customWidth="1"/>
    <col min="9148" max="9149" width="11.7109375" style="33" customWidth="1"/>
    <col min="9150" max="9150" width="12.5703125" style="33" customWidth="1"/>
    <col min="9151" max="9151" width="9.7109375" style="33" customWidth="1"/>
    <col min="9152" max="9152" width="12" style="33" customWidth="1"/>
    <col min="9153" max="9201" width="9.7109375" style="33" customWidth="1"/>
    <col min="9202" max="9382" width="9.140625" style="33"/>
    <col min="9383" max="9383" width="6" style="33" customWidth="1"/>
    <col min="9384" max="9384" width="11.140625" style="33" customWidth="1"/>
    <col min="9385" max="9385" width="37.28515625" style="33" customWidth="1"/>
    <col min="9386" max="9386" width="14.140625" style="33" customWidth="1"/>
    <col min="9387" max="9388" width="12" style="33" customWidth="1"/>
    <col min="9389" max="9389" width="17.85546875" style="33" customWidth="1"/>
    <col min="9390" max="9390" width="15.7109375" style="33" customWidth="1"/>
    <col min="9391" max="9396" width="0" style="33" hidden="1" customWidth="1"/>
    <col min="9397" max="9397" width="11.85546875" style="33" customWidth="1"/>
    <col min="9398" max="9398" width="31.85546875" style="33" customWidth="1"/>
    <col min="9399" max="9399" width="12.140625" style="33" customWidth="1"/>
    <col min="9400" max="9400" width="12" style="33" customWidth="1"/>
    <col min="9401" max="9401" width="12.5703125" style="33" customWidth="1"/>
    <col min="9402" max="9402" width="12" style="33" customWidth="1"/>
    <col min="9403" max="9403" width="11.140625" style="33" customWidth="1"/>
    <col min="9404" max="9405" width="11.7109375" style="33" customWidth="1"/>
    <col min="9406" max="9406" width="12.5703125" style="33" customWidth="1"/>
    <col min="9407" max="9407" width="9.7109375" style="33" customWidth="1"/>
    <col min="9408" max="9408" width="12" style="33" customWidth="1"/>
    <col min="9409" max="9457" width="9.7109375" style="33" customWidth="1"/>
    <col min="9458" max="9638" width="9.140625" style="33"/>
    <col min="9639" max="9639" width="6" style="33" customWidth="1"/>
    <col min="9640" max="9640" width="11.140625" style="33" customWidth="1"/>
    <col min="9641" max="9641" width="37.28515625" style="33" customWidth="1"/>
    <col min="9642" max="9642" width="14.140625" style="33" customWidth="1"/>
    <col min="9643" max="9644" width="12" style="33" customWidth="1"/>
    <col min="9645" max="9645" width="17.85546875" style="33" customWidth="1"/>
    <col min="9646" max="9646" width="15.7109375" style="33" customWidth="1"/>
    <col min="9647" max="9652" width="0" style="33" hidden="1" customWidth="1"/>
    <col min="9653" max="9653" width="11.85546875" style="33" customWidth="1"/>
    <col min="9654" max="9654" width="31.85546875" style="33" customWidth="1"/>
    <col min="9655" max="9655" width="12.140625" style="33" customWidth="1"/>
    <col min="9656" max="9656" width="12" style="33" customWidth="1"/>
    <col min="9657" max="9657" width="12.5703125" style="33" customWidth="1"/>
    <col min="9658" max="9658" width="12" style="33" customWidth="1"/>
    <col min="9659" max="9659" width="11.140625" style="33" customWidth="1"/>
    <col min="9660" max="9661" width="11.7109375" style="33" customWidth="1"/>
    <col min="9662" max="9662" width="12.5703125" style="33" customWidth="1"/>
    <col min="9663" max="9663" width="9.7109375" style="33" customWidth="1"/>
    <col min="9664" max="9664" width="12" style="33" customWidth="1"/>
    <col min="9665" max="9713" width="9.7109375" style="33" customWidth="1"/>
    <col min="9714" max="9894" width="9.140625" style="33"/>
    <col min="9895" max="9895" width="6" style="33" customWidth="1"/>
    <col min="9896" max="9896" width="11.140625" style="33" customWidth="1"/>
    <col min="9897" max="9897" width="37.28515625" style="33" customWidth="1"/>
    <col min="9898" max="9898" width="14.140625" style="33" customWidth="1"/>
    <col min="9899" max="9900" width="12" style="33" customWidth="1"/>
    <col min="9901" max="9901" width="17.85546875" style="33" customWidth="1"/>
    <col min="9902" max="9902" width="15.7109375" style="33" customWidth="1"/>
    <col min="9903" max="9908" width="0" style="33" hidden="1" customWidth="1"/>
    <col min="9909" max="9909" width="11.85546875" style="33" customWidth="1"/>
    <col min="9910" max="9910" width="31.85546875" style="33" customWidth="1"/>
    <col min="9911" max="9911" width="12.140625" style="33" customWidth="1"/>
    <col min="9912" max="9912" width="12" style="33" customWidth="1"/>
    <col min="9913" max="9913" width="12.5703125" style="33" customWidth="1"/>
    <col min="9914" max="9914" width="12" style="33" customWidth="1"/>
    <col min="9915" max="9915" width="11.140625" style="33" customWidth="1"/>
    <col min="9916" max="9917" width="11.7109375" style="33" customWidth="1"/>
    <col min="9918" max="9918" width="12.5703125" style="33" customWidth="1"/>
    <col min="9919" max="9919" width="9.7109375" style="33" customWidth="1"/>
    <col min="9920" max="9920" width="12" style="33" customWidth="1"/>
    <col min="9921" max="9969" width="9.7109375" style="33" customWidth="1"/>
    <col min="9970" max="10150" width="9.140625" style="33"/>
    <col min="10151" max="10151" width="6" style="33" customWidth="1"/>
    <col min="10152" max="10152" width="11.140625" style="33" customWidth="1"/>
    <col min="10153" max="10153" width="37.28515625" style="33" customWidth="1"/>
    <col min="10154" max="10154" width="14.140625" style="33" customWidth="1"/>
    <col min="10155" max="10156" width="12" style="33" customWidth="1"/>
    <col min="10157" max="10157" width="17.85546875" style="33" customWidth="1"/>
    <col min="10158" max="10158" width="15.7109375" style="33" customWidth="1"/>
    <col min="10159" max="10164" width="0" style="33" hidden="1" customWidth="1"/>
    <col min="10165" max="10165" width="11.85546875" style="33" customWidth="1"/>
    <col min="10166" max="10166" width="31.85546875" style="33" customWidth="1"/>
    <col min="10167" max="10167" width="12.140625" style="33" customWidth="1"/>
    <col min="10168" max="10168" width="12" style="33" customWidth="1"/>
    <col min="10169" max="10169" width="12.5703125" style="33" customWidth="1"/>
    <col min="10170" max="10170" width="12" style="33" customWidth="1"/>
    <col min="10171" max="10171" width="11.140625" style="33" customWidth="1"/>
    <col min="10172" max="10173" width="11.7109375" style="33" customWidth="1"/>
    <col min="10174" max="10174" width="12.5703125" style="33" customWidth="1"/>
    <col min="10175" max="10175" width="9.7109375" style="33" customWidth="1"/>
    <col min="10176" max="10176" width="12" style="33" customWidth="1"/>
    <col min="10177" max="10225" width="9.7109375" style="33" customWidth="1"/>
    <col min="10226" max="10406" width="9.140625" style="33"/>
    <col min="10407" max="10407" width="6" style="33" customWidth="1"/>
    <col min="10408" max="10408" width="11.140625" style="33" customWidth="1"/>
    <col min="10409" max="10409" width="37.28515625" style="33" customWidth="1"/>
    <col min="10410" max="10410" width="14.140625" style="33" customWidth="1"/>
    <col min="10411" max="10412" width="12" style="33" customWidth="1"/>
    <col min="10413" max="10413" width="17.85546875" style="33" customWidth="1"/>
    <col min="10414" max="10414" width="15.7109375" style="33" customWidth="1"/>
    <col min="10415" max="10420" width="0" style="33" hidden="1" customWidth="1"/>
    <col min="10421" max="10421" width="11.85546875" style="33" customWidth="1"/>
    <col min="10422" max="10422" width="31.85546875" style="33" customWidth="1"/>
    <col min="10423" max="10423" width="12.140625" style="33" customWidth="1"/>
    <col min="10424" max="10424" width="12" style="33" customWidth="1"/>
    <col min="10425" max="10425" width="12.5703125" style="33" customWidth="1"/>
    <col min="10426" max="10426" width="12" style="33" customWidth="1"/>
    <col min="10427" max="10427" width="11.140625" style="33" customWidth="1"/>
    <col min="10428" max="10429" width="11.7109375" style="33" customWidth="1"/>
    <col min="10430" max="10430" width="12.5703125" style="33" customWidth="1"/>
    <col min="10431" max="10431" width="9.7109375" style="33" customWidth="1"/>
    <col min="10432" max="10432" width="12" style="33" customWidth="1"/>
    <col min="10433" max="10481" width="9.7109375" style="33" customWidth="1"/>
    <col min="10482" max="10662" width="9.140625" style="33"/>
    <col min="10663" max="10663" width="6" style="33" customWidth="1"/>
    <col min="10664" max="10664" width="11.140625" style="33" customWidth="1"/>
    <col min="10665" max="10665" width="37.28515625" style="33" customWidth="1"/>
    <col min="10666" max="10666" width="14.140625" style="33" customWidth="1"/>
    <col min="10667" max="10668" width="12" style="33" customWidth="1"/>
    <col min="10669" max="10669" width="17.85546875" style="33" customWidth="1"/>
    <col min="10670" max="10670" width="15.7109375" style="33" customWidth="1"/>
    <col min="10671" max="10676" width="0" style="33" hidden="1" customWidth="1"/>
    <col min="10677" max="10677" width="11.85546875" style="33" customWidth="1"/>
    <col min="10678" max="10678" width="31.85546875" style="33" customWidth="1"/>
    <col min="10679" max="10679" width="12.140625" style="33" customWidth="1"/>
    <col min="10680" max="10680" width="12" style="33" customWidth="1"/>
    <col min="10681" max="10681" width="12.5703125" style="33" customWidth="1"/>
    <col min="10682" max="10682" width="12" style="33" customWidth="1"/>
    <col min="10683" max="10683" width="11.140625" style="33" customWidth="1"/>
    <col min="10684" max="10685" width="11.7109375" style="33" customWidth="1"/>
    <col min="10686" max="10686" width="12.5703125" style="33" customWidth="1"/>
    <col min="10687" max="10687" width="9.7109375" style="33" customWidth="1"/>
    <col min="10688" max="10688" width="12" style="33" customWidth="1"/>
    <col min="10689" max="10737" width="9.7109375" style="33" customWidth="1"/>
    <col min="10738" max="10918" width="9.140625" style="33"/>
    <col min="10919" max="10919" width="6" style="33" customWidth="1"/>
    <col min="10920" max="10920" width="11.140625" style="33" customWidth="1"/>
    <col min="10921" max="10921" width="37.28515625" style="33" customWidth="1"/>
    <col min="10922" max="10922" width="14.140625" style="33" customWidth="1"/>
    <col min="10923" max="10924" width="12" style="33" customWidth="1"/>
    <col min="10925" max="10925" width="17.85546875" style="33" customWidth="1"/>
    <col min="10926" max="10926" width="15.7109375" style="33" customWidth="1"/>
    <col min="10927" max="10932" width="0" style="33" hidden="1" customWidth="1"/>
    <col min="10933" max="10933" width="11.85546875" style="33" customWidth="1"/>
    <col min="10934" max="10934" width="31.85546875" style="33" customWidth="1"/>
    <col min="10935" max="10935" width="12.140625" style="33" customWidth="1"/>
    <col min="10936" max="10936" width="12" style="33" customWidth="1"/>
    <col min="10937" max="10937" width="12.5703125" style="33" customWidth="1"/>
    <col min="10938" max="10938" width="12" style="33" customWidth="1"/>
    <col min="10939" max="10939" width="11.140625" style="33" customWidth="1"/>
    <col min="10940" max="10941" width="11.7109375" style="33" customWidth="1"/>
    <col min="10942" max="10942" width="12.5703125" style="33" customWidth="1"/>
    <col min="10943" max="10943" width="9.7109375" style="33" customWidth="1"/>
    <col min="10944" max="10944" width="12" style="33" customWidth="1"/>
    <col min="10945" max="10993" width="9.7109375" style="33" customWidth="1"/>
    <col min="10994" max="11174" width="9.140625" style="33"/>
    <col min="11175" max="11175" width="6" style="33" customWidth="1"/>
    <col min="11176" max="11176" width="11.140625" style="33" customWidth="1"/>
    <col min="11177" max="11177" width="37.28515625" style="33" customWidth="1"/>
    <col min="11178" max="11178" width="14.140625" style="33" customWidth="1"/>
    <col min="11179" max="11180" width="12" style="33" customWidth="1"/>
    <col min="11181" max="11181" width="17.85546875" style="33" customWidth="1"/>
    <col min="11182" max="11182" width="15.7109375" style="33" customWidth="1"/>
    <col min="11183" max="11188" width="0" style="33" hidden="1" customWidth="1"/>
    <col min="11189" max="11189" width="11.85546875" style="33" customWidth="1"/>
    <col min="11190" max="11190" width="31.85546875" style="33" customWidth="1"/>
    <col min="11191" max="11191" width="12.140625" style="33" customWidth="1"/>
    <col min="11192" max="11192" width="12" style="33" customWidth="1"/>
    <col min="11193" max="11193" width="12.5703125" style="33" customWidth="1"/>
    <col min="11194" max="11194" width="12" style="33" customWidth="1"/>
    <col min="11195" max="11195" width="11.140625" style="33" customWidth="1"/>
    <col min="11196" max="11197" width="11.7109375" style="33" customWidth="1"/>
    <col min="11198" max="11198" width="12.5703125" style="33" customWidth="1"/>
    <col min="11199" max="11199" width="9.7109375" style="33" customWidth="1"/>
    <col min="11200" max="11200" width="12" style="33" customWidth="1"/>
    <col min="11201" max="11249" width="9.7109375" style="33" customWidth="1"/>
    <col min="11250" max="11430" width="9.140625" style="33"/>
    <col min="11431" max="11431" width="6" style="33" customWidth="1"/>
    <col min="11432" max="11432" width="11.140625" style="33" customWidth="1"/>
    <col min="11433" max="11433" width="37.28515625" style="33" customWidth="1"/>
    <col min="11434" max="11434" width="14.140625" style="33" customWidth="1"/>
    <col min="11435" max="11436" width="12" style="33" customWidth="1"/>
    <col min="11437" max="11437" width="17.85546875" style="33" customWidth="1"/>
    <col min="11438" max="11438" width="15.7109375" style="33" customWidth="1"/>
    <col min="11439" max="11444" width="0" style="33" hidden="1" customWidth="1"/>
    <col min="11445" max="11445" width="11.85546875" style="33" customWidth="1"/>
    <col min="11446" max="11446" width="31.85546875" style="33" customWidth="1"/>
    <col min="11447" max="11447" width="12.140625" style="33" customWidth="1"/>
    <col min="11448" max="11448" width="12" style="33" customWidth="1"/>
    <col min="11449" max="11449" width="12.5703125" style="33" customWidth="1"/>
    <col min="11450" max="11450" width="12" style="33" customWidth="1"/>
    <col min="11451" max="11451" width="11.140625" style="33" customWidth="1"/>
    <col min="11452" max="11453" width="11.7109375" style="33" customWidth="1"/>
    <col min="11454" max="11454" width="12.5703125" style="33" customWidth="1"/>
    <col min="11455" max="11455" width="9.7109375" style="33" customWidth="1"/>
    <col min="11456" max="11456" width="12" style="33" customWidth="1"/>
    <col min="11457" max="11505" width="9.7109375" style="33" customWidth="1"/>
    <col min="11506" max="11686" width="9.140625" style="33"/>
    <col min="11687" max="11687" width="6" style="33" customWidth="1"/>
    <col min="11688" max="11688" width="11.140625" style="33" customWidth="1"/>
    <col min="11689" max="11689" width="37.28515625" style="33" customWidth="1"/>
    <col min="11690" max="11690" width="14.140625" style="33" customWidth="1"/>
    <col min="11691" max="11692" width="12" style="33" customWidth="1"/>
    <col min="11693" max="11693" width="17.85546875" style="33" customWidth="1"/>
    <col min="11694" max="11694" width="15.7109375" style="33" customWidth="1"/>
    <col min="11695" max="11700" width="0" style="33" hidden="1" customWidth="1"/>
    <col min="11701" max="11701" width="11.85546875" style="33" customWidth="1"/>
    <col min="11702" max="11702" width="31.85546875" style="33" customWidth="1"/>
    <col min="11703" max="11703" width="12.140625" style="33" customWidth="1"/>
    <col min="11704" max="11704" width="12" style="33" customWidth="1"/>
    <col min="11705" max="11705" width="12.5703125" style="33" customWidth="1"/>
    <col min="11706" max="11706" width="12" style="33" customWidth="1"/>
    <col min="11707" max="11707" width="11.140625" style="33" customWidth="1"/>
    <col min="11708" max="11709" width="11.7109375" style="33" customWidth="1"/>
    <col min="11710" max="11710" width="12.5703125" style="33" customWidth="1"/>
    <col min="11711" max="11711" width="9.7109375" style="33" customWidth="1"/>
    <col min="11712" max="11712" width="12" style="33" customWidth="1"/>
    <col min="11713" max="11761" width="9.7109375" style="33" customWidth="1"/>
    <col min="11762" max="11942" width="9.140625" style="33"/>
    <col min="11943" max="11943" width="6" style="33" customWidth="1"/>
    <col min="11944" max="11944" width="11.140625" style="33" customWidth="1"/>
    <col min="11945" max="11945" width="37.28515625" style="33" customWidth="1"/>
    <col min="11946" max="11946" width="14.140625" style="33" customWidth="1"/>
    <col min="11947" max="11948" width="12" style="33" customWidth="1"/>
    <col min="11949" max="11949" width="17.85546875" style="33" customWidth="1"/>
    <col min="11950" max="11950" width="15.7109375" style="33" customWidth="1"/>
    <col min="11951" max="11956" width="0" style="33" hidden="1" customWidth="1"/>
    <col min="11957" max="11957" width="11.85546875" style="33" customWidth="1"/>
    <col min="11958" max="11958" width="31.85546875" style="33" customWidth="1"/>
    <col min="11959" max="11959" width="12.140625" style="33" customWidth="1"/>
    <col min="11960" max="11960" width="12" style="33" customWidth="1"/>
    <col min="11961" max="11961" width="12.5703125" style="33" customWidth="1"/>
    <col min="11962" max="11962" width="12" style="33" customWidth="1"/>
    <col min="11963" max="11963" width="11.140625" style="33" customWidth="1"/>
    <col min="11964" max="11965" width="11.7109375" style="33" customWidth="1"/>
    <col min="11966" max="11966" width="12.5703125" style="33" customWidth="1"/>
    <col min="11967" max="11967" width="9.7109375" style="33" customWidth="1"/>
    <col min="11968" max="11968" width="12" style="33" customWidth="1"/>
    <col min="11969" max="12017" width="9.7109375" style="33" customWidth="1"/>
    <col min="12018" max="12198" width="9.140625" style="33"/>
    <col min="12199" max="12199" width="6" style="33" customWidth="1"/>
    <col min="12200" max="12200" width="11.140625" style="33" customWidth="1"/>
    <col min="12201" max="12201" width="37.28515625" style="33" customWidth="1"/>
    <col min="12202" max="12202" width="14.140625" style="33" customWidth="1"/>
    <col min="12203" max="12204" width="12" style="33" customWidth="1"/>
    <col min="12205" max="12205" width="17.85546875" style="33" customWidth="1"/>
    <col min="12206" max="12206" width="15.7109375" style="33" customWidth="1"/>
    <col min="12207" max="12212" width="0" style="33" hidden="1" customWidth="1"/>
    <col min="12213" max="12213" width="11.85546875" style="33" customWidth="1"/>
    <col min="12214" max="12214" width="31.85546875" style="33" customWidth="1"/>
    <col min="12215" max="12215" width="12.140625" style="33" customWidth="1"/>
    <col min="12216" max="12216" width="12" style="33" customWidth="1"/>
    <col min="12217" max="12217" width="12.5703125" style="33" customWidth="1"/>
    <col min="12218" max="12218" width="12" style="33" customWidth="1"/>
    <col min="12219" max="12219" width="11.140625" style="33" customWidth="1"/>
    <col min="12220" max="12221" width="11.7109375" style="33" customWidth="1"/>
    <col min="12222" max="12222" width="12.5703125" style="33" customWidth="1"/>
    <col min="12223" max="12223" width="9.7109375" style="33" customWidth="1"/>
    <col min="12224" max="12224" width="12" style="33" customWidth="1"/>
    <col min="12225" max="12273" width="9.7109375" style="33" customWidth="1"/>
    <col min="12274" max="12454" width="9.140625" style="33"/>
    <col min="12455" max="12455" width="6" style="33" customWidth="1"/>
    <col min="12456" max="12456" width="11.140625" style="33" customWidth="1"/>
    <col min="12457" max="12457" width="37.28515625" style="33" customWidth="1"/>
    <col min="12458" max="12458" width="14.140625" style="33" customWidth="1"/>
    <col min="12459" max="12460" width="12" style="33" customWidth="1"/>
    <col min="12461" max="12461" width="17.85546875" style="33" customWidth="1"/>
    <col min="12462" max="12462" width="15.7109375" style="33" customWidth="1"/>
    <col min="12463" max="12468" width="0" style="33" hidden="1" customWidth="1"/>
    <col min="12469" max="12469" width="11.85546875" style="33" customWidth="1"/>
    <col min="12470" max="12470" width="31.85546875" style="33" customWidth="1"/>
    <col min="12471" max="12471" width="12.140625" style="33" customWidth="1"/>
    <col min="12472" max="12472" width="12" style="33" customWidth="1"/>
    <col min="12473" max="12473" width="12.5703125" style="33" customWidth="1"/>
    <col min="12474" max="12474" width="12" style="33" customWidth="1"/>
    <col min="12475" max="12475" width="11.140625" style="33" customWidth="1"/>
    <col min="12476" max="12477" width="11.7109375" style="33" customWidth="1"/>
    <col min="12478" max="12478" width="12.5703125" style="33" customWidth="1"/>
    <col min="12479" max="12479" width="9.7109375" style="33" customWidth="1"/>
    <col min="12480" max="12480" width="12" style="33" customWidth="1"/>
    <col min="12481" max="12529" width="9.7109375" style="33" customWidth="1"/>
    <col min="12530" max="12710" width="9.140625" style="33"/>
    <col min="12711" max="12711" width="6" style="33" customWidth="1"/>
    <col min="12712" max="12712" width="11.140625" style="33" customWidth="1"/>
    <col min="12713" max="12713" width="37.28515625" style="33" customWidth="1"/>
    <col min="12714" max="12714" width="14.140625" style="33" customWidth="1"/>
    <col min="12715" max="12716" width="12" style="33" customWidth="1"/>
    <col min="12717" max="12717" width="17.85546875" style="33" customWidth="1"/>
    <col min="12718" max="12718" width="15.7109375" style="33" customWidth="1"/>
    <col min="12719" max="12724" width="0" style="33" hidden="1" customWidth="1"/>
    <col min="12725" max="12725" width="11.85546875" style="33" customWidth="1"/>
    <col min="12726" max="12726" width="31.85546875" style="33" customWidth="1"/>
    <col min="12727" max="12727" width="12.140625" style="33" customWidth="1"/>
    <col min="12728" max="12728" width="12" style="33" customWidth="1"/>
    <col min="12729" max="12729" width="12.5703125" style="33" customWidth="1"/>
    <col min="12730" max="12730" width="12" style="33" customWidth="1"/>
    <col min="12731" max="12731" width="11.140625" style="33" customWidth="1"/>
    <col min="12732" max="12733" width="11.7109375" style="33" customWidth="1"/>
    <col min="12734" max="12734" width="12.5703125" style="33" customWidth="1"/>
    <col min="12735" max="12735" width="9.7109375" style="33" customWidth="1"/>
    <col min="12736" max="12736" width="12" style="33" customWidth="1"/>
    <col min="12737" max="12785" width="9.7109375" style="33" customWidth="1"/>
    <col min="12786" max="12966" width="9.140625" style="33"/>
    <col min="12967" max="12967" width="6" style="33" customWidth="1"/>
    <col min="12968" max="12968" width="11.140625" style="33" customWidth="1"/>
    <col min="12969" max="12969" width="37.28515625" style="33" customWidth="1"/>
    <col min="12970" max="12970" width="14.140625" style="33" customWidth="1"/>
    <col min="12971" max="12972" width="12" style="33" customWidth="1"/>
    <col min="12973" max="12973" width="17.85546875" style="33" customWidth="1"/>
    <col min="12974" max="12974" width="15.7109375" style="33" customWidth="1"/>
    <col min="12975" max="12980" width="0" style="33" hidden="1" customWidth="1"/>
    <col min="12981" max="12981" width="11.85546875" style="33" customWidth="1"/>
    <col min="12982" max="12982" width="31.85546875" style="33" customWidth="1"/>
    <col min="12983" max="12983" width="12.140625" style="33" customWidth="1"/>
    <col min="12984" max="12984" width="12" style="33" customWidth="1"/>
    <col min="12985" max="12985" width="12.5703125" style="33" customWidth="1"/>
    <col min="12986" max="12986" width="12" style="33" customWidth="1"/>
    <col min="12987" max="12987" width="11.140625" style="33" customWidth="1"/>
    <col min="12988" max="12989" width="11.7109375" style="33" customWidth="1"/>
    <col min="12990" max="12990" width="12.5703125" style="33" customWidth="1"/>
    <col min="12991" max="12991" width="9.7109375" style="33" customWidth="1"/>
    <col min="12992" max="12992" width="12" style="33" customWidth="1"/>
    <col min="12993" max="13041" width="9.7109375" style="33" customWidth="1"/>
    <col min="13042" max="13222" width="9.140625" style="33"/>
    <col min="13223" max="13223" width="6" style="33" customWidth="1"/>
    <col min="13224" max="13224" width="11.140625" style="33" customWidth="1"/>
    <col min="13225" max="13225" width="37.28515625" style="33" customWidth="1"/>
    <col min="13226" max="13226" width="14.140625" style="33" customWidth="1"/>
    <col min="13227" max="13228" width="12" style="33" customWidth="1"/>
    <col min="13229" max="13229" width="17.85546875" style="33" customWidth="1"/>
    <col min="13230" max="13230" width="15.7109375" style="33" customWidth="1"/>
    <col min="13231" max="13236" width="0" style="33" hidden="1" customWidth="1"/>
    <col min="13237" max="13237" width="11.85546875" style="33" customWidth="1"/>
    <col min="13238" max="13238" width="31.85546875" style="33" customWidth="1"/>
    <col min="13239" max="13239" width="12.140625" style="33" customWidth="1"/>
    <col min="13240" max="13240" width="12" style="33" customWidth="1"/>
    <col min="13241" max="13241" width="12.5703125" style="33" customWidth="1"/>
    <col min="13242" max="13242" width="12" style="33" customWidth="1"/>
    <col min="13243" max="13243" width="11.140625" style="33" customWidth="1"/>
    <col min="13244" max="13245" width="11.7109375" style="33" customWidth="1"/>
    <col min="13246" max="13246" width="12.5703125" style="33" customWidth="1"/>
    <col min="13247" max="13247" width="9.7109375" style="33" customWidth="1"/>
    <col min="13248" max="13248" width="12" style="33" customWidth="1"/>
    <col min="13249" max="13297" width="9.7109375" style="33" customWidth="1"/>
    <col min="13298" max="13478" width="9.140625" style="33"/>
    <col min="13479" max="13479" width="6" style="33" customWidth="1"/>
    <col min="13480" max="13480" width="11.140625" style="33" customWidth="1"/>
    <col min="13481" max="13481" width="37.28515625" style="33" customWidth="1"/>
    <col min="13482" max="13482" width="14.140625" style="33" customWidth="1"/>
    <col min="13483" max="13484" width="12" style="33" customWidth="1"/>
    <col min="13485" max="13485" width="17.85546875" style="33" customWidth="1"/>
    <col min="13486" max="13486" width="15.7109375" style="33" customWidth="1"/>
    <col min="13487" max="13492" width="0" style="33" hidden="1" customWidth="1"/>
    <col min="13493" max="13493" width="11.85546875" style="33" customWidth="1"/>
    <col min="13494" max="13494" width="31.85546875" style="33" customWidth="1"/>
    <col min="13495" max="13495" width="12.140625" style="33" customWidth="1"/>
    <col min="13496" max="13496" width="12" style="33" customWidth="1"/>
    <col min="13497" max="13497" width="12.5703125" style="33" customWidth="1"/>
    <col min="13498" max="13498" width="12" style="33" customWidth="1"/>
    <col min="13499" max="13499" width="11.140625" style="33" customWidth="1"/>
    <col min="13500" max="13501" width="11.7109375" style="33" customWidth="1"/>
    <col min="13502" max="13502" width="12.5703125" style="33" customWidth="1"/>
    <col min="13503" max="13503" width="9.7109375" style="33" customWidth="1"/>
    <col min="13504" max="13504" width="12" style="33" customWidth="1"/>
    <col min="13505" max="13553" width="9.7109375" style="33" customWidth="1"/>
    <col min="13554" max="13734" width="9.140625" style="33"/>
    <col min="13735" max="13735" width="6" style="33" customWidth="1"/>
    <col min="13736" max="13736" width="11.140625" style="33" customWidth="1"/>
    <col min="13737" max="13737" width="37.28515625" style="33" customWidth="1"/>
    <col min="13738" max="13738" width="14.140625" style="33" customWidth="1"/>
    <col min="13739" max="13740" width="12" style="33" customWidth="1"/>
    <col min="13741" max="13741" width="17.85546875" style="33" customWidth="1"/>
    <col min="13742" max="13742" width="15.7109375" style="33" customWidth="1"/>
    <col min="13743" max="13748" width="0" style="33" hidden="1" customWidth="1"/>
    <col min="13749" max="13749" width="11.85546875" style="33" customWidth="1"/>
    <col min="13750" max="13750" width="31.85546875" style="33" customWidth="1"/>
    <col min="13751" max="13751" width="12.140625" style="33" customWidth="1"/>
    <col min="13752" max="13752" width="12" style="33" customWidth="1"/>
    <col min="13753" max="13753" width="12.5703125" style="33" customWidth="1"/>
    <col min="13754" max="13754" width="12" style="33" customWidth="1"/>
    <col min="13755" max="13755" width="11.140625" style="33" customWidth="1"/>
    <col min="13756" max="13757" width="11.7109375" style="33" customWidth="1"/>
    <col min="13758" max="13758" width="12.5703125" style="33" customWidth="1"/>
    <col min="13759" max="13759" width="9.7109375" style="33" customWidth="1"/>
    <col min="13760" max="13760" width="12" style="33" customWidth="1"/>
    <col min="13761" max="13809" width="9.7109375" style="33" customWidth="1"/>
    <col min="13810" max="13990" width="9.140625" style="33"/>
    <col min="13991" max="13991" width="6" style="33" customWidth="1"/>
    <col min="13992" max="13992" width="11.140625" style="33" customWidth="1"/>
    <col min="13993" max="13993" width="37.28515625" style="33" customWidth="1"/>
    <col min="13994" max="13994" width="14.140625" style="33" customWidth="1"/>
    <col min="13995" max="13996" width="12" style="33" customWidth="1"/>
    <col min="13997" max="13997" width="17.85546875" style="33" customWidth="1"/>
    <col min="13998" max="13998" width="15.7109375" style="33" customWidth="1"/>
    <col min="13999" max="14004" width="0" style="33" hidden="1" customWidth="1"/>
    <col min="14005" max="14005" width="11.85546875" style="33" customWidth="1"/>
    <col min="14006" max="14006" width="31.85546875" style="33" customWidth="1"/>
    <col min="14007" max="14007" width="12.140625" style="33" customWidth="1"/>
    <col min="14008" max="14008" width="12" style="33" customWidth="1"/>
    <col min="14009" max="14009" width="12.5703125" style="33" customWidth="1"/>
    <col min="14010" max="14010" width="12" style="33" customWidth="1"/>
    <col min="14011" max="14011" width="11.140625" style="33" customWidth="1"/>
    <col min="14012" max="14013" width="11.7109375" style="33" customWidth="1"/>
    <col min="14014" max="14014" width="12.5703125" style="33" customWidth="1"/>
    <col min="14015" max="14015" width="9.7109375" style="33" customWidth="1"/>
    <col min="14016" max="14016" width="12" style="33" customWidth="1"/>
    <col min="14017" max="14065" width="9.7109375" style="33" customWidth="1"/>
    <col min="14066" max="14246" width="9.140625" style="33"/>
    <col min="14247" max="14247" width="6" style="33" customWidth="1"/>
    <col min="14248" max="14248" width="11.140625" style="33" customWidth="1"/>
    <col min="14249" max="14249" width="37.28515625" style="33" customWidth="1"/>
    <col min="14250" max="14250" width="14.140625" style="33" customWidth="1"/>
    <col min="14251" max="14252" width="12" style="33" customWidth="1"/>
    <col min="14253" max="14253" width="17.85546875" style="33" customWidth="1"/>
    <col min="14254" max="14254" width="15.7109375" style="33" customWidth="1"/>
    <col min="14255" max="14260" width="0" style="33" hidden="1" customWidth="1"/>
    <col min="14261" max="14261" width="11.85546875" style="33" customWidth="1"/>
    <col min="14262" max="14262" width="31.85546875" style="33" customWidth="1"/>
    <col min="14263" max="14263" width="12.140625" style="33" customWidth="1"/>
    <col min="14264" max="14264" width="12" style="33" customWidth="1"/>
    <col min="14265" max="14265" width="12.5703125" style="33" customWidth="1"/>
    <col min="14266" max="14266" width="12" style="33" customWidth="1"/>
    <col min="14267" max="14267" width="11.140625" style="33" customWidth="1"/>
    <col min="14268" max="14269" width="11.7109375" style="33" customWidth="1"/>
    <col min="14270" max="14270" width="12.5703125" style="33" customWidth="1"/>
    <col min="14271" max="14271" width="9.7109375" style="33" customWidth="1"/>
    <col min="14272" max="14272" width="12" style="33" customWidth="1"/>
    <col min="14273" max="14321" width="9.7109375" style="33" customWidth="1"/>
    <col min="14322" max="14502" width="9.140625" style="33"/>
    <col min="14503" max="14503" width="6" style="33" customWidth="1"/>
    <col min="14504" max="14504" width="11.140625" style="33" customWidth="1"/>
    <col min="14505" max="14505" width="37.28515625" style="33" customWidth="1"/>
    <col min="14506" max="14506" width="14.140625" style="33" customWidth="1"/>
    <col min="14507" max="14508" width="12" style="33" customWidth="1"/>
    <col min="14509" max="14509" width="17.85546875" style="33" customWidth="1"/>
    <col min="14510" max="14510" width="15.7109375" style="33" customWidth="1"/>
    <col min="14511" max="14516" width="0" style="33" hidden="1" customWidth="1"/>
    <col min="14517" max="14517" width="11.85546875" style="33" customWidth="1"/>
    <col min="14518" max="14518" width="31.85546875" style="33" customWidth="1"/>
    <col min="14519" max="14519" width="12.140625" style="33" customWidth="1"/>
    <col min="14520" max="14520" width="12" style="33" customWidth="1"/>
    <col min="14521" max="14521" width="12.5703125" style="33" customWidth="1"/>
    <col min="14522" max="14522" width="12" style="33" customWidth="1"/>
    <col min="14523" max="14523" width="11.140625" style="33" customWidth="1"/>
    <col min="14524" max="14525" width="11.7109375" style="33" customWidth="1"/>
    <col min="14526" max="14526" width="12.5703125" style="33" customWidth="1"/>
    <col min="14527" max="14527" width="9.7109375" style="33" customWidth="1"/>
    <col min="14528" max="14528" width="12" style="33" customWidth="1"/>
    <col min="14529" max="14577" width="9.7109375" style="33" customWidth="1"/>
    <col min="14578" max="14758" width="9.140625" style="33"/>
    <col min="14759" max="14759" width="6" style="33" customWidth="1"/>
    <col min="14760" max="14760" width="11.140625" style="33" customWidth="1"/>
    <col min="14761" max="14761" width="37.28515625" style="33" customWidth="1"/>
    <col min="14762" max="14762" width="14.140625" style="33" customWidth="1"/>
    <col min="14763" max="14764" width="12" style="33" customWidth="1"/>
    <col min="14765" max="14765" width="17.85546875" style="33" customWidth="1"/>
    <col min="14766" max="14766" width="15.7109375" style="33" customWidth="1"/>
    <col min="14767" max="14772" width="0" style="33" hidden="1" customWidth="1"/>
    <col min="14773" max="14773" width="11.85546875" style="33" customWidth="1"/>
    <col min="14774" max="14774" width="31.85546875" style="33" customWidth="1"/>
    <col min="14775" max="14775" width="12.140625" style="33" customWidth="1"/>
    <col min="14776" max="14776" width="12" style="33" customWidth="1"/>
    <col min="14777" max="14777" width="12.5703125" style="33" customWidth="1"/>
    <col min="14778" max="14778" width="12" style="33" customWidth="1"/>
    <col min="14779" max="14779" width="11.140625" style="33" customWidth="1"/>
    <col min="14780" max="14781" width="11.7109375" style="33" customWidth="1"/>
    <col min="14782" max="14782" width="12.5703125" style="33" customWidth="1"/>
    <col min="14783" max="14783" width="9.7109375" style="33" customWidth="1"/>
    <col min="14784" max="14784" width="12" style="33" customWidth="1"/>
    <col min="14785" max="14833" width="9.7109375" style="33" customWidth="1"/>
    <col min="14834" max="15014" width="9.140625" style="33"/>
    <col min="15015" max="15015" width="6" style="33" customWidth="1"/>
    <col min="15016" max="15016" width="11.140625" style="33" customWidth="1"/>
    <col min="15017" max="15017" width="37.28515625" style="33" customWidth="1"/>
    <col min="15018" max="15018" width="14.140625" style="33" customWidth="1"/>
    <col min="15019" max="15020" width="12" style="33" customWidth="1"/>
    <col min="15021" max="15021" width="17.85546875" style="33" customWidth="1"/>
    <col min="15022" max="15022" width="15.7109375" style="33" customWidth="1"/>
    <col min="15023" max="15028" width="0" style="33" hidden="1" customWidth="1"/>
    <col min="15029" max="15029" width="11.85546875" style="33" customWidth="1"/>
    <col min="15030" max="15030" width="31.85546875" style="33" customWidth="1"/>
    <col min="15031" max="15031" width="12.140625" style="33" customWidth="1"/>
    <col min="15032" max="15032" width="12" style="33" customWidth="1"/>
    <col min="15033" max="15033" width="12.5703125" style="33" customWidth="1"/>
    <col min="15034" max="15034" width="12" style="33" customWidth="1"/>
    <col min="15035" max="15035" width="11.140625" style="33" customWidth="1"/>
    <col min="15036" max="15037" width="11.7109375" style="33" customWidth="1"/>
    <col min="15038" max="15038" width="12.5703125" style="33" customWidth="1"/>
    <col min="15039" max="15039" width="9.7109375" style="33" customWidth="1"/>
    <col min="15040" max="15040" width="12" style="33" customWidth="1"/>
    <col min="15041" max="15089" width="9.7109375" style="33" customWidth="1"/>
    <col min="15090" max="15270" width="9.140625" style="33"/>
    <col min="15271" max="15271" width="6" style="33" customWidth="1"/>
    <col min="15272" max="15272" width="11.140625" style="33" customWidth="1"/>
    <col min="15273" max="15273" width="37.28515625" style="33" customWidth="1"/>
    <col min="15274" max="15274" width="14.140625" style="33" customWidth="1"/>
    <col min="15275" max="15276" width="12" style="33" customWidth="1"/>
    <col min="15277" max="15277" width="17.85546875" style="33" customWidth="1"/>
    <col min="15278" max="15278" width="15.7109375" style="33" customWidth="1"/>
    <col min="15279" max="15284" width="0" style="33" hidden="1" customWidth="1"/>
    <col min="15285" max="15285" width="11.85546875" style="33" customWidth="1"/>
    <col min="15286" max="15286" width="31.85546875" style="33" customWidth="1"/>
    <col min="15287" max="15287" width="12.140625" style="33" customWidth="1"/>
    <col min="15288" max="15288" width="12" style="33" customWidth="1"/>
    <col min="15289" max="15289" width="12.5703125" style="33" customWidth="1"/>
    <col min="15290" max="15290" width="12" style="33" customWidth="1"/>
    <col min="15291" max="15291" width="11.140625" style="33" customWidth="1"/>
    <col min="15292" max="15293" width="11.7109375" style="33" customWidth="1"/>
    <col min="15294" max="15294" width="12.5703125" style="33" customWidth="1"/>
    <col min="15295" max="15295" width="9.7109375" style="33" customWidth="1"/>
    <col min="15296" max="15296" width="12" style="33" customWidth="1"/>
    <col min="15297" max="15345" width="9.7109375" style="33" customWidth="1"/>
    <col min="15346" max="15526" width="9.140625" style="33"/>
    <col min="15527" max="15527" width="6" style="33" customWidth="1"/>
    <col min="15528" max="15528" width="11.140625" style="33" customWidth="1"/>
    <col min="15529" max="15529" width="37.28515625" style="33" customWidth="1"/>
    <col min="15530" max="15530" width="14.140625" style="33" customWidth="1"/>
    <col min="15531" max="15532" width="12" style="33" customWidth="1"/>
    <col min="15533" max="15533" width="17.85546875" style="33" customWidth="1"/>
    <col min="15534" max="15534" width="15.7109375" style="33" customWidth="1"/>
    <col min="15535" max="15540" width="0" style="33" hidden="1" customWidth="1"/>
    <col min="15541" max="15541" width="11.85546875" style="33" customWidth="1"/>
    <col min="15542" max="15542" width="31.85546875" style="33" customWidth="1"/>
    <col min="15543" max="15543" width="12.140625" style="33" customWidth="1"/>
    <col min="15544" max="15544" width="12" style="33" customWidth="1"/>
    <col min="15545" max="15545" width="12.5703125" style="33" customWidth="1"/>
    <col min="15546" max="15546" width="12" style="33" customWidth="1"/>
    <col min="15547" max="15547" width="11.140625" style="33" customWidth="1"/>
    <col min="15548" max="15549" width="11.7109375" style="33" customWidth="1"/>
    <col min="15550" max="15550" width="12.5703125" style="33" customWidth="1"/>
    <col min="15551" max="15551" width="9.7109375" style="33" customWidth="1"/>
    <col min="15552" max="15552" width="12" style="33" customWidth="1"/>
    <col min="15553" max="15601" width="9.7109375" style="33" customWidth="1"/>
    <col min="15602" max="15782" width="9.140625" style="33"/>
    <col min="15783" max="15783" width="6" style="33" customWidth="1"/>
    <col min="15784" max="15784" width="11.140625" style="33" customWidth="1"/>
    <col min="15785" max="15785" width="37.28515625" style="33" customWidth="1"/>
    <col min="15786" max="15786" width="14.140625" style="33" customWidth="1"/>
    <col min="15787" max="15788" width="12" style="33" customWidth="1"/>
    <col min="15789" max="15789" width="17.85546875" style="33" customWidth="1"/>
    <col min="15790" max="15790" width="15.7109375" style="33" customWidth="1"/>
    <col min="15791" max="15796" width="0" style="33" hidden="1" customWidth="1"/>
    <col min="15797" max="15797" width="11.85546875" style="33" customWidth="1"/>
    <col min="15798" max="15798" width="31.85546875" style="33" customWidth="1"/>
    <col min="15799" max="15799" width="12.140625" style="33" customWidth="1"/>
    <col min="15800" max="15800" width="12" style="33" customWidth="1"/>
    <col min="15801" max="15801" width="12.5703125" style="33" customWidth="1"/>
    <col min="15802" max="15802" width="12" style="33" customWidth="1"/>
    <col min="15803" max="15803" width="11.140625" style="33" customWidth="1"/>
    <col min="15804" max="15805" width="11.7109375" style="33" customWidth="1"/>
    <col min="15806" max="15806" width="12.5703125" style="33" customWidth="1"/>
    <col min="15807" max="15807" width="9.7109375" style="33" customWidth="1"/>
    <col min="15808" max="15808" width="12" style="33" customWidth="1"/>
    <col min="15809" max="15857" width="9.7109375" style="33" customWidth="1"/>
    <col min="15858" max="16038" width="9.140625" style="33"/>
    <col min="16039" max="16039" width="6" style="33" customWidth="1"/>
    <col min="16040" max="16040" width="11.140625" style="33" customWidth="1"/>
    <col min="16041" max="16041" width="37.28515625" style="33" customWidth="1"/>
    <col min="16042" max="16042" width="14.140625" style="33" customWidth="1"/>
    <col min="16043" max="16044" width="12" style="33" customWidth="1"/>
    <col min="16045" max="16045" width="17.85546875" style="33" customWidth="1"/>
    <col min="16046" max="16046" width="15.7109375" style="33" customWidth="1"/>
    <col min="16047" max="16052" width="0" style="33" hidden="1" customWidth="1"/>
    <col min="16053" max="16053" width="11.85546875" style="33" customWidth="1"/>
    <col min="16054" max="16054" width="31.85546875" style="33" customWidth="1"/>
    <col min="16055" max="16055" width="12.140625" style="33" customWidth="1"/>
    <col min="16056" max="16056" width="12" style="33" customWidth="1"/>
    <col min="16057" max="16057" width="12.5703125" style="33" customWidth="1"/>
    <col min="16058" max="16058" width="12" style="33" customWidth="1"/>
    <col min="16059" max="16059" width="11.140625" style="33" customWidth="1"/>
    <col min="16060" max="16061" width="11.7109375" style="33" customWidth="1"/>
    <col min="16062" max="16062" width="12.5703125" style="33" customWidth="1"/>
    <col min="16063" max="16063" width="9.7109375" style="33" customWidth="1"/>
    <col min="16064" max="16064" width="12" style="33" customWidth="1"/>
    <col min="16065" max="16113" width="9.7109375" style="33" customWidth="1"/>
    <col min="16114" max="16337" width="9.140625" style="33"/>
    <col min="16338" max="16353" width="9.140625" style="33" customWidth="1"/>
    <col min="16354" max="16361" width="9.140625" style="33"/>
    <col min="16362" max="16384" width="9.140625" style="33" customWidth="1"/>
  </cols>
  <sheetData>
    <row r="1" spans="1:37" s="27" customFormat="1" ht="20.25">
      <c r="A1" s="24"/>
      <c r="B1" s="71" t="s">
        <v>68</v>
      </c>
      <c r="C1" s="71"/>
      <c r="D1" s="72"/>
      <c r="E1" s="72"/>
      <c r="F1" s="72"/>
      <c r="G1" s="72"/>
      <c r="H1" s="72"/>
      <c r="I1" s="72"/>
      <c r="J1" s="25"/>
      <c r="K1" s="25"/>
      <c r="L1" s="29"/>
      <c r="T1" s="26"/>
      <c r="AK1" s="26"/>
    </row>
    <row r="2" spans="1:37" s="27" customFormat="1" ht="21" thickBot="1">
      <c r="A2" s="24"/>
      <c r="B2" s="71"/>
      <c r="C2" s="71"/>
      <c r="D2" s="72"/>
      <c r="E2" s="72"/>
      <c r="F2" s="72"/>
      <c r="G2" s="72"/>
      <c r="H2" s="72"/>
      <c r="I2" s="72"/>
      <c r="J2" s="25"/>
      <c r="K2" s="28"/>
      <c r="L2" s="29"/>
      <c r="T2" s="26"/>
      <c r="AK2" s="26"/>
    </row>
    <row r="3" spans="1:37" s="27" customFormat="1" ht="16.5" thickBot="1">
      <c r="A3" s="24"/>
      <c r="B3" s="160" t="s">
        <v>12</v>
      </c>
      <c r="C3" s="161"/>
      <c r="D3" s="161"/>
      <c r="E3" s="161"/>
      <c r="F3" s="161"/>
      <c r="G3" s="162"/>
      <c r="H3" s="22"/>
      <c r="I3" s="22"/>
      <c r="J3" s="25"/>
      <c r="K3" s="28"/>
      <c r="L3" s="29"/>
      <c r="T3" s="26"/>
      <c r="AK3" s="26"/>
    </row>
    <row r="4" spans="1:37" s="27" customFormat="1" ht="15.75">
      <c r="A4" s="23"/>
      <c r="B4" s="21"/>
      <c r="C4" s="13"/>
      <c r="D4" s="12"/>
      <c r="E4" s="12"/>
      <c r="F4" s="12"/>
      <c r="G4" s="12"/>
      <c r="H4" s="12"/>
      <c r="I4" s="12"/>
      <c r="J4" s="25"/>
      <c r="K4" s="28"/>
      <c r="L4" s="29"/>
      <c r="T4" s="26"/>
      <c r="AK4" s="26"/>
    </row>
    <row r="5" spans="1:37" s="27" customFormat="1" ht="16.5" thickBot="1">
      <c r="A5" s="30"/>
      <c r="B5" s="21"/>
      <c r="C5" s="13"/>
      <c r="D5" s="12"/>
      <c r="E5" s="12"/>
      <c r="F5" s="12"/>
      <c r="G5" s="12"/>
      <c r="H5" s="12"/>
      <c r="I5" s="12"/>
      <c r="J5" s="31"/>
      <c r="K5" s="31"/>
      <c r="L5" s="32"/>
    </row>
    <row r="6" spans="1:37" ht="18">
      <c r="A6" s="67"/>
      <c r="B6" s="15"/>
      <c r="C6" s="16"/>
      <c r="D6" s="16"/>
      <c r="E6" s="16"/>
      <c r="F6" s="16"/>
      <c r="G6" s="16"/>
      <c r="H6" s="16"/>
      <c r="I6" s="17"/>
      <c r="J6" s="80"/>
      <c r="K6" s="80"/>
      <c r="L6" s="127"/>
    </row>
    <row r="7" spans="1:37" ht="15">
      <c r="A7" s="34"/>
      <c r="B7" s="73" t="s">
        <v>26</v>
      </c>
      <c r="C7" s="14"/>
      <c r="D7" s="14"/>
      <c r="E7" s="14"/>
      <c r="F7" s="14"/>
      <c r="G7" s="14"/>
      <c r="H7" s="14"/>
      <c r="I7" s="18"/>
      <c r="J7" s="80"/>
      <c r="K7" s="80"/>
      <c r="L7" s="127"/>
    </row>
    <row r="8" spans="1:37" ht="18">
      <c r="A8" s="67"/>
      <c r="B8" s="74" t="s">
        <v>33</v>
      </c>
      <c r="C8" s="75"/>
      <c r="D8" s="75"/>
      <c r="E8" s="75"/>
      <c r="F8" s="75"/>
      <c r="G8" s="75"/>
      <c r="H8" s="14"/>
      <c r="I8" s="18"/>
      <c r="J8" s="81"/>
      <c r="K8" s="81"/>
      <c r="L8" s="82"/>
    </row>
    <row r="9" spans="1:37" s="36" customFormat="1">
      <c r="A9" s="41"/>
      <c r="B9" s="76" t="s">
        <v>27</v>
      </c>
      <c r="C9" s="14"/>
      <c r="D9" s="14"/>
      <c r="E9" s="14"/>
      <c r="F9" s="14"/>
      <c r="G9" s="14"/>
      <c r="H9" s="14"/>
      <c r="I9" s="18"/>
      <c r="J9" s="83"/>
      <c r="K9" s="83"/>
      <c r="L9" s="83"/>
    </row>
    <row r="10" spans="1:37" s="36" customFormat="1">
      <c r="A10" s="41"/>
      <c r="B10" s="76"/>
      <c r="C10" s="14"/>
      <c r="D10" s="14"/>
      <c r="E10" s="14"/>
      <c r="F10" s="14"/>
      <c r="G10" s="14"/>
      <c r="H10" s="14"/>
      <c r="I10" s="18"/>
      <c r="J10" s="35"/>
      <c r="K10" s="35"/>
      <c r="L10" s="35"/>
    </row>
    <row r="11" spans="1:37" s="36" customFormat="1" ht="15">
      <c r="A11" s="41"/>
      <c r="B11" s="77" t="s">
        <v>69</v>
      </c>
      <c r="C11" s="78"/>
      <c r="D11" s="78"/>
      <c r="E11" s="78"/>
      <c r="F11" s="78"/>
      <c r="G11" s="78"/>
      <c r="H11" s="14"/>
      <c r="I11" s="18"/>
      <c r="J11" s="35"/>
      <c r="K11" s="35"/>
      <c r="L11" s="35"/>
    </row>
    <row r="12" spans="1:37" s="36" customFormat="1">
      <c r="A12" s="41"/>
      <c r="B12" s="76" t="s">
        <v>28</v>
      </c>
      <c r="C12" s="14"/>
      <c r="D12" s="14"/>
      <c r="E12" s="14"/>
      <c r="F12" s="14"/>
      <c r="G12" s="14"/>
      <c r="H12" s="14"/>
      <c r="I12" s="18"/>
      <c r="J12" s="35"/>
      <c r="K12" s="35"/>
      <c r="L12" s="35"/>
    </row>
    <row r="13" spans="1:37" s="36" customFormat="1" ht="15">
      <c r="A13" s="41"/>
      <c r="B13" s="76" t="s">
        <v>31</v>
      </c>
      <c r="C13" s="14"/>
      <c r="D13" s="14"/>
      <c r="E13" s="14"/>
      <c r="F13" s="14"/>
      <c r="G13" s="14"/>
      <c r="H13" s="14"/>
      <c r="I13" s="18"/>
      <c r="J13" s="37"/>
      <c r="K13" s="37"/>
      <c r="L13" s="37"/>
    </row>
    <row r="14" spans="1:37" s="36" customFormat="1">
      <c r="A14" s="68"/>
      <c r="B14" s="76"/>
      <c r="C14" s="14"/>
      <c r="D14" s="14"/>
      <c r="E14" s="14"/>
      <c r="F14" s="14"/>
      <c r="G14" s="14"/>
      <c r="H14" s="14"/>
      <c r="I14" s="18"/>
      <c r="J14" s="84"/>
      <c r="K14" s="84"/>
      <c r="L14" s="84"/>
    </row>
    <row r="15" spans="1:37" s="36" customFormat="1">
      <c r="A15" s="41"/>
      <c r="B15" s="76" t="s">
        <v>55</v>
      </c>
      <c r="C15" s="14"/>
      <c r="D15" s="14"/>
      <c r="E15" s="14"/>
      <c r="F15" s="14"/>
      <c r="G15" s="14"/>
      <c r="H15" s="14"/>
      <c r="I15" s="18"/>
      <c r="J15" s="84"/>
      <c r="K15" s="84"/>
      <c r="L15" s="84"/>
    </row>
    <row r="16" spans="1:37" s="38" customFormat="1">
      <c r="A16" s="68"/>
      <c r="B16" s="76" t="s">
        <v>29</v>
      </c>
      <c r="C16" s="14"/>
      <c r="D16" s="14"/>
      <c r="E16" s="14"/>
      <c r="F16" s="14"/>
      <c r="G16" s="14"/>
      <c r="H16" s="14"/>
      <c r="I16" s="18"/>
      <c r="J16" s="84"/>
      <c r="K16" s="84"/>
      <c r="L16" s="84"/>
    </row>
    <row r="17" spans="1:20" s="39" customFormat="1" ht="15">
      <c r="A17" s="69"/>
      <c r="B17" s="76" t="s">
        <v>30</v>
      </c>
      <c r="C17" s="14"/>
      <c r="D17" s="14"/>
      <c r="E17" s="14"/>
      <c r="F17" s="14"/>
      <c r="G17" s="14"/>
      <c r="H17" s="14"/>
      <c r="I17" s="18"/>
      <c r="J17" s="85"/>
      <c r="K17" s="85"/>
      <c r="L17" s="85"/>
    </row>
    <row r="18" spans="1:20" s="39" customFormat="1" ht="15">
      <c r="A18" s="70"/>
      <c r="B18" s="76"/>
      <c r="C18" s="14"/>
      <c r="D18" s="14"/>
      <c r="E18" s="14"/>
      <c r="F18" s="14"/>
      <c r="G18" s="14"/>
      <c r="H18" s="14"/>
      <c r="I18" s="18"/>
      <c r="J18" s="86"/>
      <c r="K18" s="86"/>
      <c r="L18" s="86"/>
    </row>
    <row r="19" spans="1:20" s="39" customFormat="1" ht="15">
      <c r="A19" s="70"/>
      <c r="B19" s="126" t="s">
        <v>89</v>
      </c>
      <c r="C19" s="14"/>
      <c r="D19" s="14"/>
      <c r="E19" s="14"/>
      <c r="F19" s="14"/>
      <c r="G19" s="14"/>
      <c r="H19" s="14"/>
      <c r="I19" s="18"/>
      <c r="J19" s="86"/>
      <c r="K19" s="86"/>
      <c r="L19" s="86"/>
    </row>
    <row r="20" spans="1:20" s="39" customFormat="1" ht="15">
      <c r="A20" s="70"/>
      <c r="B20" s="126"/>
      <c r="C20" s="14"/>
      <c r="D20" s="14"/>
      <c r="E20" s="14"/>
      <c r="F20" s="14"/>
      <c r="G20" s="14"/>
      <c r="H20" s="14"/>
      <c r="I20" s="18"/>
      <c r="J20" s="86"/>
      <c r="K20" s="86"/>
      <c r="L20" s="86"/>
    </row>
    <row r="21" spans="1:20" s="39" customFormat="1" ht="15">
      <c r="A21" s="70"/>
      <c r="B21" s="126" t="s">
        <v>88</v>
      </c>
      <c r="C21" s="14"/>
      <c r="D21" s="14"/>
      <c r="E21" s="14"/>
      <c r="F21" s="14"/>
      <c r="G21" s="14"/>
      <c r="H21" s="14"/>
      <c r="I21" s="18"/>
      <c r="J21" s="86"/>
      <c r="K21" s="86"/>
      <c r="L21" s="86"/>
    </row>
    <row r="22" spans="1:20" s="39" customFormat="1" ht="15">
      <c r="A22" s="70"/>
      <c r="B22" s="126"/>
      <c r="C22" s="14"/>
      <c r="D22" s="14"/>
      <c r="E22" s="14"/>
      <c r="F22" s="14"/>
      <c r="G22" s="14"/>
      <c r="H22" s="14"/>
      <c r="I22" s="18"/>
      <c r="J22" s="86"/>
      <c r="K22" s="86"/>
      <c r="L22" s="86"/>
    </row>
    <row r="23" spans="1:20" s="39" customFormat="1" ht="15">
      <c r="A23" s="70"/>
      <c r="B23" s="87" t="s">
        <v>14</v>
      </c>
      <c r="C23" s="14"/>
      <c r="D23" s="14"/>
      <c r="E23" s="14"/>
      <c r="F23" s="14"/>
      <c r="G23" s="14"/>
      <c r="H23" s="14"/>
      <c r="I23" s="18"/>
      <c r="J23" s="86"/>
      <c r="K23" s="86"/>
      <c r="L23" s="86"/>
    </row>
    <row r="24" spans="1:20" s="38" customFormat="1" ht="15.75" thickBot="1">
      <c r="A24" s="70"/>
      <c r="B24" s="19"/>
      <c r="C24" s="79"/>
      <c r="D24" s="79"/>
      <c r="E24" s="79"/>
      <c r="F24" s="79"/>
      <c r="G24" s="79"/>
      <c r="H24" s="79"/>
      <c r="I24" s="20"/>
      <c r="J24" s="86"/>
      <c r="K24" s="86"/>
      <c r="L24" s="86"/>
    </row>
    <row r="25" spans="1:20" s="40" customFormat="1" ht="15.75" thickBot="1">
      <c r="A25" s="69"/>
      <c r="B25" s="12"/>
      <c r="C25" s="13"/>
      <c r="D25" s="12"/>
      <c r="E25" s="12"/>
      <c r="F25" s="12"/>
      <c r="G25" s="12"/>
      <c r="H25" s="12"/>
      <c r="I25" s="12"/>
      <c r="J25" s="85"/>
      <c r="K25" s="85"/>
      <c r="L25" s="85"/>
    </row>
    <row r="26" spans="1:20" s="47" customFormat="1" ht="35.450000000000003" customHeight="1" thickBot="1">
      <c r="A26" s="42"/>
      <c r="B26" s="43" t="s">
        <v>16</v>
      </c>
      <c r="C26" s="44"/>
      <c r="D26" s="45"/>
      <c r="E26" s="46"/>
      <c r="F26" s="169"/>
      <c r="G26" s="169"/>
      <c r="H26" s="169"/>
      <c r="I26" s="172" t="s">
        <v>78</v>
      </c>
      <c r="J26" s="173"/>
      <c r="K26" s="173"/>
      <c r="L26" s="174"/>
      <c r="N26" s="166" t="s">
        <v>86</v>
      </c>
      <c r="O26" s="167"/>
      <c r="P26" s="167"/>
      <c r="Q26" s="167"/>
      <c r="R26" s="168"/>
      <c r="T26" s="134"/>
    </row>
    <row r="27" spans="1:20" s="48" customFormat="1" ht="51" customHeight="1" thickBot="1">
      <c r="A27" s="55" t="s">
        <v>17</v>
      </c>
      <c r="B27" s="55" t="s">
        <v>18</v>
      </c>
      <c r="C27" s="55" t="s">
        <v>19</v>
      </c>
      <c r="D27" s="56" t="s">
        <v>20</v>
      </c>
      <c r="E27" s="55" t="s">
        <v>15</v>
      </c>
      <c r="F27" s="170" t="s">
        <v>25</v>
      </c>
      <c r="G27" s="171"/>
      <c r="H27" s="171"/>
      <c r="I27" s="55" t="s">
        <v>13</v>
      </c>
      <c r="J27" s="58" t="s">
        <v>10</v>
      </c>
      <c r="K27" s="59" t="s">
        <v>56</v>
      </c>
      <c r="L27" s="55" t="s">
        <v>11</v>
      </c>
      <c r="N27" s="140">
        <v>500</v>
      </c>
      <c r="O27" s="141">
        <v>1500</v>
      </c>
      <c r="P27" s="141">
        <v>2500</v>
      </c>
      <c r="Q27" s="141">
        <v>3500</v>
      </c>
      <c r="R27" s="142">
        <v>4500</v>
      </c>
      <c r="T27" s="135" t="s">
        <v>87</v>
      </c>
    </row>
    <row r="28" spans="1:20" s="48" customFormat="1" ht="45" customHeight="1" thickBot="1">
      <c r="A28" s="157">
        <v>1</v>
      </c>
      <c r="B28" s="163" t="s">
        <v>79</v>
      </c>
      <c r="C28" s="128" t="s">
        <v>71</v>
      </c>
      <c r="D28" s="133">
        <v>1</v>
      </c>
      <c r="E28" s="132" t="s">
        <v>21</v>
      </c>
      <c r="F28" s="118" t="str">
        <f t="shared" ref="F28:F34" si="0">IF(G28="","",IF(G28="ZAR","Local","Foreign"))</f>
        <v>Local</v>
      </c>
      <c r="G28" s="88" t="s">
        <v>9</v>
      </c>
      <c r="H28" s="115">
        <f>IF(F28="","",IF(F28="Foreign",VLOOKUP(G28,Currency!$E$20:$F$33,2,FALSE),1))</f>
        <v>1</v>
      </c>
      <c r="I28" s="121">
        <v>0</v>
      </c>
      <c r="J28" s="65">
        <f t="shared" ref="J28:J34" si="1">I28*$H28</f>
        <v>0</v>
      </c>
      <c r="K28" s="66">
        <f t="shared" ref="K28" si="2">I28*$D28</f>
        <v>0</v>
      </c>
      <c r="L28" s="60">
        <f t="shared" ref="L28" si="3">J28*$D28</f>
        <v>0</v>
      </c>
      <c r="N28" s="144"/>
      <c r="O28" s="145"/>
      <c r="P28" s="145"/>
      <c r="Q28" s="145"/>
      <c r="R28" s="146"/>
      <c r="T28" s="152"/>
    </row>
    <row r="29" spans="1:20" s="48" customFormat="1" ht="37.9" customHeight="1">
      <c r="A29" s="158"/>
      <c r="B29" s="164"/>
      <c r="C29" s="129" t="s">
        <v>72</v>
      </c>
      <c r="D29" s="130">
        <v>1</v>
      </c>
      <c r="E29" s="131" t="s">
        <v>21</v>
      </c>
      <c r="F29" s="119" t="str">
        <f t="shared" si="0"/>
        <v>Local</v>
      </c>
      <c r="G29" s="89" t="s">
        <v>9</v>
      </c>
      <c r="H29" s="116">
        <f>IF(F29="","",IF(F29="Foreign",VLOOKUP(G29,Currency!$E$20:$F$33,2,FALSE),1))</f>
        <v>1</v>
      </c>
      <c r="I29" s="122">
        <v>0</v>
      </c>
      <c r="J29" s="62">
        <f t="shared" si="1"/>
        <v>0</v>
      </c>
      <c r="K29" s="64">
        <f t="shared" ref="K29" si="4">I29*$D29</f>
        <v>0</v>
      </c>
      <c r="L29" s="61">
        <f t="shared" ref="L29" si="5">J29*$D29</f>
        <v>0</v>
      </c>
      <c r="N29" s="147"/>
      <c r="O29" s="143"/>
      <c r="P29" s="143"/>
      <c r="Q29" s="143"/>
      <c r="R29" s="148"/>
    </row>
    <row r="30" spans="1:20" s="48" customFormat="1" ht="37.9" customHeight="1">
      <c r="A30" s="158"/>
      <c r="B30" s="164"/>
      <c r="C30" s="129" t="s">
        <v>73</v>
      </c>
      <c r="D30" s="130">
        <v>1</v>
      </c>
      <c r="E30" s="131" t="s">
        <v>21</v>
      </c>
      <c r="F30" s="119" t="str">
        <f t="shared" ref="F30:F32" si="6">IF(G30="","",IF(G30="ZAR","Local","Foreign"))</f>
        <v>Local</v>
      </c>
      <c r="G30" s="89" t="s">
        <v>9</v>
      </c>
      <c r="H30" s="116">
        <f>IF(F30="","",IF(F30="Foreign",VLOOKUP(G30,Currency!$E$20:$F$33,2,FALSE),1))</f>
        <v>1</v>
      </c>
      <c r="I30" s="122">
        <v>0</v>
      </c>
      <c r="J30" s="62">
        <f t="shared" ref="J30:J32" si="7">I30*$H30</f>
        <v>0</v>
      </c>
      <c r="K30" s="64">
        <f t="shared" ref="K30:K32" si="8">I30*$D30</f>
        <v>0</v>
      </c>
      <c r="L30" s="61">
        <f t="shared" ref="L30:L32" si="9">J30*$D30</f>
        <v>0</v>
      </c>
      <c r="N30" s="147"/>
      <c r="O30" s="143"/>
      <c r="P30" s="143"/>
      <c r="Q30" s="143"/>
      <c r="R30" s="148"/>
    </row>
    <row r="31" spans="1:20" s="48" customFormat="1" ht="37.9" customHeight="1">
      <c r="A31" s="158"/>
      <c r="B31" s="164"/>
      <c r="C31" s="129" t="s">
        <v>74</v>
      </c>
      <c r="D31" s="130">
        <v>1</v>
      </c>
      <c r="E31" s="131" t="s">
        <v>21</v>
      </c>
      <c r="F31" s="119" t="str">
        <f t="shared" si="6"/>
        <v>Local</v>
      </c>
      <c r="G31" s="89" t="s">
        <v>9</v>
      </c>
      <c r="H31" s="116">
        <f>IF(F31="","",IF(F31="Foreign",VLOOKUP(G31,Currency!$E$20:$F$33,2,FALSE),1))</f>
        <v>1</v>
      </c>
      <c r="I31" s="122">
        <v>0</v>
      </c>
      <c r="J31" s="62">
        <f t="shared" si="7"/>
        <v>0</v>
      </c>
      <c r="K31" s="64">
        <f t="shared" si="8"/>
        <v>0</v>
      </c>
      <c r="L31" s="61">
        <f t="shared" si="9"/>
        <v>0</v>
      </c>
      <c r="N31" s="147"/>
      <c r="O31" s="143"/>
      <c r="P31" s="143"/>
      <c r="Q31" s="143"/>
      <c r="R31" s="148"/>
    </row>
    <row r="32" spans="1:20" s="48" customFormat="1" ht="37.9" customHeight="1">
      <c r="A32" s="158"/>
      <c r="B32" s="164"/>
      <c r="C32" s="129" t="s">
        <v>75</v>
      </c>
      <c r="D32" s="130">
        <v>1</v>
      </c>
      <c r="E32" s="131" t="s">
        <v>21</v>
      </c>
      <c r="F32" s="119" t="str">
        <f t="shared" si="6"/>
        <v>Local</v>
      </c>
      <c r="G32" s="89" t="s">
        <v>9</v>
      </c>
      <c r="H32" s="116">
        <f>IF(F32="","",IF(F32="Foreign",VLOOKUP(G32,Currency!$E$20:$F$33,2,FALSE),1))</f>
        <v>1</v>
      </c>
      <c r="I32" s="122">
        <v>0</v>
      </c>
      <c r="J32" s="62">
        <f t="shared" si="7"/>
        <v>0</v>
      </c>
      <c r="K32" s="64">
        <f t="shared" si="8"/>
        <v>0</v>
      </c>
      <c r="L32" s="61">
        <f t="shared" si="9"/>
        <v>0</v>
      </c>
      <c r="N32" s="147"/>
      <c r="O32" s="143"/>
      <c r="P32" s="143"/>
      <c r="Q32" s="143"/>
      <c r="R32" s="148"/>
    </row>
    <row r="33" spans="1:20" s="48" customFormat="1" ht="37.9" customHeight="1">
      <c r="A33" s="158"/>
      <c r="B33" s="164"/>
      <c r="C33" s="129" t="s">
        <v>76</v>
      </c>
      <c r="D33" s="130">
        <v>1</v>
      </c>
      <c r="E33" s="131" t="s">
        <v>21</v>
      </c>
      <c r="F33" s="119" t="str">
        <f t="shared" ref="F33" si="10">IF(G33="","",IF(G33="ZAR","Local","Foreign"))</f>
        <v>Local</v>
      </c>
      <c r="G33" s="89" t="s">
        <v>9</v>
      </c>
      <c r="H33" s="116">
        <f>IF(F33="","",IF(F33="Foreign",VLOOKUP(G33,Currency!$E$20:$F$33,2,FALSE),1))</f>
        <v>1</v>
      </c>
      <c r="I33" s="122">
        <v>0</v>
      </c>
      <c r="J33" s="62">
        <f t="shared" ref="J33" si="11">I33*$H33</f>
        <v>0</v>
      </c>
      <c r="K33" s="64">
        <f t="shared" ref="K33" si="12">I33*$D33</f>
        <v>0</v>
      </c>
      <c r="L33" s="61">
        <f t="shared" ref="L33" si="13">J33*$D33</f>
        <v>0</v>
      </c>
      <c r="N33" s="147"/>
      <c r="O33" s="143"/>
      <c r="P33" s="143"/>
      <c r="Q33" s="143"/>
      <c r="R33" s="148"/>
    </row>
    <row r="34" spans="1:20" s="48" customFormat="1" ht="39.6" customHeight="1" thickBot="1">
      <c r="A34" s="159"/>
      <c r="B34" s="165"/>
      <c r="C34" s="138" t="s">
        <v>77</v>
      </c>
      <c r="D34" s="136">
        <v>1</v>
      </c>
      <c r="E34" s="137" t="s">
        <v>21</v>
      </c>
      <c r="F34" s="120" t="str">
        <f t="shared" si="0"/>
        <v>Local</v>
      </c>
      <c r="G34" s="90" t="s">
        <v>9</v>
      </c>
      <c r="H34" s="117">
        <f>IF(F34="","",IF(F34="Foreign",VLOOKUP(G34,Currency!$E$20:$F$33,2,FALSE),1))</f>
        <v>1</v>
      </c>
      <c r="I34" s="123">
        <v>0</v>
      </c>
      <c r="J34" s="124">
        <f t="shared" si="1"/>
        <v>0</v>
      </c>
      <c r="K34" s="125">
        <f t="shared" ref="K34" si="14">I34*$D34</f>
        <v>0</v>
      </c>
      <c r="L34" s="63">
        <f t="shared" ref="L34" si="15">J34*$D34</f>
        <v>0</v>
      </c>
      <c r="N34" s="149"/>
      <c r="O34" s="150"/>
      <c r="P34" s="150"/>
      <c r="Q34" s="150"/>
      <c r="R34" s="151"/>
    </row>
    <row r="35" spans="1:20" ht="25.9" customHeight="1" thickBot="1">
      <c r="L35" s="139">
        <f>SUM(L28:L34)</f>
        <v>0</v>
      </c>
    </row>
    <row r="36" spans="1:20" ht="15.75" thickTop="1" thickBot="1"/>
    <row r="37" spans="1:20" s="48" customFormat="1" ht="45" customHeight="1" thickBot="1">
      <c r="A37" s="157">
        <v>2</v>
      </c>
      <c r="B37" s="163" t="s">
        <v>80</v>
      </c>
      <c r="C37" s="128" t="s">
        <v>71</v>
      </c>
      <c r="D37" s="133">
        <v>1</v>
      </c>
      <c r="E37" s="132" t="s">
        <v>21</v>
      </c>
      <c r="F37" s="118" t="str">
        <f t="shared" ref="F37:F43" si="16">IF(G37="","",IF(G37="ZAR","Local","Foreign"))</f>
        <v>Local</v>
      </c>
      <c r="G37" s="88" t="s">
        <v>9</v>
      </c>
      <c r="H37" s="115">
        <f>IF(F37="","",IF(F37="Foreign",VLOOKUP(G37,Currency!$E$20:$F$33,2,FALSE),1))</f>
        <v>1</v>
      </c>
      <c r="I37" s="121">
        <v>0</v>
      </c>
      <c r="J37" s="65">
        <f t="shared" ref="J37:J43" si="17">I37*$H37</f>
        <v>0</v>
      </c>
      <c r="K37" s="66">
        <f t="shared" ref="K37:K43" si="18">I37*$D37</f>
        <v>0</v>
      </c>
      <c r="L37" s="60">
        <f t="shared" ref="L37:L43" si="19">J37*$D37</f>
        <v>0</v>
      </c>
      <c r="N37" s="144"/>
      <c r="O37" s="145"/>
      <c r="P37" s="145"/>
      <c r="Q37" s="145"/>
      <c r="R37" s="146"/>
      <c r="T37" s="152"/>
    </row>
    <row r="38" spans="1:20" s="48" customFormat="1" ht="37.9" customHeight="1">
      <c r="A38" s="158"/>
      <c r="B38" s="164"/>
      <c r="C38" s="129" t="s">
        <v>72</v>
      </c>
      <c r="D38" s="130">
        <v>1</v>
      </c>
      <c r="E38" s="131" t="s">
        <v>21</v>
      </c>
      <c r="F38" s="119" t="str">
        <f t="shared" si="16"/>
        <v>Local</v>
      </c>
      <c r="G38" s="89" t="s">
        <v>9</v>
      </c>
      <c r="H38" s="116">
        <f>IF(F38="","",IF(F38="Foreign",VLOOKUP(G38,Currency!$E$20:$F$33,2,FALSE),1))</f>
        <v>1</v>
      </c>
      <c r="I38" s="122">
        <v>0</v>
      </c>
      <c r="J38" s="62">
        <f t="shared" si="17"/>
        <v>0</v>
      </c>
      <c r="K38" s="64">
        <f t="shared" si="18"/>
        <v>0</v>
      </c>
      <c r="L38" s="61">
        <f t="shared" si="19"/>
        <v>0</v>
      </c>
      <c r="N38" s="147"/>
      <c r="O38" s="143"/>
      <c r="P38" s="143"/>
      <c r="Q38" s="143"/>
      <c r="R38" s="148"/>
    </row>
    <row r="39" spans="1:20" s="48" customFormat="1" ht="37.9" customHeight="1">
      <c r="A39" s="158"/>
      <c r="B39" s="164"/>
      <c r="C39" s="129" t="s">
        <v>73</v>
      </c>
      <c r="D39" s="130">
        <v>1</v>
      </c>
      <c r="E39" s="131" t="s">
        <v>21</v>
      </c>
      <c r="F39" s="119" t="str">
        <f t="shared" si="16"/>
        <v>Local</v>
      </c>
      <c r="G39" s="89" t="s">
        <v>9</v>
      </c>
      <c r="H39" s="116">
        <f>IF(F39="","",IF(F39="Foreign",VLOOKUP(G39,Currency!$E$20:$F$33,2,FALSE),1))</f>
        <v>1</v>
      </c>
      <c r="I39" s="122">
        <v>0</v>
      </c>
      <c r="J39" s="62">
        <f t="shared" si="17"/>
        <v>0</v>
      </c>
      <c r="K39" s="64">
        <f t="shared" si="18"/>
        <v>0</v>
      </c>
      <c r="L39" s="61">
        <f t="shared" si="19"/>
        <v>0</v>
      </c>
      <c r="N39" s="147"/>
      <c r="O39" s="143"/>
      <c r="P39" s="143"/>
      <c r="Q39" s="143"/>
      <c r="R39" s="148"/>
    </row>
    <row r="40" spans="1:20" s="48" customFormat="1" ht="37.9" customHeight="1">
      <c r="A40" s="158"/>
      <c r="B40" s="164"/>
      <c r="C40" s="129" t="s">
        <v>74</v>
      </c>
      <c r="D40" s="130">
        <v>1</v>
      </c>
      <c r="E40" s="131" t="s">
        <v>21</v>
      </c>
      <c r="F40" s="119" t="str">
        <f t="shared" si="16"/>
        <v>Local</v>
      </c>
      <c r="G40" s="89" t="s">
        <v>9</v>
      </c>
      <c r="H40" s="116">
        <f>IF(F40="","",IF(F40="Foreign",VLOOKUP(G40,Currency!$E$20:$F$33,2,FALSE),1))</f>
        <v>1</v>
      </c>
      <c r="I40" s="122">
        <v>0</v>
      </c>
      <c r="J40" s="62">
        <f t="shared" si="17"/>
        <v>0</v>
      </c>
      <c r="K40" s="64">
        <f t="shared" si="18"/>
        <v>0</v>
      </c>
      <c r="L40" s="61">
        <f t="shared" si="19"/>
        <v>0</v>
      </c>
      <c r="N40" s="147"/>
      <c r="O40" s="143"/>
      <c r="P40" s="143"/>
      <c r="Q40" s="143"/>
      <c r="R40" s="148"/>
    </row>
    <row r="41" spans="1:20" s="48" customFormat="1" ht="37.9" customHeight="1">
      <c r="A41" s="158"/>
      <c r="B41" s="164"/>
      <c r="C41" s="129" t="s">
        <v>75</v>
      </c>
      <c r="D41" s="130">
        <v>1</v>
      </c>
      <c r="E41" s="131" t="s">
        <v>21</v>
      </c>
      <c r="F41" s="119" t="str">
        <f t="shared" si="16"/>
        <v>Local</v>
      </c>
      <c r="G41" s="89" t="s">
        <v>9</v>
      </c>
      <c r="H41" s="116">
        <f>IF(F41="","",IF(F41="Foreign",VLOOKUP(G41,Currency!$E$20:$F$33,2,FALSE),1))</f>
        <v>1</v>
      </c>
      <c r="I41" s="122">
        <v>0</v>
      </c>
      <c r="J41" s="62">
        <f t="shared" si="17"/>
        <v>0</v>
      </c>
      <c r="K41" s="64">
        <f t="shared" si="18"/>
        <v>0</v>
      </c>
      <c r="L41" s="61">
        <f t="shared" si="19"/>
        <v>0</v>
      </c>
      <c r="N41" s="147"/>
      <c r="O41" s="143"/>
      <c r="P41" s="143"/>
      <c r="Q41" s="143"/>
      <c r="R41" s="148"/>
    </row>
    <row r="42" spans="1:20" s="48" customFormat="1" ht="37.9" customHeight="1">
      <c r="A42" s="158"/>
      <c r="B42" s="164"/>
      <c r="C42" s="129" t="s">
        <v>76</v>
      </c>
      <c r="D42" s="130">
        <v>1</v>
      </c>
      <c r="E42" s="131" t="s">
        <v>21</v>
      </c>
      <c r="F42" s="119" t="str">
        <f t="shared" si="16"/>
        <v>Local</v>
      </c>
      <c r="G42" s="89" t="s">
        <v>9</v>
      </c>
      <c r="H42" s="116">
        <f>IF(F42="","",IF(F42="Foreign",VLOOKUP(G42,Currency!$E$20:$F$33,2,FALSE),1))</f>
        <v>1</v>
      </c>
      <c r="I42" s="122">
        <v>0</v>
      </c>
      <c r="J42" s="62">
        <f t="shared" si="17"/>
        <v>0</v>
      </c>
      <c r="K42" s="64">
        <f t="shared" si="18"/>
        <v>0</v>
      </c>
      <c r="L42" s="61">
        <f t="shared" si="19"/>
        <v>0</v>
      </c>
      <c r="N42" s="147"/>
      <c r="O42" s="143"/>
      <c r="P42" s="143"/>
      <c r="Q42" s="143"/>
      <c r="R42" s="148"/>
    </row>
    <row r="43" spans="1:20" s="48" customFormat="1" ht="39.6" customHeight="1" thickBot="1">
      <c r="A43" s="159"/>
      <c r="B43" s="165"/>
      <c r="C43" s="138" t="s">
        <v>77</v>
      </c>
      <c r="D43" s="136">
        <v>1</v>
      </c>
      <c r="E43" s="137" t="s">
        <v>21</v>
      </c>
      <c r="F43" s="120" t="str">
        <f t="shared" si="16"/>
        <v>Local</v>
      </c>
      <c r="G43" s="90" t="s">
        <v>9</v>
      </c>
      <c r="H43" s="117">
        <f>IF(F43="","",IF(F43="Foreign",VLOOKUP(G43,Currency!$E$20:$F$33,2,FALSE),1))</f>
        <v>1</v>
      </c>
      <c r="I43" s="123">
        <v>0</v>
      </c>
      <c r="J43" s="124">
        <f t="shared" si="17"/>
        <v>0</v>
      </c>
      <c r="K43" s="125">
        <f t="shared" si="18"/>
        <v>0</v>
      </c>
      <c r="L43" s="63">
        <f t="shared" si="19"/>
        <v>0</v>
      </c>
      <c r="N43" s="149"/>
      <c r="O43" s="150"/>
      <c r="P43" s="150"/>
      <c r="Q43" s="150"/>
      <c r="R43" s="151"/>
    </row>
    <row r="44" spans="1:20" ht="26.45" customHeight="1" thickBot="1">
      <c r="L44" s="139">
        <f>SUM(L37:L43)</f>
        <v>0</v>
      </c>
    </row>
    <row r="45" spans="1:20" ht="15.75" thickTop="1" thickBot="1"/>
    <row r="46" spans="1:20" s="48" customFormat="1" ht="45" customHeight="1" thickBot="1">
      <c r="A46" s="157">
        <v>3</v>
      </c>
      <c r="B46" s="163" t="s">
        <v>81</v>
      </c>
      <c r="C46" s="128" t="s">
        <v>71</v>
      </c>
      <c r="D46" s="133">
        <v>1</v>
      </c>
      <c r="E46" s="132" t="s">
        <v>21</v>
      </c>
      <c r="F46" s="118" t="str">
        <f t="shared" ref="F46:F52" si="20">IF(G46="","",IF(G46="ZAR","Local","Foreign"))</f>
        <v>Local</v>
      </c>
      <c r="G46" s="88" t="s">
        <v>9</v>
      </c>
      <c r="H46" s="115">
        <f>IF(F46="","",IF(F46="Foreign",VLOOKUP(G46,Currency!$E$20:$F$33,2,FALSE),1))</f>
        <v>1</v>
      </c>
      <c r="I46" s="121">
        <v>0</v>
      </c>
      <c r="J46" s="65">
        <f t="shared" ref="J46:J52" si="21">I46*$H46</f>
        <v>0</v>
      </c>
      <c r="K46" s="66">
        <f t="shared" ref="K46:K52" si="22">I46*$D46</f>
        <v>0</v>
      </c>
      <c r="L46" s="60">
        <f t="shared" ref="L46:L52" si="23">J46*$D46</f>
        <v>0</v>
      </c>
      <c r="N46" s="144"/>
      <c r="O46" s="145"/>
      <c r="P46" s="145"/>
      <c r="Q46" s="145"/>
      <c r="R46" s="146"/>
      <c r="T46" s="152"/>
    </row>
    <row r="47" spans="1:20" s="48" customFormat="1" ht="37.9" customHeight="1">
      <c r="A47" s="158"/>
      <c r="B47" s="164"/>
      <c r="C47" s="129" t="s">
        <v>72</v>
      </c>
      <c r="D47" s="130">
        <v>1</v>
      </c>
      <c r="E47" s="131" t="s">
        <v>21</v>
      </c>
      <c r="F47" s="119" t="str">
        <f t="shared" si="20"/>
        <v>Local</v>
      </c>
      <c r="G47" s="89" t="s">
        <v>9</v>
      </c>
      <c r="H47" s="116">
        <f>IF(F47="","",IF(F47="Foreign",VLOOKUP(G47,Currency!$E$20:$F$33,2,FALSE),1))</f>
        <v>1</v>
      </c>
      <c r="I47" s="122">
        <v>0</v>
      </c>
      <c r="J47" s="62">
        <f t="shared" si="21"/>
        <v>0</v>
      </c>
      <c r="K47" s="64">
        <f t="shared" si="22"/>
        <v>0</v>
      </c>
      <c r="L47" s="61">
        <f t="shared" si="23"/>
        <v>0</v>
      </c>
      <c r="N47" s="147"/>
      <c r="O47" s="143"/>
      <c r="P47" s="143"/>
      <c r="Q47" s="143"/>
      <c r="R47" s="148"/>
    </row>
    <row r="48" spans="1:20" s="48" customFormat="1" ht="37.9" customHeight="1">
      <c r="A48" s="158"/>
      <c r="B48" s="164"/>
      <c r="C48" s="129" t="s">
        <v>73</v>
      </c>
      <c r="D48" s="130">
        <v>1</v>
      </c>
      <c r="E48" s="131" t="s">
        <v>21</v>
      </c>
      <c r="F48" s="119" t="str">
        <f t="shared" si="20"/>
        <v>Local</v>
      </c>
      <c r="G48" s="89" t="s">
        <v>9</v>
      </c>
      <c r="H48" s="116">
        <f>IF(F48="","",IF(F48="Foreign",VLOOKUP(G48,Currency!$E$20:$F$33,2,FALSE),1))</f>
        <v>1</v>
      </c>
      <c r="I48" s="122">
        <v>0</v>
      </c>
      <c r="J48" s="62">
        <f t="shared" si="21"/>
        <v>0</v>
      </c>
      <c r="K48" s="64">
        <f t="shared" si="22"/>
        <v>0</v>
      </c>
      <c r="L48" s="61">
        <f t="shared" si="23"/>
        <v>0</v>
      </c>
      <c r="N48" s="147"/>
      <c r="O48" s="143"/>
      <c r="P48" s="143"/>
      <c r="Q48" s="143"/>
      <c r="R48" s="148"/>
    </row>
    <row r="49" spans="1:20" s="48" customFormat="1" ht="37.9" customHeight="1">
      <c r="A49" s="158"/>
      <c r="B49" s="164"/>
      <c r="C49" s="129" t="s">
        <v>74</v>
      </c>
      <c r="D49" s="130">
        <v>1</v>
      </c>
      <c r="E49" s="131" t="s">
        <v>21</v>
      </c>
      <c r="F49" s="119" t="str">
        <f t="shared" si="20"/>
        <v>Local</v>
      </c>
      <c r="G49" s="89" t="s">
        <v>9</v>
      </c>
      <c r="H49" s="116">
        <f>IF(F49="","",IF(F49="Foreign",VLOOKUP(G49,Currency!$E$20:$F$33,2,FALSE),1))</f>
        <v>1</v>
      </c>
      <c r="I49" s="122">
        <v>0</v>
      </c>
      <c r="J49" s="62">
        <f t="shared" si="21"/>
        <v>0</v>
      </c>
      <c r="K49" s="64">
        <f t="shared" si="22"/>
        <v>0</v>
      </c>
      <c r="L49" s="61">
        <f t="shared" si="23"/>
        <v>0</v>
      </c>
      <c r="N49" s="147"/>
      <c r="O49" s="143"/>
      <c r="P49" s="143"/>
      <c r="Q49" s="143"/>
      <c r="R49" s="148"/>
    </row>
    <row r="50" spans="1:20" s="48" customFormat="1" ht="37.9" customHeight="1">
      <c r="A50" s="158"/>
      <c r="B50" s="164"/>
      <c r="C50" s="129" t="s">
        <v>75</v>
      </c>
      <c r="D50" s="130">
        <v>1</v>
      </c>
      <c r="E50" s="131" t="s">
        <v>21</v>
      </c>
      <c r="F50" s="119" t="str">
        <f t="shared" si="20"/>
        <v>Local</v>
      </c>
      <c r="G50" s="89" t="s">
        <v>9</v>
      </c>
      <c r="H50" s="116">
        <f>IF(F50="","",IF(F50="Foreign",VLOOKUP(G50,Currency!$E$20:$F$33,2,FALSE),1))</f>
        <v>1</v>
      </c>
      <c r="I50" s="122">
        <v>0</v>
      </c>
      <c r="J50" s="62">
        <f t="shared" si="21"/>
        <v>0</v>
      </c>
      <c r="K50" s="64">
        <f t="shared" si="22"/>
        <v>0</v>
      </c>
      <c r="L50" s="61">
        <f t="shared" si="23"/>
        <v>0</v>
      </c>
      <c r="N50" s="147"/>
      <c r="O50" s="143"/>
      <c r="P50" s="143"/>
      <c r="Q50" s="143"/>
      <c r="R50" s="148"/>
    </row>
    <row r="51" spans="1:20" s="48" customFormat="1" ht="37.9" customHeight="1">
      <c r="A51" s="158"/>
      <c r="B51" s="164"/>
      <c r="C51" s="129" t="s">
        <v>76</v>
      </c>
      <c r="D51" s="130">
        <v>1</v>
      </c>
      <c r="E51" s="131" t="s">
        <v>21</v>
      </c>
      <c r="F51" s="119" t="str">
        <f t="shared" si="20"/>
        <v>Local</v>
      </c>
      <c r="G51" s="89" t="s">
        <v>9</v>
      </c>
      <c r="H51" s="116">
        <f>IF(F51="","",IF(F51="Foreign",VLOOKUP(G51,Currency!$E$20:$F$33,2,FALSE),1))</f>
        <v>1</v>
      </c>
      <c r="I51" s="122">
        <v>0</v>
      </c>
      <c r="J51" s="62">
        <f t="shared" si="21"/>
        <v>0</v>
      </c>
      <c r="K51" s="64">
        <f t="shared" si="22"/>
        <v>0</v>
      </c>
      <c r="L51" s="61">
        <f t="shared" si="23"/>
        <v>0</v>
      </c>
      <c r="N51" s="147"/>
      <c r="O51" s="143"/>
      <c r="P51" s="143"/>
      <c r="Q51" s="143"/>
      <c r="R51" s="148"/>
    </row>
    <row r="52" spans="1:20" s="48" customFormat="1" ht="39.6" customHeight="1" thickBot="1">
      <c r="A52" s="159"/>
      <c r="B52" s="165"/>
      <c r="C52" s="138" t="s">
        <v>77</v>
      </c>
      <c r="D52" s="136">
        <v>1</v>
      </c>
      <c r="E52" s="137" t="s">
        <v>21</v>
      </c>
      <c r="F52" s="120" t="str">
        <f t="shared" si="20"/>
        <v>Local</v>
      </c>
      <c r="G52" s="90" t="s">
        <v>9</v>
      </c>
      <c r="H52" s="117">
        <f>IF(F52="","",IF(F52="Foreign",VLOOKUP(G52,Currency!$E$20:$F$33,2,FALSE),1))</f>
        <v>1</v>
      </c>
      <c r="I52" s="123">
        <v>0</v>
      </c>
      <c r="J52" s="124">
        <f t="shared" si="21"/>
        <v>0</v>
      </c>
      <c r="K52" s="125">
        <f t="shared" si="22"/>
        <v>0</v>
      </c>
      <c r="L52" s="63">
        <f t="shared" si="23"/>
        <v>0</v>
      </c>
      <c r="N52" s="149"/>
      <c r="O52" s="150"/>
      <c r="P52" s="150"/>
      <c r="Q52" s="150"/>
      <c r="R52" s="151"/>
    </row>
    <row r="53" spans="1:20" ht="31.9" customHeight="1" thickBot="1">
      <c r="L53" s="139">
        <f>SUM(L46:L52)</f>
        <v>0</v>
      </c>
    </row>
    <row r="54" spans="1:20" ht="15.75" thickTop="1" thickBot="1"/>
    <row r="55" spans="1:20" s="48" customFormat="1" ht="45" customHeight="1" thickBot="1">
      <c r="A55" s="157">
        <v>4</v>
      </c>
      <c r="B55" s="163" t="s">
        <v>82</v>
      </c>
      <c r="C55" s="128" t="s">
        <v>71</v>
      </c>
      <c r="D55" s="133">
        <v>1</v>
      </c>
      <c r="E55" s="132" t="s">
        <v>21</v>
      </c>
      <c r="F55" s="118" t="str">
        <f t="shared" ref="F55:F61" si="24">IF(G55="","",IF(G55="ZAR","Local","Foreign"))</f>
        <v>Local</v>
      </c>
      <c r="G55" s="88" t="s">
        <v>9</v>
      </c>
      <c r="H55" s="115">
        <f>IF(F55="","",IF(F55="Foreign",VLOOKUP(G55,Currency!$E$20:$F$33,2,FALSE),1))</f>
        <v>1</v>
      </c>
      <c r="I55" s="121">
        <v>0</v>
      </c>
      <c r="J55" s="65">
        <f t="shared" ref="J55:J61" si="25">I55*$H55</f>
        <v>0</v>
      </c>
      <c r="K55" s="66">
        <f t="shared" ref="K55:K61" si="26">I55*$D55</f>
        <v>0</v>
      </c>
      <c r="L55" s="60">
        <f t="shared" ref="L55:L61" si="27">J55*$D55</f>
        <v>0</v>
      </c>
      <c r="N55" s="144"/>
      <c r="O55" s="145"/>
      <c r="P55" s="145"/>
      <c r="Q55" s="145"/>
      <c r="R55" s="146"/>
      <c r="T55" s="152"/>
    </row>
    <row r="56" spans="1:20" s="48" customFormat="1" ht="37.9" customHeight="1">
      <c r="A56" s="158"/>
      <c r="B56" s="164"/>
      <c r="C56" s="129" t="s">
        <v>72</v>
      </c>
      <c r="D56" s="130">
        <v>1</v>
      </c>
      <c r="E56" s="131" t="s">
        <v>21</v>
      </c>
      <c r="F56" s="119" t="str">
        <f t="shared" si="24"/>
        <v>Local</v>
      </c>
      <c r="G56" s="89" t="s">
        <v>9</v>
      </c>
      <c r="H56" s="116">
        <f>IF(F56="","",IF(F56="Foreign",VLOOKUP(G56,Currency!$E$20:$F$33,2,FALSE),1))</f>
        <v>1</v>
      </c>
      <c r="I56" s="122">
        <v>0</v>
      </c>
      <c r="J56" s="62">
        <f t="shared" si="25"/>
        <v>0</v>
      </c>
      <c r="K56" s="64">
        <f t="shared" si="26"/>
        <v>0</v>
      </c>
      <c r="L56" s="61">
        <f t="shared" si="27"/>
        <v>0</v>
      </c>
      <c r="N56" s="147"/>
      <c r="O56" s="143"/>
      <c r="P56" s="143"/>
      <c r="Q56" s="143"/>
      <c r="R56" s="148"/>
    </row>
    <row r="57" spans="1:20" s="48" customFormat="1" ht="37.9" customHeight="1">
      <c r="A57" s="158"/>
      <c r="B57" s="164"/>
      <c r="C57" s="129" t="s">
        <v>73</v>
      </c>
      <c r="D57" s="130">
        <v>1</v>
      </c>
      <c r="E57" s="131" t="s">
        <v>21</v>
      </c>
      <c r="F57" s="119" t="str">
        <f t="shared" si="24"/>
        <v>Local</v>
      </c>
      <c r="G57" s="89" t="s">
        <v>9</v>
      </c>
      <c r="H57" s="116">
        <f>IF(F57="","",IF(F57="Foreign",VLOOKUP(G57,Currency!$E$20:$F$33,2,FALSE),1))</f>
        <v>1</v>
      </c>
      <c r="I57" s="122">
        <v>0</v>
      </c>
      <c r="J57" s="62">
        <f t="shared" si="25"/>
        <v>0</v>
      </c>
      <c r="K57" s="64">
        <f t="shared" si="26"/>
        <v>0</v>
      </c>
      <c r="L57" s="61">
        <f t="shared" si="27"/>
        <v>0</v>
      </c>
      <c r="N57" s="147"/>
      <c r="O57" s="143"/>
      <c r="P57" s="143"/>
      <c r="Q57" s="143"/>
      <c r="R57" s="148"/>
    </row>
    <row r="58" spans="1:20" s="48" customFormat="1" ht="37.9" customHeight="1">
      <c r="A58" s="158"/>
      <c r="B58" s="164"/>
      <c r="C58" s="129" t="s">
        <v>74</v>
      </c>
      <c r="D58" s="130">
        <v>1</v>
      </c>
      <c r="E58" s="131" t="s">
        <v>21</v>
      </c>
      <c r="F58" s="119" t="str">
        <f t="shared" si="24"/>
        <v>Local</v>
      </c>
      <c r="G58" s="89" t="s">
        <v>9</v>
      </c>
      <c r="H58" s="116">
        <f>IF(F58="","",IF(F58="Foreign",VLOOKUP(G58,Currency!$E$20:$F$33,2,FALSE),1))</f>
        <v>1</v>
      </c>
      <c r="I58" s="122">
        <v>0</v>
      </c>
      <c r="J58" s="62">
        <f t="shared" si="25"/>
        <v>0</v>
      </c>
      <c r="K58" s="64">
        <f t="shared" si="26"/>
        <v>0</v>
      </c>
      <c r="L58" s="61">
        <f t="shared" si="27"/>
        <v>0</v>
      </c>
      <c r="N58" s="147"/>
      <c r="O58" s="143"/>
      <c r="P58" s="143"/>
      <c r="Q58" s="143"/>
      <c r="R58" s="148"/>
    </row>
    <row r="59" spans="1:20" s="48" customFormat="1" ht="37.9" customHeight="1">
      <c r="A59" s="158"/>
      <c r="B59" s="164"/>
      <c r="C59" s="129" t="s">
        <v>75</v>
      </c>
      <c r="D59" s="130">
        <v>1</v>
      </c>
      <c r="E59" s="131" t="s">
        <v>21</v>
      </c>
      <c r="F59" s="119" t="str">
        <f t="shared" si="24"/>
        <v>Local</v>
      </c>
      <c r="G59" s="89" t="s">
        <v>9</v>
      </c>
      <c r="H59" s="116">
        <f>IF(F59="","",IF(F59="Foreign",VLOOKUP(G59,Currency!$E$20:$F$33,2,FALSE),1))</f>
        <v>1</v>
      </c>
      <c r="I59" s="122">
        <v>0</v>
      </c>
      <c r="J59" s="62">
        <f t="shared" si="25"/>
        <v>0</v>
      </c>
      <c r="K59" s="64">
        <f t="shared" si="26"/>
        <v>0</v>
      </c>
      <c r="L59" s="61">
        <f t="shared" si="27"/>
        <v>0</v>
      </c>
      <c r="N59" s="147"/>
      <c r="O59" s="143"/>
      <c r="P59" s="143"/>
      <c r="Q59" s="143"/>
      <c r="R59" s="148"/>
    </row>
    <row r="60" spans="1:20" s="48" customFormat="1" ht="37.9" customHeight="1">
      <c r="A60" s="158"/>
      <c r="B60" s="164"/>
      <c r="C60" s="129" t="s">
        <v>76</v>
      </c>
      <c r="D60" s="130">
        <v>1</v>
      </c>
      <c r="E60" s="131" t="s">
        <v>21</v>
      </c>
      <c r="F60" s="119" t="str">
        <f t="shared" si="24"/>
        <v>Local</v>
      </c>
      <c r="G60" s="89" t="s">
        <v>9</v>
      </c>
      <c r="H60" s="116">
        <f>IF(F60="","",IF(F60="Foreign",VLOOKUP(G60,Currency!$E$20:$F$33,2,FALSE),1))</f>
        <v>1</v>
      </c>
      <c r="I60" s="122">
        <v>0</v>
      </c>
      <c r="J60" s="62">
        <f t="shared" si="25"/>
        <v>0</v>
      </c>
      <c r="K60" s="64">
        <f t="shared" si="26"/>
        <v>0</v>
      </c>
      <c r="L60" s="61">
        <f t="shared" si="27"/>
        <v>0</v>
      </c>
      <c r="N60" s="147"/>
      <c r="O60" s="143"/>
      <c r="P60" s="143"/>
      <c r="Q60" s="143"/>
      <c r="R60" s="148"/>
    </row>
    <row r="61" spans="1:20" s="48" customFormat="1" ht="39.6" customHeight="1" thickBot="1">
      <c r="A61" s="159"/>
      <c r="B61" s="165"/>
      <c r="C61" s="138" t="s">
        <v>77</v>
      </c>
      <c r="D61" s="136">
        <v>1</v>
      </c>
      <c r="E61" s="137" t="s">
        <v>21</v>
      </c>
      <c r="F61" s="120" t="str">
        <f t="shared" si="24"/>
        <v>Local</v>
      </c>
      <c r="G61" s="90" t="s">
        <v>9</v>
      </c>
      <c r="H61" s="117">
        <f>IF(F61="","",IF(F61="Foreign",VLOOKUP(G61,Currency!$E$20:$F$33,2,FALSE),1))</f>
        <v>1</v>
      </c>
      <c r="I61" s="123">
        <v>0</v>
      </c>
      <c r="J61" s="124">
        <f t="shared" si="25"/>
        <v>0</v>
      </c>
      <c r="K61" s="125">
        <f t="shared" si="26"/>
        <v>0</v>
      </c>
      <c r="L61" s="63">
        <f t="shared" si="27"/>
        <v>0</v>
      </c>
      <c r="N61" s="149"/>
      <c r="O61" s="150"/>
      <c r="P61" s="150"/>
      <c r="Q61" s="150"/>
      <c r="R61" s="151"/>
    </row>
    <row r="62" spans="1:20" ht="25.9" customHeight="1" thickBot="1">
      <c r="L62" s="139">
        <f>SUM(L55:L61)</f>
        <v>0</v>
      </c>
    </row>
    <row r="63" spans="1:20" ht="15.75" thickTop="1" thickBot="1"/>
    <row r="64" spans="1:20" s="48" customFormat="1" ht="45" customHeight="1" thickBot="1">
      <c r="A64" s="157">
        <v>5</v>
      </c>
      <c r="B64" s="163" t="s">
        <v>70</v>
      </c>
      <c r="C64" s="128" t="s">
        <v>71</v>
      </c>
      <c r="D64" s="133">
        <v>1</v>
      </c>
      <c r="E64" s="132" t="s">
        <v>21</v>
      </c>
      <c r="F64" s="118" t="str">
        <f t="shared" ref="F64:F69" si="28">IF(G64="","",IF(G64="ZAR","Local","Foreign"))</f>
        <v>Local</v>
      </c>
      <c r="G64" s="88" t="s">
        <v>9</v>
      </c>
      <c r="H64" s="115">
        <f>IF(F64="","",IF(F64="Foreign",VLOOKUP(G64,Currency!$E$20:$F$33,2,FALSE),1))</f>
        <v>1</v>
      </c>
      <c r="I64" s="121">
        <v>0</v>
      </c>
      <c r="J64" s="65">
        <f t="shared" ref="J64:J69" si="29">I64*$H64</f>
        <v>0</v>
      </c>
      <c r="K64" s="66">
        <f t="shared" ref="K64:K69" si="30">I64*$D64</f>
        <v>0</v>
      </c>
      <c r="L64" s="60">
        <f t="shared" ref="L64:L69" si="31">J64*$D64</f>
        <v>0</v>
      </c>
      <c r="N64" s="144"/>
      <c r="O64" s="145"/>
      <c r="P64" s="145"/>
      <c r="Q64" s="145"/>
      <c r="R64" s="146"/>
      <c r="T64" s="152"/>
    </row>
    <row r="65" spans="1:20" s="48" customFormat="1" ht="37.9" customHeight="1">
      <c r="A65" s="158"/>
      <c r="B65" s="164"/>
      <c r="C65" s="129" t="s">
        <v>72</v>
      </c>
      <c r="D65" s="130">
        <v>1</v>
      </c>
      <c r="E65" s="131" t="s">
        <v>21</v>
      </c>
      <c r="F65" s="119" t="str">
        <f t="shared" si="28"/>
        <v>Local</v>
      </c>
      <c r="G65" s="89" t="s">
        <v>9</v>
      </c>
      <c r="H65" s="116">
        <f>IF(F65="","",IF(F65="Foreign",VLOOKUP(G65,Currency!$E$20:$F$33,2,FALSE),1))</f>
        <v>1</v>
      </c>
      <c r="I65" s="122">
        <v>0</v>
      </c>
      <c r="J65" s="62">
        <f t="shared" si="29"/>
        <v>0</v>
      </c>
      <c r="K65" s="64">
        <f t="shared" si="30"/>
        <v>0</v>
      </c>
      <c r="L65" s="61">
        <f t="shared" si="31"/>
        <v>0</v>
      </c>
      <c r="N65" s="147"/>
      <c r="O65" s="143"/>
      <c r="P65" s="143"/>
      <c r="Q65" s="143"/>
      <c r="R65" s="148"/>
    </row>
    <row r="66" spans="1:20" s="48" customFormat="1" ht="37.9" customHeight="1">
      <c r="A66" s="158"/>
      <c r="B66" s="164"/>
      <c r="C66" s="129" t="s">
        <v>73</v>
      </c>
      <c r="D66" s="130">
        <v>1</v>
      </c>
      <c r="E66" s="131" t="s">
        <v>21</v>
      </c>
      <c r="F66" s="119" t="str">
        <f t="shared" si="28"/>
        <v>Local</v>
      </c>
      <c r="G66" s="89" t="s">
        <v>9</v>
      </c>
      <c r="H66" s="116">
        <f>IF(F66="","",IF(F66="Foreign",VLOOKUP(G66,Currency!$E$20:$F$33,2,FALSE),1))</f>
        <v>1</v>
      </c>
      <c r="I66" s="122">
        <v>0</v>
      </c>
      <c r="J66" s="62">
        <f t="shared" si="29"/>
        <v>0</v>
      </c>
      <c r="K66" s="64">
        <f t="shared" si="30"/>
        <v>0</v>
      </c>
      <c r="L66" s="61">
        <f t="shared" si="31"/>
        <v>0</v>
      </c>
      <c r="N66" s="147"/>
      <c r="O66" s="143"/>
      <c r="P66" s="143"/>
      <c r="Q66" s="143"/>
      <c r="R66" s="148"/>
    </row>
    <row r="67" spans="1:20" s="48" customFormat="1" ht="37.9" customHeight="1">
      <c r="A67" s="158"/>
      <c r="B67" s="164"/>
      <c r="C67" s="129" t="s">
        <v>74</v>
      </c>
      <c r="D67" s="130">
        <v>1</v>
      </c>
      <c r="E67" s="131" t="s">
        <v>21</v>
      </c>
      <c r="F67" s="119" t="str">
        <f t="shared" si="28"/>
        <v>Local</v>
      </c>
      <c r="G67" s="89" t="s">
        <v>9</v>
      </c>
      <c r="H67" s="116">
        <f>IF(F67="","",IF(F67="Foreign",VLOOKUP(G67,Currency!$E$20:$F$33,2,FALSE),1))</f>
        <v>1</v>
      </c>
      <c r="I67" s="122">
        <v>0</v>
      </c>
      <c r="J67" s="62">
        <f t="shared" si="29"/>
        <v>0</v>
      </c>
      <c r="K67" s="64">
        <f t="shared" si="30"/>
        <v>0</v>
      </c>
      <c r="L67" s="61">
        <f t="shared" si="31"/>
        <v>0</v>
      </c>
      <c r="N67" s="147"/>
      <c r="O67" s="143"/>
      <c r="P67" s="143"/>
      <c r="Q67" s="143"/>
      <c r="R67" s="148"/>
    </row>
    <row r="68" spans="1:20" s="48" customFormat="1" ht="37.9" customHeight="1">
      <c r="A68" s="158"/>
      <c r="B68" s="164"/>
      <c r="C68" s="129" t="s">
        <v>75</v>
      </c>
      <c r="D68" s="130">
        <v>1</v>
      </c>
      <c r="E68" s="131" t="s">
        <v>21</v>
      </c>
      <c r="F68" s="119" t="str">
        <f t="shared" si="28"/>
        <v>Local</v>
      </c>
      <c r="G68" s="89" t="s">
        <v>9</v>
      </c>
      <c r="H68" s="116">
        <f>IF(F68="","",IF(F68="Foreign",VLOOKUP(G68,Currency!$E$20:$F$33,2,FALSE),1))</f>
        <v>1</v>
      </c>
      <c r="I68" s="122">
        <v>0</v>
      </c>
      <c r="J68" s="62">
        <f t="shared" si="29"/>
        <v>0</v>
      </c>
      <c r="K68" s="64">
        <f t="shared" si="30"/>
        <v>0</v>
      </c>
      <c r="L68" s="61">
        <f t="shared" si="31"/>
        <v>0</v>
      </c>
      <c r="N68" s="147"/>
      <c r="O68" s="143"/>
      <c r="P68" s="143"/>
      <c r="Q68" s="143"/>
      <c r="R68" s="148"/>
    </row>
    <row r="69" spans="1:20" s="48" customFormat="1" ht="39.6" customHeight="1" thickBot="1">
      <c r="A69" s="159"/>
      <c r="B69" s="165"/>
      <c r="C69" s="138" t="s">
        <v>77</v>
      </c>
      <c r="D69" s="136">
        <v>1</v>
      </c>
      <c r="E69" s="137" t="s">
        <v>21</v>
      </c>
      <c r="F69" s="120" t="str">
        <f t="shared" si="28"/>
        <v>Local</v>
      </c>
      <c r="G69" s="90" t="s">
        <v>9</v>
      </c>
      <c r="H69" s="117">
        <f>IF(F69="","",IF(F69="Foreign",VLOOKUP(G69,Currency!$E$20:$F$33,2,FALSE),1))</f>
        <v>1</v>
      </c>
      <c r="I69" s="123">
        <v>0</v>
      </c>
      <c r="J69" s="124">
        <f t="shared" si="29"/>
        <v>0</v>
      </c>
      <c r="K69" s="125">
        <f t="shared" si="30"/>
        <v>0</v>
      </c>
      <c r="L69" s="63">
        <f t="shared" si="31"/>
        <v>0</v>
      </c>
      <c r="N69" s="149"/>
      <c r="O69" s="150"/>
      <c r="P69" s="150"/>
      <c r="Q69" s="150"/>
      <c r="R69" s="151"/>
    </row>
    <row r="70" spans="1:20" ht="28.9" customHeight="1" thickBot="1">
      <c r="L70" s="139">
        <f>SUM(L64:L69)</f>
        <v>0</v>
      </c>
    </row>
    <row r="71" spans="1:20" ht="15.75" thickTop="1" thickBot="1"/>
    <row r="72" spans="1:20" s="48" customFormat="1" ht="45" customHeight="1" thickBot="1">
      <c r="A72" s="157">
        <v>6</v>
      </c>
      <c r="B72" s="163" t="s">
        <v>83</v>
      </c>
      <c r="C72" s="128" t="s">
        <v>71</v>
      </c>
      <c r="D72" s="133">
        <v>1</v>
      </c>
      <c r="E72" s="132" t="s">
        <v>21</v>
      </c>
      <c r="F72" s="118" t="str">
        <f t="shared" ref="F72:F77" si="32">IF(G72="","",IF(G72="ZAR","Local","Foreign"))</f>
        <v>Local</v>
      </c>
      <c r="G72" s="88" t="s">
        <v>9</v>
      </c>
      <c r="H72" s="115">
        <f>IF(F72="","",IF(F72="Foreign",VLOOKUP(G72,Currency!$E$20:$F$33,2,FALSE),1))</f>
        <v>1</v>
      </c>
      <c r="I72" s="121">
        <v>0</v>
      </c>
      <c r="J72" s="65">
        <f t="shared" ref="J72:J77" si="33">I72*$H72</f>
        <v>0</v>
      </c>
      <c r="K72" s="66">
        <f t="shared" ref="K72:K77" si="34">I72*$D72</f>
        <v>0</v>
      </c>
      <c r="L72" s="60">
        <f t="shared" ref="L72:L77" si="35">J72*$D72</f>
        <v>0</v>
      </c>
      <c r="N72" s="144"/>
      <c r="O72" s="145"/>
      <c r="P72" s="145"/>
      <c r="Q72" s="145"/>
      <c r="R72" s="146"/>
      <c r="T72" s="152"/>
    </row>
    <row r="73" spans="1:20" s="48" customFormat="1" ht="37.9" customHeight="1">
      <c r="A73" s="158"/>
      <c r="B73" s="164"/>
      <c r="C73" s="129" t="s">
        <v>72</v>
      </c>
      <c r="D73" s="130">
        <v>1</v>
      </c>
      <c r="E73" s="131" t="s">
        <v>21</v>
      </c>
      <c r="F73" s="119" t="str">
        <f t="shared" si="32"/>
        <v>Local</v>
      </c>
      <c r="G73" s="89" t="s">
        <v>9</v>
      </c>
      <c r="H73" s="116">
        <f>IF(F73="","",IF(F73="Foreign",VLOOKUP(G73,Currency!$E$20:$F$33,2,FALSE),1))</f>
        <v>1</v>
      </c>
      <c r="I73" s="122">
        <v>0</v>
      </c>
      <c r="J73" s="62">
        <f t="shared" si="33"/>
        <v>0</v>
      </c>
      <c r="K73" s="64">
        <f t="shared" si="34"/>
        <v>0</v>
      </c>
      <c r="L73" s="61">
        <f t="shared" si="35"/>
        <v>0</v>
      </c>
      <c r="N73" s="147"/>
      <c r="O73" s="143"/>
      <c r="P73" s="143"/>
      <c r="Q73" s="143"/>
      <c r="R73" s="148"/>
    </row>
    <row r="74" spans="1:20" s="48" customFormat="1" ht="37.9" customHeight="1">
      <c r="A74" s="158"/>
      <c r="B74" s="164"/>
      <c r="C74" s="129" t="s">
        <v>73</v>
      </c>
      <c r="D74" s="130">
        <v>1</v>
      </c>
      <c r="E74" s="131" t="s">
        <v>21</v>
      </c>
      <c r="F74" s="119" t="str">
        <f t="shared" si="32"/>
        <v>Local</v>
      </c>
      <c r="G74" s="89" t="s">
        <v>9</v>
      </c>
      <c r="H74" s="116">
        <f>IF(F74="","",IF(F74="Foreign",VLOOKUP(G74,Currency!$E$20:$F$33,2,FALSE),1))</f>
        <v>1</v>
      </c>
      <c r="I74" s="122">
        <v>0</v>
      </c>
      <c r="J74" s="62">
        <f t="shared" si="33"/>
        <v>0</v>
      </c>
      <c r="K74" s="64">
        <f t="shared" si="34"/>
        <v>0</v>
      </c>
      <c r="L74" s="61">
        <f t="shared" si="35"/>
        <v>0</v>
      </c>
      <c r="N74" s="147"/>
      <c r="O74" s="143"/>
      <c r="P74" s="143"/>
      <c r="Q74" s="143"/>
      <c r="R74" s="148"/>
    </row>
    <row r="75" spans="1:20" s="48" customFormat="1" ht="37.9" customHeight="1">
      <c r="A75" s="158"/>
      <c r="B75" s="164"/>
      <c r="C75" s="129" t="s">
        <v>74</v>
      </c>
      <c r="D75" s="130">
        <v>1</v>
      </c>
      <c r="E75" s="131" t="s">
        <v>21</v>
      </c>
      <c r="F75" s="119" t="str">
        <f t="shared" si="32"/>
        <v>Local</v>
      </c>
      <c r="G75" s="89" t="s">
        <v>9</v>
      </c>
      <c r="H75" s="116">
        <f>IF(F75="","",IF(F75="Foreign",VLOOKUP(G75,Currency!$E$20:$F$33,2,FALSE),1))</f>
        <v>1</v>
      </c>
      <c r="I75" s="122">
        <v>0</v>
      </c>
      <c r="J75" s="62">
        <f t="shared" si="33"/>
        <v>0</v>
      </c>
      <c r="K75" s="64">
        <f t="shared" si="34"/>
        <v>0</v>
      </c>
      <c r="L75" s="61">
        <f t="shared" si="35"/>
        <v>0</v>
      </c>
      <c r="N75" s="147"/>
      <c r="O75" s="143"/>
      <c r="P75" s="143"/>
      <c r="Q75" s="143"/>
      <c r="R75" s="148"/>
    </row>
    <row r="76" spans="1:20" s="48" customFormat="1" ht="37.9" customHeight="1">
      <c r="A76" s="158"/>
      <c r="B76" s="164"/>
      <c r="C76" s="129" t="s">
        <v>75</v>
      </c>
      <c r="D76" s="130">
        <v>1</v>
      </c>
      <c r="E76" s="131" t="s">
        <v>21</v>
      </c>
      <c r="F76" s="119" t="str">
        <f t="shared" si="32"/>
        <v>Local</v>
      </c>
      <c r="G76" s="89" t="s">
        <v>9</v>
      </c>
      <c r="H76" s="116">
        <f>IF(F76="","",IF(F76="Foreign",VLOOKUP(G76,Currency!$E$20:$F$33,2,FALSE),1))</f>
        <v>1</v>
      </c>
      <c r="I76" s="122">
        <v>0</v>
      </c>
      <c r="J76" s="62">
        <f t="shared" si="33"/>
        <v>0</v>
      </c>
      <c r="K76" s="64">
        <f t="shared" si="34"/>
        <v>0</v>
      </c>
      <c r="L76" s="61">
        <f t="shared" si="35"/>
        <v>0</v>
      </c>
      <c r="N76" s="147"/>
      <c r="O76" s="143"/>
      <c r="P76" s="143"/>
      <c r="Q76" s="143"/>
      <c r="R76" s="148"/>
    </row>
    <row r="77" spans="1:20" s="48" customFormat="1" ht="39.6" customHeight="1" thickBot="1">
      <c r="A77" s="159"/>
      <c r="B77" s="165"/>
      <c r="C77" s="138" t="s">
        <v>77</v>
      </c>
      <c r="D77" s="136">
        <v>1</v>
      </c>
      <c r="E77" s="137" t="s">
        <v>21</v>
      </c>
      <c r="F77" s="120" t="str">
        <f t="shared" si="32"/>
        <v>Local</v>
      </c>
      <c r="G77" s="90" t="s">
        <v>9</v>
      </c>
      <c r="H77" s="117">
        <f>IF(F77="","",IF(F77="Foreign",VLOOKUP(G77,Currency!$E$20:$F$33,2,FALSE),1))</f>
        <v>1</v>
      </c>
      <c r="I77" s="123">
        <v>0</v>
      </c>
      <c r="J77" s="124">
        <f t="shared" si="33"/>
        <v>0</v>
      </c>
      <c r="K77" s="125">
        <f t="shared" si="34"/>
        <v>0</v>
      </c>
      <c r="L77" s="63">
        <f t="shared" si="35"/>
        <v>0</v>
      </c>
      <c r="N77" s="149"/>
      <c r="O77" s="150"/>
      <c r="P77" s="150"/>
      <c r="Q77" s="150"/>
      <c r="R77" s="151"/>
    </row>
    <row r="78" spans="1:20" ht="39.6" customHeight="1" thickBot="1">
      <c r="L78" s="139">
        <f>SUM(L72:L77)</f>
        <v>0</v>
      </c>
    </row>
    <row r="79" spans="1:20" ht="15.75" thickTop="1" thickBot="1"/>
    <row r="80" spans="1:20" s="48" customFormat="1" ht="45" customHeight="1" thickBot="1">
      <c r="A80" s="157">
        <v>7</v>
      </c>
      <c r="B80" s="163" t="s">
        <v>84</v>
      </c>
      <c r="C80" s="128" t="s">
        <v>71</v>
      </c>
      <c r="D80" s="133">
        <v>1</v>
      </c>
      <c r="E80" s="132" t="s">
        <v>21</v>
      </c>
      <c r="F80" s="118" t="str">
        <f t="shared" ref="F80:F85" si="36">IF(G80="","",IF(G80="ZAR","Local","Foreign"))</f>
        <v>Local</v>
      </c>
      <c r="G80" s="88" t="s">
        <v>9</v>
      </c>
      <c r="H80" s="115">
        <f>IF(F80="","",IF(F80="Foreign",VLOOKUP(G80,Currency!$E$20:$F$33,2,FALSE),1))</f>
        <v>1</v>
      </c>
      <c r="I80" s="121">
        <v>0</v>
      </c>
      <c r="J80" s="65">
        <f t="shared" ref="J80:J85" si="37">I80*$H80</f>
        <v>0</v>
      </c>
      <c r="K80" s="66">
        <f t="shared" ref="K80:K85" si="38">I80*$D80</f>
        <v>0</v>
      </c>
      <c r="L80" s="60">
        <f t="shared" ref="L80:L85" si="39">J80*$D80</f>
        <v>0</v>
      </c>
      <c r="N80" s="144"/>
      <c r="O80" s="145"/>
      <c r="P80" s="145"/>
      <c r="Q80" s="145"/>
      <c r="R80" s="146"/>
      <c r="T80" s="152"/>
    </row>
    <row r="81" spans="1:20" s="48" customFormat="1" ht="37.9" customHeight="1">
      <c r="A81" s="158"/>
      <c r="B81" s="164"/>
      <c r="C81" s="129" t="s">
        <v>72</v>
      </c>
      <c r="D81" s="130">
        <v>1</v>
      </c>
      <c r="E81" s="131" t="s">
        <v>21</v>
      </c>
      <c r="F81" s="119" t="str">
        <f t="shared" si="36"/>
        <v>Local</v>
      </c>
      <c r="G81" s="89" t="s">
        <v>9</v>
      </c>
      <c r="H81" s="116">
        <f>IF(F81="","",IF(F81="Foreign",VLOOKUP(G81,Currency!$E$20:$F$33,2,FALSE),1))</f>
        <v>1</v>
      </c>
      <c r="I81" s="122">
        <v>0</v>
      </c>
      <c r="J81" s="62">
        <f t="shared" si="37"/>
        <v>0</v>
      </c>
      <c r="K81" s="64">
        <f t="shared" si="38"/>
        <v>0</v>
      </c>
      <c r="L81" s="61">
        <f t="shared" si="39"/>
        <v>0</v>
      </c>
      <c r="N81" s="147"/>
      <c r="O81" s="143"/>
      <c r="P81" s="143"/>
      <c r="Q81" s="143"/>
      <c r="R81" s="148"/>
    </row>
    <row r="82" spans="1:20" s="48" customFormat="1" ht="37.9" customHeight="1">
      <c r="A82" s="158"/>
      <c r="B82" s="164"/>
      <c r="C82" s="129" t="s">
        <v>73</v>
      </c>
      <c r="D82" s="130">
        <v>1</v>
      </c>
      <c r="E82" s="131" t="s">
        <v>21</v>
      </c>
      <c r="F82" s="119" t="str">
        <f t="shared" si="36"/>
        <v>Local</v>
      </c>
      <c r="G82" s="89" t="s">
        <v>9</v>
      </c>
      <c r="H82" s="116">
        <f>IF(F82="","",IF(F82="Foreign",VLOOKUP(G82,Currency!$E$20:$F$33,2,FALSE),1))</f>
        <v>1</v>
      </c>
      <c r="I82" s="122">
        <v>0</v>
      </c>
      <c r="J82" s="62">
        <f t="shared" si="37"/>
        <v>0</v>
      </c>
      <c r="K82" s="64">
        <f t="shared" si="38"/>
        <v>0</v>
      </c>
      <c r="L82" s="61">
        <f t="shared" si="39"/>
        <v>0</v>
      </c>
      <c r="N82" s="147"/>
      <c r="O82" s="143"/>
      <c r="P82" s="143"/>
      <c r="Q82" s="143"/>
      <c r="R82" s="148"/>
    </row>
    <row r="83" spans="1:20" s="48" customFormat="1" ht="37.9" customHeight="1">
      <c r="A83" s="158"/>
      <c r="B83" s="164"/>
      <c r="C83" s="129" t="s">
        <v>74</v>
      </c>
      <c r="D83" s="130">
        <v>1</v>
      </c>
      <c r="E83" s="131" t="s">
        <v>21</v>
      </c>
      <c r="F83" s="119" t="str">
        <f t="shared" si="36"/>
        <v>Local</v>
      </c>
      <c r="G83" s="89" t="s">
        <v>9</v>
      </c>
      <c r="H83" s="116">
        <f>IF(F83="","",IF(F83="Foreign",VLOOKUP(G83,Currency!$E$20:$F$33,2,FALSE),1))</f>
        <v>1</v>
      </c>
      <c r="I83" s="122">
        <v>0</v>
      </c>
      <c r="J83" s="62">
        <f t="shared" si="37"/>
        <v>0</v>
      </c>
      <c r="K83" s="64">
        <f t="shared" si="38"/>
        <v>0</v>
      </c>
      <c r="L83" s="61">
        <f t="shared" si="39"/>
        <v>0</v>
      </c>
      <c r="N83" s="147"/>
      <c r="O83" s="143"/>
      <c r="P83" s="143"/>
      <c r="Q83" s="143"/>
      <c r="R83" s="148"/>
    </row>
    <row r="84" spans="1:20" s="48" customFormat="1" ht="37.9" customHeight="1">
      <c r="A84" s="158"/>
      <c r="B84" s="164"/>
      <c r="C84" s="129" t="s">
        <v>75</v>
      </c>
      <c r="D84" s="130">
        <v>1</v>
      </c>
      <c r="E84" s="131" t="s">
        <v>21</v>
      </c>
      <c r="F84" s="119" t="str">
        <f t="shared" si="36"/>
        <v>Local</v>
      </c>
      <c r="G84" s="89" t="s">
        <v>9</v>
      </c>
      <c r="H84" s="116">
        <f>IF(F84="","",IF(F84="Foreign",VLOOKUP(G84,Currency!$E$20:$F$33,2,FALSE),1))</f>
        <v>1</v>
      </c>
      <c r="I84" s="122">
        <v>0</v>
      </c>
      <c r="J84" s="62">
        <f t="shared" si="37"/>
        <v>0</v>
      </c>
      <c r="K84" s="64">
        <f t="shared" si="38"/>
        <v>0</v>
      </c>
      <c r="L84" s="61">
        <f t="shared" si="39"/>
        <v>0</v>
      </c>
      <c r="N84" s="147"/>
      <c r="O84" s="143"/>
      <c r="P84" s="143"/>
      <c r="Q84" s="143"/>
      <c r="R84" s="148"/>
    </row>
    <row r="85" spans="1:20" s="48" customFormat="1" ht="39.6" customHeight="1" thickBot="1">
      <c r="A85" s="159"/>
      <c r="B85" s="165"/>
      <c r="C85" s="138" t="s">
        <v>77</v>
      </c>
      <c r="D85" s="136">
        <v>1</v>
      </c>
      <c r="E85" s="137" t="s">
        <v>21</v>
      </c>
      <c r="F85" s="120" t="str">
        <f t="shared" si="36"/>
        <v>Local</v>
      </c>
      <c r="G85" s="90" t="s">
        <v>9</v>
      </c>
      <c r="H85" s="117">
        <f>IF(F85="","",IF(F85="Foreign",VLOOKUP(G85,Currency!$E$20:$F$33,2,FALSE),1))</f>
        <v>1</v>
      </c>
      <c r="I85" s="123">
        <v>0</v>
      </c>
      <c r="J85" s="124">
        <f t="shared" si="37"/>
        <v>0</v>
      </c>
      <c r="K85" s="125">
        <f t="shared" si="38"/>
        <v>0</v>
      </c>
      <c r="L85" s="63">
        <f t="shared" si="39"/>
        <v>0</v>
      </c>
      <c r="N85" s="149"/>
      <c r="O85" s="150"/>
      <c r="P85" s="150"/>
      <c r="Q85" s="150"/>
      <c r="R85" s="151"/>
    </row>
    <row r="86" spans="1:20" ht="32.450000000000003" customHeight="1" thickBot="1">
      <c r="L86" s="139">
        <f>SUM(L80:L85)</f>
        <v>0</v>
      </c>
    </row>
    <row r="87" spans="1:20" ht="15.75" thickTop="1" thickBot="1"/>
    <row r="88" spans="1:20" s="48" customFormat="1" ht="45" customHeight="1" thickBot="1">
      <c r="A88" s="157">
        <v>8</v>
      </c>
      <c r="B88" s="163" t="s">
        <v>85</v>
      </c>
      <c r="C88" s="128" t="s">
        <v>71</v>
      </c>
      <c r="D88" s="133">
        <v>1</v>
      </c>
      <c r="E88" s="132" t="s">
        <v>21</v>
      </c>
      <c r="F88" s="118" t="str">
        <f t="shared" ref="F88:F94" si="40">IF(G88="","",IF(G88="ZAR","Local","Foreign"))</f>
        <v>Local</v>
      </c>
      <c r="G88" s="88" t="s">
        <v>9</v>
      </c>
      <c r="H88" s="115">
        <f>IF(F88="","",IF(F88="Foreign",VLOOKUP(G88,Currency!$E$20:$F$33,2,FALSE),1))</f>
        <v>1</v>
      </c>
      <c r="I88" s="121">
        <v>0</v>
      </c>
      <c r="J88" s="65">
        <f t="shared" ref="J88:J94" si="41">I88*$H88</f>
        <v>0</v>
      </c>
      <c r="K88" s="66">
        <f t="shared" ref="K88:K94" si="42">I88*$D88</f>
        <v>0</v>
      </c>
      <c r="L88" s="60">
        <f t="shared" ref="L88:L94" si="43">J88*$D88</f>
        <v>0</v>
      </c>
      <c r="N88" s="144"/>
      <c r="O88" s="145"/>
      <c r="P88" s="145"/>
      <c r="Q88" s="145"/>
      <c r="R88" s="146"/>
      <c r="T88" s="152"/>
    </row>
    <row r="89" spans="1:20" s="48" customFormat="1" ht="37.9" customHeight="1">
      <c r="A89" s="158"/>
      <c r="B89" s="164"/>
      <c r="C89" s="129" t="s">
        <v>72</v>
      </c>
      <c r="D89" s="130">
        <v>1</v>
      </c>
      <c r="E89" s="131" t="s">
        <v>21</v>
      </c>
      <c r="F89" s="119" t="str">
        <f t="shared" si="40"/>
        <v>Local</v>
      </c>
      <c r="G89" s="89" t="s">
        <v>9</v>
      </c>
      <c r="H89" s="116">
        <f>IF(F89="","",IF(F89="Foreign",VLOOKUP(G89,Currency!$E$20:$F$33,2,FALSE),1))</f>
        <v>1</v>
      </c>
      <c r="I89" s="122">
        <v>0</v>
      </c>
      <c r="J89" s="62">
        <f t="shared" si="41"/>
        <v>0</v>
      </c>
      <c r="K89" s="64">
        <f t="shared" si="42"/>
        <v>0</v>
      </c>
      <c r="L89" s="61">
        <f t="shared" si="43"/>
        <v>0</v>
      </c>
      <c r="N89" s="147"/>
      <c r="O89" s="143"/>
      <c r="P89" s="143"/>
      <c r="Q89" s="143"/>
      <c r="R89" s="148"/>
    </row>
    <row r="90" spans="1:20" s="48" customFormat="1" ht="37.9" customHeight="1">
      <c r="A90" s="158"/>
      <c r="B90" s="164"/>
      <c r="C90" s="129" t="s">
        <v>73</v>
      </c>
      <c r="D90" s="130">
        <v>1</v>
      </c>
      <c r="E90" s="131" t="s">
        <v>21</v>
      </c>
      <c r="F90" s="119" t="str">
        <f t="shared" si="40"/>
        <v>Local</v>
      </c>
      <c r="G90" s="89" t="s">
        <v>9</v>
      </c>
      <c r="H90" s="116">
        <f>IF(F90="","",IF(F90="Foreign",VLOOKUP(G90,Currency!$E$20:$F$33,2,FALSE),1))</f>
        <v>1</v>
      </c>
      <c r="I90" s="122">
        <v>0</v>
      </c>
      <c r="J90" s="62">
        <f t="shared" si="41"/>
        <v>0</v>
      </c>
      <c r="K90" s="64">
        <f t="shared" si="42"/>
        <v>0</v>
      </c>
      <c r="L90" s="61">
        <f t="shared" si="43"/>
        <v>0</v>
      </c>
      <c r="N90" s="147"/>
      <c r="O90" s="143"/>
      <c r="P90" s="143"/>
      <c r="Q90" s="143"/>
      <c r="R90" s="148"/>
    </row>
    <row r="91" spans="1:20" s="48" customFormat="1" ht="37.9" customHeight="1">
      <c r="A91" s="158"/>
      <c r="B91" s="164"/>
      <c r="C91" s="129" t="s">
        <v>74</v>
      </c>
      <c r="D91" s="130">
        <v>1</v>
      </c>
      <c r="E91" s="131" t="s">
        <v>21</v>
      </c>
      <c r="F91" s="119" t="str">
        <f t="shared" si="40"/>
        <v>Local</v>
      </c>
      <c r="G91" s="89" t="s">
        <v>9</v>
      </c>
      <c r="H91" s="116">
        <f>IF(F91="","",IF(F91="Foreign",VLOOKUP(G91,Currency!$E$20:$F$33,2,FALSE),1))</f>
        <v>1</v>
      </c>
      <c r="I91" s="122">
        <v>0</v>
      </c>
      <c r="J91" s="62">
        <f t="shared" si="41"/>
        <v>0</v>
      </c>
      <c r="K91" s="64">
        <f t="shared" si="42"/>
        <v>0</v>
      </c>
      <c r="L91" s="61">
        <f t="shared" si="43"/>
        <v>0</v>
      </c>
      <c r="N91" s="147"/>
      <c r="O91" s="143"/>
      <c r="P91" s="143"/>
      <c r="Q91" s="143"/>
      <c r="R91" s="148"/>
    </row>
    <row r="92" spans="1:20" s="48" customFormat="1" ht="37.9" customHeight="1">
      <c r="A92" s="158"/>
      <c r="B92" s="164"/>
      <c r="C92" s="129" t="s">
        <v>75</v>
      </c>
      <c r="D92" s="130">
        <v>1</v>
      </c>
      <c r="E92" s="131" t="s">
        <v>21</v>
      </c>
      <c r="F92" s="119" t="str">
        <f t="shared" si="40"/>
        <v>Local</v>
      </c>
      <c r="G92" s="89" t="s">
        <v>9</v>
      </c>
      <c r="H92" s="116">
        <f>IF(F92="","",IF(F92="Foreign",VLOOKUP(G92,Currency!$E$20:$F$33,2,FALSE),1))</f>
        <v>1</v>
      </c>
      <c r="I92" s="122">
        <v>0</v>
      </c>
      <c r="J92" s="62">
        <f t="shared" si="41"/>
        <v>0</v>
      </c>
      <c r="K92" s="64">
        <f t="shared" si="42"/>
        <v>0</v>
      </c>
      <c r="L92" s="61">
        <f t="shared" si="43"/>
        <v>0</v>
      </c>
      <c r="N92" s="147"/>
      <c r="O92" s="143"/>
      <c r="P92" s="143"/>
      <c r="Q92" s="143"/>
      <c r="R92" s="148"/>
    </row>
    <row r="93" spans="1:20" s="48" customFormat="1" ht="37.9" customHeight="1">
      <c r="A93" s="158"/>
      <c r="B93" s="164"/>
      <c r="C93" s="129" t="s">
        <v>76</v>
      </c>
      <c r="D93" s="130">
        <v>1</v>
      </c>
      <c r="E93" s="131" t="s">
        <v>21</v>
      </c>
      <c r="F93" s="119" t="str">
        <f t="shared" si="40"/>
        <v>Local</v>
      </c>
      <c r="G93" s="89" t="s">
        <v>9</v>
      </c>
      <c r="H93" s="116">
        <f>IF(F93="","",IF(F93="Foreign",VLOOKUP(G93,Currency!$E$20:$F$33,2,FALSE),1))</f>
        <v>1</v>
      </c>
      <c r="I93" s="122">
        <v>0</v>
      </c>
      <c r="J93" s="62">
        <f t="shared" si="41"/>
        <v>0</v>
      </c>
      <c r="K93" s="64">
        <f t="shared" si="42"/>
        <v>0</v>
      </c>
      <c r="L93" s="61">
        <f t="shared" si="43"/>
        <v>0</v>
      </c>
      <c r="N93" s="147"/>
      <c r="O93" s="143"/>
      <c r="P93" s="143"/>
      <c r="Q93" s="143"/>
      <c r="R93" s="148"/>
    </row>
    <row r="94" spans="1:20" s="48" customFormat="1" ht="39.6" customHeight="1" thickBot="1">
      <c r="A94" s="159"/>
      <c r="B94" s="165"/>
      <c r="C94" s="138" t="s">
        <v>77</v>
      </c>
      <c r="D94" s="136">
        <v>1</v>
      </c>
      <c r="E94" s="137" t="s">
        <v>21</v>
      </c>
      <c r="F94" s="120" t="str">
        <f t="shared" si="40"/>
        <v>Local</v>
      </c>
      <c r="G94" s="90" t="s">
        <v>9</v>
      </c>
      <c r="H94" s="117">
        <f>IF(F94="","",IF(F94="Foreign",VLOOKUP(G94,Currency!$E$20:$F$33,2,FALSE),1))</f>
        <v>1</v>
      </c>
      <c r="I94" s="123">
        <v>0</v>
      </c>
      <c r="J94" s="124">
        <f t="shared" si="41"/>
        <v>0</v>
      </c>
      <c r="K94" s="125">
        <f t="shared" si="42"/>
        <v>0</v>
      </c>
      <c r="L94" s="63">
        <f t="shared" si="43"/>
        <v>0</v>
      </c>
      <c r="N94" s="149"/>
      <c r="O94" s="150"/>
      <c r="P94" s="150"/>
      <c r="Q94" s="150"/>
      <c r="R94" s="151"/>
    </row>
    <row r="95" spans="1:20" ht="26.45" customHeight="1" thickBot="1">
      <c r="L95" s="139">
        <f>SUM(L88:L94)</f>
        <v>0</v>
      </c>
    </row>
    <row r="96" spans="1:20" ht="15" thickTop="1"/>
  </sheetData>
  <sheetProtection sort="0" autoFilter="0"/>
  <mergeCells count="21">
    <mergeCell ref="A80:A85"/>
    <mergeCell ref="B80:B85"/>
    <mergeCell ref="A88:A94"/>
    <mergeCell ref="B88:B94"/>
    <mergeCell ref="A55:A61"/>
    <mergeCell ref="B55:B61"/>
    <mergeCell ref="A64:A69"/>
    <mergeCell ref="B64:B69"/>
    <mergeCell ref="A72:A77"/>
    <mergeCell ref="B72:B77"/>
    <mergeCell ref="N26:R26"/>
    <mergeCell ref="F26:H26"/>
    <mergeCell ref="F27:H27"/>
    <mergeCell ref="B28:B34"/>
    <mergeCell ref="I26:L26"/>
    <mergeCell ref="A28:A34"/>
    <mergeCell ref="B3:G3"/>
    <mergeCell ref="A37:A43"/>
    <mergeCell ref="B37:B43"/>
    <mergeCell ref="A46:A52"/>
    <mergeCell ref="B46:B52"/>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Currency!$E$20:$E$33</xm:f>
          </x14:formula1>
          <xm:sqref>G28:G34 G37:G43 G46:G52 G55:G61 G88:G94 G80:G85 G72:G77 G64:G69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F20" sqref="F20:H32"/>
    </sheetView>
  </sheetViews>
  <sheetFormatPr defaultRowHeight="12.75"/>
  <cols>
    <col min="1" max="1" width="8.85546875" style="92"/>
    <col min="2" max="3" width="9.140625" style="92"/>
    <col min="4" max="4" width="24.28515625" style="92" customWidth="1"/>
    <col min="5" max="5" width="10" style="92" customWidth="1"/>
    <col min="6" max="6" width="15.7109375" style="92" customWidth="1"/>
    <col min="7" max="7" width="15.140625" style="92" customWidth="1"/>
    <col min="8" max="8" width="29.42578125" style="92" customWidth="1"/>
    <col min="9" max="259" width="9.140625" style="92"/>
    <col min="260" max="260" width="24.28515625" style="92" customWidth="1"/>
    <col min="261" max="261" width="10" style="92" customWidth="1"/>
    <col min="262" max="262" width="15.7109375" style="92" customWidth="1"/>
    <col min="263" max="263" width="15.140625" style="92" customWidth="1"/>
    <col min="264" max="264" width="27" style="92" customWidth="1"/>
    <col min="265" max="515" width="9.140625" style="92"/>
    <col min="516" max="516" width="24.28515625" style="92" customWidth="1"/>
    <col min="517" max="517" width="10" style="92" customWidth="1"/>
    <col min="518" max="518" width="15.7109375" style="92" customWidth="1"/>
    <col min="519" max="519" width="15.140625" style="92" customWidth="1"/>
    <col min="520" max="520" width="27" style="92" customWidth="1"/>
    <col min="521" max="771" width="9.140625" style="92"/>
    <col min="772" max="772" width="24.28515625" style="92" customWidth="1"/>
    <col min="773" max="773" width="10" style="92" customWidth="1"/>
    <col min="774" max="774" width="15.7109375" style="92" customWidth="1"/>
    <col min="775" max="775" width="15.140625" style="92" customWidth="1"/>
    <col min="776" max="776" width="27" style="92" customWidth="1"/>
    <col min="777" max="1027" width="9.140625" style="92"/>
    <col min="1028" max="1028" width="24.28515625" style="92" customWidth="1"/>
    <col min="1029" max="1029" width="10" style="92" customWidth="1"/>
    <col min="1030" max="1030" width="15.7109375" style="92" customWidth="1"/>
    <col min="1031" max="1031" width="15.140625" style="92" customWidth="1"/>
    <col min="1032" max="1032" width="27" style="92" customWidth="1"/>
    <col min="1033" max="1283" width="9.140625" style="92"/>
    <col min="1284" max="1284" width="24.28515625" style="92" customWidth="1"/>
    <col min="1285" max="1285" width="10" style="92" customWidth="1"/>
    <col min="1286" max="1286" width="15.7109375" style="92" customWidth="1"/>
    <col min="1287" max="1287" width="15.140625" style="92" customWidth="1"/>
    <col min="1288" max="1288" width="27" style="92" customWidth="1"/>
    <col min="1289" max="1539" width="9.140625" style="92"/>
    <col min="1540" max="1540" width="24.28515625" style="92" customWidth="1"/>
    <col min="1541" max="1541" width="10" style="92" customWidth="1"/>
    <col min="1542" max="1542" width="15.7109375" style="92" customWidth="1"/>
    <col min="1543" max="1543" width="15.140625" style="92" customWidth="1"/>
    <col min="1544" max="1544" width="27" style="92" customWidth="1"/>
    <col min="1545" max="1795" width="9.140625" style="92"/>
    <col min="1796" max="1796" width="24.28515625" style="92" customWidth="1"/>
    <col min="1797" max="1797" width="10" style="92" customWidth="1"/>
    <col min="1798" max="1798" width="15.7109375" style="92" customWidth="1"/>
    <col min="1799" max="1799" width="15.140625" style="92" customWidth="1"/>
    <col min="1800" max="1800" width="27" style="92" customWidth="1"/>
    <col min="1801" max="2051" width="9.140625" style="92"/>
    <col min="2052" max="2052" width="24.28515625" style="92" customWidth="1"/>
    <col min="2053" max="2053" width="10" style="92" customWidth="1"/>
    <col min="2054" max="2054" width="15.7109375" style="92" customWidth="1"/>
    <col min="2055" max="2055" width="15.140625" style="92" customWidth="1"/>
    <col min="2056" max="2056" width="27" style="92" customWidth="1"/>
    <col min="2057" max="2307" width="9.140625" style="92"/>
    <col min="2308" max="2308" width="24.28515625" style="92" customWidth="1"/>
    <col min="2309" max="2309" width="10" style="92" customWidth="1"/>
    <col min="2310" max="2310" width="15.7109375" style="92" customWidth="1"/>
    <col min="2311" max="2311" width="15.140625" style="92" customWidth="1"/>
    <col min="2312" max="2312" width="27" style="92" customWidth="1"/>
    <col min="2313" max="2563" width="9.140625" style="92"/>
    <col min="2564" max="2564" width="24.28515625" style="92" customWidth="1"/>
    <col min="2565" max="2565" width="10" style="92" customWidth="1"/>
    <col min="2566" max="2566" width="15.7109375" style="92" customWidth="1"/>
    <col min="2567" max="2567" width="15.140625" style="92" customWidth="1"/>
    <col min="2568" max="2568" width="27" style="92" customWidth="1"/>
    <col min="2569" max="2819" width="9.140625" style="92"/>
    <col min="2820" max="2820" width="24.28515625" style="92" customWidth="1"/>
    <col min="2821" max="2821" width="10" style="92" customWidth="1"/>
    <col min="2822" max="2822" width="15.7109375" style="92" customWidth="1"/>
    <col min="2823" max="2823" width="15.140625" style="92" customWidth="1"/>
    <col min="2824" max="2824" width="27" style="92" customWidth="1"/>
    <col min="2825" max="3075" width="9.140625" style="92"/>
    <col min="3076" max="3076" width="24.28515625" style="92" customWidth="1"/>
    <col min="3077" max="3077" width="10" style="92" customWidth="1"/>
    <col min="3078" max="3078" width="15.7109375" style="92" customWidth="1"/>
    <col min="3079" max="3079" width="15.140625" style="92" customWidth="1"/>
    <col min="3080" max="3080" width="27" style="92" customWidth="1"/>
    <col min="3081" max="3331" width="9.140625" style="92"/>
    <col min="3332" max="3332" width="24.28515625" style="92" customWidth="1"/>
    <col min="3333" max="3333" width="10" style="92" customWidth="1"/>
    <col min="3334" max="3334" width="15.7109375" style="92" customWidth="1"/>
    <col min="3335" max="3335" width="15.140625" style="92" customWidth="1"/>
    <col min="3336" max="3336" width="27" style="92" customWidth="1"/>
    <col min="3337" max="3587" width="9.140625" style="92"/>
    <col min="3588" max="3588" width="24.28515625" style="92" customWidth="1"/>
    <col min="3589" max="3589" width="10" style="92" customWidth="1"/>
    <col min="3590" max="3590" width="15.7109375" style="92" customWidth="1"/>
    <col min="3591" max="3591" width="15.140625" style="92" customWidth="1"/>
    <col min="3592" max="3592" width="27" style="92" customWidth="1"/>
    <col min="3593" max="3843" width="9.140625" style="92"/>
    <col min="3844" max="3844" width="24.28515625" style="92" customWidth="1"/>
    <col min="3845" max="3845" width="10" style="92" customWidth="1"/>
    <col min="3846" max="3846" width="15.7109375" style="92" customWidth="1"/>
    <col min="3847" max="3847" width="15.140625" style="92" customWidth="1"/>
    <col min="3848" max="3848" width="27" style="92" customWidth="1"/>
    <col min="3849" max="4099" width="9.140625" style="92"/>
    <col min="4100" max="4100" width="24.28515625" style="92" customWidth="1"/>
    <col min="4101" max="4101" width="10" style="92" customWidth="1"/>
    <col min="4102" max="4102" width="15.7109375" style="92" customWidth="1"/>
    <col min="4103" max="4103" width="15.140625" style="92" customWidth="1"/>
    <col min="4104" max="4104" width="27" style="92" customWidth="1"/>
    <col min="4105" max="4355" width="9.140625" style="92"/>
    <col min="4356" max="4356" width="24.28515625" style="92" customWidth="1"/>
    <col min="4357" max="4357" width="10" style="92" customWidth="1"/>
    <col min="4358" max="4358" width="15.7109375" style="92" customWidth="1"/>
    <col min="4359" max="4359" width="15.140625" style="92" customWidth="1"/>
    <col min="4360" max="4360" width="27" style="92" customWidth="1"/>
    <col min="4361" max="4611" width="9.140625" style="92"/>
    <col min="4612" max="4612" width="24.28515625" style="92" customWidth="1"/>
    <col min="4613" max="4613" width="10" style="92" customWidth="1"/>
    <col min="4614" max="4614" width="15.7109375" style="92" customWidth="1"/>
    <col min="4615" max="4615" width="15.140625" style="92" customWidth="1"/>
    <col min="4616" max="4616" width="27" style="92" customWidth="1"/>
    <col min="4617" max="4867" width="9.140625" style="92"/>
    <col min="4868" max="4868" width="24.28515625" style="92" customWidth="1"/>
    <col min="4869" max="4869" width="10" style="92" customWidth="1"/>
    <col min="4870" max="4870" width="15.7109375" style="92" customWidth="1"/>
    <col min="4871" max="4871" width="15.140625" style="92" customWidth="1"/>
    <col min="4872" max="4872" width="27" style="92" customWidth="1"/>
    <col min="4873" max="5123" width="9.140625" style="92"/>
    <col min="5124" max="5124" width="24.28515625" style="92" customWidth="1"/>
    <col min="5125" max="5125" width="10" style="92" customWidth="1"/>
    <col min="5126" max="5126" width="15.7109375" style="92" customWidth="1"/>
    <col min="5127" max="5127" width="15.140625" style="92" customWidth="1"/>
    <col min="5128" max="5128" width="27" style="92" customWidth="1"/>
    <col min="5129" max="5379" width="9.140625" style="92"/>
    <col min="5380" max="5380" width="24.28515625" style="92" customWidth="1"/>
    <col min="5381" max="5381" width="10" style="92" customWidth="1"/>
    <col min="5382" max="5382" width="15.7109375" style="92" customWidth="1"/>
    <col min="5383" max="5383" width="15.140625" style="92" customWidth="1"/>
    <col min="5384" max="5384" width="27" style="92" customWidth="1"/>
    <col min="5385" max="5635" width="9.140625" style="92"/>
    <col min="5636" max="5636" width="24.28515625" style="92" customWidth="1"/>
    <col min="5637" max="5637" width="10" style="92" customWidth="1"/>
    <col min="5638" max="5638" width="15.7109375" style="92" customWidth="1"/>
    <col min="5639" max="5639" width="15.140625" style="92" customWidth="1"/>
    <col min="5640" max="5640" width="27" style="92" customWidth="1"/>
    <col min="5641" max="5891" width="9.140625" style="92"/>
    <col min="5892" max="5892" width="24.28515625" style="92" customWidth="1"/>
    <col min="5893" max="5893" width="10" style="92" customWidth="1"/>
    <col min="5894" max="5894" width="15.7109375" style="92" customWidth="1"/>
    <col min="5895" max="5895" width="15.140625" style="92" customWidth="1"/>
    <col min="5896" max="5896" width="27" style="92" customWidth="1"/>
    <col min="5897" max="6147" width="9.140625" style="92"/>
    <col min="6148" max="6148" width="24.28515625" style="92" customWidth="1"/>
    <col min="6149" max="6149" width="10" style="92" customWidth="1"/>
    <col min="6150" max="6150" width="15.7109375" style="92" customWidth="1"/>
    <col min="6151" max="6151" width="15.140625" style="92" customWidth="1"/>
    <col min="6152" max="6152" width="27" style="92" customWidth="1"/>
    <col min="6153" max="6403" width="9.140625" style="92"/>
    <col min="6404" max="6404" width="24.28515625" style="92" customWidth="1"/>
    <col min="6405" max="6405" width="10" style="92" customWidth="1"/>
    <col min="6406" max="6406" width="15.7109375" style="92" customWidth="1"/>
    <col min="6407" max="6407" width="15.140625" style="92" customWidth="1"/>
    <col min="6408" max="6408" width="27" style="92" customWidth="1"/>
    <col min="6409" max="6659" width="9.140625" style="92"/>
    <col min="6660" max="6660" width="24.28515625" style="92" customWidth="1"/>
    <col min="6661" max="6661" width="10" style="92" customWidth="1"/>
    <col min="6662" max="6662" width="15.7109375" style="92" customWidth="1"/>
    <col min="6663" max="6663" width="15.140625" style="92" customWidth="1"/>
    <col min="6664" max="6664" width="27" style="92" customWidth="1"/>
    <col min="6665" max="6915" width="9.140625" style="92"/>
    <col min="6916" max="6916" width="24.28515625" style="92" customWidth="1"/>
    <col min="6917" max="6917" width="10" style="92" customWidth="1"/>
    <col min="6918" max="6918" width="15.7109375" style="92" customWidth="1"/>
    <col min="6919" max="6919" width="15.140625" style="92" customWidth="1"/>
    <col min="6920" max="6920" width="27" style="92" customWidth="1"/>
    <col min="6921" max="7171" width="9.140625" style="92"/>
    <col min="7172" max="7172" width="24.28515625" style="92" customWidth="1"/>
    <col min="7173" max="7173" width="10" style="92" customWidth="1"/>
    <col min="7174" max="7174" width="15.7109375" style="92" customWidth="1"/>
    <col min="7175" max="7175" width="15.140625" style="92" customWidth="1"/>
    <col min="7176" max="7176" width="27" style="92" customWidth="1"/>
    <col min="7177" max="7427" width="9.140625" style="92"/>
    <col min="7428" max="7428" width="24.28515625" style="92" customWidth="1"/>
    <col min="7429" max="7429" width="10" style="92" customWidth="1"/>
    <col min="7430" max="7430" width="15.7109375" style="92" customWidth="1"/>
    <col min="7431" max="7431" width="15.140625" style="92" customWidth="1"/>
    <col min="7432" max="7432" width="27" style="92" customWidth="1"/>
    <col min="7433" max="7683" width="9.140625" style="92"/>
    <col min="7684" max="7684" width="24.28515625" style="92" customWidth="1"/>
    <col min="7685" max="7685" width="10" style="92" customWidth="1"/>
    <col min="7686" max="7686" width="15.7109375" style="92" customWidth="1"/>
    <col min="7687" max="7687" width="15.140625" style="92" customWidth="1"/>
    <col min="7688" max="7688" width="27" style="92" customWidth="1"/>
    <col min="7689" max="7939" width="9.140625" style="92"/>
    <col min="7940" max="7940" width="24.28515625" style="92" customWidth="1"/>
    <col min="7941" max="7941" width="10" style="92" customWidth="1"/>
    <col min="7942" max="7942" width="15.7109375" style="92" customWidth="1"/>
    <col min="7943" max="7943" width="15.140625" style="92" customWidth="1"/>
    <col min="7944" max="7944" width="27" style="92" customWidth="1"/>
    <col min="7945" max="8195" width="9.140625" style="92"/>
    <col min="8196" max="8196" width="24.28515625" style="92" customWidth="1"/>
    <col min="8197" max="8197" width="10" style="92" customWidth="1"/>
    <col min="8198" max="8198" width="15.7109375" style="92" customWidth="1"/>
    <col min="8199" max="8199" width="15.140625" style="92" customWidth="1"/>
    <col min="8200" max="8200" width="27" style="92" customWidth="1"/>
    <col min="8201" max="8451" width="9.140625" style="92"/>
    <col min="8452" max="8452" width="24.28515625" style="92" customWidth="1"/>
    <col min="8453" max="8453" width="10" style="92" customWidth="1"/>
    <col min="8454" max="8454" width="15.7109375" style="92" customWidth="1"/>
    <col min="8455" max="8455" width="15.140625" style="92" customWidth="1"/>
    <col min="8456" max="8456" width="27" style="92" customWidth="1"/>
    <col min="8457" max="8707" width="9.140625" style="92"/>
    <col min="8708" max="8708" width="24.28515625" style="92" customWidth="1"/>
    <col min="8709" max="8709" width="10" style="92" customWidth="1"/>
    <col min="8710" max="8710" width="15.7109375" style="92" customWidth="1"/>
    <col min="8711" max="8711" width="15.140625" style="92" customWidth="1"/>
    <col min="8712" max="8712" width="27" style="92" customWidth="1"/>
    <col min="8713" max="8963" width="9.140625" style="92"/>
    <col min="8964" max="8964" width="24.28515625" style="92" customWidth="1"/>
    <col min="8965" max="8965" width="10" style="92" customWidth="1"/>
    <col min="8966" max="8966" width="15.7109375" style="92" customWidth="1"/>
    <col min="8967" max="8967" width="15.140625" style="92" customWidth="1"/>
    <col min="8968" max="8968" width="27" style="92" customWidth="1"/>
    <col min="8969" max="9219" width="9.140625" style="92"/>
    <col min="9220" max="9220" width="24.28515625" style="92" customWidth="1"/>
    <col min="9221" max="9221" width="10" style="92" customWidth="1"/>
    <col min="9222" max="9222" width="15.7109375" style="92" customWidth="1"/>
    <col min="9223" max="9223" width="15.140625" style="92" customWidth="1"/>
    <col min="9224" max="9224" width="27" style="92" customWidth="1"/>
    <col min="9225" max="9475" width="9.140625" style="92"/>
    <col min="9476" max="9476" width="24.28515625" style="92" customWidth="1"/>
    <col min="9477" max="9477" width="10" style="92" customWidth="1"/>
    <col min="9478" max="9478" width="15.7109375" style="92" customWidth="1"/>
    <col min="9479" max="9479" width="15.140625" style="92" customWidth="1"/>
    <col min="9480" max="9480" width="27" style="92" customWidth="1"/>
    <col min="9481" max="9731" width="9.140625" style="92"/>
    <col min="9732" max="9732" width="24.28515625" style="92" customWidth="1"/>
    <col min="9733" max="9733" width="10" style="92" customWidth="1"/>
    <col min="9734" max="9734" width="15.7109375" style="92" customWidth="1"/>
    <col min="9735" max="9735" width="15.140625" style="92" customWidth="1"/>
    <col min="9736" max="9736" width="27" style="92" customWidth="1"/>
    <col min="9737" max="9987" width="9.140625" style="92"/>
    <col min="9988" max="9988" width="24.28515625" style="92" customWidth="1"/>
    <col min="9989" max="9989" width="10" style="92" customWidth="1"/>
    <col min="9990" max="9990" width="15.7109375" style="92" customWidth="1"/>
    <col min="9991" max="9991" width="15.140625" style="92" customWidth="1"/>
    <col min="9992" max="9992" width="27" style="92" customWidth="1"/>
    <col min="9993" max="10243" width="9.140625" style="92"/>
    <col min="10244" max="10244" width="24.28515625" style="92" customWidth="1"/>
    <col min="10245" max="10245" width="10" style="92" customWidth="1"/>
    <col min="10246" max="10246" width="15.7109375" style="92" customWidth="1"/>
    <col min="10247" max="10247" width="15.140625" style="92" customWidth="1"/>
    <col min="10248" max="10248" width="27" style="92" customWidth="1"/>
    <col min="10249" max="10499" width="9.140625" style="92"/>
    <col min="10500" max="10500" width="24.28515625" style="92" customWidth="1"/>
    <col min="10501" max="10501" width="10" style="92" customWidth="1"/>
    <col min="10502" max="10502" width="15.7109375" style="92" customWidth="1"/>
    <col min="10503" max="10503" width="15.140625" style="92" customWidth="1"/>
    <col min="10504" max="10504" width="27" style="92" customWidth="1"/>
    <col min="10505" max="10755" width="9.140625" style="92"/>
    <col min="10756" max="10756" width="24.28515625" style="92" customWidth="1"/>
    <col min="10757" max="10757" width="10" style="92" customWidth="1"/>
    <col min="10758" max="10758" width="15.7109375" style="92" customWidth="1"/>
    <col min="10759" max="10759" width="15.140625" style="92" customWidth="1"/>
    <col min="10760" max="10760" width="27" style="92" customWidth="1"/>
    <col min="10761" max="11011" width="9.140625" style="92"/>
    <col min="11012" max="11012" width="24.28515625" style="92" customWidth="1"/>
    <col min="11013" max="11013" width="10" style="92" customWidth="1"/>
    <col min="11014" max="11014" width="15.7109375" style="92" customWidth="1"/>
    <col min="11015" max="11015" width="15.140625" style="92" customWidth="1"/>
    <col min="11016" max="11016" width="27" style="92" customWidth="1"/>
    <col min="11017" max="11267" width="9.140625" style="92"/>
    <col min="11268" max="11268" width="24.28515625" style="92" customWidth="1"/>
    <col min="11269" max="11269" width="10" style="92" customWidth="1"/>
    <col min="11270" max="11270" width="15.7109375" style="92" customWidth="1"/>
    <col min="11271" max="11271" width="15.140625" style="92" customWidth="1"/>
    <col min="11272" max="11272" width="27" style="92" customWidth="1"/>
    <col min="11273" max="11523" width="9.140625" style="92"/>
    <col min="11524" max="11524" width="24.28515625" style="92" customWidth="1"/>
    <col min="11525" max="11525" width="10" style="92" customWidth="1"/>
    <col min="11526" max="11526" width="15.7109375" style="92" customWidth="1"/>
    <col min="11527" max="11527" width="15.140625" style="92" customWidth="1"/>
    <col min="11528" max="11528" width="27" style="92" customWidth="1"/>
    <col min="11529" max="11779" width="9.140625" style="92"/>
    <col min="11780" max="11780" width="24.28515625" style="92" customWidth="1"/>
    <col min="11781" max="11781" width="10" style="92" customWidth="1"/>
    <col min="11782" max="11782" width="15.7109375" style="92" customWidth="1"/>
    <col min="11783" max="11783" width="15.140625" style="92" customWidth="1"/>
    <col min="11784" max="11784" width="27" style="92" customWidth="1"/>
    <col min="11785" max="12035" width="9.140625" style="92"/>
    <col min="12036" max="12036" width="24.28515625" style="92" customWidth="1"/>
    <col min="12037" max="12037" width="10" style="92" customWidth="1"/>
    <col min="12038" max="12038" width="15.7109375" style="92" customWidth="1"/>
    <col min="12039" max="12039" width="15.140625" style="92" customWidth="1"/>
    <col min="12040" max="12040" width="27" style="92" customWidth="1"/>
    <col min="12041" max="12291" width="9.140625" style="92"/>
    <col min="12292" max="12292" width="24.28515625" style="92" customWidth="1"/>
    <col min="12293" max="12293" width="10" style="92" customWidth="1"/>
    <col min="12294" max="12294" width="15.7109375" style="92" customWidth="1"/>
    <col min="12295" max="12295" width="15.140625" style="92" customWidth="1"/>
    <col min="12296" max="12296" width="27" style="92" customWidth="1"/>
    <col min="12297" max="12547" width="9.140625" style="92"/>
    <col min="12548" max="12548" width="24.28515625" style="92" customWidth="1"/>
    <col min="12549" max="12549" width="10" style="92" customWidth="1"/>
    <col min="12550" max="12550" width="15.7109375" style="92" customWidth="1"/>
    <col min="12551" max="12551" width="15.140625" style="92" customWidth="1"/>
    <col min="12552" max="12552" width="27" style="92" customWidth="1"/>
    <col min="12553" max="12803" width="9.140625" style="92"/>
    <col min="12804" max="12804" width="24.28515625" style="92" customWidth="1"/>
    <col min="12805" max="12805" width="10" style="92" customWidth="1"/>
    <col min="12806" max="12806" width="15.7109375" style="92" customWidth="1"/>
    <col min="12807" max="12807" width="15.140625" style="92" customWidth="1"/>
    <col min="12808" max="12808" width="27" style="92" customWidth="1"/>
    <col min="12809" max="13059" width="9.140625" style="92"/>
    <col min="13060" max="13060" width="24.28515625" style="92" customWidth="1"/>
    <col min="13061" max="13061" width="10" style="92" customWidth="1"/>
    <col min="13062" max="13062" width="15.7109375" style="92" customWidth="1"/>
    <col min="13063" max="13063" width="15.140625" style="92" customWidth="1"/>
    <col min="13064" max="13064" width="27" style="92" customWidth="1"/>
    <col min="13065" max="13315" width="9.140625" style="92"/>
    <col min="13316" max="13316" width="24.28515625" style="92" customWidth="1"/>
    <col min="13317" max="13317" width="10" style="92" customWidth="1"/>
    <col min="13318" max="13318" width="15.7109375" style="92" customWidth="1"/>
    <col min="13319" max="13319" width="15.140625" style="92" customWidth="1"/>
    <col min="13320" max="13320" width="27" style="92" customWidth="1"/>
    <col min="13321" max="13571" width="9.140625" style="92"/>
    <col min="13572" max="13572" width="24.28515625" style="92" customWidth="1"/>
    <col min="13573" max="13573" width="10" style="92" customWidth="1"/>
    <col min="13574" max="13574" width="15.7109375" style="92" customWidth="1"/>
    <col min="13575" max="13575" width="15.140625" style="92" customWidth="1"/>
    <col min="13576" max="13576" width="27" style="92" customWidth="1"/>
    <col min="13577" max="13827" width="9.140625" style="92"/>
    <col min="13828" max="13828" width="24.28515625" style="92" customWidth="1"/>
    <col min="13829" max="13829" width="10" style="92" customWidth="1"/>
    <col min="13830" max="13830" width="15.7109375" style="92" customWidth="1"/>
    <col min="13831" max="13831" width="15.140625" style="92" customWidth="1"/>
    <col min="13832" max="13832" width="27" style="92" customWidth="1"/>
    <col min="13833" max="14083" width="9.140625" style="92"/>
    <col min="14084" max="14084" width="24.28515625" style="92" customWidth="1"/>
    <col min="14085" max="14085" width="10" style="92" customWidth="1"/>
    <col min="14086" max="14086" width="15.7109375" style="92" customWidth="1"/>
    <col min="14087" max="14087" width="15.140625" style="92" customWidth="1"/>
    <col min="14088" max="14088" width="27" style="92" customWidth="1"/>
    <col min="14089" max="14339" width="9.140625" style="92"/>
    <col min="14340" max="14340" width="24.28515625" style="92" customWidth="1"/>
    <col min="14341" max="14341" width="10" style="92" customWidth="1"/>
    <col min="14342" max="14342" width="15.7109375" style="92" customWidth="1"/>
    <col min="14343" max="14343" width="15.140625" style="92" customWidth="1"/>
    <col min="14344" max="14344" width="27" style="92" customWidth="1"/>
    <col min="14345" max="14595" width="9.140625" style="92"/>
    <col min="14596" max="14596" width="24.28515625" style="92" customWidth="1"/>
    <col min="14597" max="14597" width="10" style="92" customWidth="1"/>
    <col min="14598" max="14598" width="15.7109375" style="92" customWidth="1"/>
    <col min="14599" max="14599" width="15.140625" style="92" customWidth="1"/>
    <col min="14600" max="14600" width="27" style="92" customWidth="1"/>
    <col min="14601" max="14851" width="9.140625" style="92"/>
    <col min="14852" max="14852" width="24.28515625" style="92" customWidth="1"/>
    <col min="14853" max="14853" width="10" style="92" customWidth="1"/>
    <col min="14854" max="14854" width="15.7109375" style="92" customWidth="1"/>
    <col min="14855" max="14855" width="15.140625" style="92" customWidth="1"/>
    <col min="14856" max="14856" width="27" style="92" customWidth="1"/>
    <col min="14857" max="15107" width="9.140625" style="92"/>
    <col min="15108" max="15108" width="24.28515625" style="92" customWidth="1"/>
    <col min="15109" max="15109" width="10" style="92" customWidth="1"/>
    <col min="15110" max="15110" width="15.7109375" style="92" customWidth="1"/>
    <col min="15111" max="15111" width="15.140625" style="92" customWidth="1"/>
    <col min="15112" max="15112" width="27" style="92" customWidth="1"/>
    <col min="15113" max="15363" width="9.140625" style="92"/>
    <col min="15364" max="15364" width="24.28515625" style="92" customWidth="1"/>
    <col min="15365" max="15365" width="10" style="92" customWidth="1"/>
    <col min="15366" max="15366" width="15.7109375" style="92" customWidth="1"/>
    <col min="15367" max="15367" width="15.140625" style="92" customWidth="1"/>
    <col min="15368" max="15368" width="27" style="92" customWidth="1"/>
    <col min="15369" max="15619" width="9.140625" style="92"/>
    <col min="15620" max="15620" width="24.28515625" style="92" customWidth="1"/>
    <col min="15621" max="15621" width="10" style="92" customWidth="1"/>
    <col min="15622" max="15622" width="15.7109375" style="92" customWidth="1"/>
    <col min="15623" max="15623" width="15.140625" style="92" customWidth="1"/>
    <col min="15624" max="15624" width="27" style="92" customWidth="1"/>
    <col min="15625" max="15875" width="9.140625" style="92"/>
    <col min="15876" max="15876" width="24.28515625" style="92" customWidth="1"/>
    <col min="15877" max="15877" width="10" style="92" customWidth="1"/>
    <col min="15878" max="15878" width="15.7109375" style="92" customWidth="1"/>
    <col min="15879" max="15879" width="15.140625" style="92" customWidth="1"/>
    <col min="15880" max="15880" width="27" style="92" customWidth="1"/>
    <col min="15881" max="16131" width="9.140625" style="92"/>
    <col min="16132" max="16132" width="24.28515625" style="92" customWidth="1"/>
    <col min="16133" max="16133" width="10" style="92" customWidth="1"/>
    <col min="16134" max="16134" width="15.7109375" style="92" customWidth="1"/>
    <col min="16135" max="16135" width="15.140625" style="92" customWidth="1"/>
    <col min="16136" max="16136" width="27" style="92" customWidth="1"/>
    <col min="16137" max="16384" width="9.140625" style="92"/>
  </cols>
  <sheetData>
    <row r="1" spans="2:104" ht="13.5" thickBot="1"/>
    <row r="2" spans="2:104" ht="15" customHeight="1" thickBot="1">
      <c r="B2" s="188" t="str">
        <f>'Computer Devices'!B3</f>
        <v>VENDOR NAME</v>
      </c>
      <c r="C2" s="189"/>
      <c r="D2" s="189"/>
      <c r="E2" s="189"/>
      <c r="F2" s="190"/>
    </row>
    <row r="4" spans="2:104" s="98" customFormat="1" ht="18">
      <c r="B4" s="93" t="s">
        <v>67</v>
      </c>
      <c r="C4" s="94"/>
      <c r="D4" s="95"/>
      <c r="E4" s="95"/>
      <c r="F4" s="95"/>
      <c r="G4" s="95"/>
      <c r="H4" s="95"/>
      <c r="I4" s="95"/>
      <c r="J4" s="95"/>
      <c r="K4" s="95"/>
      <c r="L4" s="95"/>
      <c r="M4" s="95"/>
      <c r="N4" s="95"/>
      <c r="O4" s="95"/>
      <c r="P4" s="95"/>
      <c r="Q4" s="95"/>
      <c r="R4" s="96"/>
      <c r="S4" s="96"/>
      <c r="T4" s="96"/>
      <c r="U4" s="97"/>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row>
    <row r="5" spans="2:104" s="98" customFormat="1" ht="15.75">
      <c r="B5" s="99"/>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row>
    <row r="6" spans="2:104" s="98" customFormat="1" ht="18.75" thickBot="1">
      <c r="B6" s="101" t="s">
        <v>57</v>
      </c>
    </row>
    <row r="7" spans="2:104" s="98" customFormat="1" ht="103.15" customHeight="1">
      <c r="B7" s="102">
        <v>1</v>
      </c>
      <c r="C7" s="194" t="s">
        <v>58</v>
      </c>
      <c r="D7" s="195"/>
      <c r="E7" s="195"/>
      <c r="F7" s="195"/>
      <c r="G7" s="195"/>
      <c r="H7" s="196"/>
      <c r="I7" s="103"/>
      <c r="J7" s="103"/>
      <c r="K7" s="103"/>
      <c r="L7" s="103"/>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row>
    <row r="8" spans="2:104" s="98" customFormat="1" ht="43.9" customHeight="1">
      <c r="B8" s="197">
        <v>2</v>
      </c>
      <c r="C8" s="198" t="s">
        <v>59</v>
      </c>
      <c r="D8" s="199"/>
      <c r="E8" s="199"/>
      <c r="F8" s="199"/>
      <c r="G8" s="199"/>
      <c r="H8" s="200"/>
      <c r="I8" s="103"/>
      <c r="J8" s="103"/>
      <c r="K8" s="105"/>
      <c r="L8" s="103"/>
      <c r="M8" s="104"/>
      <c r="N8" s="104"/>
      <c r="O8" s="104"/>
      <c r="P8" s="175"/>
      <c r="Q8" s="176"/>
      <c r="R8" s="176"/>
      <c r="S8" s="176"/>
      <c r="T8" s="176"/>
      <c r="U8" s="176"/>
      <c r="V8" s="104"/>
      <c r="W8" s="104"/>
      <c r="X8" s="104"/>
      <c r="Y8" s="104"/>
      <c r="Z8" s="104"/>
      <c r="AA8" s="104"/>
      <c r="AB8" s="104"/>
      <c r="AC8" s="104"/>
      <c r="AD8" s="104"/>
      <c r="AE8" s="104"/>
      <c r="AF8" s="104"/>
      <c r="AG8" s="104"/>
      <c r="AH8" s="104"/>
      <c r="AI8" s="104"/>
      <c r="AJ8" s="104"/>
      <c r="AK8" s="104"/>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row>
    <row r="9" spans="2:104" s="98" customFormat="1" ht="15.75">
      <c r="B9" s="197"/>
      <c r="C9" s="177" t="s">
        <v>60</v>
      </c>
      <c r="D9" s="176"/>
      <c r="E9" s="176"/>
      <c r="F9" s="176"/>
      <c r="G9" s="176"/>
      <c r="H9" s="178"/>
      <c r="I9" s="103"/>
      <c r="J9" s="103"/>
      <c r="K9" s="103"/>
      <c r="L9" s="103"/>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row>
    <row r="10" spans="2:104" s="98" customFormat="1" ht="82.9" customHeight="1">
      <c r="B10" s="197"/>
      <c r="C10" s="179" t="s">
        <v>61</v>
      </c>
      <c r="D10" s="180"/>
      <c r="E10" s="180"/>
      <c r="F10" s="180"/>
      <c r="G10" s="180"/>
      <c r="H10" s="181"/>
      <c r="I10" s="103"/>
      <c r="J10" s="103"/>
      <c r="K10" s="103"/>
      <c r="L10" s="103"/>
      <c r="M10" s="104"/>
      <c r="N10" s="104"/>
      <c r="O10" s="104"/>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row>
    <row r="11" spans="2:104" s="98" customFormat="1" ht="76.150000000000006" customHeight="1">
      <c r="B11" s="106">
        <v>3</v>
      </c>
      <c r="C11" s="182" t="s">
        <v>62</v>
      </c>
      <c r="D11" s="183"/>
      <c r="E11" s="183"/>
      <c r="F11" s="183"/>
      <c r="G11" s="183"/>
      <c r="H11" s="184"/>
      <c r="I11" s="103"/>
      <c r="J11" s="103"/>
      <c r="K11" s="103"/>
      <c r="L11" s="103"/>
      <c r="M11" s="104"/>
      <c r="N11" s="107"/>
      <c r="O11" s="104"/>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row>
    <row r="12" spans="2:104" s="98" customFormat="1" ht="107.45" customHeight="1">
      <c r="B12" s="106">
        <v>4</v>
      </c>
      <c r="C12" s="185" t="s">
        <v>63</v>
      </c>
      <c r="D12" s="186"/>
      <c r="E12" s="186"/>
      <c r="F12" s="186"/>
      <c r="G12" s="186"/>
      <c r="H12" s="187"/>
      <c r="I12" s="103"/>
      <c r="J12" s="103"/>
      <c r="K12" s="103"/>
      <c r="L12" s="103"/>
      <c r="M12" s="104"/>
      <c r="N12" s="104"/>
      <c r="O12" s="104"/>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row>
    <row r="13" spans="2:104" s="98" customFormat="1" ht="15.75">
      <c r="B13" s="201">
        <v>5</v>
      </c>
      <c r="C13" s="202" t="s">
        <v>64</v>
      </c>
      <c r="D13" s="203"/>
      <c r="E13" s="203"/>
      <c r="F13" s="203"/>
      <c r="G13" s="203"/>
      <c r="H13" s="204"/>
      <c r="I13" s="108"/>
      <c r="J13" s="108"/>
      <c r="K13" s="108"/>
      <c r="L13" s="109"/>
      <c r="M13" s="109"/>
      <c r="N13" s="109"/>
      <c r="O13" s="109"/>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row>
    <row r="14" spans="2:104" s="98" customFormat="1" ht="64.5" customHeight="1">
      <c r="B14" s="201"/>
      <c r="C14" s="202" t="s">
        <v>65</v>
      </c>
      <c r="D14" s="203"/>
      <c r="E14" s="203"/>
      <c r="F14" s="203"/>
      <c r="G14" s="203"/>
      <c r="H14" s="204"/>
      <c r="I14" s="110"/>
      <c r="J14" s="111"/>
      <c r="K14" s="111"/>
      <c r="L14" s="111"/>
      <c r="M14" s="111"/>
      <c r="N14" s="112"/>
      <c r="O14" s="111"/>
    </row>
    <row r="15" spans="2:104" s="98" customFormat="1" ht="35.1" customHeight="1" thickBot="1">
      <c r="B15" s="201"/>
      <c r="C15" s="205" t="s">
        <v>66</v>
      </c>
      <c r="D15" s="206"/>
      <c r="E15" s="206"/>
      <c r="F15" s="206"/>
      <c r="G15" s="206"/>
      <c r="H15" s="207"/>
      <c r="I15" s="108"/>
      <c r="J15" s="108"/>
      <c r="K15" s="108"/>
      <c r="L15" s="100"/>
      <c r="M15" s="100"/>
      <c r="N15" s="100"/>
      <c r="O15" s="100"/>
    </row>
    <row r="17" spans="3:8" ht="13.5" thickBot="1"/>
    <row r="18" spans="3:8" ht="16.5" thickBot="1">
      <c r="C18" s="191" t="s">
        <v>0</v>
      </c>
      <c r="D18" s="192"/>
      <c r="E18" s="192"/>
      <c r="F18" s="192"/>
      <c r="G18" s="192"/>
      <c r="H18" s="193"/>
    </row>
    <row r="19" spans="3:8" ht="25.5">
      <c r="C19" s="5" t="s">
        <v>1</v>
      </c>
      <c r="D19" s="1" t="s">
        <v>2</v>
      </c>
      <c r="E19" s="2" t="s">
        <v>3</v>
      </c>
      <c r="F19" s="3" t="s">
        <v>4</v>
      </c>
      <c r="G19" s="2" t="s">
        <v>5</v>
      </c>
      <c r="H19" s="6" t="s">
        <v>6</v>
      </c>
    </row>
    <row r="20" spans="3:8">
      <c r="C20" s="4">
        <v>1</v>
      </c>
      <c r="D20" s="113" t="s">
        <v>34</v>
      </c>
      <c r="E20" s="114" t="s">
        <v>35</v>
      </c>
      <c r="F20" s="153"/>
      <c r="G20" s="154"/>
      <c r="H20" s="155"/>
    </row>
    <row r="21" spans="3:8">
      <c r="C21" s="57">
        <v>2</v>
      </c>
      <c r="D21" s="113" t="s">
        <v>36</v>
      </c>
      <c r="E21" s="114" t="s">
        <v>37</v>
      </c>
      <c r="F21" s="156"/>
      <c r="G21" s="154"/>
      <c r="H21" s="155"/>
    </row>
    <row r="22" spans="3:8">
      <c r="C22" s="4">
        <v>3</v>
      </c>
      <c r="D22" s="113" t="s">
        <v>38</v>
      </c>
      <c r="E22" s="114" t="s">
        <v>39</v>
      </c>
      <c r="F22" s="156"/>
      <c r="G22" s="154"/>
      <c r="H22" s="155"/>
    </row>
    <row r="23" spans="3:8">
      <c r="C23" s="57">
        <v>4</v>
      </c>
      <c r="D23" s="113" t="s">
        <v>40</v>
      </c>
      <c r="E23" s="114" t="s">
        <v>41</v>
      </c>
      <c r="F23" s="156"/>
      <c r="G23" s="154"/>
      <c r="H23" s="155"/>
    </row>
    <row r="24" spans="3:8">
      <c r="C24" s="4">
        <v>5</v>
      </c>
      <c r="D24" s="113" t="s">
        <v>32</v>
      </c>
      <c r="E24" s="114" t="s">
        <v>22</v>
      </c>
      <c r="F24" s="156"/>
      <c r="G24" s="154"/>
      <c r="H24" s="155"/>
    </row>
    <row r="25" spans="3:8">
      <c r="C25" s="57">
        <v>6</v>
      </c>
      <c r="D25" s="113" t="s">
        <v>24</v>
      </c>
      <c r="E25" s="114" t="s">
        <v>23</v>
      </c>
      <c r="F25" s="156"/>
      <c r="G25" s="154"/>
      <c r="H25" s="155"/>
    </row>
    <row r="26" spans="3:8">
      <c r="C26" s="4">
        <v>7</v>
      </c>
      <c r="D26" s="113" t="s">
        <v>42</v>
      </c>
      <c r="E26" s="114" t="s">
        <v>43</v>
      </c>
      <c r="F26" s="156"/>
      <c r="G26" s="154"/>
      <c r="H26" s="155"/>
    </row>
    <row r="27" spans="3:8">
      <c r="C27" s="57">
        <v>8</v>
      </c>
      <c r="D27" s="113" t="s">
        <v>44</v>
      </c>
      <c r="E27" s="114" t="s">
        <v>45</v>
      </c>
      <c r="F27" s="156"/>
      <c r="G27" s="154"/>
      <c r="H27" s="155"/>
    </row>
    <row r="28" spans="3:8">
      <c r="C28" s="4">
        <v>9</v>
      </c>
      <c r="D28" s="113" t="s">
        <v>46</v>
      </c>
      <c r="E28" s="114" t="s">
        <v>47</v>
      </c>
      <c r="F28" s="156"/>
      <c r="G28" s="154"/>
      <c r="H28" s="155"/>
    </row>
    <row r="29" spans="3:8">
      <c r="C29" s="57">
        <v>10</v>
      </c>
      <c r="D29" s="113" t="s">
        <v>48</v>
      </c>
      <c r="E29" s="114" t="s">
        <v>49</v>
      </c>
      <c r="F29" s="156"/>
      <c r="G29" s="154"/>
      <c r="H29" s="155"/>
    </row>
    <row r="30" spans="3:8">
      <c r="C30" s="4">
        <v>11</v>
      </c>
      <c r="D30" s="113" t="s">
        <v>50</v>
      </c>
      <c r="E30" s="114" t="s">
        <v>51</v>
      </c>
      <c r="F30" s="156"/>
      <c r="G30" s="154"/>
      <c r="H30" s="155"/>
    </row>
    <row r="31" spans="3:8">
      <c r="C31" s="57">
        <v>12</v>
      </c>
      <c r="D31" s="113" t="s">
        <v>52</v>
      </c>
      <c r="E31" s="114" t="s">
        <v>53</v>
      </c>
      <c r="F31" s="156"/>
      <c r="G31" s="154"/>
      <c r="H31" s="155"/>
    </row>
    <row r="32" spans="3:8">
      <c r="C32" s="4">
        <v>13</v>
      </c>
      <c r="D32" s="113" t="s">
        <v>54</v>
      </c>
      <c r="E32" s="114" t="s">
        <v>7</v>
      </c>
      <c r="F32" s="156"/>
      <c r="G32" s="154"/>
      <c r="H32" s="155"/>
    </row>
    <row r="33" spans="3:8" ht="13.5" thickBot="1">
      <c r="C33" s="7">
        <v>14</v>
      </c>
      <c r="D33" s="8" t="s">
        <v>8</v>
      </c>
      <c r="E33" s="91" t="s">
        <v>9</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Computer Devices</vt:lpstr>
      <vt:lpstr>Currency</vt:lpstr>
      <vt:lpstr>'Computer Devices'!Data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Tamara Mda</cp:lastModifiedBy>
  <dcterms:created xsi:type="dcterms:W3CDTF">2015-07-15T07:56:35Z</dcterms:created>
  <dcterms:modified xsi:type="dcterms:W3CDTF">2024-02-08T07:57:46Z</dcterms:modified>
</cp:coreProperties>
</file>