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publishItems="1" defaultThemeVersion="124226"/>
  <mc:AlternateContent xmlns:mc="http://schemas.openxmlformats.org/markup-compatibility/2006">
    <mc:Choice Requires="x15">
      <x15ac:absPath xmlns:x15ac="http://schemas.microsoft.com/office/spreadsheetml/2010/11/ac" url="C:\Users\H28459644\Documents\SCM\Tenders &amp; Contracts\2023\UPS\Final Advert Docx\"/>
    </mc:Choice>
  </mc:AlternateContent>
  <bookViews>
    <workbookView xWindow="0" yWindow="0" windowWidth="10905" windowHeight="4635" tabRatio="760" firstSheet="12" activeTab="14"/>
  </bookViews>
  <sheets>
    <sheet name="FRONT" sheetId="10" r:id="rId1"/>
    <sheet name="Bill Cover" sheetId="2" r:id="rId2"/>
    <sheet name="Section 1 PRELIMINARIES" sheetId="1" r:id="rId3"/>
    <sheet name="Section 2 ELECTRICAL" sheetId="9" r:id="rId4"/>
    <sheet name="Section 3 BUILDING" sheetId="18" r:id="rId5"/>
    <sheet name="Section 4 GENERATORS" sheetId="4" r:id="rId6"/>
    <sheet name="Section 5 STANDBY POWER" sheetId="5" r:id="rId7"/>
    <sheet name="Section 6 SOLAR" sheetId="19" r:id="rId8"/>
    <sheet name="Section 7 AIRCONDITIONING" sheetId="6" r:id="rId9"/>
    <sheet name="Section 8 WATER TANKS" sheetId="11" r:id="rId10"/>
    <sheet name="Section 9 MAINTENANCE PRELIM" sheetId="17" r:id="rId11"/>
    <sheet name="Section 10 ELECTRICAL" sheetId="12" r:id="rId12"/>
    <sheet name="Section 11 BUILDING" sheetId="20" r:id="rId13"/>
    <sheet name="Section 12 GENERATORS" sheetId="13" r:id="rId14"/>
    <sheet name="Section 13 STANDBY POWER" sheetId="14" r:id="rId15"/>
    <sheet name="Section 14 SOLAR INSTALLATIONS" sheetId="21" r:id="rId16"/>
    <sheet name="Section 15 AIRCONDITIONING" sheetId="15" r:id="rId17"/>
    <sheet name="Section16  WATER TANK INSTALLAT" sheetId="16" r:id="rId18"/>
    <sheet name="Final Summary" sheetId="8" r:id="rId19"/>
  </sheets>
  <definedNames>
    <definedName name="_xlnm._FilterDatabase" localSheetId="3" hidden="1">'Section 2 ELECTRICAL'!$C$1:$C$292</definedName>
    <definedName name="_xlnm._FilterDatabase" localSheetId="4" hidden="1">'Section 3 BUILDING'!$C$1:$C$214</definedName>
    <definedName name="_xlnm.Print_Area" localSheetId="1" publishToServer="1">'Bill Cover'!$A$1:$K$36</definedName>
    <definedName name="_xlnm.Print_Area" localSheetId="18" publishToServer="1">'Final Summary'!$A$1:$E$49</definedName>
    <definedName name="_xlnm.Print_Area" localSheetId="2" publishToServer="1">'Section 1 PRELIMINARIES'!$A$1:$F$98</definedName>
    <definedName name="_xlnm.Print_Area" localSheetId="11" publishToServer="1">'Section 10 ELECTRICAL'!$A$1:$F$56</definedName>
    <definedName name="_xlnm.Print_Area" localSheetId="12" publishToServer="1">'Section 11 BUILDING'!$A$1:$F$49</definedName>
    <definedName name="_xlnm.Print_Area" localSheetId="13" publishToServer="1">'Section 12 GENERATORS'!$A$1:$F$66</definedName>
    <definedName name="_xlnm.Print_Area" localSheetId="14" publishToServer="1">'Section 13 STANDBY POWER'!$A$1:$F$117</definedName>
    <definedName name="_xlnm.Print_Area" localSheetId="15" publishToServer="1">'Section 14 SOLAR INSTALLATIONS'!$A$1:$F$61</definedName>
    <definedName name="_xlnm.Print_Area" localSheetId="16" publishToServer="1">'Section 15 AIRCONDITIONING'!$A$1:$F$55</definedName>
    <definedName name="_xlnm.Print_Area" localSheetId="3" publishToServer="1">'Section 2 ELECTRICAL'!$A$1:$F$291</definedName>
    <definedName name="_xlnm.Print_Area" localSheetId="4" publishToServer="1">'Section 3 BUILDING'!$A$1:$F$213</definedName>
    <definedName name="_xlnm.Print_Area" localSheetId="5" publishToServer="1">'Section 4 GENERATORS'!$A$1:$F$130</definedName>
    <definedName name="_xlnm.Print_Area" localSheetId="6" publishToServer="1">'Section 5 STANDBY POWER'!$A$1:$F$235</definedName>
    <definedName name="_xlnm.Print_Area" localSheetId="7" publishToServer="1">'Section 6 SOLAR'!$A$1:$F$97</definedName>
    <definedName name="_xlnm.Print_Area" localSheetId="8" publishToServer="1">'Section 7 AIRCONDITIONING'!$A$1:$F$102</definedName>
    <definedName name="_xlnm.Print_Area" localSheetId="10" publishToServer="1">'Section 9 MAINTENANCE PRELIM'!$A$1:$F$98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9" i="15" l="1"/>
  <c r="F47" i="15"/>
  <c r="F51" i="15"/>
  <c r="F65" i="14" l="1"/>
  <c r="F64" i="14"/>
  <c r="F54" i="14"/>
  <c r="F53" i="14"/>
  <c r="F50" i="14"/>
  <c r="F49" i="14"/>
  <c r="F46" i="14"/>
  <c r="F45" i="14"/>
  <c r="F42" i="14"/>
  <c r="F41" i="14"/>
  <c r="F34" i="14"/>
  <c r="F33" i="14"/>
  <c r="F26" i="14"/>
  <c r="F25" i="14"/>
  <c r="F18" i="14"/>
  <c r="B48" i="17"/>
  <c r="B48" i="1" l="1"/>
  <c r="F14" i="1"/>
  <c r="F15" i="1"/>
  <c r="F16" i="1"/>
  <c r="F18" i="1"/>
  <c r="F19" i="1"/>
  <c r="F20" i="1"/>
  <c r="F22" i="1"/>
  <c r="F23" i="1"/>
  <c r="F24" i="1"/>
  <c r="F26" i="1"/>
  <c r="F28" i="1"/>
  <c r="F62" i="5"/>
  <c r="F47" i="12"/>
  <c r="F79" i="6"/>
  <c r="F75" i="6"/>
  <c r="F74" i="6"/>
  <c r="F71" i="6"/>
  <c r="F70" i="6"/>
  <c r="F220" i="5"/>
  <c r="F221" i="5"/>
  <c r="F222" i="5"/>
  <c r="F223" i="5"/>
  <c r="F224" i="5"/>
  <c r="F225" i="5"/>
  <c r="F226" i="5"/>
  <c r="F227" i="5"/>
  <c r="F228" i="5"/>
  <c r="F229" i="5"/>
  <c r="F230" i="5"/>
  <c r="F231" i="5"/>
  <c r="F219" i="5"/>
  <c r="F67" i="14"/>
  <c r="F71" i="14"/>
  <c r="F60" i="5"/>
  <c r="B57" i="17"/>
  <c r="B57" i="1"/>
  <c r="F28" i="17"/>
  <c r="F26" i="17"/>
  <c r="F24" i="17"/>
  <c r="F23" i="17"/>
  <c r="F22" i="17"/>
  <c r="F20" i="17"/>
  <c r="F19" i="17"/>
  <c r="F18" i="17"/>
  <c r="F16" i="17"/>
  <c r="F15" i="17"/>
  <c r="F14" i="17"/>
  <c r="F49" i="1" l="1"/>
  <c r="F57" i="1" s="1"/>
  <c r="F97" i="1" l="1"/>
  <c r="F54" i="13"/>
  <c r="F52" i="13"/>
  <c r="F50" i="13"/>
  <c r="F46" i="13"/>
  <c r="F45" i="13"/>
  <c r="F43" i="12"/>
  <c r="F41" i="12"/>
  <c r="F40" i="12"/>
  <c r="F39" i="12"/>
  <c r="F38" i="12"/>
  <c r="F31" i="12"/>
  <c r="F30" i="12"/>
  <c r="F29" i="12"/>
  <c r="F26" i="12"/>
  <c r="F25" i="12"/>
  <c r="F24" i="12"/>
  <c r="F23" i="12"/>
  <c r="F22" i="12"/>
  <c r="F21" i="12"/>
  <c r="F20" i="12"/>
  <c r="F19" i="12"/>
  <c r="F18" i="12"/>
  <c r="F30" i="20"/>
  <c r="F29" i="20"/>
  <c r="F27" i="20"/>
  <c r="F26" i="20"/>
  <c r="F25" i="20"/>
  <c r="F24" i="20"/>
  <c r="F23" i="20"/>
  <c r="F22" i="20"/>
  <c r="F21" i="20"/>
  <c r="F17" i="20"/>
  <c r="F16" i="20"/>
  <c r="F10" i="20"/>
  <c r="F11" i="20"/>
  <c r="F12" i="20"/>
  <c r="F9" i="20"/>
  <c r="F24" i="16"/>
  <c r="F62" i="13"/>
  <c r="F58" i="13"/>
  <c r="F56" i="13"/>
  <c r="F24" i="11" l="1"/>
  <c r="F62" i="4"/>
  <c r="F60" i="4"/>
  <c r="F17" i="14"/>
  <c r="F12" i="21"/>
  <c r="F57" i="21" s="1"/>
  <c r="E23" i="8" s="1"/>
  <c r="F39" i="13"/>
  <c r="F38" i="13"/>
  <c r="F35" i="13"/>
  <c r="F34" i="13"/>
  <c r="F31" i="13"/>
  <c r="F30" i="13"/>
  <c r="F27" i="13"/>
  <c r="F26" i="13"/>
  <c r="F23" i="13"/>
  <c r="F22" i="13"/>
  <c r="F19" i="13"/>
  <c r="F18" i="13"/>
  <c r="F15" i="13"/>
  <c r="F14" i="13"/>
  <c r="F15" i="12"/>
  <c r="F14" i="12"/>
  <c r="F13" i="12"/>
  <c r="F12" i="12"/>
  <c r="F11" i="12"/>
  <c r="F8" i="12"/>
  <c r="F45" i="20"/>
  <c r="E20" i="8" s="1"/>
  <c r="F192" i="9"/>
  <c r="F86" i="19" l="1"/>
  <c r="F85" i="19"/>
  <c r="F82" i="19"/>
  <c r="F89" i="19" l="1"/>
  <c r="F74" i="19"/>
  <c r="F79" i="19"/>
  <c r="F78" i="19"/>
  <c r="F73" i="19"/>
  <c r="F72" i="19"/>
  <c r="F62" i="19"/>
  <c r="F61" i="19"/>
  <c r="F60" i="19"/>
  <c r="F56" i="19"/>
  <c r="F55" i="19"/>
  <c r="F54" i="19"/>
  <c r="F59" i="19" l="1"/>
  <c r="F58" i="19"/>
  <c r="F57" i="19"/>
  <c r="F48" i="19"/>
  <c r="F44" i="19"/>
  <c r="F40" i="19"/>
  <c r="F29" i="19"/>
  <c r="F21" i="19"/>
  <c r="F13" i="19"/>
  <c r="F13" i="11"/>
  <c r="F165" i="18"/>
  <c r="F163" i="18"/>
  <c r="F161" i="18"/>
  <c r="F160" i="18"/>
  <c r="F149" i="18"/>
  <c r="F148" i="18"/>
  <c r="F146" i="18"/>
  <c r="F145" i="18"/>
  <c r="F144" i="18"/>
  <c r="F143" i="18"/>
  <c r="F142" i="18"/>
  <c r="F141" i="18"/>
  <c r="F140" i="18"/>
  <c r="F136" i="18"/>
  <c r="F135" i="18"/>
  <c r="F134" i="18"/>
  <c r="F133" i="18"/>
  <c r="F132" i="18"/>
  <c r="F126" i="18"/>
  <c r="F125" i="18"/>
  <c r="F109" i="18"/>
  <c r="F108" i="18"/>
  <c r="F107" i="18"/>
  <c r="F106" i="18"/>
  <c r="F100" i="18"/>
  <c r="F97" i="18"/>
  <c r="F96" i="18"/>
  <c r="F95" i="18"/>
  <c r="F94" i="18"/>
  <c r="F89" i="18"/>
  <c r="F84" i="18"/>
  <c r="F81" i="18"/>
  <c r="F75" i="18"/>
  <c r="F69" i="18"/>
  <c r="F68" i="18"/>
  <c r="F56" i="18"/>
  <c r="F53" i="18"/>
  <c r="F50" i="18"/>
  <c r="F49" i="18"/>
  <c r="F40" i="18"/>
  <c r="F39" i="18"/>
  <c r="F38" i="18"/>
  <c r="F37" i="18"/>
  <c r="F36" i="18"/>
  <c r="F32" i="18"/>
  <c r="F31" i="18"/>
  <c r="F28" i="18"/>
  <c r="F25" i="18"/>
  <c r="F24" i="18"/>
  <c r="F23" i="18"/>
  <c r="F22" i="18"/>
  <c r="F19" i="18"/>
  <c r="F18" i="18"/>
  <c r="F17" i="18"/>
  <c r="F12" i="18"/>
  <c r="F11" i="18"/>
  <c r="F10" i="18"/>
  <c r="F9" i="18"/>
  <c r="F242" i="9"/>
  <c r="F241" i="9"/>
  <c r="F240" i="9"/>
  <c r="F239" i="9"/>
  <c r="F238" i="9"/>
  <c r="F237" i="9"/>
  <c r="F167" i="9"/>
  <c r="F179" i="9"/>
  <c r="F178" i="9"/>
  <c r="F177" i="9"/>
  <c r="F176" i="9"/>
  <c r="F175" i="9"/>
  <c r="F174" i="9"/>
  <c r="F173" i="9"/>
  <c r="F172" i="9"/>
  <c r="F159" i="9"/>
  <c r="F143" i="9"/>
  <c r="F142" i="9"/>
  <c r="F141" i="9"/>
  <c r="F140" i="9"/>
  <c r="F139" i="9"/>
  <c r="F138" i="9"/>
  <c r="F137" i="9"/>
  <c r="F136" i="9"/>
  <c r="F135" i="9"/>
  <c r="F134" i="9"/>
  <c r="F133" i="9"/>
  <c r="F132" i="9"/>
  <c r="F131" i="9"/>
  <c r="F130" i="9"/>
  <c r="F129" i="9"/>
  <c r="F107" i="9"/>
  <c r="F106" i="9"/>
  <c r="F105" i="9"/>
  <c r="F104" i="9"/>
  <c r="F103" i="9"/>
  <c r="F102" i="9"/>
  <c r="F101" i="9"/>
  <c r="F100" i="9"/>
  <c r="F99" i="9"/>
  <c r="F96" i="9"/>
  <c r="F95" i="9"/>
  <c r="F94" i="9"/>
  <c r="F93" i="9"/>
  <c r="F92" i="9"/>
  <c r="F91" i="9"/>
  <c r="F90" i="9"/>
  <c r="F89" i="9"/>
  <c r="F88" i="9"/>
  <c r="F87" i="9"/>
  <c r="F86" i="9"/>
  <c r="F85" i="9"/>
  <c r="F84" i="9"/>
  <c r="F83" i="9"/>
  <c r="F82" i="9"/>
  <c r="F81" i="9"/>
  <c r="F80" i="9"/>
  <c r="F79" i="9"/>
  <c r="F78" i="9"/>
  <c r="F77" i="9"/>
  <c r="F76" i="9"/>
  <c r="F75" i="9"/>
  <c r="F74" i="9"/>
  <c r="F73" i="9"/>
  <c r="F72" i="9"/>
  <c r="F71" i="9"/>
  <c r="F61" i="9"/>
  <c r="F60" i="9"/>
  <c r="F59" i="9"/>
  <c r="F58" i="9"/>
  <c r="F57" i="9"/>
  <c r="F56" i="9"/>
  <c r="F55" i="9"/>
  <c r="F54" i="9"/>
  <c r="F53" i="9"/>
  <c r="F52" i="9"/>
  <c r="F51" i="9"/>
  <c r="F50" i="9"/>
  <c r="F49" i="9"/>
  <c r="F48" i="9"/>
  <c r="F47" i="9"/>
  <c r="F58" i="18" l="1"/>
  <c r="F63" i="18" s="1"/>
  <c r="F114" i="18" s="1"/>
  <c r="F64" i="19"/>
  <c r="F69" i="19" s="1"/>
  <c r="F95" i="19" s="1"/>
  <c r="E12" i="8" s="1"/>
  <c r="F119" i="18" l="1"/>
  <c r="F151" i="18" s="1"/>
  <c r="F156" i="18" l="1"/>
  <c r="F211" i="18" s="1"/>
  <c r="E9" i="8" s="1"/>
  <c r="F154" i="5"/>
  <c r="F137" i="5"/>
  <c r="F115" i="5"/>
  <c r="F89" i="5"/>
  <c r="F53" i="4"/>
  <c r="F211" i="9"/>
  <c r="F210" i="9"/>
  <c r="F169" i="9"/>
  <c r="F40" i="9"/>
  <c r="F39" i="9"/>
  <c r="F38" i="9"/>
  <c r="F37" i="9"/>
  <c r="F36" i="9"/>
  <c r="F13" i="9"/>
  <c r="F20" i="9"/>
  <c r="F49" i="17"/>
  <c r="F57" i="17" s="1"/>
  <c r="F49" i="4"/>
  <c r="F34" i="4"/>
  <c r="F30" i="4"/>
  <c r="F26" i="4"/>
  <c r="F54" i="4"/>
  <c r="F50" i="4"/>
  <c r="F35" i="4"/>
  <c r="F31" i="4"/>
  <c r="F27" i="4"/>
  <c r="F97" i="6"/>
  <c r="F91" i="6"/>
  <c r="F90" i="6"/>
  <c r="F86" i="6"/>
  <c r="F85" i="6"/>
  <c r="F65" i="6"/>
  <c r="F64" i="6"/>
  <c r="F61" i="6"/>
  <c r="F60" i="6"/>
  <c r="F57" i="6"/>
  <c r="F56" i="6"/>
  <c r="F53" i="6"/>
  <c r="F52" i="6"/>
  <c r="F40" i="6"/>
  <c r="F39" i="6"/>
  <c r="F36" i="6"/>
  <c r="F35" i="6"/>
  <c r="F30" i="6"/>
  <c r="F29" i="6"/>
  <c r="F26" i="6"/>
  <c r="F25" i="6"/>
  <c r="F22" i="6"/>
  <c r="F21" i="6"/>
  <c r="F18" i="6"/>
  <c r="E20" i="16"/>
  <c r="E16" i="16"/>
  <c r="E12" i="16"/>
  <c r="F45" i="15"/>
  <c r="F42" i="15"/>
  <c r="F39" i="15"/>
  <c r="F36" i="15"/>
  <c r="F33" i="15"/>
  <c r="F30" i="15"/>
  <c r="F27" i="15"/>
  <c r="F24" i="15"/>
  <c r="F21" i="15"/>
  <c r="F270" i="9"/>
  <c r="F267" i="9"/>
  <c r="F262" i="9"/>
  <c r="F259" i="9"/>
  <c r="F258" i="9"/>
  <c r="F255" i="9"/>
  <c r="F254" i="9"/>
  <c r="F253" i="9"/>
  <c r="F234" i="9"/>
  <c r="F232" i="9"/>
  <c r="F231" i="9"/>
  <c r="F230" i="9"/>
  <c r="F229" i="9"/>
  <c r="F225" i="9"/>
  <c r="F224" i="9"/>
  <c r="F223" i="9"/>
  <c r="F215" i="9"/>
  <c r="F214" i="9"/>
  <c r="F209" i="9"/>
  <c r="F205" i="9"/>
  <c r="F202" i="9"/>
  <c r="F201" i="9"/>
  <c r="F198" i="9"/>
  <c r="F197" i="9"/>
  <c r="F196" i="9"/>
  <c r="F195" i="9"/>
  <c r="F194" i="9"/>
  <c r="F193" i="9"/>
  <c r="F191" i="9"/>
  <c r="F168" i="9"/>
  <c r="F166" i="9"/>
  <c r="F165" i="9"/>
  <c r="F162" i="9"/>
  <c r="F158" i="9"/>
  <c r="F157" i="9"/>
  <c r="F154" i="9"/>
  <c r="F153" i="9"/>
  <c r="F152" i="9"/>
  <c r="F151" i="9"/>
  <c r="F150" i="9"/>
  <c r="F149" i="9"/>
  <c r="F148" i="9"/>
  <c r="F147" i="9"/>
  <c r="F146" i="9"/>
  <c r="F118" i="9"/>
  <c r="F117" i="9"/>
  <c r="F116" i="9"/>
  <c r="F115" i="9"/>
  <c r="F114" i="9"/>
  <c r="F113" i="9"/>
  <c r="F112" i="9"/>
  <c r="F111" i="9"/>
  <c r="F110" i="9"/>
  <c r="F46" i="9"/>
  <c r="F45" i="9"/>
  <c r="F44" i="9"/>
  <c r="F43" i="9"/>
  <c r="F42" i="9"/>
  <c r="F41" i="9"/>
  <c r="F32" i="9"/>
  <c r="F31" i="9"/>
  <c r="F30" i="9"/>
  <c r="F29" i="9"/>
  <c r="F28" i="9"/>
  <c r="F27" i="9"/>
  <c r="F25" i="9"/>
  <c r="F24" i="9"/>
  <c r="F23" i="9"/>
  <c r="F22" i="9"/>
  <c r="F21" i="9"/>
  <c r="F18" i="9"/>
  <c r="F17" i="9"/>
  <c r="F16" i="9"/>
  <c r="F15" i="9"/>
  <c r="F14" i="9"/>
  <c r="F11" i="9"/>
  <c r="F10" i="9"/>
  <c r="F9" i="9"/>
  <c r="F210" i="5"/>
  <c r="F202" i="5"/>
  <c r="F186" i="5"/>
  <c r="F178" i="5"/>
  <c r="F170" i="5"/>
  <c r="F162" i="5"/>
  <c r="F193" i="5"/>
  <c r="F102" i="5"/>
  <c r="F76" i="5"/>
  <c r="F58" i="5"/>
  <c r="F54" i="5"/>
  <c r="F50" i="5"/>
  <c r="F46" i="5"/>
  <c r="F42" i="5"/>
  <c r="F34" i="5"/>
  <c r="F26" i="5"/>
  <c r="F18" i="5"/>
  <c r="F45" i="5"/>
  <c r="F43" i="13"/>
  <c r="F41" i="13"/>
  <c r="F11" i="13"/>
  <c r="F70" i="4"/>
  <c r="F96" i="4"/>
  <c r="F76" i="4"/>
  <c r="F74" i="4"/>
  <c r="F104" i="4"/>
  <c r="F100" i="4"/>
  <c r="F92" i="4"/>
  <c r="F78" i="4"/>
  <c r="F72" i="4"/>
  <c r="F68" i="4"/>
  <c r="F66" i="4"/>
  <c r="F64" i="4"/>
  <c r="F58" i="4"/>
  <c r="F23" i="4"/>
  <c r="F22" i="4"/>
  <c r="F19" i="4"/>
  <c r="F18" i="4"/>
  <c r="F15" i="4"/>
  <c r="F97" i="17" l="1"/>
  <c r="E18" i="8" s="1"/>
  <c r="F33" i="5"/>
  <c r="F49" i="5"/>
  <c r="F41" i="5"/>
  <c r="F53" i="5"/>
  <c r="F57" i="5"/>
  <c r="F25" i="5" l="1"/>
  <c r="F56" i="14"/>
  <c r="F61" i="14" s="1"/>
  <c r="F115" i="14" s="1"/>
  <c r="E22" i="8" s="1"/>
  <c r="F18" i="15"/>
  <c r="F53" i="15" s="1"/>
  <c r="E24" i="8" s="1"/>
  <c r="F10" i="13"/>
  <c r="F20" i="16"/>
  <c r="F16" i="16"/>
  <c r="F12" i="16"/>
  <c r="F17" i="6"/>
  <c r="F17" i="5"/>
  <c r="F65" i="5" s="1"/>
  <c r="F14" i="4"/>
  <c r="F39" i="4" s="1"/>
  <c r="F45" i="4" s="1"/>
  <c r="F52" i="12"/>
  <c r="E19" i="8" s="1"/>
  <c r="F8" i="9"/>
  <c r="F62" i="9" s="1"/>
  <c r="F68" i="9" s="1"/>
  <c r="F120" i="9" s="1"/>
  <c r="F126" i="9" s="1"/>
  <c r="F182" i="9" s="1"/>
  <c r="F20" i="11"/>
  <c r="F16" i="11"/>
  <c r="F10" i="11"/>
  <c r="F64" i="13" l="1"/>
  <c r="E21" i="8" s="1"/>
  <c r="F82" i="4"/>
  <c r="F88" i="4" s="1"/>
  <c r="F128" i="4" s="1"/>
  <c r="E10" i="8" s="1"/>
  <c r="F42" i="6"/>
  <c r="F49" i="6" s="1"/>
  <c r="F188" i="9"/>
  <c r="F70" i="5"/>
  <c r="F56" i="11"/>
  <c r="E14" i="8" s="1"/>
  <c r="E7" i="8"/>
  <c r="F63" i="16"/>
  <c r="E25" i="8" s="1"/>
  <c r="F100" i="6" l="1"/>
  <c r="E13" i="8" s="1"/>
  <c r="F130" i="5"/>
  <c r="F135" i="5" s="1"/>
  <c r="F195" i="5" s="1"/>
  <c r="F245" i="9"/>
  <c r="F250" i="9" s="1"/>
  <c r="B207" i="9"/>
  <c r="F289" i="9" l="1"/>
  <c r="E8" i="8" s="1"/>
  <c r="F200" i="5"/>
  <c r="F233" i="5" s="1"/>
  <c r="E11" i="8" s="1"/>
  <c r="B213" i="9"/>
  <c r="E27" i="8" l="1"/>
  <c r="E29" i="8" s="1"/>
  <c r="E31" i="8" s="1"/>
  <c r="E33" i="8" s="1"/>
  <c r="E45" i="8" s="1"/>
</calcChain>
</file>

<file path=xl/sharedStrings.xml><?xml version="1.0" encoding="utf-8"?>
<sst xmlns="http://schemas.openxmlformats.org/spreadsheetml/2006/main" count="2515" uniqueCount="983">
  <si>
    <t xml:space="preserve"> </t>
  </si>
  <si>
    <t xml:space="preserve">  </t>
  </si>
  <si>
    <t xml:space="preserve"> R  </t>
  </si>
  <si>
    <t xml:space="preserve"> Quantity  </t>
  </si>
  <si>
    <t xml:space="preserve"> Rate  </t>
  </si>
  <si>
    <t xml:space="preserve"> Amount  </t>
  </si>
  <si>
    <t>Item No</t>
  </si>
  <si>
    <t>Bill No</t>
  </si>
  <si>
    <t>Page No</t>
  </si>
  <si>
    <t>Carried to Final Summary</t>
  </si>
  <si>
    <t>FINAL SUMMARY</t>
  </si>
  <si>
    <t>PRELIMINARIES</t>
  </si>
  <si>
    <t>Carried Forward</t>
  </si>
  <si>
    <t>m</t>
  </si>
  <si>
    <t>No</t>
  </si>
  <si>
    <t>SECTION 2</t>
  </si>
  <si>
    <t>BILL NO 1</t>
  </si>
  <si>
    <t>Brought Forward</t>
  </si>
  <si>
    <t>Section No. 2</t>
  </si>
  <si>
    <t>Carried Forward to Final Summary</t>
  </si>
  <si>
    <t>Sum</t>
  </si>
  <si>
    <t>EARTHING AND BONDING</t>
  </si>
  <si>
    <t>Supply, deliver, install and commission extractor fans connected to luminaires complete with wiring, fixing materials, monthly maintenance for the guarantee/warrantee period. Extractor fans to be installed in ceiling panels</t>
  </si>
  <si>
    <t>300 l/s in  line extractor fan</t>
  </si>
  <si>
    <t>9000 BTU Midwall Split AC Unit</t>
  </si>
  <si>
    <t>12000 BTU Midwall Split AC Unit</t>
  </si>
  <si>
    <t>18000 BTU Midwall Split AC Unit</t>
  </si>
  <si>
    <t>24000 BTU Midwall Split AC Unit</t>
  </si>
  <si>
    <t>18000 BTU Ceiling Cassette AC Unit</t>
  </si>
  <si>
    <t>24000 BTU Ceiling Cassette AC Unit</t>
  </si>
  <si>
    <t>Bill No. 1</t>
  </si>
  <si>
    <t>BILL OF QUANTITIES</t>
  </si>
  <si>
    <t>General Notes</t>
  </si>
  <si>
    <t>4.1.1</t>
  </si>
  <si>
    <t xml:space="preserve">Tenderers must complete the Bill of Quantities and detail the unit rate and total amount of </t>
  </si>
  <si>
    <t>each item.</t>
  </si>
  <si>
    <t>4.1.2</t>
  </si>
  <si>
    <t xml:space="preserve">Tenderers are advised to check their item extensions and total additions. Arithmetical </t>
  </si>
  <si>
    <t xml:space="preserve">errors occurring in the priced Bill of Quantities will be corrected and will have an effect on </t>
  </si>
  <si>
    <t>the tender amount.</t>
  </si>
  <si>
    <t xml:space="preserve">No alterations, erasure or addition is to be made in the text of the Bill of Quantities. </t>
  </si>
  <si>
    <t xml:space="preserve">Should any alteration, erasure or addition be made, it will not be recognised but the </t>
  </si>
  <si>
    <t>original wording of the Bill of Quantities will be adhered to.</t>
  </si>
  <si>
    <t xml:space="preserve">The quantities given in the Bill cannot be regarded as exact and are subject to </t>
  </si>
  <si>
    <t xml:space="preserve">remeasurement on site after completion of the service and adjustments will be made </t>
  </si>
  <si>
    <t>according to the unit rates given in the Bill.</t>
  </si>
  <si>
    <t xml:space="preserve">The Bill of Quantities shall not be used for the ordering of material. The contractor shall </t>
  </si>
  <si>
    <t>ascertain the correct quantities before ordering.</t>
  </si>
  <si>
    <t xml:space="preserve">The unit prices quoted in the Bill of Quantities must include for such small installation </t>
  </si>
  <si>
    <t>materials as are required for the complete installation in accordance with the Specification.</t>
  </si>
  <si>
    <t>RATES SHOULD NOT INCLUDE VAT</t>
  </si>
  <si>
    <t xml:space="preserve">All prices given in the Bill of Quantities are for supply, delivery, installation and </t>
  </si>
  <si>
    <t>commissioning.</t>
  </si>
  <si>
    <t>All labour, supervision, transportation, tools and equipment must be allowed for in the rates</t>
  </si>
  <si>
    <t>2.1.1</t>
  </si>
  <si>
    <t>2.1.2</t>
  </si>
  <si>
    <t>2.1.3</t>
  </si>
  <si>
    <t>2.1.4</t>
  </si>
  <si>
    <t>2.2.1</t>
  </si>
  <si>
    <t>2.2.2</t>
  </si>
  <si>
    <t>3.2.1</t>
  </si>
  <si>
    <t>SECTION 3</t>
  </si>
  <si>
    <t>GENERATORS</t>
  </si>
  <si>
    <t>Load test Gen set</t>
  </si>
  <si>
    <t>Connect Genset to main Emergency DB on approval of Engineer</t>
  </si>
  <si>
    <t>Supply diesel fuel</t>
  </si>
  <si>
    <t>Supply and install padlocks</t>
  </si>
  <si>
    <t>GENERATOR SETS</t>
  </si>
  <si>
    <t>3.1.14</t>
  </si>
  <si>
    <t>Liter</t>
  </si>
  <si>
    <t>Section No. 3</t>
  </si>
  <si>
    <t>UPS</t>
  </si>
  <si>
    <t>LABELING</t>
  </si>
  <si>
    <t xml:space="preserve">Supply and install labels, markers and signage as per regulations for each of the generator sets and switch boards - Robust steel Signage to be approved by the Engineer </t>
  </si>
  <si>
    <t>Install earthing and bonding to each of the generator sets, switch over panels and switch boards as per specifications and regulations and provide test results</t>
  </si>
  <si>
    <t>FIRE PROTECTION</t>
  </si>
  <si>
    <t>Supply and install Fire Extinguisher for generator set, complete with wooden mounting  block, hook, etc.</t>
  </si>
  <si>
    <t>3.3.1</t>
  </si>
  <si>
    <t>3.4.1</t>
  </si>
  <si>
    <t>SECTION 4</t>
  </si>
  <si>
    <t>SECTION 5</t>
  </si>
  <si>
    <t>5.1.1</t>
  </si>
  <si>
    <t>5.1.2</t>
  </si>
  <si>
    <t>5.1.3</t>
  </si>
  <si>
    <t>5.2.1</t>
  </si>
  <si>
    <t>Supply and installation of circuit breakers (SABS approved):</t>
  </si>
  <si>
    <t>SERVICE EXISTING BUILDING DB:</t>
  </si>
  <si>
    <t>Existing Building DB's</t>
  </si>
  <si>
    <t>WIRE WAYS, CONDUITS AND ACCESSORIES</t>
  </si>
  <si>
    <t>a) 20 mm dia PVC</t>
  </si>
  <si>
    <t>b) 25 mm dia PVC</t>
  </si>
  <si>
    <t>c) 20 mm dia galvanised steel</t>
  </si>
  <si>
    <t>d) 25 mm dia galvanised steel</t>
  </si>
  <si>
    <t>Supply and Install cable tray:</t>
  </si>
  <si>
    <t>a) 120 mm² x 4-core PVC/SWA/PVC CU</t>
  </si>
  <si>
    <t>b) 95 mm² x 4-core PVC/SWA/PVC CU</t>
  </si>
  <si>
    <t>c) 70 mm² x 4-core PVC/SWA/PVC CU</t>
  </si>
  <si>
    <t>d) 50 mm² x 4-core PVC/SWA/PVC CU</t>
  </si>
  <si>
    <t>e) 25 mm² x 4-core PVC/SWA/PVC CU</t>
  </si>
  <si>
    <t>f) 16 mm² x 4-core PVC/SWA/PVC CU</t>
  </si>
  <si>
    <t>CORE DRILLING</t>
  </si>
  <si>
    <t xml:space="preserve">Drilling positions shall be verified on site and/or as per layout as shown in the documents. </t>
  </si>
  <si>
    <t>Prices for core drilling is average for installation in any of the following positions including water supply,  finishes through structures, vermin proofing, etc.</t>
  </si>
  <si>
    <t>1) through brick walls - 110 to 230mm thickness</t>
  </si>
  <si>
    <t>2) through re-inforced concrete - 110 to 330mm thickness</t>
  </si>
  <si>
    <t>a) Up to 75mm diameter holes</t>
  </si>
  <si>
    <t>b) 75mm to 100mm diameter holes</t>
  </si>
  <si>
    <t>c) 100mm to 150mm diameter holes</t>
  </si>
  <si>
    <t>Circuit breaker blank covers</t>
  </si>
  <si>
    <t>Trace all circuits and compile legend chart per DB (to correspond with layout plan)</t>
  </si>
  <si>
    <t>2.2.3</t>
  </si>
  <si>
    <t>Supply and Install power skirting:</t>
  </si>
  <si>
    <t>a) Double tier powder coated galvanised (three compartment)</t>
  </si>
  <si>
    <t>a) P 9000 galvanized steel channel</t>
  </si>
  <si>
    <t>2.2.4</t>
  </si>
  <si>
    <t>WIRING</t>
  </si>
  <si>
    <t>g) 16 mm² x 3-core PVC/SWA/PVC CU</t>
  </si>
  <si>
    <t>h) 10 mm² x 4-core PVC/SWA/PVC CU</t>
  </si>
  <si>
    <t>i) 10 mm² x 3-core PVC/SWA/PVC CU</t>
  </si>
  <si>
    <t>j) 6 mm² x 3-core PVC/SWA/PVC CU</t>
  </si>
  <si>
    <t>k) 4 mm² x 3-core PVC/SWA/PVC CU</t>
  </si>
  <si>
    <t>Supply, install and terminate earth continuity conductor</t>
  </si>
  <si>
    <t>a) 70 mm² BCEW</t>
  </si>
  <si>
    <t>b) 50 mm² BCEW</t>
  </si>
  <si>
    <t>c) 35 mm² BCEW</t>
  </si>
  <si>
    <t>d) 25 mm² BCEW</t>
  </si>
  <si>
    <t>e) 16 mm² BCEW</t>
  </si>
  <si>
    <t>f) 10 mm² BCEW</t>
  </si>
  <si>
    <t>g) 6 mm² BCEW</t>
  </si>
  <si>
    <t>h) 4 mm² BCEW</t>
  </si>
  <si>
    <t>i) 2.5 mm² BCEW</t>
  </si>
  <si>
    <t>a) 45-63A, 5kA single pole, curve 1</t>
  </si>
  <si>
    <t>b)10-40A, 5kA single pole</t>
  </si>
  <si>
    <t>d) 10-40A, 5kA triple pole</t>
  </si>
  <si>
    <t>e) 45-63A, 5kA triple pole</t>
  </si>
  <si>
    <t>f) 80-125A, 5kA triple pole</t>
  </si>
  <si>
    <t>g) 150-200A, 10kA triple pole</t>
  </si>
  <si>
    <t>h) 40-60A, 35kA triple pole</t>
  </si>
  <si>
    <t>i) 80-125A, 25kA triple pole</t>
  </si>
  <si>
    <t>Supply and install contactors (SABS)</t>
  </si>
  <si>
    <t>a) 0-30A, 3 pole</t>
  </si>
  <si>
    <t>b) 40-63A, 3 pole</t>
  </si>
  <si>
    <t>Supply and install earth leakage units (SABS approved, including box, cover plates, accessories and fixing material):</t>
  </si>
  <si>
    <t>a) 63A double pole</t>
  </si>
  <si>
    <t>2.2.5</t>
  </si>
  <si>
    <t>LIGHTING INSTALLATION</t>
  </si>
  <si>
    <t>Re-lamp luminaire:</t>
  </si>
  <si>
    <t>Replace diffuser or lens</t>
  </si>
  <si>
    <t>Supply and install new luminaire:</t>
  </si>
  <si>
    <t>2.2.6</t>
  </si>
  <si>
    <t>SERVER ROOM FLOOR</t>
  </si>
  <si>
    <t>a) Remove existing floor covering</t>
  </si>
  <si>
    <t>m²</t>
  </si>
  <si>
    <t>b) Prepare floor to receive new vinyl tiles</t>
  </si>
  <si>
    <t>c) Supply and install anti-static vinyl tiles</t>
  </si>
  <si>
    <t>FIRE SUPPRESSION</t>
  </si>
  <si>
    <t>b) Blank off and remove water sprinklers in ceiling of Server Room</t>
  </si>
  <si>
    <t>TELKOM EARTH BAR</t>
  </si>
  <si>
    <t>a)Supply and install Telkom Earth Bar as per specification</t>
  </si>
  <si>
    <t>4.1.3</t>
  </si>
  <si>
    <t>Test, inspect and provide a comprehensive report on the complete standby generator installation at all facilities as per scope of work, including earth test results, load tests, phase balance, insulation levels, Polarity, condition of equipment etc. on completion of the contract to the Engineer including handing over of:</t>
  </si>
  <si>
    <t>a) Certificates of Compliance - original plus two certified copies each</t>
  </si>
  <si>
    <t xml:space="preserve">b) Up-to-date single line diagrams + two copies each </t>
  </si>
  <si>
    <t>c) Legend cards + two copies each</t>
  </si>
  <si>
    <t>d) Reticulation drawings + two copies each</t>
  </si>
  <si>
    <t>e) Labelling of circuit nodes and switches</t>
  </si>
  <si>
    <t>PAINTING</t>
  </si>
  <si>
    <t>a) On external walls</t>
  </si>
  <si>
    <t>b) On internal walls</t>
  </si>
  <si>
    <t>c) On ceilings</t>
  </si>
  <si>
    <t>d) On drywalls</t>
  </si>
  <si>
    <t>MAINTENANCE</t>
  </si>
  <si>
    <t>3.5.1</t>
  </si>
  <si>
    <t>Call out fee</t>
  </si>
  <si>
    <t>48000 BTU Ceiling Cassette AC Unit</t>
  </si>
  <si>
    <t>36000 BTU Ceiling Cassette AC Unit</t>
  </si>
  <si>
    <t>c) 45-63A, 5kA triple pole, curve 1</t>
  </si>
  <si>
    <r>
      <t xml:space="preserve"> </t>
    </r>
    <r>
      <rPr>
        <sz val="12"/>
        <rFont val="Calibri"/>
        <family val="2"/>
        <scheme val="minor"/>
      </rPr>
      <t xml:space="preserve">R  </t>
    </r>
  </si>
  <si>
    <r>
      <t xml:space="preserve"> </t>
    </r>
    <r>
      <rPr>
        <sz val="12"/>
        <color indexed="8"/>
        <rFont val="Calibri"/>
        <family val="2"/>
        <scheme val="minor"/>
      </rPr>
      <t xml:space="preserve">R </t>
    </r>
    <r>
      <rPr>
        <sz val="12"/>
        <rFont val="Calibri"/>
        <family val="2"/>
        <scheme val="minor"/>
      </rPr>
      <t xml:space="preserve"> </t>
    </r>
  </si>
  <si>
    <t>Inspect Electrical integrity of Emergency power reticulation, including DBs, cabling, wiring and supply outlets and provide comprehensive report.</t>
  </si>
  <si>
    <t>Exhaust System - Extend exhaust system to expell outside of plant room.</t>
  </si>
  <si>
    <t>Supply cost only</t>
  </si>
  <si>
    <t>Supply and install lockable Emergency stop system that trips the genset and fuel supply in an Emergency</t>
  </si>
  <si>
    <t>The descriptions in this Price Schedule shall be read in conjunction with the specification. The unit rate for each item in the Price Schedules shall include for all materials, labour, transport, etc.,  everything necessary  or the execution and complete installation of the work in accordance with the desctription</t>
  </si>
  <si>
    <t>Delivery, installation and commissioning</t>
  </si>
  <si>
    <t>Single Phase 20 kVA UPS as per technical and specific specifications</t>
  </si>
  <si>
    <t>Single Phase 10 kVA UPS as per technical and specific specifications</t>
  </si>
  <si>
    <t>Three Phase 10 kVA UPS as per technical and specific specifications</t>
  </si>
  <si>
    <t>4.1.5</t>
  </si>
  <si>
    <t>4.1.6</t>
  </si>
  <si>
    <t>Three Phase 20 kVA UPS as per technical and specific specifications</t>
  </si>
  <si>
    <t>Three Phase 40 kVA UPS as per technical and specific specifications</t>
  </si>
  <si>
    <t>Three Phase 60 kVA UPS as per technical and specific specifications</t>
  </si>
  <si>
    <t>Three Phase 100 kVA UPS as per technical and specific specifications</t>
  </si>
  <si>
    <t>4.1.7</t>
  </si>
  <si>
    <t>4.1.8</t>
  </si>
  <si>
    <t>4.1.9</t>
  </si>
  <si>
    <t>4.1.10</t>
  </si>
  <si>
    <t>4.1.11</t>
  </si>
  <si>
    <t>4.1.12</t>
  </si>
  <si>
    <t>4.1.14</t>
  </si>
  <si>
    <t>4.1.15</t>
  </si>
  <si>
    <t>4.1.16</t>
  </si>
  <si>
    <t>Routine services of generators refers to the servicing of the generator after the 12 months' free maintenance period. May include servicing of existing generator installations of the same size, excluding replacement parts but including all consumeables like filters, lubricants, etc. Excludes travel and disbursements</t>
  </si>
  <si>
    <t>Routine servicing of UPS</t>
  </si>
  <si>
    <t>Routine services of air conditioning units refers to the servicing of the units after the 12 months' free maintenance period. May include servicing of existing units installations of the same size, excluding replacement parts but including all consumeables. Excludes travel and disbursements</t>
  </si>
  <si>
    <t>Supply, deliver, install and commission the following HVAC equipment including fixing of hardwired remote against walls, wiring from isolators to outdoor and indoor units, glands, shrouds, monthly maintenance for the guarantee/warrantee period, pumps, temperature indicator, on console, quiet running, energy efficient, etc.</t>
  </si>
  <si>
    <t>Routine servicing of AC Unit</t>
  </si>
  <si>
    <t>Section No. 5</t>
  </si>
  <si>
    <t>36000 BTU Midwall Split AC Unit</t>
  </si>
  <si>
    <t>48000 BTU Midwall Split AC Unit</t>
  </si>
  <si>
    <t>TESTS AND INSPECTIONS ON COMMENCEMENT OF WORK</t>
  </si>
  <si>
    <t>TESTS AND INSPECTIONS ON COMPLETION OF THE WORK</t>
  </si>
  <si>
    <t>POWER POLES</t>
  </si>
  <si>
    <t>a) 3500mm round power pole</t>
  </si>
  <si>
    <t>a) 300mmx50mm wire mesh basket medium duty 3meter length</t>
  </si>
  <si>
    <t>b) Basket joiner clips</t>
  </si>
  <si>
    <t>d) 300x50mm Horizntal 90 bend</t>
  </si>
  <si>
    <t>c) Clip on support with thread rod &amp; drop-in anchors ( 2 / 3m length )</t>
  </si>
  <si>
    <t>e) 300x50mm Tee</t>
  </si>
  <si>
    <t>f) 300x50mm Dropper</t>
  </si>
  <si>
    <t>b) End plate</t>
  </si>
  <si>
    <t>c) External bend</t>
  </si>
  <si>
    <t>d) Internal bend</t>
  </si>
  <si>
    <t>e) Flat Elbow</t>
  </si>
  <si>
    <t>f) Flat Tee</t>
  </si>
  <si>
    <t>b) Splice + sundries</t>
  </si>
  <si>
    <t>d) End cap P9000</t>
  </si>
  <si>
    <t>e) Tee P9000</t>
  </si>
  <si>
    <t>f) Ext elbow P9000</t>
  </si>
  <si>
    <t>b) 16A, single SSO Dedicated outlet, shaved, RED</t>
  </si>
  <si>
    <t>a) 16A, single SSO, WHITE</t>
  </si>
  <si>
    <t>a) Supply and install fire extinguishers (4.5 kg STP) with wooden backing board and signage</t>
  </si>
  <si>
    <t>2.10</t>
  </si>
  <si>
    <t>2.8.1</t>
  </si>
  <si>
    <t>2.8.2</t>
  </si>
  <si>
    <t>2.8.3</t>
  </si>
  <si>
    <t>GENERAL ELECTRICAL</t>
  </si>
  <si>
    <t>2.13.1</t>
  </si>
  <si>
    <t>Half brick wall</t>
  </si>
  <si>
    <t>m2</t>
  </si>
  <si>
    <t>One brick wall</t>
  </si>
  <si>
    <t>Timber door with steel frame size 813 x 2032mm high in half brick wall</t>
  </si>
  <si>
    <t>Timber door with steel frame size 813 x 2032mm high in one brick wall</t>
  </si>
  <si>
    <t>Glazed steel window size 1022 x 1254mm high from one brick wall</t>
  </si>
  <si>
    <t>Glazed aluminium window size 1200 x 1200mm high from half brick wall</t>
  </si>
  <si>
    <t>2.13.2</t>
  </si>
  <si>
    <t>ALTERATIONS</t>
  </si>
  <si>
    <t>Vinyl tile floor covering including preparing screed for new anti-static tiles</t>
  </si>
  <si>
    <t>Carpet tile floor covering including preparing screed for new carpet tiles</t>
  </si>
  <si>
    <t xml:space="preserve">OPENINGS THROUGH EXISTING WALLS ETC </t>
  </si>
  <si>
    <t xml:space="preserve">Break out for and form openings through brick walls for new doors and frames and or windows including necessary precast concrete lintels and making good cement plaster on both sides and into reveals (new doors and frames or windows and making good paint work elsewhere) </t>
  </si>
  <si>
    <t>Opening for cashier window size 600 x 800mm high through half brick wall</t>
  </si>
  <si>
    <t>Opening for door with steel frame size 813 x 2032mm high through half brick wall</t>
  </si>
  <si>
    <t>Opening for door with steel frame size 813 x 2032mm high through one brick wall</t>
  </si>
  <si>
    <t xml:space="preserve">MASONRY </t>
  </si>
  <si>
    <t xml:space="preserve">SUPPLEMENTARY PREAMBLES </t>
  </si>
  <si>
    <t xml:space="preserve">Sizes in descriptions </t>
  </si>
  <si>
    <t xml:space="preserve">Where sizes in descriptions are given in brick units, "one brick" shall represent the length and "half brick" the width of a brick </t>
  </si>
  <si>
    <t xml:space="preserve">Brickwork of clay bricks in 6:1 cement mortar </t>
  </si>
  <si>
    <t xml:space="preserve">Half brick walls </t>
  </si>
  <si>
    <t>One brick walls</t>
  </si>
  <si>
    <t xml:space="preserve">Brickwork Sundries </t>
  </si>
  <si>
    <t>Cutting toothings and bonding new brickwork to existing</t>
  </si>
  <si>
    <t xml:space="preserve">Approved prestressed fabricated lintels </t>
  </si>
  <si>
    <t>110 x 75mm Lintels in lengths not exceeding 1,5m</t>
  </si>
  <si>
    <t xml:space="preserve">METALWORK  </t>
  </si>
  <si>
    <t>Prices shall include manufacturing-, delivery- and installation costs.</t>
  </si>
  <si>
    <t xml:space="preserve">"Trellidor" security doors, complete with frames, locksets, etc fixed to brickwork or concrete </t>
  </si>
  <si>
    <t>Standard security gate for door size 813mm x 2032mm high</t>
  </si>
  <si>
    <t xml:space="preserve">INTERNAL PLASTER </t>
  </si>
  <si>
    <t xml:space="preserve">One coat 1:5 cement plaster on brickwork </t>
  </si>
  <si>
    <t xml:space="preserve">On walls </t>
  </si>
  <si>
    <t>Test, inspect and provide a comprehensive report on the complete building electrical installation as per scope of work, including earth test results, load tests, phase balance, insulation levels, Polarity, condition of equipment etc. before commencing with any repair work to the Engineer</t>
  </si>
  <si>
    <t xml:space="preserve">Break down and remove brickwork, etc. </t>
  </si>
  <si>
    <t xml:space="preserve">Take out and remove doors, windows, etc. including thresholds, sills, etc.  and brick up openings including making good plaster finish on both sides and into reveals (making good finishes elsewhere)  </t>
  </si>
  <si>
    <t xml:space="preserve">Take up and remove vinyl floor coverings, carpeting, etc. </t>
  </si>
  <si>
    <t>Replacement battery - For replacing defective batteries of the same duty</t>
  </si>
  <si>
    <t>Repair existing generator canopy</t>
  </si>
  <si>
    <t xml:space="preserve">Supply and install low fuel alarm and shut off system </t>
  </si>
  <si>
    <t>4.1.13</t>
  </si>
  <si>
    <t>Supply and install galvanised steel cages for the A/C compressors</t>
  </si>
  <si>
    <t>Additional pipe run including trunking and amourflex</t>
  </si>
  <si>
    <t xml:space="preserve">d) Network point including 30m of cat 5 cable </t>
  </si>
  <si>
    <t>Supply and install conduit, to include all tees, bends and sundries required for installation</t>
  </si>
  <si>
    <t>One coat primer and two coats Dulux Caramel Sand 5 Double velvet (or similar as per engineer approved or to match existing)</t>
  </si>
  <si>
    <t>Drywall partitioning 3,0m high including doors, ironmongery and glazing</t>
  </si>
  <si>
    <t>Supply and installation</t>
  </si>
  <si>
    <t>Drywall partitioning 3,0m high including doors, ironmongery, glazing.</t>
  </si>
  <si>
    <t>Supply and installation of new floor covering</t>
  </si>
  <si>
    <t xml:space="preserve">Supply  2,5mm  thick  fully flexible  vinyl  floor tile,  manufactured  in accordance with  SANS  786  laid  in  on  acrylic adhesive </t>
  </si>
  <si>
    <t>Belgotex floors Miracle fibre (Polypropylene) tufted Multi-Scroll Loop Pile Nexbac Eco SABS Class 3 fire rating grade general/medium commercial carpet tiles, size 500 x 500 x 7mm Thick</t>
  </si>
  <si>
    <t>m3</t>
  </si>
  <si>
    <t>EXCAVATION, FILLING, ETC</t>
  </si>
  <si>
    <t>Excavation in earth not exceeding 2m deep</t>
  </si>
  <si>
    <t>EARTHWORKS</t>
  </si>
  <si>
    <t>20MPa/19mm concrete</t>
  </si>
  <si>
    <t>Bases</t>
  </si>
  <si>
    <t>Strip footings</t>
  </si>
  <si>
    <t>Surace beds on waterproofing</t>
  </si>
  <si>
    <t>Ramps</t>
  </si>
  <si>
    <t xml:space="preserve">REINFORCED CONCRETE </t>
  </si>
  <si>
    <t>FLOORING</t>
  </si>
  <si>
    <t>Fabric reinforcement</t>
  </si>
  <si>
    <t>PLASTERING AND FLOOR SCREEDS</t>
  </si>
  <si>
    <t>Screeds steel floated, on concrete</t>
  </si>
  <si>
    <t>35mm Thick screeds</t>
  </si>
  <si>
    <t>PROFILED METAL SHEETING AND ACCESSORIES</t>
  </si>
  <si>
    <t>0,8mm "IBR" AZ150" 890 roll formed sheet from clean colour-bond volcanic grey G550 sheet fixed to existing structural steel purlin "all in accordance to the manufacturer's specifications"</t>
  </si>
  <si>
    <t>Roof covering with pitches not exceeding 25 degrees</t>
  </si>
  <si>
    <t>Ridge covering with serrated closer 550mm girth</t>
  </si>
  <si>
    <t>Hip covering with serrated closer 550mm girth</t>
  </si>
  <si>
    <t>ROOF COVERINGS, ETC</t>
  </si>
  <si>
    <t>Gutters and downpipe installation</t>
  </si>
  <si>
    <t>Ref 245 fabric reinforcement in concrete surface beds, slabs, etc</t>
  </si>
  <si>
    <t>Canopy consisting of welded structural steel sections (30kg/m2 measured on flat) inclusive of  beams, columns, rails, struts, braces, cleats, etc and flat section bearer, gusset and connection plates bolted to concrete or brickwork</t>
  </si>
  <si>
    <t>STRUCTURAL STEELWORK</t>
  </si>
  <si>
    <t>Under cover parking</t>
  </si>
  <si>
    <t>t</t>
  </si>
  <si>
    <t>Opening for window size 1200 x 1200mm high through half brick wall</t>
  </si>
  <si>
    <t>Opening for window size 1200 x 1200mm high through one brick wall</t>
  </si>
  <si>
    <t>Add: VAT @ 15%</t>
  </si>
  <si>
    <t>AIR CONDITIONING</t>
  </si>
  <si>
    <t>AC Ceiling Cassette Units</t>
  </si>
  <si>
    <t>5.1.4</t>
  </si>
  <si>
    <t>5.1.5</t>
  </si>
  <si>
    <t>5.1.6</t>
  </si>
  <si>
    <t>5.1.7</t>
  </si>
  <si>
    <t>5.1.8</t>
  </si>
  <si>
    <t>5.1.9</t>
  </si>
  <si>
    <t>5.1.10</t>
  </si>
  <si>
    <t>5.1.11</t>
  </si>
  <si>
    <t>5.1.12</t>
  </si>
  <si>
    <t>5.1.13</t>
  </si>
  <si>
    <t>5.1.14</t>
  </si>
  <si>
    <t>5.1.15</t>
  </si>
  <si>
    <t>5.1.16</t>
  </si>
  <si>
    <t>FANS</t>
  </si>
  <si>
    <t>5.2.2</t>
  </si>
  <si>
    <t>4.2.1</t>
  </si>
  <si>
    <t>8.1.1</t>
  </si>
  <si>
    <t>Section No. 4</t>
  </si>
  <si>
    <t>Three Phase 80 kVA UPS as per technical and specific specifications</t>
  </si>
  <si>
    <t>INVERTER</t>
  </si>
  <si>
    <t>-Input voltage range; 9,5 -17V, 19-33V, 38-66V</t>
  </si>
  <si>
    <t>-Output Voltage; 230V +/- 2%</t>
  </si>
  <si>
    <t>-Output frequency; 50Hz +/- 0.1%</t>
  </si>
  <si>
    <t>Cont. output power at 25CVA-300 25C-2400W,</t>
  </si>
  <si>
    <t>40C-2200, 65C-1700W</t>
  </si>
  <si>
    <t>-Peak power output; 6000W</t>
  </si>
  <si>
    <t>-Maximum efficiency; 94%</t>
  </si>
  <si>
    <t>-Maximum feed through current; 2x50A</t>
  </si>
  <si>
    <t xml:space="preserve">- 2 x AC inputs </t>
  </si>
  <si>
    <t>-DC input range - 24V</t>
  </si>
  <si>
    <t>-Cont. output power at 25C-500VA, 25C-4000W,</t>
  </si>
  <si>
    <t>40C-370065C-3000W</t>
  </si>
  <si>
    <t>-Peak power output; 10000W</t>
  </si>
  <si>
    <t>-Maximum efficiency; 95%</t>
  </si>
  <si>
    <t>-Maximum feed through current; 2x100A</t>
  </si>
  <si>
    <t>-DC input range - 48V</t>
  </si>
  <si>
    <t>-Cont. output power at 25C-8000VA 25C-6500W,</t>
  </si>
  <si>
    <t>40C-5500,65C-3600W</t>
  </si>
  <si>
    <t>-Peak power output; 16000W</t>
  </si>
  <si>
    <t>-Maximum efficiency; 96%</t>
  </si>
  <si>
    <t>-Cont. output power at 25C-10000VA 25C-8000W,</t>
  </si>
  <si>
    <t>40C-6500,65C-4500W</t>
  </si>
  <si>
    <t>-Peak power output; 20000W</t>
  </si>
  <si>
    <t>-Cont. output power at 25C-15000VA 25C-12000W,</t>
  </si>
  <si>
    <t>40C-10000,65C-7000W</t>
  </si>
  <si>
    <t>-Peak power output; 25000W</t>
  </si>
  <si>
    <t>MPPT 250/70 with the following specs:</t>
  </si>
  <si>
    <t>-Battery voltage; 12/24/36/48 Auto select</t>
  </si>
  <si>
    <t>-Rated charge current; 70A</t>
  </si>
  <si>
    <t>-Nominal PV power; 48V - 4000W</t>
  </si>
  <si>
    <t xml:space="preserve">-Maximum PV open circuit Voltage; 250V </t>
  </si>
  <si>
    <t>-Maximum efficiency; 99%</t>
  </si>
  <si>
    <t>-Self consumption; Less than 20mA @48V</t>
  </si>
  <si>
    <t>MPPT 250/85 with the following specs:</t>
  </si>
  <si>
    <t>-Rated charge current; 85A</t>
  </si>
  <si>
    <t>-Nominal PV power; 48V - 4900W</t>
  </si>
  <si>
    <t>MPPT 250/100 with the following specs</t>
  </si>
  <si>
    <t>-Rated charge current; 100A</t>
  </si>
  <si>
    <t>-Nominal PV power; 48V - 5800W</t>
  </si>
  <si>
    <t>-Total energy capacity; 5kWh</t>
  </si>
  <si>
    <t>-Energy, 80% DoD (kWh) - 4</t>
  </si>
  <si>
    <t>-Energy, 90% DoD (kWh) - 4.5</t>
  </si>
  <si>
    <t>-Current capacity; 100Ah</t>
  </si>
  <si>
    <t xml:space="preserve">-Warranty; 10 years or 4000 cycles warranty </t>
  </si>
  <si>
    <t>for average 80%DoD and max 90% DoD</t>
  </si>
  <si>
    <t>-Total energy capacity; 10kWh</t>
  </si>
  <si>
    <t>-Energy, 80% DoD (kWh) - 8</t>
  </si>
  <si>
    <t>-Energy, 90% DoD (kWh) - 9</t>
  </si>
  <si>
    <t>-Current capacity; 200Ah</t>
  </si>
  <si>
    <t>-Total energy capacity;15kWh</t>
  </si>
  <si>
    <t>-Energy, 80% DoD (kWh) - 12</t>
  </si>
  <si>
    <t>-Energy, 90% DoD (kWh) - 13.5</t>
  </si>
  <si>
    <t>-Current capacity; 300Ah</t>
  </si>
  <si>
    <t>-Total energy capacity;20kWh</t>
  </si>
  <si>
    <t>-Energy, 80% DoD (kWh) - 16</t>
  </si>
  <si>
    <t>-Energy, 90% DoD (kWh) - 18</t>
  </si>
  <si>
    <t>-Current capacity; 400Ah</t>
  </si>
  <si>
    <t>-Total energy capacity;30kWh</t>
  </si>
  <si>
    <t>-Energy, 80% DoD (kWh) - 24</t>
  </si>
  <si>
    <t>-Energy, 90% DoD (kWh) - 27</t>
  </si>
  <si>
    <t>-Current capacity; 600Ah</t>
  </si>
  <si>
    <t>-Total energy capacity;40kWh</t>
  </si>
  <si>
    <t>-Energy, 80% DoD (kWh) - 32</t>
  </si>
  <si>
    <t>-Energy, 90% DoD (kWh) - 36</t>
  </si>
  <si>
    <t>-Current capacity; 800Ah</t>
  </si>
  <si>
    <t>-Total energy capacity;80kWh</t>
  </si>
  <si>
    <t>-Energy, 80% DoD (kWh) - 64</t>
  </si>
  <si>
    <t>-Energy, 90% DoD (kWh) - 72</t>
  </si>
  <si>
    <t>-Current capacity; 1600Ah</t>
  </si>
  <si>
    <t>-Maximum efficiency; 19.3%</t>
  </si>
  <si>
    <t>-Maximum efficiency; 19.6%</t>
  </si>
  <si>
    <t>4.2.2</t>
  </si>
  <si>
    <t>4.2.3</t>
  </si>
  <si>
    <t>4.2.4</t>
  </si>
  <si>
    <t>4.2.5</t>
  </si>
  <si>
    <t>4.2.6</t>
  </si>
  <si>
    <t>4.2.7</t>
  </si>
  <si>
    <t>4.2.8</t>
  </si>
  <si>
    <t>4.3.1</t>
  </si>
  <si>
    <t>Routine services refers to the servicing of the equipment after the 12 months' free maintenance period. May include servicing of existing equipment installations of the same size, excluding replacement parts but including all consumeables. Excludes travel and disbursements</t>
  </si>
  <si>
    <t>MPPT SOLAR CHARGERS - supply, delivery and installation included</t>
  </si>
  <si>
    <t>LITHIUM ION BATTERY - supply, delivery and installation included</t>
  </si>
  <si>
    <t>SOLAR PANNELS - supply, delivery and installation included</t>
  </si>
  <si>
    <t>4.2.9</t>
  </si>
  <si>
    <t>FENCING</t>
  </si>
  <si>
    <t>CLEARVU FENCING</t>
  </si>
  <si>
    <t>High density anti-climbing and anti-cut pressed mesh panel fencing, formed of 4mm diameter horizontal and 4mm diameter verical high tensile wires galvanised with alu-galv coating with aperture size 76,2mm x 12,7mm reinforcing V-section ribs bolted with vandal resistant bolts and clamping plates to 85-45mm taper locking posts 2.4m high including locking recess mechanism at 3.382m centres with sealed end caps and 30 x 3mm x 250mm long angle section base anchors with posts bedded in 15MPa concrete bases size 400 x 400 x 600mm deep with bitumen coated 400mm clearvu underdig. Top of fence fitted with galvanised ribbon mesh strip 300mm high with 50mm x 100mm aperture size</t>
  </si>
  <si>
    <t>1.8mm clearvu fence</t>
  </si>
  <si>
    <t>2.4mm clearvu fence</t>
  </si>
  <si>
    <t>Approved galvanised welded slotted and bolted palisade  fence, from 40 x 40 x 2,0mm Angle section pales at 160mm centres, multi spike, two 40 x 40 x 4,0mm angle section cross rails, bolted to fixing lugs with and including tamper proof sheer bolts and nuts</t>
  </si>
  <si>
    <t>3000 x 2000mm Panel</t>
  </si>
  <si>
    <t>3000 x 2400mm Panel</t>
  </si>
  <si>
    <t>76 x 76 x 4mm Thick  post 2600mm long with mushroom cap welded onto top and with 200 x 200 x 3mm base plate welded onto bottom end including setting up post with and including bitumen paint to embedded portion in and including 450 x 450 x 600mm concrete bases excavations, backfilling and making good</t>
  </si>
  <si>
    <t>Sliding gate, size 6000mm wide x 2400mm high, ditto</t>
  </si>
  <si>
    <t>25 x 25 x 2mm Angle section post x 600mm long</t>
  </si>
  <si>
    <t>PALISADE FENCING</t>
  </si>
  <si>
    <t xml:space="preserve">1.2mm clearvu fence </t>
  </si>
  <si>
    <t>Flat wrap 500mm diameter razor wire with and including 25 x 25 x 2 x 600mm Angle section Galvanised mild steel bracket at 2600mm centres</t>
  </si>
  <si>
    <t>Flat wrap 500mm diameter razor wire to top of walls</t>
  </si>
  <si>
    <t>Flat wrap 500mm diameter razor wire fixed to fencing</t>
  </si>
  <si>
    <t>Approved 500mm diameter flat wrap of galvanised razor barbed tape wire fixed vertically and secured to straining wires with and including 2.5mm diameter galvanised binding wire at 300mm centres</t>
  </si>
  <si>
    <t>3000 x 1800mm Panel</t>
  </si>
  <si>
    <t>100 x 100 x 4mm Thick  post 2800mm long with mushroom cap welded onto top and with 200 x 200 x 3mm base plate welded onto bottom end including setting up post with and including bitumen paint to embedded portion in and including 450 x 450 x 600mm concrete bases excavations, backfilling and making good</t>
  </si>
  <si>
    <t>100 x 100 x 4mm Thick  post 3200mm long with mushroom cap welded onto top and with 200 x 200 x 3mm base plate welded onto bottom end including setting up post with and including bitumen paint to embedded portion in and including 450 x 450 x 600mm concrete bases excavations, backfilling and making good</t>
  </si>
  <si>
    <t>Pedestrian gate, size 1 200mm wide x 2400mm high, formed of 76 x 38 x 2,5mm wall thickness hot dip galvanised mild steel framing and middle rail with mitred and welded angles, with 40 x 40 x 2,0mm angle section pales at 160mm, fitted with three 24mm  hinges and barrel bolt including all holes, etc., welded or bolted to adjoining galvanised gatepost with and including Union type 3142 padlock with two keys</t>
  </si>
  <si>
    <t>6000 x 2400mm clear vu type or similar approved sliding gate to manufacturers' specifications</t>
  </si>
  <si>
    <t>1200 x 2400mm clear vu type or similar approved pedestrian gate to manufacturers' specifications</t>
  </si>
  <si>
    <t>Sliding gate, size 6 000mm wide x 2400mm high, formed of 120 x 60 x 3mm wall thickness hot dip galvanised mild steel framing and middle rail with mitred and welded angles including gate post/guide post, gate wheels, roller guides and gate track complete (concrete beam and motor elsewhere)</t>
  </si>
  <si>
    <t>Sliding gate, size 4000mm wide x 2400mm high, ditto</t>
  </si>
  <si>
    <t>DEPARTMENT OF HOME AFFAIRS</t>
  </si>
  <si>
    <t xml:space="preserve">BILL OF QUANTITIES                       </t>
  </si>
  <si>
    <t>NAME OF CONTRACTOR</t>
  </si>
  <si>
    <t>SECTION 6</t>
  </si>
  <si>
    <t>6.1.1</t>
  </si>
  <si>
    <t>Supply, delivery and installation</t>
  </si>
  <si>
    <t>.75 kw PRESSURE PUMP</t>
  </si>
  <si>
    <t>6.1.2</t>
  </si>
  <si>
    <t>.75 kw PRESSURE PUMP (VSD)</t>
  </si>
  <si>
    <t>6.1.3</t>
  </si>
  <si>
    <t>PLUMBING INSTALLATION</t>
  </si>
  <si>
    <t>AMOUNT</t>
  </si>
  <si>
    <t>Description</t>
  </si>
  <si>
    <t>GENERATORS (NEW INSTALLATION)</t>
  </si>
  <si>
    <t>GENERATORS (MAINTENANCE)</t>
  </si>
  <si>
    <t>SECTION 4 - UPS (NEW INSTALLATION)</t>
  </si>
  <si>
    <t>AIRCONDITIONING (NEW INSTALLATION)</t>
  </si>
  <si>
    <t>AIRCONDITIONING (MAINTENANCE)</t>
  </si>
  <si>
    <t>SUB TOTAL</t>
  </si>
  <si>
    <t>TOTAL</t>
  </si>
  <si>
    <t>Replace damaged tank</t>
  </si>
  <si>
    <t>Under cover canopy (Generator)</t>
  </si>
  <si>
    <t>ELECTRICAL (NEW INSTALLATION)</t>
  </si>
  <si>
    <t>l) 120 mm² x 4-core PVC/ECC/PVC CU</t>
  </si>
  <si>
    <t>m) 95 mm² x 4-core PVC/ECC/PVC CU</t>
  </si>
  <si>
    <t>n) 70 mm² x 4-core PVC/ECC/PVC CU</t>
  </si>
  <si>
    <t>o) 50 mm² x 4-core PVC/ECC/PVC CU</t>
  </si>
  <si>
    <t>p) 25 mm² x 4-core PVC/ECC/PVC CU</t>
  </si>
  <si>
    <t>q) 16 mm² x 4-core PVC/ECC/PVC CU</t>
  </si>
  <si>
    <t>r) 16 mm² x 3-core PVC/ECC/PVC CU</t>
  </si>
  <si>
    <t>s) 10 mm² x 4-core PVC/ECC/PVC CU</t>
  </si>
  <si>
    <t>t) 10 mm² x 3-core PVC/ECC/PVC CU</t>
  </si>
  <si>
    <t>u) 6 mm² x 3-core PVC/ECC/PVC CU</t>
  </si>
  <si>
    <t>v) 4 mm² x 3-core PVC/ECC/PVC CU</t>
  </si>
  <si>
    <t>w) 4 mm² x 4-core Cu PVC Nitrile Orange</t>
  </si>
  <si>
    <t>x) 6 mm² x 4-core Cu PVC Nitrile Orange</t>
  </si>
  <si>
    <t>y) 10 mm² x 4-core Cu PVC Nitrile Orange</t>
  </si>
  <si>
    <t>z) 16 mm² x 4-core Cu PVC Nitrile Orange</t>
  </si>
  <si>
    <t>Supply, delivery and installation of the following cables:</t>
  </si>
  <si>
    <t>Termination of Cables</t>
  </si>
  <si>
    <t>Supply, install and terminate General Purpose Copper Wire PVC Insulated in Trunking and Conduits (Conduits and Trunking measured elsewhere)</t>
  </si>
  <si>
    <t xml:space="preserve">a) 70 mm² </t>
  </si>
  <si>
    <t xml:space="preserve">b) 50 mm² </t>
  </si>
  <si>
    <t xml:space="preserve">c) 35 mm² </t>
  </si>
  <si>
    <t xml:space="preserve">d) 25 mm² </t>
  </si>
  <si>
    <t xml:space="preserve">e) 16 mm² </t>
  </si>
  <si>
    <t xml:space="preserve">f) 10 mm² </t>
  </si>
  <si>
    <t xml:space="preserve">g) 6 mm² </t>
  </si>
  <si>
    <t>h) 4 mm²</t>
  </si>
  <si>
    <t>i) 2.5 mm²</t>
  </si>
  <si>
    <t>Supply, install and terminate the following cables</t>
  </si>
  <si>
    <t>a) 1.5mm²x 2 core + Earth Flat Twin</t>
  </si>
  <si>
    <t>b) 2.5mm²x 2 core + Earth Flat Twin</t>
  </si>
  <si>
    <t>c) 4.0mm²x 2 core + Earth Flat Twin</t>
  </si>
  <si>
    <t>d) 6.0mm²x 2 core + Earth Flat Twin</t>
  </si>
  <si>
    <t>e) 10mm²x 2 core + Earth Flat Twin</t>
  </si>
  <si>
    <t>f) 1.5mm²x 2 core + Earth Surfix</t>
  </si>
  <si>
    <t>g) 1.5mm²x 4 core + Earth Surfix</t>
  </si>
  <si>
    <t>h) 2.5mm²x 2 core + Earth Surfix</t>
  </si>
  <si>
    <t>i) 2.5mm²x 4 core + Earth Surfix</t>
  </si>
  <si>
    <t>j) 4.0mm²x 2 core + Earth Surfix</t>
  </si>
  <si>
    <t>k) 4.0mm²x 4 core + Earth Surfix</t>
  </si>
  <si>
    <t>l) 6.0mm²x 2 core + Earth Surfix</t>
  </si>
  <si>
    <t>m) 6.0mm²x 4 core + Earth Surfix</t>
  </si>
  <si>
    <t>n) 10mm²x 2 core + Earth Surfix</t>
  </si>
  <si>
    <t>o) 10mm²x 4 core + Earth Surfix</t>
  </si>
  <si>
    <t>c) 63-150A, 3 pole</t>
  </si>
  <si>
    <t>2.2.7</t>
  </si>
  <si>
    <t>2.2.8</t>
  </si>
  <si>
    <t>2.2.9</t>
  </si>
  <si>
    <t>c) 16A, single SSO Dedicated outlet, shaved, BLUE</t>
  </si>
  <si>
    <t>d) 32A Dedicated caravan plug / welding socket for server cabinets, each connected to its own circuit breaker</t>
  </si>
  <si>
    <t xml:space="preserve">e) Network point including 30m of cat 5 cable </t>
  </si>
  <si>
    <t>Install socket outlet (SABS) on Power Skirting:</t>
  </si>
  <si>
    <t>2.2.10</t>
  </si>
  <si>
    <t>Install socket outlet (SABS) Flush or Surface mount.</t>
  </si>
  <si>
    <t xml:space="preserve">a) 16A, Double SSO, WHITE </t>
  </si>
  <si>
    <t>b) 16A, Double SSO Dedicated outlet, shaved, RED</t>
  </si>
  <si>
    <t>c) 16A, Double SSO Dedicated outlet, shaved, BLUE</t>
  </si>
  <si>
    <t xml:space="preserve">e) 30 Amp Double pole Industrial Isolator </t>
  </si>
  <si>
    <t>f)  60 Amp Triple pole isolator including York box</t>
  </si>
  <si>
    <t>g) 1 Lever 1Way light Switch</t>
  </si>
  <si>
    <t>h) Day/Night Sensor</t>
  </si>
  <si>
    <t>b) Blue 16 amp single socket on pole</t>
  </si>
  <si>
    <t>c) Red 16 amp single socket on pole</t>
  </si>
  <si>
    <t>d) Normal 16 amp single sockets on pole</t>
  </si>
  <si>
    <t>e Blank data box</t>
  </si>
  <si>
    <t>f) Blank tel box</t>
  </si>
  <si>
    <t>g) Red socket in roof with plug top and cable</t>
  </si>
  <si>
    <t>h) Normal socket in roof with plug top and cable</t>
  </si>
  <si>
    <t>ISOLATORS</t>
  </si>
  <si>
    <t xml:space="preserve">a) 30 Amp Double Industrial pole Isolator </t>
  </si>
  <si>
    <t>b)  60 Amp Triple pole isolator including York box</t>
  </si>
  <si>
    <t>Two compartment 2 Door DB</t>
  </si>
  <si>
    <t xml:space="preserve">a) 2 x 24 way </t>
  </si>
  <si>
    <t>b)2 x  36 way</t>
  </si>
  <si>
    <t>c) 2 x 48 way</t>
  </si>
  <si>
    <t>2.7.1</t>
  </si>
  <si>
    <t>2.7.2</t>
  </si>
  <si>
    <t>a) 5FT LED Tubes</t>
  </si>
  <si>
    <t>b) 4FT LED Tubes</t>
  </si>
  <si>
    <t>c) 2FT LED Tubes</t>
  </si>
  <si>
    <t>d) 7W LED ES/BC Lamps</t>
  </si>
  <si>
    <t>2.9.1</t>
  </si>
  <si>
    <t>2.9.2</t>
  </si>
  <si>
    <t>2.9.3</t>
  </si>
  <si>
    <t>a) 4FT Double LED Open Chanel Fitting</t>
  </si>
  <si>
    <t>b) 4FT Double Weather Proof LED Fitting</t>
  </si>
  <si>
    <t>c) 5FT Double LED Open Chanel Fitting</t>
  </si>
  <si>
    <t>d) 5FT Double LED Weather Proof LED Fitting</t>
  </si>
  <si>
    <t>e) Recessed 600x600 LED Panel light</t>
  </si>
  <si>
    <t>f) Recessed 1200x600 LED Panel light</t>
  </si>
  <si>
    <t>SECTION 2 - ELECTRICAL (NEW INSTALLATION)</t>
  </si>
  <si>
    <t>BUILDING WORKS (NEW INSTALLATION)</t>
  </si>
  <si>
    <t>3.1.</t>
  </si>
  <si>
    <t>3.2.2</t>
  </si>
  <si>
    <t>3.2.3</t>
  </si>
  <si>
    <t>3.2.4</t>
  </si>
  <si>
    <t>3.2.5</t>
  </si>
  <si>
    <t>3.3.2</t>
  </si>
  <si>
    <t>3.3.3</t>
  </si>
  <si>
    <t>3.6.1</t>
  </si>
  <si>
    <t>3.6.2</t>
  </si>
  <si>
    <t>3.7.1</t>
  </si>
  <si>
    <t>3.8.1</t>
  </si>
  <si>
    <t>3.8.2</t>
  </si>
  <si>
    <t>3.9.1</t>
  </si>
  <si>
    <t>3.10</t>
  </si>
  <si>
    <t>3.10.1</t>
  </si>
  <si>
    <t>3.10.2</t>
  </si>
  <si>
    <t>3.11.1</t>
  </si>
  <si>
    <t>3.11.2</t>
  </si>
  <si>
    <t>3.11.3</t>
  </si>
  <si>
    <t>3.11.4</t>
  </si>
  <si>
    <t>3.11.5</t>
  </si>
  <si>
    <t>3.11.6</t>
  </si>
  <si>
    <t>3.11.7</t>
  </si>
  <si>
    <t>3.11.8</t>
  </si>
  <si>
    <t>3.11.9</t>
  </si>
  <si>
    <t>3.11.10</t>
  </si>
  <si>
    <t>3.11.11</t>
  </si>
  <si>
    <t>3.11.12</t>
  </si>
  <si>
    <t>3.11.13</t>
  </si>
  <si>
    <t>3.11.14</t>
  </si>
  <si>
    <t>3.11.15</t>
  </si>
  <si>
    <t>3.11.16</t>
  </si>
  <si>
    <t>3.11.17</t>
  </si>
  <si>
    <t>3.11.18</t>
  </si>
  <si>
    <t>SECTION 3 - BUILDING WORKS (NEW INSTALLATION)</t>
  </si>
  <si>
    <t>4.1.4.</t>
  </si>
  <si>
    <t>NEW INSTALLATIONS</t>
  </si>
  <si>
    <t>SECTION 4 - SUMMARY GENERATORS</t>
  </si>
  <si>
    <t>GENERAL</t>
  </si>
  <si>
    <t>4.2.10</t>
  </si>
  <si>
    <t>4.2.11</t>
  </si>
  <si>
    <t>4.4.1</t>
  </si>
  <si>
    <t>4.5.1</t>
  </si>
  <si>
    <t>4.6.1</t>
  </si>
  <si>
    <t>SECTION 4 - GENERATORS (NEW INSTALLATION)</t>
  </si>
  <si>
    <t>48000 BTU Under ceiling Split AC Unit</t>
  </si>
  <si>
    <t>60000 BTU Underceiling Split AC Unit</t>
  </si>
  <si>
    <t>CEILING CASSETTE UNITS</t>
  </si>
  <si>
    <t>MIDWALL SPLIT UNITS</t>
  </si>
  <si>
    <t>UNDER CEILING SPLIT UNITS</t>
  </si>
  <si>
    <t>CONDENSATE DRAINS</t>
  </si>
  <si>
    <t>32mm OD Thick wall PVC pipe c/w fittings and connections</t>
  </si>
  <si>
    <t>6.2.1</t>
  </si>
  <si>
    <t>6.3.1</t>
  </si>
  <si>
    <t>6.3.2</t>
  </si>
  <si>
    <t>6.4.1</t>
  </si>
  <si>
    <t>6.4.2</t>
  </si>
  <si>
    <t>6.4.3</t>
  </si>
  <si>
    <t>2.5mm Twin and Earth</t>
  </si>
  <si>
    <t>6.5.1</t>
  </si>
  <si>
    <t>SECTION 7</t>
  </si>
  <si>
    <t>7.1.1</t>
  </si>
  <si>
    <t>7.1.2</t>
  </si>
  <si>
    <t>7.1.3</t>
  </si>
  <si>
    <t>7.1.4</t>
  </si>
  <si>
    <t>7.1.5</t>
  </si>
  <si>
    <t>SECTION 3 - SUMMARY BUILDING WORKS</t>
  </si>
  <si>
    <t xml:space="preserve">SECTION 2 - SUMMARY ELECTRICAL </t>
  </si>
  <si>
    <t>SECTION 1 - SUMMARY PRELIMINARIES</t>
  </si>
  <si>
    <t>STANDBY POWER  (NEW INSTALLATION)</t>
  </si>
  <si>
    <t>SECTION 5 - SUMMARY STANDBY POWER</t>
  </si>
  <si>
    <t>INVERTERS</t>
  </si>
  <si>
    <t>Hybrid inverters</t>
  </si>
  <si>
    <t>5.2.3</t>
  </si>
  <si>
    <t>5.2.4</t>
  </si>
  <si>
    <t>5.2.5</t>
  </si>
  <si>
    <t>SOLAR INSTALLATIONS (NEW INSTALLATION)</t>
  </si>
  <si>
    <t>LITIUM ION BATTERIES</t>
  </si>
  <si>
    <t>5.3.1</t>
  </si>
  <si>
    <t>5.3.2</t>
  </si>
  <si>
    <t xml:space="preserve">48V/5kWh Li-ion battery </t>
  </si>
  <si>
    <t xml:space="preserve">48V/10kWh Li-ion battery </t>
  </si>
  <si>
    <t>48V/15kWh Li-ion battery</t>
  </si>
  <si>
    <t>5.3.3</t>
  </si>
  <si>
    <t>48V/20kWh Li-ion battery</t>
  </si>
  <si>
    <t>5.3.4</t>
  </si>
  <si>
    <t>5.3.5</t>
  </si>
  <si>
    <t>48V/30kWh Li-ion battery</t>
  </si>
  <si>
    <t>48V/40kWh Li-ion battery</t>
  </si>
  <si>
    <t>5.3.6</t>
  </si>
  <si>
    <t>5.3.7</t>
  </si>
  <si>
    <t>48V/80kWh Li-ion battery</t>
  </si>
  <si>
    <t>SOLAR PANELS</t>
  </si>
  <si>
    <t>6.2.2</t>
  </si>
  <si>
    <t>300W - 400W Solar panels</t>
  </si>
  <si>
    <t>400W - 500W Solar panels</t>
  </si>
  <si>
    <t>SECTION 6 - SUMMARY SOLAR INSTALLATIONS</t>
  </si>
  <si>
    <t>SECTION 7 - SUMMARY AIRCONDITIONING</t>
  </si>
  <si>
    <t>SECTION 6 - SOLAR (NEW INSTALLATION)</t>
  </si>
  <si>
    <t>7.1.6</t>
  </si>
  <si>
    <t>7.1.7</t>
  </si>
  <si>
    <t>7.1.8</t>
  </si>
  <si>
    <t>7.1.9</t>
  </si>
  <si>
    <t>7.1.10</t>
  </si>
  <si>
    <t>7.1.11</t>
  </si>
  <si>
    <t>7.1.12</t>
  </si>
  <si>
    <t>7.1.13</t>
  </si>
  <si>
    <t>7.1.15</t>
  </si>
  <si>
    <t>7.1.16</t>
  </si>
  <si>
    <t>7.1.17</t>
  </si>
  <si>
    <t>7.1.18</t>
  </si>
  <si>
    <t>7.1.19</t>
  </si>
  <si>
    <t>7.1.20</t>
  </si>
  <si>
    <t>7.1.21</t>
  </si>
  <si>
    <t>7.1.22</t>
  </si>
  <si>
    <t>7.1.23</t>
  </si>
  <si>
    <t>7.1.24</t>
  </si>
  <si>
    <t>7.2.1</t>
  </si>
  <si>
    <t>7.3.1</t>
  </si>
  <si>
    <t>7.3.2</t>
  </si>
  <si>
    <t>7.4.1</t>
  </si>
  <si>
    <t>7.4.2</t>
  </si>
  <si>
    <t>7.4.3</t>
  </si>
  <si>
    <t>7.5.1</t>
  </si>
  <si>
    <t>SECTION 7 - AIRCONDITIONING (NEW INSTALLATION)</t>
  </si>
  <si>
    <t>Section No. 7</t>
  </si>
  <si>
    <t>SECTION 8</t>
  </si>
  <si>
    <t>8.1.2</t>
  </si>
  <si>
    <t>8.1.3</t>
  </si>
  <si>
    <t>8.1.4</t>
  </si>
  <si>
    <t>8.1.5</t>
  </si>
  <si>
    <t>500W+ Solar panels</t>
  </si>
  <si>
    <t>Operating temp; -40 to 80C</t>
  </si>
  <si>
    <t>MOUNTING STRUCTURES</t>
  </si>
  <si>
    <t>4.7m long mounting rails</t>
  </si>
  <si>
    <t>Stainless Steel self bonding mid-clamp with push clip</t>
  </si>
  <si>
    <t>Stainless Steel self bonding adjustable end-clamp</t>
  </si>
  <si>
    <t>IBR Roof mounting brackets for long rail solutions</t>
  </si>
  <si>
    <t>Clip lock roof mounting brackets for long rail solutions</t>
  </si>
  <si>
    <t>Tile roof mounting brackets for long rail solutions</t>
  </si>
  <si>
    <t>Earthing clamps</t>
  </si>
  <si>
    <t>6.3.4</t>
  </si>
  <si>
    <t>6.3.7</t>
  </si>
  <si>
    <t>6.3.3</t>
  </si>
  <si>
    <t>6.3.5</t>
  </si>
  <si>
    <t>6.3.6</t>
  </si>
  <si>
    <t>6.3.8</t>
  </si>
  <si>
    <t>Triangle structure to fit 4 solar panels</t>
  </si>
  <si>
    <t>Triangle structure to fit 8 solar panels</t>
  </si>
  <si>
    <t>CABLING AND CONNECTORS</t>
  </si>
  <si>
    <t>Cable - DB+ (triple certified SN50618) Black 6mm</t>
  </si>
  <si>
    <t>Cable - DB+ (triple certified SN50618) Red 6mm</t>
  </si>
  <si>
    <t>ISOLATORS AND FUSES</t>
  </si>
  <si>
    <t>K&amp;N Dual string DC Switch Disconnector 25A 330V - 18A 600V (per string)</t>
  </si>
  <si>
    <t>Combiner box 2 In / 2 Out 550V</t>
  </si>
  <si>
    <t>2 Pole fuse holders (Push-in type)</t>
  </si>
  <si>
    <t>Earth wire</t>
  </si>
  <si>
    <t>5.4.1</t>
  </si>
  <si>
    <t>5.4.2</t>
  </si>
  <si>
    <t>AC cable between inverters and emergency DB</t>
  </si>
  <si>
    <t>5.4.3</t>
  </si>
  <si>
    <t>35mm² single core HV DC cable - Black</t>
  </si>
  <si>
    <t>5.4.4</t>
  </si>
  <si>
    <t>5.4.5</t>
  </si>
  <si>
    <t>CABLING, CONNECTORS AND FUSES</t>
  </si>
  <si>
    <t>35mm² M8 Ring Terminal Lugs</t>
  </si>
  <si>
    <t>5.4.6</t>
  </si>
  <si>
    <t>70mm² single core 1000V HV DC cable - Black</t>
  </si>
  <si>
    <t>5.4.7</t>
  </si>
  <si>
    <t>70mm² single core 1000V HV DC cable - Red</t>
  </si>
  <si>
    <t>5.4.8</t>
  </si>
  <si>
    <t>70mm² M8 Ring Terminal Lugs</t>
  </si>
  <si>
    <t>Test, inspect and provide a comprehensive report on the complete solar installation  including handing over of:</t>
  </si>
  <si>
    <t>c) Labelling</t>
  </si>
  <si>
    <t>35mm² single core HV DC cable - Red</t>
  </si>
  <si>
    <t>6.5.2</t>
  </si>
  <si>
    <t>8KW  Single Phase Inverter with the following specifications - supply, delivery and installation included</t>
  </si>
  <si>
    <t>5KW  Single Phase Inverter with the following specifications - supply, delivery and installation included</t>
  </si>
  <si>
    <t>3KW  Single Phase Inverter with the following specifications - supply, delivery and installation included</t>
  </si>
  <si>
    <t>5.4.9</t>
  </si>
  <si>
    <t>5.4.10</t>
  </si>
  <si>
    <t>5.4.11</t>
  </si>
  <si>
    <t>120mm² single core 1000V HV DC cable - Black</t>
  </si>
  <si>
    <t>120mm² single core 1000V HV DC cable - Red</t>
  </si>
  <si>
    <t>120mm² M8 Ring Terminal Lugs</t>
  </si>
  <si>
    <t>160A 48V Fuses</t>
  </si>
  <si>
    <t>5.4.12</t>
  </si>
  <si>
    <t>DC Battery Busbar Combiner Box complete</t>
  </si>
  <si>
    <t>5.4.13</t>
  </si>
  <si>
    <t>ROOF INSPECTIONS AND REPAIRS</t>
  </si>
  <si>
    <t>DESIGN, SPECIFICATION AND SIGNOFF</t>
  </si>
  <si>
    <t>6.6.1</t>
  </si>
  <si>
    <t>Allow for professional fees to include design, supervision, quality control and certification by registered professional engineer (per installation)</t>
  </si>
  <si>
    <t>6.7.1</t>
  </si>
  <si>
    <t>Allow for professional fees to include inspect, recommend repair work required, specification and sign-off roof structures by registered professional engineer (per installation)</t>
  </si>
  <si>
    <t>6.7.2</t>
  </si>
  <si>
    <t>Allow for repair work to the roof - provisional amount</t>
  </si>
  <si>
    <t>ELECTRICAL (MAINTENANCE)</t>
  </si>
  <si>
    <t>SECTION 9 - SUMMARY PRELIMINARIES</t>
  </si>
  <si>
    <t>SECTION 10 - SUMMARY ELECTRICAL</t>
  </si>
  <si>
    <t>SECTION 11 - SUMMARY BUILDING WORKS</t>
  </si>
  <si>
    <t>SECTION 12 - SUMMARY GENERATORS</t>
  </si>
  <si>
    <t>SECTION 13 - SUMMARY STANDBY POWER</t>
  </si>
  <si>
    <t>SECTION 14 - SUMMARY SOLAR INSTALLATIONS</t>
  </si>
  <si>
    <t>SECTION 15 - SUMMARY AIRCONDITIONING</t>
  </si>
  <si>
    <t>SECTION 9</t>
  </si>
  <si>
    <t>Carried Forward to Summary of Section No. 9</t>
  </si>
  <si>
    <t>SECTION 9 SUMMARY - PRELIMINARIES</t>
  </si>
  <si>
    <t>SECTION 9 SUMMARY - PRELIMINARIES (MAINTENANCE)</t>
  </si>
  <si>
    <t>SECTION 10</t>
  </si>
  <si>
    <t>SECTION 10 - ELECTRICAL (MAINTENANCE)</t>
  </si>
  <si>
    <t>Replace Faulty photo cell</t>
  </si>
  <si>
    <t>Replace fuses in switch board</t>
  </si>
  <si>
    <t>Replace faulty WHITE plugs on power skirting complete with covers</t>
  </si>
  <si>
    <t>Replace faulty RED plugs on power skirting complete with covers</t>
  </si>
  <si>
    <t>Ecoskirt C/Trre 16A White Cover and cradle</t>
  </si>
  <si>
    <t>GENERAL ELECTRICAL REPAIRS</t>
  </si>
  <si>
    <t>SECTION 11</t>
  </si>
  <si>
    <t>BUILDING WORKS (MAINTENANCE)</t>
  </si>
  <si>
    <t>SECTION 12</t>
  </si>
  <si>
    <t>Single Phase 20 kW Genset</t>
  </si>
  <si>
    <t>12.1.1</t>
  </si>
  <si>
    <t>Minor Service (6 Months / 250 Hours)</t>
  </si>
  <si>
    <t>Major Service (12 Months / 500 Hours)</t>
  </si>
  <si>
    <t>12.1.2</t>
  </si>
  <si>
    <t>Single Phase 30 kW Genset</t>
  </si>
  <si>
    <t>12.1.3</t>
  </si>
  <si>
    <t>12.1.4</t>
  </si>
  <si>
    <t>Three Phase 30 kW Genset</t>
  </si>
  <si>
    <t xml:space="preserve">Three Phase 40 kW </t>
  </si>
  <si>
    <t>Three Phase 60 kW</t>
  </si>
  <si>
    <t>12.1.5</t>
  </si>
  <si>
    <t>12.1.6</t>
  </si>
  <si>
    <t>12.1.7</t>
  </si>
  <si>
    <t>12.1.8</t>
  </si>
  <si>
    <t>12.1.9</t>
  </si>
  <si>
    <t>12.1.10</t>
  </si>
  <si>
    <t>Three Phase 80 kW Genset</t>
  </si>
  <si>
    <t>Three Phase 100 kW Genset</t>
  </si>
  <si>
    <t>Three Phase 150 kW Genset</t>
  </si>
  <si>
    <t>12.1.11</t>
  </si>
  <si>
    <t>12.1.12</t>
  </si>
  <si>
    <t>12.1.13</t>
  </si>
  <si>
    <t>12.1.14</t>
  </si>
  <si>
    <t>12.1.15</t>
  </si>
  <si>
    <t>12.1.16</t>
  </si>
  <si>
    <t>12.1.17</t>
  </si>
  <si>
    <t>12.1.18</t>
  </si>
  <si>
    <t>12.1.19</t>
  </si>
  <si>
    <t>12.1.20</t>
  </si>
  <si>
    <t>SECTION 11 - BUILDING (MAINTENANCE)</t>
  </si>
  <si>
    <t>SECTION 12 - GENERATORS (MAINTENANCE)</t>
  </si>
  <si>
    <t>SECTION 13</t>
  </si>
  <si>
    <t>STANDBY POWER (MAINTENANCE)</t>
  </si>
  <si>
    <t>SECTION 13 - STANDBY POWER (MAINTENANCE)</t>
  </si>
  <si>
    <t>SECTION 14</t>
  </si>
  <si>
    <t>SOLAR INSTALLATIONS (MAINTENANCE)</t>
  </si>
  <si>
    <t>SECTION 14 - SOLAR INSTALLATIONS (MAINTENANCE)</t>
  </si>
  <si>
    <t>SECTION 15</t>
  </si>
  <si>
    <t>SECTION 15 - AIRCONDITIONING (MAINTENANCE)</t>
  </si>
  <si>
    <t>SECTION 16</t>
  </si>
  <si>
    <t>16.1.1</t>
  </si>
  <si>
    <t>16.1.2</t>
  </si>
  <si>
    <t>16.1.3</t>
  </si>
  <si>
    <t>16.1.4</t>
  </si>
  <si>
    <t>15.1.1</t>
  </si>
  <si>
    <t>15.1.2</t>
  </si>
  <si>
    <t>15.1.3</t>
  </si>
  <si>
    <t>15.1.4</t>
  </si>
  <si>
    <t>15.1.5</t>
  </si>
  <si>
    <t>15.1.6</t>
  </si>
  <si>
    <t>15.1.7</t>
  </si>
  <si>
    <t>15.1.8</t>
  </si>
  <si>
    <t>15.1.9</t>
  </si>
  <si>
    <t>15.1.10</t>
  </si>
  <si>
    <t>15.1.11</t>
  </si>
  <si>
    <t>13.1.1</t>
  </si>
  <si>
    <t>13.1.2</t>
  </si>
  <si>
    <t>13.1.3</t>
  </si>
  <si>
    <t>13.1.4</t>
  </si>
  <si>
    <t>13.1.5</t>
  </si>
  <si>
    <t>13.1.6</t>
  </si>
  <si>
    <t>13.1.7</t>
  </si>
  <si>
    <t>13.1.8</t>
  </si>
  <si>
    <t>13.1.9</t>
  </si>
  <si>
    <t>13.1.10</t>
  </si>
  <si>
    <t>13.1.11</t>
  </si>
  <si>
    <t>13.1.12</t>
  </si>
  <si>
    <t>13.1.13</t>
  </si>
  <si>
    <t>13.1.14</t>
  </si>
  <si>
    <t>13.1.15</t>
  </si>
  <si>
    <t>13.1.16</t>
  </si>
  <si>
    <t>13.2.1</t>
  </si>
  <si>
    <t>12.2.1</t>
  </si>
  <si>
    <t>14.1.1</t>
  </si>
  <si>
    <t>Replace SmartGen Controller</t>
  </si>
  <si>
    <t>Replace motorised change-over switch</t>
  </si>
  <si>
    <t>Supply and install starter battery</t>
  </si>
  <si>
    <t>Single Phase 20 kVA Genset as per technical and specific specifications complete with plinth, canopy, control panel, change over unit, enter locks, starter, batteries and fuel tank.</t>
  </si>
  <si>
    <t>Three Phase 40 kVA Genset as per technical and specific specifications complete with plinth, canopy, control panel, change over unit, enter locks, starter, batteries and fuel tank.</t>
  </si>
  <si>
    <t>Three Phase 60 kVA Genset as per technical and specific specifications complete with plinth, canopy, control panel, change over unit, enter locks, starter, batteries and fuel tank.</t>
  </si>
  <si>
    <t>Three Phase 80 kVA Genset as per technical and specific specifications complete with plinth, canopy, control panel, change over unit, enter locks, starter, batteries and fuel tank.</t>
  </si>
  <si>
    <t>Three Phase 100 kVA Genset as per technical and specific specifications complete with plinth, canopy, control panel, change over unit, enter locks, starter, batteries and fuel tank.</t>
  </si>
  <si>
    <t>Three Phase 150 kVA Genset as per technical and specific specifications complete with plinth, canopy, control panel, change over unit, enter locks, starter, batteries and fuel tank.</t>
  </si>
  <si>
    <t>Three Phase 250 kVA Genset as per technical and specific specifications complete with plinth, canopy, control panel, change over unit, enter locks, starter, batteries and fuel tank.</t>
  </si>
  <si>
    <t>Three Phase 500 kVA Genset as per technical and specific specifications complete with plinth, canopy, control panel, change over unit, enter locks, starter, batteries and fuel tank.</t>
  </si>
  <si>
    <t>Supply and Install wiring channel:</t>
  </si>
  <si>
    <t>10KW Single Phase Inverter with the following specifications - supply, delivery and installation included</t>
  </si>
  <si>
    <t>15KW Single Phase Inverter with the following specifications - supply, delivery and installation included</t>
  </si>
  <si>
    <t>10.1.1</t>
  </si>
  <si>
    <t>10.2.1</t>
  </si>
  <si>
    <t>10.2.2</t>
  </si>
  <si>
    <t>10.2.3</t>
  </si>
  <si>
    <t>10.2.4</t>
  </si>
  <si>
    <t>10.2.5</t>
  </si>
  <si>
    <t>10.2.7</t>
  </si>
  <si>
    <t>10.2.8</t>
  </si>
  <si>
    <t>10.2.9</t>
  </si>
  <si>
    <t>10.2.10</t>
  </si>
  <si>
    <t>10.2.11</t>
  </si>
  <si>
    <t>10.2.12</t>
  </si>
  <si>
    <t>10.2.13</t>
  </si>
  <si>
    <t>10.2.14</t>
  </si>
  <si>
    <t>10.2.15</t>
  </si>
  <si>
    <t>10.2.16</t>
  </si>
  <si>
    <t>10.2.17</t>
  </si>
  <si>
    <t>10.2.18</t>
  </si>
  <si>
    <t>10.2.19</t>
  </si>
  <si>
    <t>10.2.20</t>
  </si>
  <si>
    <t>10.2.21</t>
  </si>
  <si>
    <t>10.2.22</t>
  </si>
  <si>
    <t>10.2.23</t>
  </si>
  <si>
    <t>10.2.24</t>
  </si>
  <si>
    <t>11.1.1</t>
  </si>
  <si>
    <t>11.1.2</t>
  </si>
  <si>
    <t>11.1.3</t>
  </si>
  <si>
    <t>11.1.4</t>
  </si>
  <si>
    <t>11.2.1</t>
  </si>
  <si>
    <t>11.2.2</t>
  </si>
  <si>
    <t>11.3.1</t>
  </si>
  <si>
    <t>11.3.2</t>
  </si>
  <si>
    <t>11.3.3</t>
  </si>
  <si>
    <t>11.3.4</t>
  </si>
  <si>
    <t>11.3.5</t>
  </si>
  <si>
    <t>11.3.6</t>
  </si>
  <si>
    <t>11.3.7</t>
  </si>
  <si>
    <t>11.3.8</t>
  </si>
  <si>
    <t>11.3.9</t>
  </si>
  <si>
    <t>11.3.10</t>
  </si>
  <si>
    <t>12.1.21</t>
  </si>
  <si>
    <t>12.1.22</t>
  </si>
  <si>
    <t>12.1.23</t>
  </si>
  <si>
    <t>12.1.24</t>
  </si>
  <si>
    <t>Labour Rates</t>
  </si>
  <si>
    <t>Normal Hours</t>
  </si>
  <si>
    <t>Accredited Artisan</t>
  </si>
  <si>
    <t>p/h</t>
  </si>
  <si>
    <t>Artisan assistant</t>
  </si>
  <si>
    <t>Labour</t>
  </si>
  <si>
    <t>Sundays and Public Holidays</t>
  </si>
  <si>
    <t>After Hours and Saturdays</t>
  </si>
  <si>
    <t>CALL OUTS AND EMERGENCY WORKS</t>
  </si>
  <si>
    <t xml:space="preserve">Call outs are for unquoted emergency works either during normal or after hours not applicable to planned services. </t>
  </si>
  <si>
    <t xml:space="preserve">Fixed Rates - Artisans and Labours to attend to Emergency Works </t>
  </si>
  <si>
    <t>Accommodation</t>
  </si>
  <si>
    <t>Travelling</t>
  </si>
  <si>
    <t>km</t>
  </si>
  <si>
    <t>LABOUR RATES</t>
  </si>
  <si>
    <t>Fixed Rates - Artisans, Labours, travelling and accommodation</t>
  </si>
  <si>
    <t xml:space="preserve">MPPT SOLAR CHARGE CONTROLLERS </t>
  </si>
  <si>
    <t>Electrical (connect to isolators provided by others)</t>
  </si>
  <si>
    <t>5.1.17</t>
  </si>
  <si>
    <t>Supply and install UPS Network Management Card</t>
  </si>
  <si>
    <t>13.1.17</t>
  </si>
  <si>
    <t>10.3.1</t>
  </si>
  <si>
    <t>Routine servicing and cleaning of solar panels as per manufacturers instructions</t>
  </si>
  <si>
    <t>5.1.18</t>
  </si>
  <si>
    <t>AC Input / Output Distribution Board</t>
  </si>
  <si>
    <t>SECTION 1</t>
  </si>
  <si>
    <t>Carried Forward to Summary of Section No. 1</t>
  </si>
  <si>
    <t xml:space="preserve">SECTION 1 SUMMARY - PRELIMINARIES </t>
  </si>
  <si>
    <t>TOTAL BID PRICE OFFERED</t>
  </si>
  <si>
    <t>Supply cost only - including batteries and cell connectors</t>
  </si>
  <si>
    <t>Replace Alternator AVR</t>
  </si>
  <si>
    <t>Replace Oil Pressure sensor</t>
  </si>
  <si>
    <t>Replace Water Pressure sensor</t>
  </si>
  <si>
    <t>Replace generator starter</t>
  </si>
  <si>
    <t>12.1.25</t>
  </si>
  <si>
    <t>AC Drainage Pump</t>
  </si>
  <si>
    <t>AC Universal Remotes</t>
  </si>
  <si>
    <t>15.1.12</t>
  </si>
  <si>
    <t>15.1.13</t>
  </si>
  <si>
    <t>Add: 10% (Ten percent) Contingency, to be deducted if not utilised.</t>
  </si>
  <si>
    <t>Single Phase 5 kVA UPS as per technical and specific specifications</t>
  </si>
  <si>
    <t>Single Phase 15 kVA UPS as per technical and specific specifications</t>
  </si>
  <si>
    <t>5.1.19</t>
  </si>
  <si>
    <t>5.1.20</t>
  </si>
  <si>
    <t>5.1.21</t>
  </si>
  <si>
    <t>5.1.22</t>
  </si>
  <si>
    <t>Three Phase 5 kVA UPS as per technical and specific specifications</t>
  </si>
  <si>
    <t>Three Phase 15 kVA UPS as per technical and specific specifications</t>
  </si>
  <si>
    <t>5.1.23</t>
  </si>
  <si>
    <t>5.1.24</t>
  </si>
  <si>
    <t>5.1.25</t>
  </si>
  <si>
    <t>5.1.26</t>
  </si>
  <si>
    <t>WATER TANK (NEW INSTALLATION)</t>
  </si>
  <si>
    <t>WATER TANK INSTALLATION</t>
  </si>
  <si>
    <t>5 000 LT  WATER TANK</t>
  </si>
  <si>
    <t>10 000 LT WATER TANK</t>
  </si>
  <si>
    <t>Plumbing installation for the connection of water tank, pressure pump and building related repairs</t>
  </si>
  <si>
    <t>SECTION 8 - WATER TANK (NEW INSTALLATION)</t>
  </si>
  <si>
    <t>WATER TANK (MAINTENANCE)</t>
  </si>
  <si>
    <t>5000LT WATER TANK</t>
  </si>
  <si>
    <t>SECTION 16 - WATER TANK (MAINTENANCE)</t>
  </si>
  <si>
    <t>SECTION 16 - SUMMARY WATER TANK INSTALLATION</t>
  </si>
  <si>
    <t>SECTION 8 - SUMMARY WATER TANK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</si>
</sst>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quot;R&quot;* #,##0.00_-;\-&quot;R&quot;* #,##0.00_-;_-&quot;R&quot;* &quot;-&quot;??_-;_-@_-"/>
    <numFmt numFmtId="165" formatCode="_ * #,##0_ ;_ * \-#,##0_ ;_ * &quot;-&quot;??_ ;_ @_ "/>
  </numFmts>
  <fonts count="38"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u/>
      <sz val="10"/>
      <name val="Times New Roman"/>
      <family val="1"/>
    </font>
    <font>
      <sz val="10"/>
      <name val="Arial"/>
      <family val="2"/>
    </font>
    <font>
      <sz val="12"/>
      <color theme="1"/>
      <name val="Calibri"/>
      <family val="2"/>
      <scheme val="minor"/>
    </font>
    <font>
      <b/>
      <u/>
      <sz val="12"/>
      <color theme="1"/>
      <name val="Calibri"/>
      <family val="2"/>
      <scheme val="minor"/>
    </font>
    <font>
      <b/>
      <sz val="12"/>
      <color theme="1"/>
      <name val="Calibri"/>
      <family val="2"/>
      <scheme val="minor"/>
    </font>
    <font>
      <sz val="12"/>
      <name val="Calibri"/>
      <family val="2"/>
      <scheme val="minor"/>
    </font>
    <font>
      <b/>
      <u/>
      <sz val="12"/>
      <name val="Calibri"/>
      <family val="2"/>
      <scheme val="minor"/>
    </font>
    <font>
      <b/>
      <sz val="12"/>
      <name val="Calibri"/>
      <family val="2"/>
      <scheme val="minor"/>
    </font>
    <font>
      <u/>
      <sz val="12"/>
      <name val="Calibri"/>
      <family val="2"/>
      <scheme val="minor"/>
    </font>
    <font>
      <sz val="12"/>
      <color indexed="8"/>
      <name val="Calibri"/>
      <family val="2"/>
      <scheme val="minor"/>
    </font>
    <font>
      <sz val="12"/>
      <color theme="9"/>
      <name val="Calibri"/>
      <family val="2"/>
      <scheme val="minor"/>
    </font>
    <font>
      <u/>
      <sz val="12"/>
      <color theme="1"/>
      <name val="Calibri"/>
      <family val="2"/>
      <scheme val="minor"/>
    </font>
    <font>
      <sz val="8"/>
      <name val="Calibri"/>
      <family val="2"/>
      <scheme val="minor"/>
    </font>
    <font>
      <sz val="12"/>
      <name val="Arial"/>
      <family val="2"/>
    </font>
    <font>
      <b/>
      <sz val="20"/>
      <name val="Calibri"/>
      <family val="2"/>
      <scheme val="minor"/>
    </font>
    <font>
      <b/>
      <sz val="18"/>
      <name val="Calibri"/>
      <family val="2"/>
      <scheme val="minor"/>
    </font>
    <font>
      <b/>
      <sz val="18"/>
      <name val="Arial"/>
      <family val="2"/>
    </font>
    <font>
      <sz val="14"/>
      <name val="Calibri"/>
      <family val="2"/>
      <scheme val="minor"/>
    </font>
    <font>
      <b/>
      <sz val="14"/>
      <name val="Calibri"/>
      <family val="2"/>
      <scheme val="minor"/>
    </font>
    <font>
      <sz val="11"/>
      <name val="Arial Narrow"/>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theme="0" tint="-0.24994659260841701"/>
      </top>
      <bottom style="thin">
        <color theme="0" tint="-0.24994659260841701"/>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4" applyNumberFormat="0" applyAlignment="0" applyProtection="0"/>
    <xf numFmtId="0" fontId="5" fillId="28" borderId="5"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6" applyNumberFormat="0" applyFill="0" applyAlignment="0" applyProtection="0"/>
    <xf numFmtId="0" fontId="9" fillId="0" borderId="7" applyNumberFormat="0" applyFill="0" applyAlignment="0" applyProtection="0"/>
    <xf numFmtId="0" fontId="10" fillId="0" borderId="8" applyNumberFormat="0" applyFill="0" applyAlignment="0" applyProtection="0"/>
    <xf numFmtId="0" fontId="10" fillId="0" borderId="0" applyNumberFormat="0" applyFill="0" applyBorder="0" applyAlignment="0" applyProtection="0"/>
    <xf numFmtId="0" fontId="11" fillId="30" borderId="4" applyNumberFormat="0" applyAlignment="0" applyProtection="0"/>
    <xf numFmtId="0" fontId="12" fillId="0" borderId="9" applyNumberFormat="0" applyFill="0" applyAlignment="0" applyProtection="0"/>
    <xf numFmtId="0" fontId="13" fillId="31" borderId="0" applyNumberFormat="0" applyBorder="0" applyAlignment="0" applyProtection="0"/>
    <xf numFmtId="0" fontId="1" fillId="32" borderId="10" applyNumberFormat="0" applyFont="0" applyAlignment="0" applyProtection="0"/>
    <xf numFmtId="0" fontId="14" fillId="27" borderId="11" applyNumberFormat="0" applyAlignment="0" applyProtection="0"/>
    <xf numFmtId="0" fontId="15" fillId="0" borderId="0" applyNumberFormat="0" applyFill="0" applyBorder="0" applyAlignment="0" applyProtection="0"/>
    <xf numFmtId="0" fontId="16" fillId="0" borderId="12" applyNumberFormat="0" applyFill="0" applyAlignment="0" applyProtection="0"/>
    <xf numFmtId="0" fontId="17" fillId="0" borderId="0" applyNumberFormat="0" applyFill="0" applyBorder="0" applyAlignment="0" applyProtection="0"/>
    <xf numFmtId="43" fontId="1" fillId="0" borderId="0" applyFont="0" applyFill="0" applyBorder="0" applyAlignment="0" applyProtection="0"/>
    <xf numFmtId="0" fontId="18" fillId="0" borderId="0"/>
    <xf numFmtId="0" fontId="19" fillId="0" borderId="0"/>
    <xf numFmtId="0" fontId="31" fillId="0" borderId="0"/>
  </cellStyleXfs>
  <cellXfs count="309">
    <xf numFmtId="0" fontId="0" fillId="0" borderId="0" xfId="0"/>
    <xf numFmtId="0" fontId="20" fillId="0" borderId="0" xfId="0" applyFont="1"/>
    <xf numFmtId="0" fontId="20" fillId="0" borderId="2" xfId="0" applyFont="1" applyBorder="1" applyAlignment="1">
      <alignment wrapText="1"/>
    </xf>
    <xf numFmtId="0" fontId="20" fillId="0" borderId="0" xfId="0" applyFont="1" applyAlignment="1">
      <alignment vertical="top" wrapText="1"/>
    </xf>
    <xf numFmtId="0" fontId="20" fillId="0" borderId="2" xfId="0" applyFont="1" applyBorder="1"/>
    <xf numFmtId="0" fontId="21" fillId="0" borderId="0" xfId="0" applyFont="1" applyAlignment="1">
      <alignment vertical="top" wrapText="1"/>
    </xf>
    <xf numFmtId="0" fontId="20" fillId="0" borderId="0" xfId="0" applyFont="1" applyAlignment="1">
      <alignment vertical="top"/>
    </xf>
    <xf numFmtId="0" fontId="22" fillId="0" borderId="0" xfId="0" applyFont="1" applyAlignment="1">
      <alignment vertical="top" wrapText="1"/>
    </xf>
    <xf numFmtId="0" fontId="20" fillId="0" borderId="17" xfId="0" applyFont="1" applyBorder="1"/>
    <xf numFmtId="0" fontId="20" fillId="0" borderId="18" xfId="0" applyFont="1" applyBorder="1" applyAlignment="1">
      <alignment vertical="top" wrapText="1"/>
    </xf>
    <xf numFmtId="0" fontId="20" fillId="0" borderId="17" xfId="0" applyFont="1" applyBorder="1" applyAlignment="1">
      <alignment wrapText="1"/>
    </xf>
    <xf numFmtId="0" fontId="21" fillId="0" borderId="18" xfId="0" applyFont="1" applyBorder="1" applyAlignment="1">
      <alignment vertical="top" wrapText="1"/>
    </xf>
    <xf numFmtId="0" fontId="20" fillId="0" borderId="14" xfId="0" applyFont="1" applyBorder="1" applyAlignment="1">
      <alignment wrapText="1"/>
    </xf>
    <xf numFmtId="0" fontId="21" fillId="0" borderId="15" xfId="0" applyFont="1" applyBorder="1" applyAlignment="1">
      <alignment vertical="top" wrapText="1"/>
    </xf>
    <xf numFmtId="0" fontId="23" fillId="0" borderId="0" xfId="44" applyFont="1"/>
    <xf numFmtId="0" fontId="24" fillId="0" borderId="0" xfId="44" applyFont="1"/>
    <xf numFmtId="0" fontId="23" fillId="0" borderId="0" xfId="44" applyFont="1" applyAlignment="1">
      <alignment horizontal="centerContinuous" vertical="center"/>
    </xf>
    <xf numFmtId="0" fontId="24" fillId="0" borderId="0" xfId="44" applyFont="1" applyAlignment="1">
      <alignment horizontal="centerContinuous"/>
    </xf>
    <xf numFmtId="0" fontId="23" fillId="0" borderId="0" xfId="44" applyFont="1" applyAlignment="1">
      <alignment horizontal="centerContinuous"/>
    </xf>
    <xf numFmtId="0" fontId="25" fillId="0" borderId="0" xfId="44" applyFont="1" applyAlignment="1">
      <alignment horizontal="left" vertical="center"/>
    </xf>
    <xf numFmtId="0" fontId="25" fillId="0" borderId="0" xfId="44" applyFont="1" applyAlignment="1">
      <alignment horizontal="centerContinuous" vertical="center"/>
    </xf>
    <xf numFmtId="0" fontId="23" fillId="0" borderId="0" xfId="0" applyFont="1"/>
    <xf numFmtId="0" fontId="23" fillId="0" borderId="2" xfId="0" applyFont="1" applyBorder="1" applyAlignment="1">
      <alignment wrapText="1"/>
    </xf>
    <xf numFmtId="0" fontId="23" fillId="0" borderId="0" xfId="0" applyFont="1" applyAlignment="1">
      <alignment vertical="top" wrapText="1"/>
    </xf>
    <xf numFmtId="0" fontId="23" fillId="0" borderId="2" xfId="0" applyFont="1" applyBorder="1" applyAlignment="1">
      <alignment vertical="top" wrapText="1"/>
    </xf>
    <xf numFmtId="0" fontId="26" fillId="0" borderId="0" xfId="0" applyFont="1" applyAlignment="1">
      <alignment vertical="top" wrapText="1"/>
    </xf>
    <xf numFmtId="0" fontId="23" fillId="0" borderId="2" xfId="0" applyFont="1" applyBorder="1" applyAlignment="1">
      <alignment horizontal="center"/>
    </xf>
    <xf numFmtId="0" fontId="23" fillId="0" borderId="0" xfId="0" applyFont="1" applyAlignment="1">
      <alignment horizontal="left"/>
    </xf>
    <xf numFmtId="0" fontId="23" fillId="0" borderId="2" xfId="0" applyFont="1" applyBorder="1"/>
    <xf numFmtId="0" fontId="23" fillId="0" borderId="17" xfId="0" applyFont="1" applyBorder="1" applyAlignment="1">
      <alignment vertical="top" wrapText="1"/>
    </xf>
    <xf numFmtId="0" fontId="29" fillId="0" borderId="0" xfId="0" applyFont="1" applyAlignment="1">
      <alignment vertical="top" wrapText="1"/>
    </xf>
    <xf numFmtId="0" fontId="23" fillId="0" borderId="14" xfId="0" applyFont="1" applyBorder="1" applyAlignment="1">
      <alignment vertical="top" wrapText="1"/>
    </xf>
    <xf numFmtId="0" fontId="20" fillId="0" borderId="15" xfId="0" applyFont="1" applyBorder="1" applyAlignment="1">
      <alignment vertical="top" wrapText="1"/>
    </xf>
    <xf numFmtId="0" fontId="20" fillId="0" borderId="0" xfId="0" applyFont="1" applyAlignment="1">
      <alignment horizontal="center"/>
    </xf>
    <xf numFmtId="0" fontId="23" fillId="0" borderId="2" xfId="0" applyFont="1" applyBorder="1" applyAlignment="1">
      <alignment horizontal="right" vertical="top" wrapText="1"/>
    </xf>
    <xf numFmtId="0" fontId="23" fillId="0" borderId="17" xfId="0" applyFont="1" applyBorder="1" applyAlignment="1">
      <alignment horizontal="right" vertical="top" wrapText="1"/>
    </xf>
    <xf numFmtId="0" fontId="20" fillId="0" borderId="2" xfId="0" applyFont="1" applyBorder="1" applyAlignment="1">
      <alignment horizontal="right" vertical="top" wrapText="1"/>
    </xf>
    <xf numFmtId="0" fontId="20" fillId="0" borderId="17" xfId="0" applyFont="1" applyBorder="1" applyAlignment="1">
      <alignment horizontal="right" vertical="top" wrapText="1"/>
    </xf>
    <xf numFmtId="0" fontId="23" fillId="0" borderId="2" xfId="0" applyFont="1" applyBorder="1" applyAlignment="1">
      <alignment horizontal="right" vertical="top"/>
    </xf>
    <xf numFmtId="0" fontId="23" fillId="0" borderId="17" xfId="0" applyFont="1" applyBorder="1" applyAlignment="1">
      <alignment horizontal="center" vertical="top" wrapText="1"/>
    </xf>
    <xf numFmtId="0" fontId="23" fillId="0" borderId="14" xfId="0" applyFont="1" applyBorder="1" applyAlignment="1">
      <alignment horizontal="center" vertical="top" wrapText="1"/>
    </xf>
    <xf numFmtId="0" fontId="20" fillId="0" borderId="2" xfId="0" applyFont="1" applyBorder="1" applyAlignment="1">
      <alignment horizontal="center"/>
    </xf>
    <xf numFmtId="0" fontId="25" fillId="0" borderId="2" xfId="0" applyFont="1" applyBorder="1" applyAlignment="1">
      <alignment horizontal="center" vertical="top" wrapText="1"/>
    </xf>
    <xf numFmtId="0" fontId="20" fillId="0" borderId="17" xfId="0" applyFont="1" applyBorder="1" applyAlignment="1">
      <alignment horizontal="center" vertical="top" wrapText="1"/>
    </xf>
    <xf numFmtId="0" fontId="20" fillId="0" borderId="2" xfId="0" applyFont="1" applyBorder="1" applyAlignment="1">
      <alignment horizontal="center" vertical="top" wrapText="1"/>
    </xf>
    <xf numFmtId="0" fontId="22" fillId="0" borderId="2" xfId="0" applyFont="1" applyBorder="1" applyAlignment="1">
      <alignment horizontal="center" vertical="top" wrapText="1"/>
    </xf>
    <xf numFmtId="0" fontId="24" fillId="0" borderId="2" xfId="0" applyFont="1" applyBorder="1" applyAlignment="1">
      <alignment horizontal="center" vertical="top" wrapText="1"/>
    </xf>
    <xf numFmtId="0" fontId="24" fillId="0" borderId="0" xfId="0" applyFont="1" applyAlignment="1">
      <alignment vertical="top" wrapText="1"/>
    </xf>
    <xf numFmtId="0" fontId="26" fillId="0" borderId="0" xfId="0" applyFont="1" applyAlignment="1">
      <alignment horizontal="left"/>
    </xf>
    <xf numFmtId="0" fontId="23" fillId="0" borderId="2" xfId="0" applyFont="1" applyBorder="1" applyAlignment="1">
      <alignment horizontal="left" vertical="top" wrapText="1"/>
    </xf>
    <xf numFmtId="0" fontId="20" fillId="0" borderId="2" xfId="0" applyFont="1" applyBorder="1" applyAlignment="1">
      <alignment vertical="top" wrapText="1"/>
    </xf>
    <xf numFmtId="0" fontId="23" fillId="0" borderId="2" xfId="0" applyFont="1" applyBorder="1" applyAlignment="1">
      <alignment horizontal="center" vertical="top" wrapText="1"/>
    </xf>
    <xf numFmtId="0" fontId="20" fillId="0" borderId="0" xfId="0" applyFont="1" applyAlignment="1">
      <alignment horizontal="left" vertical="top" wrapText="1" indent="2"/>
    </xf>
    <xf numFmtId="0" fontId="23" fillId="0" borderId="2" xfId="0" applyFont="1" applyBorder="1" applyAlignment="1">
      <alignment horizontal="left"/>
    </xf>
    <xf numFmtId="0" fontId="23" fillId="0" borderId="0" xfId="0" applyFont="1" applyAlignment="1">
      <alignment horizontal="left" wrapText="1"/>
    </xf>
    <xf numFmtId="0" fontId="23" fillId="0" borderId="0" xfId="0" applyFont="1" applyAlignment="1">
      <alignment vertical="top"/>
    </xf>
    <xf numFmtId="0" fontId="23" fillId="0" borderId="2" xfId="0" applyFont="1" applyBorder="1" applyAlignment="1">
      <alignment horizontal="center" vertical="top"/>
    </xf>
    <xf numFmtId="0" fontId="25" fillId="0" borderId="0" xfId="0" applyFont="1" applyAlignment="1">
      <alignment horizontal="left" wrapText="1"/>
    </xf>
    <xf numFmtId="0" fontId="25" fillId="0" borderId="0" xfId="0" applyFont="1" applyAlignment="1">
      <alignment horizontal="left"/>
    </xf>
    <xf numFmtId="0" fontId="23" fillId="0" borderId="0" xfId="0" applyFont="1" applyAlignment="1">
      <alignment horizontal="left" vertical="top" wrapText="1"/>
    </xf>
    <xf numFmtId="0" fontId="22" fillId="0" borderId="2" xfId="0" applyFont="1" applyBorder="1" applyAlignment="1">
      <alignment horizontal="center"/>
    </xf>
    <xf numFmtId="0" fontId="20" fillId="0" borderId="17" xfId="0" applyFont="1" applyBorder="1" applyAlignment="1">
      <alignment horizontal="center"/>
    </xf>
    <xf numFmtId="0" fontId="20" fillId="0" borderId="14" xfId="0" applyFont="1" applyBorder="1" applyAlignment="1">
      <alignment horizontal="center"/>
    </xf>
    <xf numFmtId="0" fontId="25" fillId="0" borderId="0" xfId="0" applyFont="1"/>
    <xf numFmtId="0" fontId="25" fillId="0" borderId="2" xfId="0" applyFont="1" applyBorder="1" applyAlignment="1">
      <alignment horizontal="right" vertical="top" wrapText="1"/>
    </xf>
    <xf numFmtId="0" fontId="25" fillId="0" borderId="0" xfId="0" applyFont="1" applyAlignment="1">
      <alignment vertical="top" wrapText="1"/>
    </xf>
    <xf numFmtId="0" fontId="23" fillId="0" borderId="1" xfId="0" applyFont="1" applyBorder="1" applyAlignment="1">
      <alignment horizontal="center"/>
    </xf>
    <xf numFmtId="0" fontId="23" fillId="0" borderId="1" xfId="0" applyFont="1" applyBorder="1" applyAlignment="1">
      <alignment horizontal="center" vertical="top"/>
    </xf>
    <xf numFmtId="3" fontId="23" fillId="0" borderId="1" xfId="42" applyNumberFormat="1" applyFont="1" applyFill="1" applyBorder="1" applyAlignment="1">
      <alignment horizontal="center"/>
    </xf>
    <xf numFmtId="0" fontId="25" fillId="0" borderId="1" xfId="0" applyFont="1" applyBorder="1" applyAlignment="1">
      <alignment horizontal="center"/>
    </xf>
    <xf numFmtId="0" fontId="20" fillId="0" borderId="1" xfId="0" applyFont="1" applyBorder="1" applyAlignment="1">
      <alignment horizontal="center"/>
    </xf>
    <xf numFmtId="0" fontId="31" fillId="0" borderId="28" xfId="45" applyBorder="1"/>
    <xf numFmtId="0" fontId="31" fillId="0" borderId="0" xfId="45"/>
    <xf numFmtId="0" fontId="31" fillId="0" borderId="29" xfId="45" applyBorder="1"/>
    <xf numFmtId="0" fontId="32" fillId="0" borderId="29" xfId="45" applyFont="1" applyBorder="1" applyAlignment="1">
      <alignment horizontal="center" vertical="center" wrapText="1"/>
    </xf>
    <xf numFmtId="0" fontId="33" fillId="0" borderId="29" xfId="45" applyFont="1" applyBorder="1" applyAlignment="1">
      <alignment horizontal="center" vertical="center" wrapText="1"/>
    </xf>
    <xf numFmtId="0" fontId="34" fillId="0" borderId="29" xfId="45" applyFont="1" applyBorder="1" applyAlignment="1">
      <alignment horizontal="center" vertical="center"/>
    </xf>
    <xf numFmtId="0" fontId="35" fillId="0" borderId="29" xfId="45" applyFont="1" applyBorder="1" applyAlignment="1">
      <alignment horizontal="center" vertical="center" wrapText="1"/>
    </xf>
    <xf numFmtId="0" fontId="36" fillId="0" borderId="28" xfId="45" applyFont="1" applyBorder="1" applyAlignment="1">
      <alignment horizontal="center" vertical="center" wrapText="1"/>
    </xf>
    <xf numFmtId="0" fontId="36" fillId="0" borderId="30" xfId="45" applyFont="1" applyBorder="1" applyAlignment="1">
      <alignment horizontal="center" vertical="center" wrapText="1"/>
    </xf>
    <xf numFmtId="43" fontId="23" fillId="0" borderId="0" xfId="42" applyFont="1"/>
    <xf numFmtId="0" fontId="25" fillId="0" borderId="2" xfId="0" applyFont="1" applyBorder="1"/>
    <xf numFmtId="43" fontId="20" fillId="0" borderId="0" xfId="42" applyFont="1"/>
    <xf numFmtId="0" fontId="23" fillId="0" borderId="14" xfId="0" applyFont="1" applyBorder="1" applyAlignment="1">
      <alignment wrapText="1"/>
    </xf>
    <xf numFmtId="0" fontId="23" fillId="0" borderId="15" xfId="0" applyFont="1" applyBorder="1" applyAlignment="1">
      <alignment vertical="top" wrapText="1"/>
    </xf>
    <xf numFmtId="0" fontId="23" fillId="0" borderId="14" xfId="0" applyFont="1" applyBorder="1"/>
    <xf numFmtId="0" fontId="25" fillId="0" borderId="2" xfId="0" applyFont="1" applyBorder="1" applyAlignment="1">
      <alignment vertical="top" wrapText="1"/>
    </xf>
    <xf numFmtId="0" fontId="20" fillId="0" borderId="1" xfId="0" applyFont="1" applyBorder="1"/>
    <xf numFmtId="3" fontId="23" fillId="0" borderId="1" xfId="42" quotePrefix="1" applyNumberFormat="1" applyFont="1" applyFill="1" applyBorder="1" applyAlignment="1">
      <alignment horizontal="center"/>
    </xf>
    <xf numFmtId="3" fontId="23" fillId="0" borderId="2" xfId="42" quotePrefix="1" applyNumberFormat="1" applyFont="1" applyFill="1" applyBorder="1" applyAlignment="1">
      <alignment horizontal="center"/>
    </xf>
    <xf numFmtId="0" fontId="22" fillId="0" borderId="1" xfId="0" applyFont="1" applyBorder="1" applyAlignment="1">
      <alignment horizontal="center"/>
    </xf>
    <xf numFmtId="3" fontId="23" fillId="0" borderId="2" xfId="42" quotePrefix="1" applyNumberFormat="1" applyFont="1" applyFill="1" applyBorder="1" applyAlignment="1">
      <alignment horizontal="center" vertical="top"/>
    </xf>
    <xf numFmtId="3" fontId="23" fillId="0" borderId="1" xfId="42" applyNumberFormat="1" applyFont="1" applyFill="1" applyBorder="1" applyAlignment="1">
      <alignment horizontal="center" vertical="top"/>
    </xf>
    <xf numFmtId="0" fontId="20" fillId="0" borderId="1" xfId="0" applyFont="1" applyBorder="1" applyAlignment="1">
      <alignment horizontal="center" vertical="top"/>
    </xf>
    <xf numFmtId="0" fontId="23" fillId="0" borderId="26" xfId="0" applyFont="1" applyBorder="1" applyAlignment="1">
      <alignment horizontal="center"/>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3" xfId="0" applyFont="1" applyBorder="1" applyAlignment="1">
      <alignment horizontal="center" vertical="center"/>
    </xf>
    <xf numFmtId="0" fontId="22" fillId="0" borderId="0" xfId="0" applyFont="1" applyAlignment="1">
      <alignment horizontal="center" vertical="center"/>
    </xf>
    <xf numFmtId="0" fontId="20" fillId="0" borderId="18" xfId="0" applyFont="1" applyBorder="1" applyAlignment="1">
      <alignment vertical="top"/>
    </xf>
    <xf numFmtId="0" fontId="23" fillId="0" borderId="2" xfId="0" applyFont="1" applyBorder="1" applyAlignment="1">
      <alignment horizontal="right" wrapText="1"/>
    </xf>
    <xf numFmtId="0" fontId="23" fillId="0" borderId="2" xfId="0" applyFont="1" applyBorder="1" applyAlignment="1">
      <alignment horizontal="right"/>
    </xf>
    <xf numFmtId="0" fontId="20" fillId="0" borderId="2" xfId="0" applyFont="1" applyBorder="1" applyAlignment="1">
      <alignment horizontal="right"/>
    </xf>
    <xf numFmtId="0" fontId="20" fillId="0" borderId="2" xfId="0" applyFont="1" applyBorder="1" applyAlignment="1">
      <alignment horizontal="right" wrapText="1"/>
    </xf>
    <xf numFmtId="0" fontId="20" fillId="0" borderId="1" xfId="0" applyFont="1" applyBorder="1" applyAlignment="1">
      <alignment horizontal="right"/>
    </xf>
    <xf numFmtId="43" fontId="23" fillId="0" borderId="27" xfId="42" applyFont="1" applyBorder="1"/>
    <xf numFmtId="43" fontId="23" fillId="0" borderId="20" xfId="42" applyFont="1" applyBorder="1"/>
    <xf numFmtId="43" fontId="24" fillId="0" borderId="20" xfId="42" applyFont="1" applyBorder="1" applyAlignment="1">
      <alignment horizontal="center"/>
    </xf>
    <xf numFmtId="43" fontId="25" fillId="0" borderId="21" xfId="42" applyFont="1" applyBorder="1"/>
    <xf numFmtId="164" fontId="23" fillId="0" borderId="16" xfId="0" applyNumberFormat="1" applyFont="1" applyBorder="1" applyAlignment="1">
      <alignment horizontal="right"/>
    </xf>
    <xf numFmtId="164" fontId="23" fillId="0" borderId="3" xfId="0" applyNumberFormat="1" applyFont="1" applyBorder="1" applyAlignment="1">
      <alignment horizontal="right"/>
    </xf>
    <xf numFmtId="164" fontId="25" fillId="0" borderId="3" xfId="0" applyNumberFormat="1" applyFont="1" applyBorder="1" applyAlignment="1">
      <alignment horizontal="right"/>
    </xf>
    <xf numFmtId="164" fontId="20" fillId="0" borderId="0" xfId="0" applyNumberFormat="1" applyFont="1" applyAlignment="1">
      <alignment horizontal="right"/>
    </xf>
    <xf numFmtId="0" fontId="25" fillId="0" borderId="0" xfId="0" applyFont="1" applyAlignment="1">
      <alignment horizontal="right" vertical="top" wrapText="1"/>
    </xf>
    <xf numFmtId="0" fontId="23" fillId="0" borderId="0" xfId="0" applyFont="1" applyAlignment="1">
      <alignment horizontal="right" vertical="top" wrapText="1"/>
    </xf>
    <xf numFmtId="0" fontId="22" fillId="0" borderId="13" xfId="0" applyFont="1" applyBorder="1" applyAlignment="1">
      <alignment horizontal="center" vertical="top" wrapText="1"/>
    </xf>
    <xf numFmtId="0" fontId="22" fillId="0" borderId="23" xfId="0" applyFont="1" applyBorder="1" applyAlignment="1">
      <alignment horizontal="center" vertical="top" wrapText="1"/>
    </xf>
    <xf numFmtId="0" fontId="22" fillId="0" borderId="13" xfId="0" applyFont="1" applyBorder="1" applyAlignment="1">
      <alignment horizontal="center" vertical="top"/>
    </xf>
    <xf numFmtId="0" fontId="22" fillId="0" borderId="0" xfId="0" applyFont="1" applyAlignment="1">
      <alignment horizontal="center" vertical="top"/>
    </xf>
    <xf numFmtId="0" fontId="25" fillId="0" borderId="1" xfId="0" applyFont="1" applyBorder="1" applyAlignment="1">
      <alignment horizontal="center" vertical="top"/>
    </xf>
    <xf numFmtId="0" fontId="25" fillId="0" borderId="0" xfId="0" applyFont="1" applyAlignment="1">
      <alignment vertical="top"/>
    </xf>
    <xf numFmtId="0" fontId="24" fillId="0" borderId="0" xfId="0" applyFont="1" applyAlignment="1">
      <alignment horizontal="left" vertical="top"/>
    </xf>
    <xf numFmtId="0" fontId="22" fillId="0" borderId="1" xfId="0" applyFont="1" applyBorder="1" applyAlignment="1">
      <alignment horizontal="center" vertical="top"/>
    </xf>
    <xf numFmtId="0" fontId="20" fillId="0" borderId="26" xfId="0" applyFont="1" applyBorder="1" applyAlignment="1">
      <alignment horizontal="center" vertical="top"/>
    </xf>
    <xf numFmtId="0" fontId="20" fillId="0" borderId="2" xfId="0" applyFont="1" applyBorder="1" applyAlignment="1">
      <alignment horizontal="right" vertical="top"/>
    </xf>
    <xf numFmtId="0" fontId="25" fillId="0" borderId="0" xfId="0" applyFont="1" applyAlignment="1">
      <alignment horizontal="left" vertical="top"/>
    </xf>
    <xf numFmtId="0" fontId="23" fillId="0" borderId="0" xfId="0" applyFont="1" applyAlignment="1">
      <alignment horizontal="left" vertical="top"/>
    </xf>
    <xf numFmtId="0" fontId="23" fillId="0" borderId="26" xfId="0" applyFont="1" applyBorder="1" applyAlignment="1">
      <alignment horizontal="center" vertical="top"/>
    </xf>
    <xf numFmtId="0" fontId="20" fillId="0" borderId="0" xfId="0" applyFont="1" applyAlignment="1">
      <alignment horizontal="right" vertical="top"/>
    </xf>
    <xf numFmtId="0" fontId="20" fillId="0" borderId="0" xfId="0" applyFont="1" applyAlignment="1">
      <alignment horizontal="center" vertical="top"/>
    </xf>
    <xf numFmtId="0" fontId="23" fillId="0" borderId="2" xfId="0" applyFont="1" applyBorder="1" applyAlignment="1">
      <alignment horizontal="left" vertical="top"/>
    </xf>
    <xf numFmtId="0" fontId="23" fillId="0" borderId="2" xfId="0" applyFont="1" applyBorder="1" applyAlignment="1">
      <alignment vertical="top"/>
    </xf>
    <xf numFmtId="43" fontId="22" fillId="0" borderId="0" xfId="42" applyFont="1" applyAlignment="1">
      <alignment horizontal="center" vertical="center"/>
    </xf>
    <xf numFmtId="43" fontId="23" fillId="0" borderId="0" xfId="42" applyFont="1" applyFill="1"/>
    <xf numFmtId="43" fontId="25" fillId="0" borderId="0" xfId="42" applyFont="1" applyFill="1"/>
    <xf numFmtId="43" fontId="28" fillId="0" borderId="0" xfId="42" applyFont="1" applyFill="1"/>
    <xf numFmtId="43" fontId="20" fillId="0" borderId="0" xfId="42" applyFont="1" applyFill="1"/>
    <xf numFmtId="43" fontId="23" fillId="0" borderId="0" xfId="42" applyFont="1" applyFill="1" applyAlignment="1">
      <alignment vertical="top"/>
    </xf>
    <xf numFmtId="43" fontId="20" fillId="0" borderId="0" xfId="42" applyFont="1" applyFill="1" applyAlignment="1">
      <alignment vertical="top"/>
    </xf>
    <xf numFmtId="43" fontId="22" fillId="0" borderId="0" xfId="42" applyFont="1" applyAlignment="1">
      <alignment horizontal="center" vertical="top"/>
    </xf>
    <xf numFmtId="43" fontId="23" fillId="0" borderId="0" xfId="42" applyFont="1" applyAlignment="1">
      <alignment vertical="top"/>
    </xf>
    <xf numFmtId="43" fontId="25" fillId="0" borderId="0" xfId="42" applyFont="1" applyAlignment="1">
      <alignment vertical="top"/>
    </xf>
    <xf numFmtId="43" fontId="20" fillId="0" borderId="0" xfId="42" applyFont="1" applyAlignment="1">
      <alignment vertical="top"/>
    </xf>
    <xf numFmtId="43" fontId="23" fillId="0" borderId="20" xfId="42" applyFont="1" applyFill="1" applyBorder="1"/>
    <xf numFmtId="0" fontId="20" fillId="0" borderId="0" xfId="0" applyFont="1" applyAlignment="1">
      <alignment horizontal="center" vertical="top" wrapText="1"/>
    </xf>
    <xf numFmtId="0" fontId="20" fillId="0" borderId="2" xfId="0" quotePrefix="1" applyFont="1" applyBorder="1" applyAlignment="1">
      <alignment horizontal="right" vertical="top" wrapText="1"/>
    </xf>
    <xf numFmtId="164" fontId="37" fillId="0" borderId="0" xfId="0" applyNumberFormat="1" applyFont="1" applyAlignment="1">
      <alignment vertical="center"/>
    </xf>
    <xf numFmtId="0" fontId="0" fillId="0" borderId="0" xfId="0" applyAlignment="1">
      <alignment wrapText="1"/>
    </xf>
    <xf numFmtId="2" fontId="20" fillId="0" borderId="2" xfId="0" applyNumberFormat="1" applyFont="1" applyBorder="1" applyAlignment="1">
      <alignment horizontal="right" vertical="top" wrapText="1"/>
    </xf>
    <xf numFmtId="0" fontId="22" fillId="0" borderId="13" xfId="0" applyFont="1" applyFill="1" applyBorder="1" applyAlignment="1">
      <alignment horizontal="center" vertical="top" wrapText="1"/>
    </xf>
    <xf numFmtId="0" fontId="22" fillId="0" borderId="23" xfId="0" applyFont="1" applyFill="1" applyBorder="1" applyAlignment="1">
      <alignment horizontal="center" vertical="top" wrapText="1"/>
    </xf>
    <xf numFmtId="0" fontId="22" fillId="0" borderId="13" xfId="0" applyFont="1" applyFill="1" applyBorder="1" applyAlignment="1">
      <alignment horizontal="center" vertical="top"/>
    </xf>
    <xf numFmtId="0" fontId="22" fillId="0" borderId="0" xfId="0" applyFont="1" applyFill="1" applyAlignment="1">
      <alignment horizontal="center" vertical="top"/>
    </xf>
    <xf numFmtId="0" fontId="23" fillId="0" borderId="2" xfId="0" applyFont="1" applyFill="1" applyBorder="1" applyAlignment="1">
      <alignment vertical="top" wrapText="1"/>
    </xf>
    <xf numFmtId="0" fontId="24" fillId="0" borderId="0" xfId="0" applyFont="1" applyFill="1" applyAlignment="1">
      <alignment vertical="top" wrapText="1"/>
    </xf>
    <xf numFmtId="0" fontId="24" fillId="0" borderId="2" xfId="0" applyFont="1" applyFill="1" applyBorder="1" applyAlignment="1">
      <alignment horizontal="center" vertical="top" wrapText="1"/>
    </xf>
    <xf numFmtId="0" fontId="23" fillId="0" borderId="1" xfId="0" applyFont="1" applyFill="1" applyBorder="1" applyAlignment="1">
      <alignment horizontal="center" vertical="top"/>
    </xf>
    <xf numFmtId="0" fontId="23" fillId="0" borderId="0" xfId="0" applyFont="1" applyFill="1" applyAlignment="1">
      <alignment vertical="top"/>
    </xf>
    <xf numFmtId="0" fontId="23" fillId="0" borderId="0" xfId="0" applyFont="1" applyFill="1" applyAlignment="1">
      <alignment vertical="top" wrapText="1"/>
    </xf>
    <xf numFmtId="0" fontId="23" fillId="0" borderId="2" xfId="0" applyFont="1" applyFill="1" applyBorder="1" applyAlignment="1">
      <alignment horizontal="center" vertical="top" wrapText="1"/>
    </xf>
    <xf numFmtId="0" fontId="25" fillId="0" borderId="0" xfId="0" applyFont="1" applyFill="1" applyAlignment="1">
      <alignment horizontal="left" vertical="top"/>
    </xf>
    <xf numFmtId="0" fontId="26" fillId="0" borderId="0" xfId="0" applyFont="1" applyFill="1" applyAlignment="1">
      <alignment vertical="top" wrapText="1"/>
    </xf>
    <xf numFmtId="0" fontId="23" fillId="0" borderId="2" xfId="0" applyFont="1" applyFill="1" applyBorder="1" applyAlignment="1">
      <alignment horizontal="center" vertical="top"/>
    </xf>
    <xf numFmtId="0" fontId="23" fillId="0" borderId="0" xfId="0" applyFont="1" applyFill="1" applyAlignment="1">
      <alignment horizontal="left" vertical="top"/>
    </xf>
    <xf numFmtId="0" fontId="23" fillId="0" borderId="2" xfId="0" applyFont="1" applyFill="1" applyBorder="1" applyAlignment="1">
      <alignment horizontal="left" vertical="top"/>
    </xf>
    <xf numFmtId="0" fontId="20" fillId="0" borderId="0" xfId="0" applyFont="1" applyFill="1" applyAlignment="1">
      <alignment vertical="top" wrapText="1"/>
    </xf>
    <xf numFmtId="0" fontId="25" fillId="0" borderId="2" xfId="0" applyFont="1" applyFill="1" applyBorder="1" applyAlignment="1">
      <alignment horizontal="center" vertical="top" wrapText="1"/>
    </xf>
    <xf numFmtId="0" fontId="25" fillId="0" borderId="1" xfId="0" applyFont="1" applyFill="1" applyBorder="1" applyAlignment="1">
      <alignment horizontal="center" vertical="top"/>
    </xf>
    <xf numFmtId="0" fontId="23" fillId="0" borderId="2" xfId="0" applyFont="1" applyFill="1" applyBorder="1" applyAlignment="1">
      <alignment horizontal="left" vertical="top" wrapText="1"/>
    </xf>
    <xf numFmtId="0" fontId="20" fillId="0" borderId="2" xfId="0" applyFont="1" applyFill="1" applyBorder="1" applyAlignment="1">
      <alignment vertical="top" wrapText="1"/>
    </xf>
    <xf numFmtId="0" fontId="20" fillId="0" borderId="1" xfId="0" applyFont="1" applyFill="1" applyBorder="1" applyAlignment="1">
      <alignment horizontal="center" vertical="top"/>
    </xf>
    <xf numFmtId="0" fontId="20" fillId="0" borderId="2" xfId="0" applyFont="1" applyFill="1" applyBorder="1" applyAlignment="1">
      <alignment horizontal="center" vertical="top" wrapText="1"/>
    </xf>
    <xf numFmtId="0" fontId="25" fillId="0" borderId="0" xfId="0" applyFont="1" applyFill="1" applyAlignment="1">
      <alignment vertical="top" wrapText="1"/>
    </xf>
    <xf numFmtId="0" fontId="23" fillId="0" borderId="0" xfId="0" applyFont="1" applyFill="1" applyAlignment="1">
      <alignment horizontal="left" vertical="top" wrapText="1"/>
    </xf>
    <xf numFmtId="0" fontId="0" fillId="0" borderId="31" xfId="0" applyFill="1" applyBorder="1" applyAlignment="1">
      <alignment wrapText="1"/>
    </xf>
    <xf numFmtId="0" fontId="0" fillId="0" borderId="0" xfId="0" applyFill="1" applyAlignment="1">
      <alignment wrapText="1"/>
    </xf>
    <xf numFmtId="0" fontId="23" fillId="0" borderId="2" xfId="0" applyFont="1" applyFill="1" applyBorder="1" applyAlignment="1">
      <alignment vertical="top"/>
    </xf>
    <xf numFmtId="0" fontId="22" fillId="0" borderId="0" xfId="0" applyFont="1" applyFill="1" applyAlignment="1">
      <alignment vertical="top" wrapText="1"/>
    </xf>
    <xf numFmtId="0" fontId="20" fillId="0" borderId="0" xfId="0" applyFont="1" applyFill="1" applyAlignment="1">
      <alignment vertical="top"/>
    </xf>
    <xf numFmtId="0" fontId="20" fillId="0" borderId="0" xfId="0" applyFont="1" applyFill="1" applyAlignment="1">
      <alignment horizontal="center" vertical="top"/>
    </xf>
    <xf numFmtId="0" fontId="22" fillId="0" borderId="13"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pplyAlignment="1">
      <alignment horizontal="center" vertical="center"/>
    </xf>
    <xf numFmtId="0" fontId="23" fillId="0" borderId="2" xfId="0" applyFont="1" applyFill="1" applyBorder="1" applyAlignment="1">
      <alignment horizontal="right" wrapText="1"/>
    </xf>
    <xf numFmtId="0" fontId="23" fillId="0" borderId="1" xfId="0" applyFont="1" applyFill="1" applyBorder="1" applyAlignment="1">
      <alignment horizontal="center"/>
    </xf>
    <xf numFmtId="0" fontId="23" fillId="0" borderId="0" xfId="0" applyFont="1" applyFill="1"/>
    <xf numFmtId="0" fontId="25" fillId="0" borderId="2" xfId="0" applyFont="1" applyFill="1" applyBorder="1" applyAlignment="1">
      <alignment horizontal="right" vertical="top" wrapText="1"/>
    </xf>
    <xf numFmtId="0" fontId="25" fillId="0" borderId="1" xfId="0" applyFont="1" applyFill="1" applyBorder="1" applyAlignment="1">
      <alignment horizontal="center"/>
    </xf>
    <xf numFmtId="0" fontId="25" fillId="0" borderId="0" xfId="0" applyFont="1" applyFill="1"/>
    <xf numFmtId="0" fontId="23" fillId="0" borderId="2" xfId="0" applyFont="1" applyFill="1" applyBorder="1" applyAlignment="1">
      <alignment horizontal="right" vertical="top" wrapText="1"/>
    </xf>
    <xf numFmtId="0" fontId="23" fillId="0" borderId="2" xfId="0" applyFont="1" applyFill="1" applyBorder="1" applyAlignment="1">
      <alignment horizontal="center"/>
    </xf>
    <xf numFmtId="0" fontId="20" fillId="0" borderId="0" xfId="0" applyFont="1" applyFill="1" applyAlignment="1">
      <alignment horizontal="left" indent="2"/>
    </xf>
    <xf numFmtId="0" fontId="20" fillId="0" borderId="0" xfId="0" applyFont="1" applyFill="1" applyAlignment="1">
      <alignment horizontal="left" vertical="top" wrapText="1" indent="2"/>
    </xf>
    <xf numFmtId="0" fontId="23" fillId="0" borderId="2" xfId="0" applyFont="1" applyFill="1" applyBorder="1" applyAlignment="1">
      <alignment horizontal="right"/>
    </xf>
    <xf numFmtId="164" fontId="23" fillId="0" borderId="0" xfId="0" applyNumberFormat="1" applyFont="1" applyFill="1"/>
    <xf numFmtId="0" fontId="20" fillId="0" borderId="2" xfId="0" applyFont="1" applyFill="1" applyBorder="1" applyAlignment="1">
      <alignment horizontal="right"/>
    </xf>
    <xf numFmtId="0" fontId="22" fillId="0" borderId="2" xfId="0" applyFont="1" applyFill="1" applyBorder="1" applyAlignment="1">
      <alignment horizontal="center" vertical="top" wrapText="1"/>
    </xf>
    <xf numFmtId="0" fontId="22" fillId="0" borderId="1" xfId="0" applyFont="1" applyFill="1" applyBorder="1" applyAlignment="1">
      <alignment horizontal="center"/>
    </xf>
    <xf numFmtId="0" fontId="20" fillId="0" borderId="2" xfId="0" applyFont="1" applyFill="1" applyBorder="1" applyAlignment="1">
      <alignment horizontal="right" vertical="top" wrapText="1"/>
    </xf>
    <xf numFmtId="0" fontId="20" fillId="0" borderId="1" xfId="0" applyFont="1" applyFill="1" applyBorder="1" applyAlignment="1">
      <alignment horizontal="center"/>
    </xf>
    <xf numFmtId="0" fontId="23" fillId="0" borderId="0" xfId="0" applyFont="1" applyFill="1" applyAlignment="1">
      <alignment horizontal="left" wrapText="1"/>
    </xf>
    <xf numFmtId="0" fontId="23" fillId="0" borderId="0" xfId="0" applyFont="1" applyFill="1" applyAlignment="1">
      <alignment horizontal="left"/>
    </xf>
    <xf numFmtId="0" fontId="20" fillId="0" borderId="17" xfId="0" applyFont="1" applyFill="1" applyBorder="1" applyAlignment="1">
      <alignment horizontal="right" vertical="top" wrapText="1"/>
    </xf>
    <xf numFmtId="0" fontId="20" fillId="0" borderId="18" xfId="0" applyFont="1" applyFill="1" applyBorder="1" applyAlignment="1">
      <alignment vertical="top" wrapText="1"/>
    </xf>
    <xf numFmtId="0" fontId="20" fillId="0" borderId="17" xfId="0" applyFont="1" applyFill="1" applyBorder="1" applyAlignment="1">
      <alignment horizontal="center" vertical="top" wrapText="1"/>
    </xf>
    <xf numFmtId="0" fontId="20" fillId="0" borderId="26" xfId="0" applyFont="1" applyFill="1" applyBorder="1" applyAlignment="1">
      <alignment horizontal="center"/>
    </xf>
    <xf numFmtId="43" fontId="22" fillId="0" borderId="0" xfId="42" applyFont="1" applyFill="1" applyAlignment="1">
      <alignment horizontal="center" vertical="center"/>
    </xf>
    <xf numFmtId="0" fontId="23" fillId="0" borderId="2" xfId="0" applyFont="1" applyFill="1" applyBorder="1" applyAlignment="1">
      <alignment horizontal="right" vertical="top"/>
    </xf>
    <xf numFmtId="0" fontId="20" fillId="0" borderId="0" xfId="0" applyFont="1" applyFill="1"/>
    <xf numFmtId="0" fontId="26" fillId="0" borderId="0" xfId="0" applyFont="1" applyFill="1" applyAlignment="1">
      <alignment horizontal="left"/>
    </xf>
    <xf numFmtId="0" fontId="23" fillId="0" borderId="0" xfId="0" applyFont="1" applyFill="1" applyAlignment="1">
      <alignment horizontal="left" vertical="top" wrapText="1" indent="2"/>
    </xf>
    <xf numFmtId="0" fontId="20" fillId="0" borderId="2" xfId="0" applyFont="1" applyFill="1" applyBorder="1" applyAlignment="1">
      <alignment horizontal="right" wrapText="1"/>
    </xf>
    <xf numFmtId="0" fontId="23" fillId="0" borderId="2" xfId="0" quotePrefix="1" applyFont="1" applyFill="1" applyBorder="1" applyAlignment="1">
      <alignment horizontal="right"/>
    </xf>
    <xf numFmtId="0" fontId="20" fillId="0" borderId="0" xfId="0" applyFont="1" applyFill="1" applyAlignment="1">
      <alignment horizontal="left" vertical="top" wrapText="1" indent="1"/>
    </xf>
    <xf numFmtId="0" fontId="24" fillId="0" borderId="0" xfId="0" applyFont="1" applyFill="1" applyAlignment="1">
      <alignment horizontal="left"/>
    </xf>
    <xf numFmtId="0" fontId="20" fillId="0" borderId="1" xfId="0" applyFont="1" applyFill="1" applyBorder="1" applyAlignment="1">
      <alignment horizontal="right"/>
    </xf>
    <xf numFmtId="0" fontId="20" fillId="0" borderId="2" xfId="0" applyFont="1" applyFill="1" applyBorder="1" applyAlignment="1">
      <alignment horizontal="center"/>
    </xf>
    <xf numFmtId="0" fontId="20" fillId="0" borderId="0" xfId="0" applyFont="1" applyFill="1" applyAlignment="1">
      <alignment horizontal="center"/>
    </xf>
    <xf numFmtId="43" fontId="22" fillId="0" borderId="24" xfId="42" applyFont="1" applyBorder="1" applyAlignment="1">
      <alignment horizontal="center" vertical="center"/>
    </xf>
    <xf numFmtId="43" fontId="22" fillId="0" borderId="25" xfId="42" applyFont="1" applyBorder="1" applyAlignment="1">
      <alignment horizontal="center" vertical="center"/>
    </xf>
    <xf numFmtId="43" fontId="20" fillId="0" borderId="3" xfId="42" applyFont="1" applyBorder="1"/>
    <xf numFmtId="43" fontId="20" fillId="0" borderId="20" xfId="42" applyFont="1" applyBorder="1"/>
    <xf numFmtId="43" fontId="20" fillId="0" borderId="20" xfId="42" applyFont="1" applyBorder="1" applyAlignment="1">
      <alignment horizontal="right"/>
    </xf>
    <xf numFmtId="43" fontId="22" fillId="0" borderId="3" xfId="42" applyFont="1" applyBorder="1"/>
    <xf numFmtId="43" fontId="22" fillId="0" borderId="21" xfId="42" applyFont="1" applyBorder="1"/>
    <xf numFmtId="43" fontId="20" fillId="0" borderId="19" xfId="42" applyFont="1" applyBorder="1"/>
    <xf numFmtId="43" fontId="20" fillId="0" borderId="22" xfId="42" applyFont="1" applyBorder="1"/>
    <xf numFmtId="43" fontId="20" fillId="0" borderId="16" xfId="42" applyFont="1" applyBorder="1"/>
    <xf numFmtId="43" fontId="20" fillId="0" borderId="27" xfId="42" applyFont="1" applyBorder="1"/>
    <xf numFmtId="43" fontId="22" fillId="0" borderId="24" xfId="42" applyFont="1" applyFill="1" applyBorder="1" applyAlignment="1">
      <alignment horizontal="center" vertical="center"/>
    </xf>
    <xf numFmtId="43" fontId="22" fillId="0" borderId="25" xfId="42" applyFont="1" applyFill="1" applyBorder="1" applyAlignment="1">
      <alignment horizontal="center" vertical="center"/>
    </xf>
    <xf numFmtId="43" fontId="23" fillId="0" borderId="3" xfId="42" applyFont="1" applyFill="1" applyBorder="1" applyProtection="1">
      <protection locked="0"/>
    </xf>
    <xf numFmtId="43" fontId="25" fillId="0" borderId="3" xfId="42" applyFont="1" applyFill="1" applyBorder="1"/>
    <xf numFmtId="43" fontId="25" fillId="0" borderId="20" xfId="42" applyFont="1" applyFill="1" applyBorder="1"/>
    <xf numFmtId="43" fontId="23" fillId="0" borderId="3" xfId="42" applyFont="1" applyFill="1" applyBorder="1"/>
    <xf numFmtId="43" fontId="22" fillId="0" borderId="21" xfId="42" applyFont="1" applyFill="1" applyBorder="1"/>
    <xf numFmtId="43" fontId="20" fillId="0" borderId="20" xfId="42" applyFont="1" applyFill="1" applyBorder="1"/>
    <xf numFmtId="43" fontId="23" fillId="0" borderId="19" xfId="42" applyFont="1" applyFill="1" applyBorder="1"/>
    <xf numFmtId="43" fontId="20" fillId="0" borderId="22" xfId="42" applyFont="1" applyFill="1" applyBorder="1"/>
    <xf numFmtId="43" fontId="25" fillId="0" borderId="21" xfId="42" applyFont="1" applyFill="1" applyBorder="1"/>
    <xf numFmtId="43" fontId="20" fillId="0" borderId="3" xfId="42" applyFont="1" applyFill="1" applyBorder="1"/>
    <xf numFmtId="43" fontId="23" fillId="0" borderId="3" xfId="42" applyFont="1" applyFill="1" applyBorder="1" applyAlignment="1">
      <alignment vertical="top"/>
    </xf>
    <xf numFmtId="43" fontId="23" fillId="0" borderId="20" xfId="42" applyFont="1" applyFill="1" applyBorder="1" applyAlignment="1">
      <alignment vertical="top"/>
    </xf>
    <xf numFmtId="43" fontId="23" fillId="0" borderId="3" xfId="42" applyFont="1" applyBorder="1" applyProtection="1">
      <protection locked="0"/>
    </xf>
    <xf numFmtId="43" fontId="25" fillId="0" borderId="3" xfId="42" applyFont="1" applyBorder="1"/>
    <xf numFmtId="43" fontId="25" fillId="0" borderId="20" xfId="42" applyFont="1" applyBorder="1"/>
    <xf numFmtId="43" fontId="23" fillId="0" borderId="3" xfId="42" applyFont="1" applyBorder="1"/>
    <xf numFmtId="43" fontId="23" fillId="0" borderId="20" xfId="42" applyFont="1" applyBorder="1" applyAlignment="1">
      <alignment vertical="top"/>
    </xf>
    <xf numFmtId="43" fontId="23" fillId="0" borderId="3" xfId="42" applyFont="1" applyBorder="1" applyAlignment="1">
      <alignment vertical="top"/>
    </xf>
    <xf numFmtId="43" fontId="22" fillId="0" borderId="24" xfId="42" applyFont="1" applyBorder="1" applyAlignment="1">
      <alignment horizontal="center" vertical="top"/>
    </xf>
    <xf numFmtId="43" fontId="22" fillId="0" borderId="25" xfId="42" applyFont="1" applyBorder="1" applyAlignment="1">
      <alignment horizontal="center" vertical="top"/>
    </xf>
    <xf numFmtId="43" fontId="25" fillId="0" borderId="3" xfId="42" applyFont="1" applyBorder="1" applyAlignment="1">
      <alignment vertical="top"/>
    </xf>
    <xf numFmtId="43" fontId="25" fillId="0" borderId="20" xfId="42" applyFont="1" applyBorder="1" applyAlignment="1">
      <alignment vertical="top"/>
    </xf>
    <xf numFmtId="43" fontId="22" fillId="0" borderId="3" xfId="42" applyFont="1" applyBorder="1" applyAlignment="1">
      <alignment vertical="top"/>
    </xf>
    <xf numFmtId="43" fontId="22" fillId="0" borderId="21" xfId="42" applyFont="1" applyBorder="1" applyAlignment="1">
      <alignment vertical="top"/>
    </xf>
    <xf numFmtId="43" fontId="20" fillId="0" borderId="3" xfId="42" applyFont="1" applyBorder="1" applyAlignment="1">
      <alignment vertical="top"/>
    </xf>
    <xf numFmtId="43" fontId="20" fillId="0" borderId="20" xfId="42" applyFont="1" applyBorder="1" applyAlignment="1">
      <alignment vertical="top"/>
    </xf>
    <xf numFmtId="43" fontId="20" fillId="0" borderId="19" xfId="42" applyFont="1" applyBorder="1" applyAlignment="1">
      <alignment vertical="top"/>
    </xf>
    <xf numFmtId="43" fontId="20" fillId="0" borderId="22" xfId="42" applyFont="1" applyBorder="1" applyAlignment="1">
      <alignment vertical="top"/>
    </xf>
    <xf numFmtId="43" fontId="25" fillId="0" borderId="21" xfId="42" applyFont="1" applyBorder="1" applyAlignment="1">
      <alignment vertical="top"/>
    </xf>
    <xf numFmtId="43" fontId="23" fillId="0" borderId="19" xfId="42" applyFont="1" applyBorder="1" applyAlignment="1">
      <alignment vertical="top"/>
    </xf>
    <xf numFmtId="43" fontId="23" fillId="0" borderId="22" xfId="42" applyFont="1" applyBorder="1" applyAlignment="1">
      <alignment vertical="top"/>
    </xf>
    <xf numFmtId="165" fontId="23" fillId="0" borderId="1" xfId="42" applyNumberFormat="1" applyFont="1" applyBorder="1" applyAlignment="1">
      <alignment horizontal="center" vertical="top"/>
    </xf>
    <xf numFmtId="43" fontId="22" fillId="0" borderId="24" xfId="42" applyFont="1" applyFill="1" applyBorder="1" applyAlignment="1">
      <alignment horizontal="center" vertical="top"/>
    </xf>
    <xf numFmtId="43" fontId="22" fillId="0" borderId="25" xfId="42" applyFont="1" applyFill="1" applyBorder="1" applyAlignment="1">
      <alignment horizontal="center" vertical="top"/>
    </xf>
    <xf numFmtId="43" fontId="25" fillId="0" borderId="3" xfId="42" applyFont="1" applyFill="1" applyBorder="1" applyAlignment="1">
      <alignment vertical="top"/>
    </xf>
    <xf numFmtId="43" fontId="25" fillId="0" borderId="21" xfId="42" applyFont="1" applyFill="1" applyBorder="1" applyAlignment="1">
      <alignment vertical="top"/>
    </xf>
    <xf numFmtId="43" fontId="20" fillId="0" borderId="3" xfId="42" applyFont="1" applyFill="1" applyBorder="1" applyAlignment="1">
      <alignment vertical="top"/>
    </xf>
    <xf numFmtId="43" fontId="20" fillId="0" borderId="20" xfId="42" applyFont="1" applyFill="1" applyBorder="1" applyAlignment="1">
      <alignment vertical="top"/>
    </xf>
    <xf numFmtId="43" fontId="23" fillId="0" borderId="16" xfId="42" applyFont="1" applyBorder="1"/>
    <xf numFmtId="43" fontId="23" fillId="0" borderId="19" xfId="42" applyFont="1" applyBorder="1"/>
    <xf numFmtId="43" fontId="23" fillId="0" borderId="22" xfId="42" applyFont="1" applyBorder="1"/>
    <xf numFmtId="0" fontId="23" fillId="0" borderId="0" xfId="0" applyFont="1" applyAlignment="1">
      <alignment horizontal="right" vertical="center" wrapText="1"/>
    </xf>
    <xf numFmtId="0" fontId="23" fillId="0" borderId="2" xfId="0" applyFont="1" applyBorder="1" applyAlignment="1">
      <alignment vertical="center" wrapText="1"/>
    </xf>
    <xf numFmtId="164" fontId="25" fillId="0" borderId="3" xfId="0" applyNumberFormat="1" applyFont="1" applyBorder="1" applyAlignment="1">
      <alignment horizontal="right" vertical="center"/>
    </xf>
    <xf numFmtId="43" fontId="23" fillId="0" borderId="20" xfId="42" applyFont="1" applyBorder="1" applyAlignment="1">
      <alignment vertical="center"/>
    </xf>
    <xf numFmtId="0" fontId="20" fillId="0" borderId="18" xfId="0" applyFont="1" applyFill="1" applyBorder="1" applyAlignment="1">
      <alignment horizontal="center" vertical="top" wrapText="1"/>
    </xf>
    <xf numFmtId="0" fontId="23" fillId="0" borderId="17" xfId="0" applyFont="1" applyFill="1" applyBorder="1" applyAlignment="1">
      <alignment horizontal="right"/>
    </xf>
    <xf numFmtId="0" fontId="23" fillId="0" borderId="18" xfId="0" applyFont="1" applyFill="1" applyBorder="1" applyAlignment="1">
      <alignment horizontal="left" wrapText="1"/>
    </xf>
    <xf numFmtId="0" fontId="23" fillId="0" borderId="17" xfId="0" applyFont="1" applyFill="1" applyBorder="1" applyAlignment="1">
      <alignment horizontal="center" vertical="top" wrapText="1"/>
    </xf>
    <xf numFmtId="0" fontId="23" fillId="0" borderId="26" xfId="0" applyFont="1" applyFill="1" applyBorder="1" applyAlignment="1">
      <alignment horizontal="center"/>
    </xf>
    <xf numFmtId="43" fontId="23" fillId="0" borderId="22" xfId="42" applyFont="1" applyFill="1" applyBorder="1"/>
    <xf numFmtId="0" fontId="23" fillId="0" borderId="17" xfId="0" applyFont="1" applyFill="1" applyBorder="1" applyAlignment="1">
      <alignment horizontal="right" vertical="top" wrapText="1"/>
    </xf>
    <xf numFmtId="0" fontId="23" fillId="0" borderId="18" xfId="0" applyFont="1" applyFill="1" applyBorder="1" applyAlignment="1">
      <alignment vertical="top" wrapText="1"/>
    </xf>
    <xf numFmtId="0" fontId="29" fillId="0" borderId="2" xfId="0" applyFont="1" applyFill="1" applyBorder="1" applyAlignment="1">
      <alignment horizontal="right" vertical="top" wrapText="1"/>
    </xf>
    <xf numFmtId="0" fontId="29" fillId="0" borderId="0" xfId="0" applyFont="1" applyFill="1" applyAlignment="1">
      <alignment vertical="top" wrapText="1"/>
    </xf>
    <xf numFmtId="0" fontId="29" fillId="0" borderId="2" xfId="0" applyFont="1" applyFill="1" applyBorder="1" applyAlignment="1">
      <alignment horizontal="center" vertical="top" wrapText="1"/>
    </xf>
    <xf numFmtId="0" fontId="29" fillId="0" borderId="1" xfId="0" applyFont="1" applyFill="1" applyBorder="1" applyAlignment="1">
      <alignment horizontal="center"/>
    </xf>
    <xf numFmtId="43" fontId="29" fillId="0" borderId="3" xfId="42" applyFont="1" applyFill="1" applyBorder="1"/>
    <xf numFmtId="43" fontId="29" fillId="0" borderId="20" xfId="42" applyFont="1" applyFill="1" applyBorder="1"/>
    <xf numFmtId="0" fontId="23" fillId="0" borderId="18" xfId="0" applyFont="1" applyBorder="1" applyAlignment="1">
      <alignment vertical="top" wrapText="1"/>
    </xf>
    <xf numFmtId="0" fontId="20" fillId="0" borderId="26" xfId="0" applyFont="1" applyBorder="1" applyAlignment="1">
      <alignment horizontal="center"/>
    </xf>
    <xf numFmtId="0" fontId="23" fillId="0" borderId="17" xfId="0" applyFont="1" applyFill="1" applyBorder="1" applyAlignment="1">
      <alignment horizontal="left" vertical="top" wrapText="1"/>
    </xf>
    <xf numFmtId="0" fontId="23" fillId="0" borderId="26" xfId="0" applyFont="1" applyFill="1" applyBorder="1" applyAlignment="1">
      <alignment horizontal="center" vertical="top"/>
    </xf>
    <xf numFmtId="43" fontId="23" fillId="0" borderId="19" xfId="42" applyFont="1" applyFill="1" applyBorder="1" applyAlignment="1">
      <alignment vertical="top"/>
    </xf>
    <xf numFmtId="43" fontId="23" fillId="0" borderId="22" xfId="42" applyFont="1" applyFill="1" applyBorder="1" applyAlignment="1">
      <alignment vertical="top"/>
    </xf>
    <xf numFmtId="0" fontId="20" fillId="0" borderId="18" xfId="0" applyFont="1" applyFill="1" applyBorder="1" applyAlignment="1">
      <alignment vertical="top"/>
    </xf>
    <xf numFmtId="0" fontId="20" fillId="0" borderId="17" xfId="0" applyFont="1" applyFill="1" applyBorder="1" applyAlignment="1">
      <alignment horizontal="center" vertical="top"/>
    </xf>
    <xf numFmtId="0" fontId="20" fillId="0" borderId="26" xfId="0" applyFont="1" applyFill="1" applyBorder="1" applyAlignment="1">
      <alignment vertical="top"/>
    </xf>
    <xf numFmtId="0" fontId="23" fillId="0" borderId="17" xfId="0" applyFont="1" applyBorder="1" applyAlignment="1">
      <alignment horizontal="left" vertical="top" wrapText="1"/>
    </xf>
    <xf numFmtId="0" fontId="20" fillId="0" borderId="17" xfId="0" applyFont="1" applyBorder="1" applyAlignment="1">
      <alignment horizontal="center" vertical="top"/>
    </xf>
    <xf numFmtId="0" fontId="20" fillId="0" borderId="26" xfId="0" applyFont="1" applyBorder="1" applyAlignment="1">
      <alignment vertical="top"/>
    </xf>
    <xf numFmtId="0" fontId="20" fillId="0" borderId="26" xfId="0" applyFont="1" applyBorder="1"/>
    <xf numFmtId="0" fontId="20" fillId="0" borderId="18" xfId="0" applyFont="1" applyBorder="1"/>
    <xf numFmtId="0" fontId="20" fillId="0" borderId="26" xfId="0" applyFont="1" applyBorder="1" applyAlignment="1">
      <alignment horizontal="right"/>
    </xf>
    <xf numFmtId="0" fontId="20" fillId="0" borderId="18" xfId="0" applyFont="1" applyBorder="1" applyAlignment="1">
      <alignment horizontal="center"/>
    </xf>
    <xf numFmtId="43" fontId="20" fillId="0" borderId="18" xfId="42" applyFont="1" applyBorder="1"/>
    <xf numFmtId="164" fontId="23" fillId="0" borderId="19" xfId="0" applyNumberFormat="1" applyFont="1" applyBorder="1" applyAlignment="1">
      <alignment horizontal="right"/>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4"/>
    <cellStyle name="Normal 3" xfId="45"/>
    <cellStyle name="Note" xfId="37" builtinId="10" customBuiltin="1"/>
    <cellStyle name="OPSKRIF" xfId="43"/>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1038225</xdr:colOff>
      <xdr:row>0</xdr:row>
      <xdr:rowOff>219074</xdr:rowOff>
    </xdr:from>
    <xdr:to>
      <xdr:col>0</xdr:col>
      <xdr:colOff>4779509</xdr:colOff>
      <xdr:row>2</xdr:row>
      <xdr:rowOff>114300</xdr:rowOff>
    </xdr:to>
    <xdr:pic>
      <xdr:nvPicPr>
        <xdr:cNvPr id="6" name="Picture 5" descr="E:\Coat of Arms (home affairs).jpg">
          <a:extLst>
            <a:ext uri="{FF2B5EF4-FFF2-40B4-BE49-F238E27FC236}">
              <a16:creationId xmlns:a16="http://schemas.microsoft.com/office/drawing/2014/main" id="{93C25F71-9C98-4217-9F3C-398B3937BD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8225" y="219074"/>
          <a:ext cx="3741284" cy="12477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12"/>
  <sheetViews>
    <sheetView view="pageBreakPreview" zoomScale="105" zoomScaleNormal="100" zoomScaleSheetLayoutView="105" workbookViewId="0">
      <selection activeCell="A4" sqref="A4"/>
    </sheetView>
  </sheetViews>
  <sheetFormatPr defaultRowHeight="15.75" x14ac:dyDescent="0.25"/>
  <cols>
    <col min="1" max="1" width="88" style="72" customWidth="1"/>
  </cols>
  <sheetData>
    <row r="1" spans="1:1" ht="56.1" customHeight="1" x14ac:dyDescent="0.25">
      <c r="A1" s="71"/>
    </row>
    <row r="2" spans="1:1" ht="56.1" customHeight="1" x14ac:dyDescent="0.25">
      <c r="A2" s="73"/>
    </row>
    <row r="3" spans="1:1" ht="56.1" customHeight="1" x14ac:dyDescent="0.25">
      <c r="A3" s="73"/>
    </row>
    <row r="4" spans="1:1" ht="56.1" customHeight="1" x14ac:dyDescent="0.25">
      <c r="A4" s="74" t="s">
        <v>453</v>
      </c>
    </row>
    <row r="5" spans="1:1" ht="56.1" customHeight="1" x14ac:dyDescent="0.25">
      <c r="A5" s="75"/>
    </row>
    <row r="6" spans="1:1" ht="56.1" customHeight="1" x14ac:dyDescent="0.25">
      <c r="A6" s="74"/>
    </row>
    <row r="7" spans="1:1" ht="56.1" customHeight="1" x14ac:dyDescent="0.25">
      <c r="A7" s="76"/>
    </row>
    <row r="8" spans="1:1" ht="56.1" customHeight="1" x14ac:dyDescent="0.25">
      <c r="A8" s="75" t="s">
        <v>454</v>
      </c>
    </row>
    <row r="9" spans="1:1" ht="56.1" customHeight="1" x14ac:dyDescent="0.25">
      <c r="A9" s="77"/>
    </row>
    <row r="10" spans="1:1" ht="56.1" customHeight="1" thickBot="1" x14ac:dyDescent="0.3">
      <c r="A10" s="75"/>
    </row>
    <row r="11" spans="1:1" ht="56.1" customHeight="1" x14ac:dyDescent="0.25">
      <c r="A11" s="78" t="s">
        <v>455</v>
      </c>
    </row>
    <row r="12" spans="1:1" ht="56.1" customHeight="1" thickBot="1" x14ac:dyDescent="0.3">
      <c r="A12" s="79"/>
    </row>
  </sheetData>
  <pageMargins left="0.7" right="0.7" top="0.75" bottom="0.75" header="0.3" footer="0.3"/>
  <pageSetup paperSize="9" orientation="portrait" r:id="rId1"/>
  <headerFooter>
    <oddHeader>&amp;RDEPARTMENT OF HOME AFFAIRS</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G58"/>
  <sheetViews>
    <sheetView view="pageBreakPreview" topLeftCell="A43" zoomScale="95" zoomScaleNormal="100" zoomScaleSheetLayoutView="95" workbookViewId="0">
      <selection activeCell="D54" sqref="D54"/>
    </sheetView>
  </sheetViews>
  <sheetFormatPr defaultColWidth="9.140625" defaultRowHeight="15.75" x14ac:dyDescent="0.25"/>
  <cols>
    <col min="1" max="1" width="8.5703125" style="1" customWidth="1"/>
    <col min="2" max="2" width="72.140625" style="1" customWidth="1"/>
    <col min="3" max="3" width="5.5703125" style="33" customWidth="1"/>
    <col min="4" max="4" width="10.5703125" style="33" customWidth="1"/>
    <col min="5" max="6" width="18.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24" t="s">
        <v>0</v>
      </c>
      <c r="B2" s="25" t="s">
        <v>693</v>
      </c>
      <c r="C2" s="46"/>
      <c r="D2" s="66" t="s">
        <v>0</v>
      </c>
      <c r="E2" s="247" t="s">
        <v>0</v>
      </c>
      <c r="F2" s="106" t="s">
        <v>0</v>
      </c>
    </row>
    <row r="3" spans="1:6" s="21" customFormat="1" ht="15" customHeight="1" x14ac:dyDescent="0.25">
      <c r="A3" s="24" t="s">
        <v>0</v>
      </c>
      <c r="B3" s="47" t="s">
        <v>972</v>
      </c>
      <c r="C3" s="46"/>
      <c r="D3" s="66" t="s">
        <v>0</v>
      </c>
      <c r="E3" s="247" t="s">
        <v>0</v>
      </c>
      <c r="F3" s="106" t="s">
        <v>0</v>
      </c>
    </row>
    <row r="4" spans="1:6" s="21" customFormat="1" x14ac:dyDescent="0.25">
      <c r="A4" s="24" t="s">
        <v>0</v>
      </c>
      <c r="B4" s="25" t="s">
        <v>16</v>
      </c>
      <c r="C4" s="46"/>
      <c r="D4" s="66" t="s">
        <v>0</v>
      </c>
      <c r="E4" s="247" t="s">
        <v>0</v>
      </c>
      <c r="F4" s="106" t="s">
        <v>0</v>
      </c>
    </row>
    <row r="5" spans="1:6" s="21" customFormat="1" x14ac:dyDescent="0.25">
      <c r="A5" s="24"/>
      <c r="B5" s="25"/>
      <c r="C5" s="46"/>
      <c r="D5" s="66"/>
      <c r="E5" s="247"/>
      <c r="F5" s="106"/>
    </row>
    <row r="6" spans="1:6" s="21" customFormat="1" x14ac:dyDescent="0.25">
      <c r="A6" s="24">
        <v>8.1</v>
      </c>
      <c r="B6" s="48" t="s">
        <v>973</v>
      </c>
      <c r="C6" s="46"/>
      <c r="D6" s="66" t="s">
        <v>0</v>
      </c>
      <c r="E6" s="247" t="s">
        <v>0</v>
      </c>
      <c r="F6" s="106" t="s">
        <v>0</v>
      </c>
    </row>
    <row r="7" spans="1:6" s="21" customFormat="1" ht="12" customHeight="1" x14ac:dyDescent="0.25">
      <c r="A7" s="24"/>
      <c r="B7" s="23"/>
      <c r="C7" s="51"/>
      <c r="D7" s="66"/>
      <c r="E7" s="247"/>
      <c r="F7" s="106"/>
    </row>
    <row r="8" spans="1:6" s="21" customFormat="1" ht="78.75" x14ac:dyDescent="0.25">
      <c r="A8" s="24"/>
      <c r="B8" s="23" t="s">
        <v>183</v>
      </c>
      <c r="C8" s="51"/>
      <c r="D8" s="66"/>
      <c r="E8" s="247"/>
      <c r="F8" s="106"/>
    </row>
    <row r="9" spans="1:6" s="21" customFormat="1" x14ac:dyDescent="0.25">
      <c r="A9" s="24"/>
      <c r="B9" s="25" t="s">
        <v>974</v>
      </c>
      <c r="C9" s="51"/>
      <c r="D9" s="66"/>
      <c r="E9" s="247"/>
      <c r="F9" s="106"/>
    </row>
    <row r="10" spans="1:6" s="21" customFormat="1" x14ac:dyDescent="0.25">
      <c r="A10" s="24" t="s">
        <v>340</v>
      </c>
      <c r="B10" s="23" t="s">
        <v>458</v>
      </c>
      <c r="C10" s="51" t="s">
        <v>14</v>
      </c>
      <c r="D10" s="67">
        <v>5</v>
      </c>
      <c r="E10" s="247"/>
      <c r="F10" s="106">
        <f>D10*E10</f>
        <v>0</v>
      </c>
    </row>
    <row r="11" spans="1:6" s="21" customFormat="1" x14ac:dyDescent="0.25">
      <c r="A11" s="24"/>
      <c r="B11" s="23"/>
      <c r="C11" s="51"/>
      <c r="D11" s="67"/>
      <c r="E11" s="247"/>
      <c r="F11" s="106"/>
    </row>
    <row r="12" spans="1:6" s="21" customFormat="1" x14ac:dyDescent="0.25">
      <c r="A12" s="24"/>
      <c r="B12" s="25" t="s">
        <v>975</v>
      </c>
      <c r="C12" s="51"/>
      <c r="D12" s="66"/>
      <c r="E12" s="247"/>
      <c r="F12" s="106"/>
    </row>
    <row r="13" spans="1:6" s="21" customFormat="1" x14ac:dyDescent="0.25">
      <c r="A13" s="24" t="s">
        <v>694</v>
      </c>
      <c r="B13" s="23" t="s">
        <v>458</v>
      </c>
      <c r="C13" s="51" t="s">
        <v>14</v>
      </c>
      <c r="D13" s="67">
        <v>5</v>
      </c>
      <c r="E13" s="247"/>
      <c r="F13" s="106">
        <f>D13*E13</f>
        <v>0</v>
      </c>
    </row>
    <row r="14" spans="1:6" s="21" customFormat="1" x14ac:dyDescent="0.25">
      <c r="A14" s="24"/>
      <c r="B14" s="23"/>
      <c r="C14" s="51"/>
      <c r="D14" s="67"/>
      <c r="E14" s="247"/>
      <c r="F14" s="106"/>
    </row>
    <row r="15" spans="1:6" s="21" customFormat="1" x14ac:dyDescent="0.25">
      <c r="A15" s="24"/>
      <c r="B15" s="25" t="s">
        <v>459</v>
      </c>
      <c r="C15" s="51"/>
      <c r="D15" s="67"/>
      <c r="E15" s="247"/>
      <c r="F15" s="106"/>
    </row>
    <row r="16" spans="1:6" s="21" customFormat="1" x14ac:dyDescent="0.25">
      <c r="A16" s="24" t="s">
        <v>695</v>
      </c>
      <c r="B16" s="23" t="s">
        <v>458</v>
      </c>
      <c r="C16" s="51" t="s">
        <v>14</v>
      </c>
      <c r="D16" s="67">
        <v>5</v>
      </c>
      <c r="E16" s="247"/>
      <c r="F16" s="106">
        <f t="shared" ref="F16" si="0">D16*E16</f>
        <v>0</v>
      </c>
    </row>
    <row r="17" spans="1:7" s="21" customFormat="1" x14ac:dyDescent="0.25">
      <c r="A17" s="24"/>
      <c r="B17" s="25"/>
      <c r="C17" s="51"/>
      <c r="D17" s="67"/>
      <c r="E17" s="247"/>
      <c r="F17" s="106"/>
    </row>
    <row r="18" spans="1:7" s="21" customFormat="1" x14ac:dyDescent="0.25">
      <c r="A18" s="24"/>
      <c r="B18" s="23"/>
      <c r="C18" s="51"/>
      <c r="D18" s="67"/>
      <c r="E18" s="247"/>
      <c r="F18" s="106"/>
    </row>
    <row r="19" spans="1:7" s="21" customFormat="1" x14ac:dyDescent="0.25">
      <c r="A19" s="24"/>
      <c r="B19" s="25" t="s">
        <v>461</v>
      </c>
      <c r="C19" s="51"/>
      <c r="D19" s="67"/>
      <c r="E19" s="247"/>
      <c r="F19" s="106"/>
    </row>
    <row r="20" spans="1:7" s="21" customFormat="1" x14ac:dyDescent="0.25">
      <c r="A20" s="24" t="s">
        <v>696</v>
      </c>
      <c r="B20" s="23" t="s">
        <v>458</v>
      </c>
      <c r="C20" s="51" t="s">
        <v>14</v>
      </c>
      <c r="D20" s="67">
        <v>5</v>
      </c>
      <c r="E20" s="247"/>
      <c r="F20" s="106">
        <f t="shared" ref="F20" si="1">D20*E20</f>
        <v>0</v>
      </c>
    </row>
    <row r="21" spans="1:7" s="21" customFormat="1" x14ac:dyDescent="0.25">
      <c r="A21" s="24"/>
      <c r="B21" s="23"/>
      <c r="C21" s="51"/>
      <c r="D21" s="67"/>
      <c r="E21" s="247"/>
      <c r="F21" s="106"/>
    </row>
    <row r="22" spans="1:7" s="21" customFormat="1" x14ac:dyDescent="0.25">
      <c r="A22" s="24"/>
      <c r="B22" s="23"/>
      <c r="C22" s="51"/>
      <c r="D22" s="67"/>
      <c r="E22" s="247"/>
      <c r="F22" s="106"/>
    </row>
    <row r="23" spans="1:7" s="21" customFormat="1" x14ac:dyDescent="0.25">
      <c r="A23" s="24"/>
      <c r="B23" s="25" t="s">
        <v>463</v>
      </c>
      <c r="C23" s="51"/>
      <c r="D23" s="67"/>
      <c r="E23" s="247"/>
      <c r="F23" s="106"/>
    </row>
    <row r="24" spans="1:7" s="21" customFormat="1" ht="31.5" x14ac:dyDescent="0.25">
      <c r="A24" s="24" t="s">
        <v>697</v>
      </c>
      <c r="B24" s="23" t="s">
        <v>976</v>
      </c>
      <c r="C24" s="51" t="s">
        <v>14</v>
      </c>
      <c r="D24" s="67">
        <v>5</v>
      </c>
      <c r="E24" s="249"/>
      <c r="F24" s="248">
        <f t="shared" ref="F24" si="2">D24*E24</f>
        <v>0</v>
      </c>
      <c r="G24" s="55"/>
    </row>
    <row r="25" spans="1:7" s="21" customFormat="1" x14ac:dyDescent="0.25">
      <c r="A25" s="24"/>
      <c r="B25" s="25"/>
      <c r="C25" s="51"/>
      <c r="D25" s="66"/>
      <c r="E25" s="247"/>
      <c r="F25" s="106"/>
    </row>
    <row r="26" spans="1:7" s="21" customFormat="1" x14ac:dyDescent="0.25">
      <c r="A26" s="24"/>
      <c r="B26" s="23"/>
      <c r="C26" s="51"/>
      <c r="D26" s="67"/>
      <c r="E26" s="247"/>
      <c r="F26" s="106"/>
    </row>
    <row r="27" spans="1:7" s="21" customFormat="1" x14ac:dyDescent="0.25">
      <c r="A27" s="24"/>
      <c r="B27" s="23"/>
      <c r="C27" s="51"/>
      <c r="D27" s="67"/>
      <c r="E27" s="247"/>
      <c r="F27" s="106"/>
    </row>
    <row r="28" spans="1:7" s="21" customFormat="1" x14ac:dyDescent="0.25">
      <c r="A28" s="24"/>
      <c r="B28" s="23"/>
      <c r="C28" s="51"/>
      <c r="D28" s="67"/>
      <c r="E28" s="247"/>
      <c r="F28" s="106"/>
    </row>
    <row r="29" spans="1:7" s="21" customFormat="1" x14ac:dyDescent="0.25">
      <c r="A29" s="24"/>
      <c r="B29" s="23"/>
      <c r="C29" s="51"/>
      <c r="D29" s="67"/>
      <c r="E29" s="247"/>
      <c r="F29" s="106"/>
    </row>
    <row r="30" spans="1:7" s="21" customFormat="1" x14ac:dyDescent="0.25">
      <c r="A30" s="24"/>
      <c r="B30" s="23"/>
      <c r="C30" s="51"/>
      <c r="D30" s="67"/>
      <c r="E30" s="247"/>
      <c r="F30" s="106"/>
    </row>
    <row r="31" spans="1:7" s="21" customFormat="1" x14ac:dyDescent="0.25">
      <c r="A31" s="24"/>
      <c r="B31" s="23"/>
      <c r="C31" s="51"/>
      <c r="D31" s="67"/>
      <c r="E31" s="247"/>
      <c r="F31" s="106"/>
    </row>
    <row r="32" spans="1:7" s="21" customFormat="1" x14ac:dyDescent="0.25">
      <c r="A32" s="24"/>
      <c r="B32" s="23"/>
      <c r="C32" s="51"/>
      <c r="D32" s="67"/>
      <c r="E32" s="247"/>
      <c r="F32" s="106"/>
    </row>
    <row r="33" spans="1:6" s="21" customFormat="1" x14ac:dyDescent="0.25">
      <c r="A33" s="24"/>
      <c r="B33" s="23"/>
      <c r="C33" s="51"/>
      <c r="D33" s="67"/>
      <c r="E33" s="247"/>
      <c r="F33" s="106"/>
    </row>
    <row r="34" spans="1:6" s="21" customFormat="1" x14ac:dyDescent="0.25">
      <c r="A34" s="24"/>
      <c r="B34" s="23"/>
      <c r="C34" s="51"/>
      <c r="D34" s="67"/>
      <c r="E34" s="247"/>
      <c r="F34" s="106"/>
    </row>
    <row r="35" spans="1:6" s="21" customFormat="1" x14ac:dyDescent="0.25">
      <c r="A35" s="24"/>
      <c r="B35" s="23"/>
      <c r="C35" s="51"/>
      <c r="D35" s="67"/>
      <c r="E35" s="247"/>
      <c r="F35" s="106"/>
    </row>
    <row r="36" spans="1:6" s="21" customFormat="1" x14ac:dyDescent="0.25">
      <c r="A36" s="24"/>
      <c r="B36" s="23"/>
      <c r="C36" s="51"/>
      <c r="D36" s="67"/>
      <c r="E36" s="247"/>
      <c r="F36" s="106"/>
    </row>
    <row r="37" spans="1:6" s="21" customFormat="1" x14ac:dyDescent="0.25">
      <c r="A37" s="24"/>
      <c r="B37" s="23"/>
      <c r="C37" s="51"/>
      <c r="D37" s="67"/>
      <c r="E37" s="247"/>
      <c r="F37" s="106"/>
    </row>
    <row r="38" spans="1:6" s="21" customFormat="1" x14ac:dyDescent="0.25">
      <c r="A38" s="24"/>
      <c r="B38" s="23"/>
      <c r="C38" s="51"/>
      <c r="D38" s="67"/>
      <c r="E38" s="247"/>
      <c r="F38" s="106"/>
    </row>
    <row r="39" spans="1:6" s="21" customFormat="1" x14ac:dyDescent="0.25">
      <c r="A39" s="24"/>
      <c r="B39" s="23"/>
      <c r="C39" s="51"/>
      <c r="D39" s="67"/>
      <c r="E39" s="247"/>
      <c r="F39" s="106"/>
    </row>
    <row r="40" spans="1:6" s="21" customFormat="1" x14ac:dyDescent="0.25">
      <c r="A40" s="24"/>
      <c r="B40" s="23"/>
      <c r="C40" s="51"/>
      <c r="D40" s="66"/>
      <c r="E40" s="247"/>
      <c r="F40" s="106"/>
    </row>
    <row r="41" spans="1:6" s="21" customFormat="1" x14ac:dyDescent="0.25">
      <c r="A41" s="24"/>
      <c r="B41" s="23"/>
      <c r="C41" s="51"/>
      <c r="D41" s="67"/>
      <c r="E41" s="247"/>
      <c r="F41" s="106"/>
    </row>
    <row r="42" spans="1:6" s="21" customFormat="1" x14ac:dyDescent="0.25">
      <c r="A42" s="24"/>
      <c r="B42" s="23"/>
      <c r="C42" s="51"/>
      <c r="D42" s="67"/>
      <c r="E42" s="247"/>
      <c r="F42" s="106"/>
    </row>
    <row r="43" spans="1:6" s="21" customFormat="1" x14ac:dyDescent="0.25">
      <c r="A43" s="24"/>
      <c r="B43" s="23"/>
      <c r="C43" s="51"/>
      <c r="D43" s="67"/>
      <c r="E43" s="247"/>
      <c r="F43" s="106"/>
    </row>
    <row r="44" spans="1:6" s="21" customFormat="1" ht="12" customHeight="1" x14ac:dyDescent="0.25">
      <c r="A44" s="24"/>
      <c r="B44" s="23"/>
      <c r="C44" s="51"/>
      <c r="D44" s="66"/>
      <c r="E44" s="247"/>
      <c r="F44" s="106"/>
    </row>
    <row r="45" spans="1:6" s="21" customFormat="1" x14ac:dyDescent="0.25">
      <c r="A45" s="24"/>
      <c r="B45" s="25"/>
      <c r="C45" s="51"/>
      <c r="D45" s="66"/>
      <c r="E45" s="247"/>
      <c r="F45" s="106"/>
    </row>
    <row r="46" spans="1:6" s="21" customFormat="1" x14ac:dyDescent="0.25">
      <c r="A46" s="24"/>
      <c r="B46" s="23"/>
      <c r="C46" s="51"/>
      <c r="D46" s="67"/>
      <c r="E46" s="247"/>
      <c r="F46" s="106"/>
    </row>
    <row r="47" spans="1:6" s="21" customFormat="1" x14ac:dyDescent="0.25">
      <c r="A47" s="24"/>
      <c r="B47" s="23"/>
      <c r="C47" s="51"/>
      <c r="D47" s="67"/>
      <c r="E47" s="247"/>
      <c r="F47" s="106"/>
    </row>
    <row r="48" spans="1:6" s="21" customFormat="1" x14ac:dyDescent="0.25">
      <c r="A48" s="24"/>
      <c r="B48" s="23"/>
      <c r="C48" s="51"/>
      <c r="D48" s="67"/>
      <c r="E48" s="247"/>
      <c r="F48" s="106"/>
    </row>
    <row r="49" spans="1:6" s="21" customFormat="1" x14ac:dyDescent="0.25">
      <c r="A49" s="24"/>
      <c r="B49" s="23"/>
      <c r="C49" s="51"/>
      <c r="D49" s="67"/>
      <c r="E49" s="247"/>
      <c r="F49" s="106"/>
    </row>
    <row r="50" spans="1:6" s="21" customFormat="1" ht="12" customHeight="1" x14ac:dyDescent="0.25">
      <c r="A50" s="24"/>
      <c r="B50" s="23"/>
      <c r="C50" s="51"/>
      <c r="D50" s="66"/>
      <c r="E50" s="247"/>
      <c r="F50" s="106"/>
    </row>
    <row r="51" spans="1:6" s="21" customFormat="1" x14ac:dyDescent="0.25">
      <c r="A51" s="24"/>
      <c r="B51" s="23"/>
      <c r="C51" s="26"/>
      <c r="D51" s="68"/>
      <c r="E51" s="247"/>
      <c r="F51" s="106"/>
    </row>
    <row r="52" spans="1:6" s="21" customFormat="1" x14ac:dyDescent="0.25">
      <c r="A52" s="24"/>
      <c r="B52" s="23"/>
      <c r="C52" s="26"/>
      <c r="D52" s="68"/>
      <c r="E52" s="247"/>
      <c r="F52" s="106"/>
    </row>
    <row r="53" spans="1:6" s="21" customFormat="1" x14ac:dyDescent="0.25">
      <c r="A53" s="24"/>
      <c r="B53" s="23"/>
      <c r="C53" s="26"/>
      <c r="D53" s="68"/>
      <c r="E53" s="247"/>
      <c r="F53" s="106"/>
    </row>
    <row r="54" spans="1:6" s="21" customFormat="1" x14ac:dyDescent="0.25">
      <c r="A54" s="24"/>
      <c r="B54" s="23"/>
      <c r="C54" s="26"/>
      <c r="D54" s="68"/>
      <c r="E54" s="247"/>
      <c r="F54" s="106"/>
    </row>
    <row r="55" spans="1:6" s="21" customFormat="1" ht="12" customHeight="1" x14ac:dyDescent="0.25">
      <c r="A55" s="24"/>
      <c r="B55" s="23"/>
      <c r="C55" s="51"/>
      <c r="D55" s="66"/>
      <c r="E55" s="247"/>
      <c r="F55" s="106"/>
    </row>
    <row r="56" spans="1:6" s="21" customFormat="1" ht="16.5" thickBot="1" x14ac:dyDescent="0.3">
      <c r="A56" s="28" t="s">
        <v>0</v>
      </c>
      <c r="B56" s="3" t="s">
        <v>19</v>
      </c>
      <c r="C56" s="42"/>
      <c r="D56" s="69" t="s">
        <v>0</v>
      </c>
      <c r="E56" s="245" t="s">
        <v>177</v>
      </c>
      <c r="F56" s="108">
        <f>SUM(F10:F55)</f>
        <v>0</v>
      </c>
    </row>
    <row r="57" spans="1:6" s="21" customFormat="1" ht="16.5" thickTop="1" x14ac:dyDescent="0.25">
      <c r="A57" s="24" t="s">
        <v>0</v>
      </c>
      <c r="B57" s="3" t="s">
        <v>977</v>
      </c>
      <c r="C57" s="51"/>
      <c r="D57" s="66" t="s">
        <v>0</v>
      </c>
      <c r="E57" s="247" t="s">
        <v>0</v>
      </c>
      <c r="F57" s="106" t="s">
        <v>0</v>
      </c>
    </row>
    <row r="58" spans="1:6" x14ac:dyDescent="0.25">
      <c r="A58" s="303"/>
      <c r="B58" s="304"/>
      <c r="C58" s="61"/>
      <c r="D58" s="94" t="s">
        <v>0</v>
      </c>
      <c r="E58" s="271" t="s">
        <v>0</v>
      </c>
      <c r="F58" s="272" t="s">
        <v>0</v>
      </c>
    </row>
  </sheetData>
  <pageMargins left="0.7" right="0.7" top="0.75" bottom="0.75" header="0.3" footer="0.3"/>
  <pageSetup paperSize="9" scale="65" orientation="portrait" r:id="rId1"/>
  <headerFooter>
    <oddHeader>&amp;RDEPARTMENT OF HOME AFFAIRS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98"/>
  <sheetViews>
    <sheetView view="pageBreakPreview" topLeftCell="A82" zoomScale="98" zoomScaleNormal="100" zoomScaleSheetLayoutView="98" workbookViewId="0">
      <selection activeCell="A98" sqref="A98:F98"/>
    </sheetView>
  </sheetViews>
  <sheetFormatPr defaultColWidth="9.140625" defaultRowHeight="15.75" x14ac:dyDescent="0.25"/>
  <cols>
    <col min="1" max="1" width="6.140625" style="1" customWidth="1"/>
    <col min="2" max="2" width="55.85546875" style="1" customWidth="1"/>
    <col min="3" max="3" width="16.5703125" style="1" customWidth="1"/>
    <col min="4" max="4" width="10.5703125" style="33" customWidth="1"/>
    <col min="5" max="6" width="18.5703125" style="82" customWidth="1"/>
    <col min="7" max="16384" width="9.140625" style="1"/>
  </cols>
  <sheetData>
    <row r="1" spans="1:6" s="98" customFormat="1" ht="31.5" x14ac:dyDescent="0.25">
      <c r="A1" s="95" t="s">
        <v>6</v>
      </c>
      <c r="B1" s="96" t="s">
        <v>465</v>
      </c>
      <c r="C1" s="96"/>
      <c r="D1" s="97" t="s">
        <v>3</v>
      </c>
      <c r="E1" s="219" t="s">
        <v>4</v>
      </c>
      <c r="F1" s="220" t="s">
        <v>5</v>
      </c>
    </row>
    <row r="2" spans="1:6" x14ac:dyDescent="0.25">
      <c r="A2" s="2"/>
      <c r="B2" s="3"/>
      <c r="C2" s="3"/>
      <c r="D2" s="41" t="s">
        <v>1</v>
      </c>
      <c r="E2" s="221" t="s">
        <v>1</v>
      </c>
      <c r="F2" s="222" t="s">
        <v>1</v>
      </c>
    </row>
    <row r="3" spans="1:6" x14ac:dyDescent="0.25">
      <c r="A3" s="4" t="s">
        <v>1</v>
      </c>
      <c r="B3" s="5" t="s">
        <v>772</v>
      </c>
      <c r="C3" s="5"/>
      <c r="D3" s="41" t="s">
        <v>1</v>
      </c>
      <c r="E3" s="221" t="s">
        <v>1</v>
      </c>
      <c r="F3" s="222" t="s">
        <v>1</v>
      </c>
    </row>
    <row r="4" spans="1:6" x14ac:dyDescent="0.25">
      <c r="A4" s="4" t="s">
        <v>1</v>
      </c>
      <c r="B4" s="5" t="s">
        <v>11</v>
      </c>
      <c r="C4" s="5"/>
      <c r="D4" s="41" t="s">
        <v>1</v>
      </c>
      <c r="E4" s="221" t="s">
        <v>1</v>
      </c>
      <c r="F4" s="222" t="s">
        <v>1</v>
      </c>
    </row>
    <row r="5" spans="1:6" x14ac:dyDescent="0.25">
      <c r="A5" s="4" t="s">
        <v>1</v>
      </c>
      <c r="B5" s="5" t="s">
        <v>16</v>
      </c>
      <c r="C5" s="5"/>
      <c r="D5" s="41" t="s">
        <v>1</v>
      </c>
      <c r="E5" s="221" t="s">
        <v>1</v>
      </c>
      <c r="F5" s="222" t="s">
        <v>1</v>
      </c>
    </row>
    <row r="6" spans="1:6" x14ac:dyDescent="0.25">
      <c r="A6" s="4"/>
      <c r="B6" s="5"/>
      <c r="C6" s="5"/>
      <c r="D6" s="41"/>
      <c r="E6" s="221"/>
      <c r="F6" s="222"/>
    </row>
    <row r="7" spans="1:6" x14ac:dyDescent="0.25">
      <c r="A7" s="4" t="s">
        <v>1</v>
      </c>
      <c r="B7" s="5" t="s">
        <v>928</v>
      </c>
      <c r="C7" s="5"/>
      <c r="D7" s="41" t="s">
        <v>1</v>
      </c>
      <c r="E7" s="221" t="s">
        <v>1</v>
      </c>
      <c r="F7" s="222" t="s">
        <v>1</v>
      </c>
    </row>
    <row r="8" spans="1:6" x14ac:dyDescent="0.25">
      <c r="A8" s="4"/>
      <c r="B8" s="3"/>
      <c r="C8" s="3"/>
      <c r="D8" s="41"/>
      <c r="E8" s="221"/>
      <c r="F8" s="222"/>
    </row>
    <row r="9" spans="1:6" ht="31.5" x14ac:dyDescent="0.25">
      <c r="A9" s="4"/>
      <c r="B9" s="3" t="s">
        <v>929</v>
      </c>
      <c r="C9" s="3"/>
      <c r="D9" s="41"/>
      <c r="E9" s="221"/>
      <c r="F9" s="223"/>
    </row>
    <row r="10" spans="1:6" ht="31.5" x14ac:dyDescent="0.25">
      <c r="A10" s="4"/>
      <c r="B10" s="3" t="s">
        <v>930</v>
      </c>
      <c r="C10" s="3"/>
      <c r="D10" s="41"/>
      <c r="E10" s="221"/>
      <c r="F10" s="223"/>
    </row>
    <row r="11" spans="1:6" x14ac:dyDescent="0.25">
      <c r="A11" s="4"/>
      <c r="B11" s="3"/>
      <c r="C11" s="3"/>
      <c r="D11" s="41"/>
      <c r="E11" s="221"/>
      <c r="F11" s="223"/>
    </row>
    <row r="12" spans="1:6" x14ac:dyDescent="0.25">
      <c r="A12" s="4"/>
      <c r="B12" s="7" t="s">
        <v>920</v>
      </c>
      <c r="C12" s="3"/>
      <c r="D12" s="41"/>
      <c r="E12" s="221"/>
      <c r="F12" s="223"/>
    </row>
    <row r="13" spans="1:6" x14ac:dyDescent="0.25">
      <c r="A13" s="4"/>
      <c r="B13" s="7" t="s">
        <v>921</v>
      </c>
      <c r="C13" s="3"/>
      <c r="D13" s="41"/>
      <c r="E13" s="221"/>
      <c r="F13" s="223"/>
    </row>
    <row r="14" spans="1:6" x14ac:dyDescent="0.25">
      <c r="A14" s="4">
        <v>1</v>
      </c>
      <c r="B14" s="3" t="s">
        <v>922</v>
      </c>
      <c r="C14" s="144" t="s">
        <v>923</v>
      </c>
      <c r="D14" s="41">
        <v>100</v>
      </c>
      <c r="E14" s="221"/>
      <c r="F14" s="223">
        <f>E14*D14</f>
        <v>0</v>
      </c>
    </row>
    <row r="15" spans="1:6" x14ac:dyDescent="0.25">
      <c r="A15" s="4">
        <v>2</v>
      </c>
      <c r="B15" s="3" t="s">
        <v>924</v>
      </c>
      <c r="C15" s="144" t="s">
        <v>923</v>
      </c>
      <c r="D15" s="41">
        <v>100</v>
      </c>
      <c r="E15" s="221"/>
      <c r="F15" s="223">
        <f t="shared" ref="F15:F16" si="0">E15*D15</f>
        <v>0</v>
      </c>
    </row>
    <row r="16" spans="1:6" x14ac:dyDescent="0.25">
      <c r="A16" s="4">
        <v>3</v>
      </c>
      <c r="B16" s="3" t="s">
        <v>925</v>
      </c>
      <c r="C16" s="144" t="s">
        <v>923</v>
      </c>
      <c r="D16" s="41">
        <v>100</v>
      </c>
      <c r="E16" s="221"/>
      <c r="F16" s="223">
        <f t="shared" si="0"/>
        <v>0</v>
      </c>
    </row>
    <row r="17" spans="1:6" x14ac:dyDescent="0.25">
      <c r="A17" s="4"/>
      <c r="B17" s="7" t="s">
        <v>926</v>
      </c>
      <c r="C17" s="144"/>
      <c r="D17" s="41"/>
      <c r="E17" s="221"/>
      <c r="F17" s="223"/>
    </row>
    <row r="18" spans="1:6" x14ac:dyDescent="0.25">
      <c r="A18" s="4">
        <v>4</v>
      </c>
      <c r="B18" s="3" t="s">
        <v>922</v>
      </c>
      <c r="C18" s="144" t="s">
        <v>923</v>
      </c>
      <c r="D18" s="41">
        <v>100</v>
      </c>
      <c r="E18" s="221"/>
      <c r="F18" s="223">
        <f t="shared" ref="F18:F20" si="1">E18*D18</f>
        <v>0</v>
      </c>
    </row>
    <row r="19" spans="1:6" x14ac:dyDescent="0.25">
      <c r="A19" s="4">
        <v>5</v>
      </c>
      <c r="B19" s="3" t="s">
        <v>924</v>
      </c>
      <c r="C19" s="144" t="s">
        <v>923</v>
      </c>
      <c r="D19" s="41">
        <v>100</v>
      </c>
      <c r="E19" s="221"/>
      <c r="F19" s="223">
        <f t="shared" si="1"/>
        <v>0</v>
      </c>
    </row>
    <row r="20" spans="1:6" x14ac:dyDescent="0.25">
      <c r="A20" s="4">
        <v>6</v>
      </c>
      <c r="B20" s="3" t="s">
        <v>925</v>
      </c>
      <c r="C20" s="144" t="s">
        <v>923</v>
      </c>
      <c r="D20" s="41">
        <v>100</v>
      </c>
      <c r="E20" s="221"/>
      <c r="F20" s="223">
        <f t="shared" si="1"/>
        <v>0</v>
      </c>
    </row>
    <row r="21" spans="1:6" x14ac:dyDescent="0.25">
      <c r="A21" s="4"/>
      <c r="B21" s="7" t="s">
        <v>927</v>
      </c>
      <c r="C21" s="144"/>
      <c r="D21" s="41"/>
      <c r="E21" s="221"/>
      <c r="F21" s="223"/>
    </row>
    <row r="22" spans="1:6" x14ac:dyDescent="0.25">
      <c r="A22" s="4">
        <v>7</v>
      </c>
      <c r="B22" s="3" t="s">
        <v>922</v>
      </c>
      <c r="C22" s="144" t="s">
        <v>923</v>
      </c>
      <c r="D22" s="41">
        <v>100</v>
      </c>
      <c r="E22" s="221"/>
      <c r="F22" s="223">
        <f t="shared" ref="F22:F24" si="2">E22*D22</f>
        <v>0</v>
      </c>
    </row>
    <row r="23" spans="1:6" x14ac:dyDescent="0.25">
      <c r="A23" s="4">
        <v>8</v>
      </c>
      <c r="B23" s="3" t="s">
        <v>924</v>
      </c>
      <c r="C23" s="144" t="s">
        <v>923</v>
      </c>
      <c r="D23" s="41">
        <v>100</v>
      </c>
      <c r="E23" s="221"/>
      <c r="F23" s="223">
        <f t="shared" si="2"/>
        <v>0</v>
      </c>
    </row>
    <row r="24" spans="1:6" x14ac:dyDescent="0.25">
      <c r="A24" s="4">
        <v>9</v>
      </c>
      <c r="B24" s="3" t="s">
        <v>925</v>
      </c>
      <c r="C24" s="144" t="s">
        <v>923</v>
      </c>
      <c r="D24" s="41">
        <v>100</v>
      </c>
      <c r="E24" s="221"/>
      <c r="F24" s="223">
        <f t="shared" si="2"/>
        <v>0</v>
      </c>
    </row>
    <row r="25" spans="1:6" x14ac:dyDescent="0.25">
      <c r="A25" s="4"/>
      <c r="B25" s="3"/>
      <c r="C25" s="3"/>
      <c r="D25" s="41"/>
      <c r="E25" s="221"/>
      <c r="F25" s="223"/>
    </row>
    <row r="26" spans="1:6" x14ac:dyDescent="0.25">
      <c r="A26" s="4">
        <v>10</v>
      </c>
      <c r="B26" s="3" t="s">
        <v>932</v>
      </c>
      <c r="C26" s="144" t="s">
        <v>933</v>
      </c>
      <c r="D26" s="41">
        <v>500</v>
      </c>
      <c r="E26" s="221"/>
      <c r="F26" s="223">
        <f>E26*D26</f>
        <v>0</v>
      </c>
    </row>
    <row r="27" spans="1:6" x14ac:dyDescent="0.25">
      <c r="A27" s="4"/>
      <c r="B27" s="3"/>
      <c r="C27" s="144"/>
      <c r="D27" s="41"/>
      <c r="E27" s="221"/>
      <c r="F27" s="223"/>
    </row>
    <row r="28" spans="1:6" x14ac:dyDescent="0.25">
      <c r="A28" s="4">
        <v>11</v>
      </c>
      <c r="B28" s="3" t="s">
        <v>931</v>
      </c>
      <c r="C28" s="144" t="s">
        <v>14</v>
      </c>
      <c r="D28" s="41">
        <v>10</v>
      </c>
      <c r="E28" s="221"/>
      <c r="F28" s="223">
        <f>E28*D28</f>
        <v>0</v>
      </c>
    </row>
    <row r="29" spans="1:6" x14ac:dyDescent="0.25">
      <c r="A29" s="4"/>
      <c r="B29" s="3"/>
      <c r="C29" s="3"/>
      <c r="D29" s="41"/>
      <c r="E29" s="221"/>
      <c r="F29" s="223"/>
    </row>
    <row r="30" spans="1:6" x14ac:dyDescent="0.25">
      <c r="A30" s="4"/>
      <c r="B30" s="3"/>
      <c r="C30" s="3"/>
      <c r="D30" s="41"/>
      <c r="E30" s="221"/>
      <c r="F30" s="223"/>
    </row>
    <row r="31" spans="1:6" x14ac:dyDescent="0.25">
      <c r="A31" s="4"/>
      <c r="B31" s="3"/>
      <c r="C31" s="3"/>
      <c r="D31" s="41"/>
      <c r="E31" s="221"/>
      <c r="F31" s="223"/>
    </row>
    <row r="32" spans="1:6" x14ac:dyDescent="0.25">
      <c r="A32" s="4"/>
      <c r="B32" s="3"/>
      <c r="C32" s="3"/>
      <c r="D32" s="41"/>
      <c r="E32" s="221"/>
      <c r="F32" s="223"/>
    </row>
    <row r="33" spans="1:6" x14ac:dyDescent="0.25">
      <c r="A33" s="4"/>
      <c r="B33" s="3"/>
      <c r="C33" s="3"/>
      <c r="D33" s="41"/>
      <c r="E33" s="221"/>
      <c r="F33" s="223"/>
    </row>
    <row r="34" spans="1:6" x14ac:dyDescent="0.25">
      <c r="A34" s="4"/>
      <c r="B34" s="3"/>
      <c r="C34" s="3"/>
      <c r="D34" s="41"/>
      <c r="E34" s="221"/>
      <c r="F34" s="223"/>
    </row>
    <row r="35" spans="1:6" x14ac:dyDescent="0.25">
      <c r="A35" s="4"/>
      <c r="B35" s="3"/>
      <c r="C35" s="3"/>
      <c r="D35" s="41"/>
      <c r="E35" s="221"/>
      <c r="F35" s="223"/>
    </row>
    <row r="36" spans="1:6" x14ac:dyDescent="0.25">
      <c r="A36" s="4"/>
      <c r="B36" s="3"/>
      <c r="C36" s="3"/>
      <c r="D36" s="41"/>
      <c r="E36" s="221"/>
      <c r="F36" s="223"/>
    </row>
    <row r="37" spans="1:6" x14ac:dyDescent="0.25">
      <c r="A37" s="4"/>
      <c r="B37" s="3"/>
      <c r="C37" s="3"/>
      <c r="D37" s="41"/>
      <c r="E37" s="221"/>
      <c r="F37" s="223"/>
    </row>
    <row r="38" spans="1:6" x14ac:dyDescent="0.25">
      <c r="A38" s="4"/>
      <c r="B38" s="3"/>
      <c r="C38" s="3"/>
      <c r="D38" s="41"/>
      <c r="E38" s="221"/>
      <c r="F38" s="223"/>
    </row>
    <row r="39" spans="1:6" x14ac:dyDescent="0.25">
      <c r="A39" s="4"/>
      <c r="B39" s="3"/>
      <c r="C39" s="3"/>
      <c r="D39" s="41"/>
      <c r="E39" s="221"/>
      <c r="F39" s="223"/>
    </row>
    <row r="40" spans="1:6" x14ac:dyDescent="0.25">
      <c r="A40" s="4"/>
      <c r="B40" s="3"/>
      <c r="C40" s="3"/>
      <c r="D40" s="41"/>
      <c r="E40" s="221"/>
      <c r="F40" s="223"/>
    </row>
    <row r="41" spans="1:6" ht="13.5" customHeight="1" x14ac:dyDescent="0.25">
      <c r="A41" s="4"/>
      <c r="B41" s="3"/>
      <c r="C41" s="3"/>
      <c r="D41" s="41"/>
      <c r="E41" s="221"/>
      <c r="F41" s="222"/>
    </row>
    <row r="42" spans="1:6" x14ac:dyDescent="0.25">
      <c r="A42" s="4"/>
      <c r="B42" s="3"/>
      <c r="C42" s="3"/>
      <c r="D42" s="41"/>
      <c r="E42" s="221"/>
      <c r="F42" s="222"/>
    </row>
    <row r="43" spans="1:6" x14ac:dyDescent="0.25">
      <c r="A43" s="4"/>
      <c r="B43" s="3"/>
      <c r="C43" s="3"/>
      <c r="D43" s="41"/>
      <c r="E43" s="221"/>
      <c r="F43" s="222"/>
    </row>
    <row r="44" spans="1:6" x14ac:dyDescent="0.25">
      <c r="A44" s="4"/>
      <c r="B44" s="3"/>
      <c r="C44" s="3"/>
      <c r="D44" s="41"/>
      <c r="E44" s="221"/>
      <c r="F44" s="222"/>
    </row>
    <row r="45" spans="1:6" x14ac:dyDescent="0.25">
      <c r="A45" s="4"/>
      <c r="B45" s="3"/>
      <c r="C45" s="3"/>
      <c r="D45" s="41"/>
      <c r="E45" s="221"/>
      <c r="F45" s="222"/>
    </row>
    <row r="46" spans="1:6" x14ac:dyDescent="0.25">
      <c r="A46" s="4"/>
      <c r="B46" s="3"/>
      <c r="C46" s="3"/>
      <c r="D46" s="41"/>
      <c r="E46" s="221"/>
      <c r="F46" s="222"/>
    </row>
    <row r="47" spans="1:6" x14ac:dyDescent="0.25">
      <c r="A47" s="4"/>
      <c r="B47" s="3"/>
      <c r="C47" s="3"/>
      <c r="D47" s="41"/>
      <c r="E47" s="221"/>
      <c r="F47" s="222"/>
    </row>
    <row r="48" spans="1:6" x14ac:dyDescent="0.25">
      <c r="A48" s="4"/>
      <c r="B48" s="7" t="str">
        <f>B7</f>
        <v>CALL OUTS AND EMERGENCY WORKS</v>
      </c>
      <c r="C48" s="3"/>
      <c r="D48" s="41"/>
      <c r="E48" s="221"/>
      <c r="F48" s="222"/>
    </row>
    <row r="49" spans="1:6" ht="16.5" thickBot="1" x14ac:dyDescent="0.3">
      <c r="A49" s="4" t="s">
        <v>1</v>
      </c>
      <c r="B49" s="7" t="s">
        <v>773</v>
      </c>
      <c r="C49" s="7"/>
      <c r="D49" s="60" t="s">
        <v>1</v>
      </c>
      <c r="E49" s="224" t="s">
        <v>2</v>
      </c>
      <c r="F49" s="225">
        <f>SUM(F9:F48)</f>
        <v>0</v>
      </c>
    </row>
    <row r="50" spans="1:6" ht="16.5" thickTop="1" x14ac:dyDescent="0.25">
      <c r="A50" s="10"/>
      <c r="B50" s="11"/>
      <c r="C50" s="11"/>
      <c r="D50" s="61"/>
      <c r="E50" s="226"/>
      <c r="F50" s="227"/>
    </row>
    <row r="51" spans="1:6" s="98" customFormat="1" ht="31.5" x14ac:dyDescent="0.25">
      <c r="A51" s="95" t="s">
        <v>6</v>
      </c>
      <c r="B51" s="96" t="s">
        <v>465</v>
      </c>
      <c r="C51" s="96"/>
      <c r="D51" s="97" t="s">
        <v>3</v>
      </c>
      <c r="E51" s="219" t="s">
        <v>4</v>
      </c>
      <c r="F51" s="220" t="s">
        <v>5</v>
      </c>
    </row>
    <row r="52" spans="1:6" x14ac:dyDescent="0.25">
      <c r="A52" s="12"/>
      <c r="B52" s="13" t="s">
        <v>774</v>
      </c>
      <c r="C52" s="13"/>
      <c r="D52" s="62"/>
      <c r="E52" s="228"/>
      <c r="F52" s="229"/>
    </row>
    <row r="53" spans="1:6" x14ac:dyDescent="0.25">
      <c r="A53" s="2"/>
      <c r="B53" s="5"/>
      <c r="C53" s="5"/>
      <c r="D53" s="41"/>
      <c r="E53" s="221"/>
      <c r="F53" s="222"/>
    </row>
    <row r="54" spans="1:6" ht="31.5" x14ac:dyDescent="0.25">
      <c r="A54" s="2" t="s">
        <v>7</v>
      </c>
      <c r="B54" s="3"/>
      <c r="C54" s="3"/>
      <c r="D54" s="41" t="s">
        <v>8</v>
      </c>
      <c r="E54" s="221"/>
      <c r="F54" s="222" t="s">
        <v>5</v>
      </c>
    </row>
    <row r="55" spans="1:6" x14ac:dyDescent="0.25">
      <c r="A55" s="4"/>
      <c r="B55" s="3"/>
      <c r="C55" s="3"/>
      <c r="D55" s="41"/>
      <c r="E55" s="221"/>
      <c r="F55" s="222"/>
    </row>
    <row r="56" spans="1:6" x14ac:dyDescent="0.25">
      <c r="A56" s="4"/>
      <c r="B56" s="3"/>
      <c r="C56" s="3"/>
      <c r="D56" s="41"/>
      <c r="E56" s="221"/>
      <c r="F56" s="222"/>
    </row>
    <row r="57" spans="1:6" x14ac:dyDescent="0.25">
      <c r="A57" s="4">
        <v>1</v>
      </c>
      <c r="B57" s="3" t="str">
        <f>B7</f>
        <v>CALL OUTS AND EMERGENCY WORKS</v>
      </c>
      <c r="C57" s="3"/>
      <c r="D57" s="41">
        <v>2</v>
      </c>
      <c r="E57" s="221"/>
      <c r="F57" s="222">
        <f>F49</f>
        <v>0</v>
      </c>
    </row>
    <row r="58" spans="1:6" x14ac:dyDescent="0.25">
      <c r="A58" s="4"/>
      <c r="B58" s="3"/>
      <c r="C58" s="3"/>
      <c r="D58" s="41"/>
      <c r="E58" s="221"/>
      <c r="F58" s="222"/>
    </row>
    <row r="59" spans="1:6" x14ac:dyDescent="0.25">
      <c r="A59" s="4"/>
      <c r="B59" s="3"/>
      <c r="C59" s="3"/>
      <c r="D59" s="41"/>
      <c r="E59" s="221"/>
      <c r="F59" s="222"/>
    </row>
    <row r="60" spans="1:6" x14ac:dyDescent="0.25">
      <c r="A60" s="4"/>
      <c r="B60" s="3"/>
      <c r="C60" s="3"/>
      <c r="D60" s="41"/>
      <c r="E60" s="221"/>
      <c r="F60" s="222"/>
    </row>
    <row r="61" spans="1:6" x14ac:dyDescent="0.25">
      <c r="A61" s="4"/>
      <c r="B61" s="3"/>
      <c r="C61" s="3"/>
      <c r="D61" s="41"/>
      <c r="E61" s="221"/>
      <c r="F61" s="222"/>
    </row>
    <row r="62" spans="1:6" x14ac:dyDescent="0.25">
      <c r="A62" s="4"/>
      <c r="B62" s="3"/>
      <c r="C62" s="3"/>
      <c r="D62" s="41"/>
      <c r="E62" s="221"/>
      <c r="F62" s="222"/>
    </row>
    <row r="63" spans="1:6" x14ac:dyDescent="0.25">
      <c r="A63" s="4"/>
      <c r="B63" s="3"/>
      <c r="C63" s="3"/>
      <c r="D63" s="41"/>
      <c r="E63" s="221"/>
      <c r="F63" s="222"/>
    </row>
    <row r="64" spans="1:6" x14ac:dyDescent="0.25">
      <c r="A64" s="4"/>
      <c r="B64" s="3"/>
      <c r="C64" s="3"/>
      <c r="D64" s="41"/>
      <c r="E64" s="221"/>
      <c r="F64" s="222"/>
    </row>
    <row r="65" spans="1:6" x14ac:dyDescent="0.25">
      <c r="A65" s="4"/>
      <c r="B65" s="3"/>
      <c r="C65" s="3"/>
      <c r="D65" s="41"/>
      <c r="E65" s="221"/>
      <c r="F65" s="222"/>
    </row>
    <row r="66" spans="1:6" x14ac:dyDescent="0.25">
      <c r="A66" s="4"/>
      <c r="B66" s="3"/>
      <c r="C66" s="3"/>
      <c r="D66" s="41"/>
      <c r="E66" s="221"/>
      <c r="F66" s="222"/>
    </row>
    <row r="67" spans="1:6" x14ac:dyDescent="0.25">
      <c r="A67" s="4"/>
      <c r="B67" s="3"/>
      <c r="C67" s="3"/>
      <c r="D67" s="41"/>
      <c r="E67" s="221"/>
      <c r="F67" s="222"/>
    </row>
    <row r="68" spans="1:6" x14ac:dyDescent="0.25">
      <c r="A68" s="4"/>
      <c r="B68" s="3"/>
      <c r="C68" s="3"/>
      <c r="D68" s="41"/>
      <c r="E68" s="221"/>
      <c r="F68" s="222"/>
    </row>
    <row r="69" spans="1:6" x14ac:dyDescent="0.25">
      <c r="A69" s="4"/>
      <c r="B69" s="3"/>
      <c r="C69" s="3"/>
      <c r="D69" s="41"/>
      <c r="E69" s="221"/>
      <c r="F69" s="222"/>
    </row>
    <row r="70" spans="1:6" x14ac:dyDescent="0.25">
      <c r="A70" s="4"/>
      <c r="B70" s="3"/>
      <c r="C70" s="3"/>
      <c r="D70" s="41"/>
      <c r="E70" s="221"/>
      <c r="F70" s="222"/>
    </row>
    <row r="71" spans="1:6" x14ac:dyDescent="0.25">
      <c r="A71" s="4"/>
      <c r="B71" s="3"/>
      <c r="C71" s="3"/>
      <c r="D71" s="41"/>
      <c r="E71" s="221"/>
      <c r="F71" s="222"/>
    </row>
    <row r="72" spans="1:6" x14ac:dyDescent="0.25">
      <c r="A72" s="4"/>
      <c r="B72" s="3"/>
      <c r="C72" s="3"/>
      <c r="D72" s="41"/>
      <c r="E72" s="221"/>
      <c r="F72" s="222"/>
    </row>
    <row r="73" spans="1:6" x14ac:dyDescent="0.25">
      <c r="A73" s="4"/>
      <c r="B73" s="3"/>
      <c r="C73" s="3"/>
      <c r="D73" s="41"/>
      <c r="E73" s="221"/>
      <c r="F73" s="222"/>
    </row>
    <row r="74" spans="1:6" x14ac:dyDescent="0.25">
      <c r="A74" s="4"/>
      <c r="B74" s="3"/>
      <c r="C74" s="3"/>
      <c r="D74" s="41"/>
      <c r="E74" s="221"/>
      <c r="F74" s="222"/>
    </row>
    <row r="75" spans="1:6" x14ac:dyDescent="0.25">
      <c r="A75" s="4"/>
      <c r="B75" s="3"/>
      <c r="C75" s="3"/>
      <c r="D75" s="41"/>
      <c r="E75" s="221"/>
      <c r="F75" s="222"/>
    </row>
    <row r="76" spans="1:6" x14ac:dyDescent="0.25">
      <c r="A76" s="4"/>
      <c r="B76" s="3"/>
      <c r="C76" s="3"/>
      <c r="D76" s="41"/>
      <c r="E76" s="221"/>
      <c r="F76" s="222"/>
    </row>
    <row r="77" spans="1:6" x14ac:dyDescent="0.25">
      <c r="A77" s="4"/>
      <c r="B77" s="3"/>
      <c r="C77" s="3"/>
      <c r="D77" s="41"/>
      <c r="E77" s="221"/>
      <c r="F77" s="222"/>
    </row>
    <row r="78" spans="1:6" x14ac:dyDescent="0.25">
      <c r="A78" s="4"/>
      <c r="B78" s="3"/>
      <c r="C78" s="3"/>
      <c r="D78" s="41"/>
      <c r="E78" s="221"/>
      <c r="F78" s="222"/>
    </row>
    <row r="79" spans="1:6" x14ac:dyDescent="0.25">
      <c r="A79" s="4"/>
      <c r="B79" s="3"/>
      <c r="C79" s="3"/>
      <c r="D79" s="41"/>
      <c r="E79" s="221"/>
      <c r="F79" s="222"/>
    </row>
    <row r="80" spans="1:6" x14ac:dyDescent="0.25">
      <c r="A80" s="4"/>
      <c r="B80" s="3"/>
      <c r="C80" s="3"/>
      <c r="D80" s="41"/>
      <c r="E80" s="221"/>
      <c r="F80" s="222"/>
    </row>
    <row r="81" spans="1:6" x14ac:dyDescent="0.25">
      <c r="A81" s="4"/>
      <c r="B81" s="3"/>
      <c r="C81" s="3"/>
      <c r="D81" s="41"/>
      <c r="E81" s="221"/>
      <c r="F81" s="222"/>
    </row>
    <row r="82" spans="1:6" x14ac:dyDescent="0.25">
      <c r="A82" s="4"/>
      <c r="B82" s="3"/>
      <c r="C82" s="3"/>
      <c r="D82" s="41"/>
      <c r="E82" s="221"/>
      <c r="F82" s="222"/>
    </row>
    <row r="83" spans="1:6" x14ac:dyDescent="0.25">
      <c r="A83" s="4"/>
      <c r="B83" s="3"/>
      <c r="C83" s="3"/>
      <c r="D83" s="41"/>
      <c r="E83" s="221"/>
      <c r="F83" s="222"/>
    </row>
    <row r="84" spans="1:6" x14ac:dyDescent="0.25">
      <c r="A84" s="4"/>
      <c r="B84" s="3"/>
      <c r="C84" s="3"/>
      <c r="D84" s="41"/>
      <c r="E84" s="221"/>
      <c r="F84" s="222"/>
    </row>
    <row r="85" spans="1:6" x14ac:dyDescent="0.25">
      <c r="A85" s="4"/>
      <c r="B85" s="3"/>
      <c r="C85" s="3"/>
      <c r="D85" s="41"/>
      <c r="E85" s="221"/>
      <c r="F85" s="222"/>
    </row>
    <row r="86" spans="1:6" x14ac:dyDescent="0.25">
      <c r="A86" s="4"/>
      <c r="B86" s="3"/>
      <c r="C86" s="3"/>
      <c r="D86" s="41"/>
      <c r="E86" s="221"/>
      <c r="F86" s="222"/>
    </row>
    <row r="87" spans="1:6" x14ac:dyDescent="0.25">
      <c r="A87" s="4"/>
      <c r="B87" s="3"/>
      <c r="C87" s="3"/>
      <c r="D87" s="41"/>
      <c r="E87" s="221"/>
      <c r="F87" s="222"/>
    </row>
    <row r="88" spans="1:6" x14ac:dyDescent="0.25">
      <c r="A88" s="4"/>
      <c r="B88" s="3"/>
      <c r="C88" s="3"/>
      <c r="D88" s="41"/>
      <c r="E88" s="221"/>
      <c r="F88" s="222"/>
    </row>
    <row r="89" spans="1:6" x14ac:dyDescent="0.25">
      <c r="A89" s="4"/>
      <c r="B89" s="3"/>
      <c r="C89" s="3"/>
      <c r="D89" s="41"/>
      <c r="E89" s="221"/>
      <c r="F89" s="222"/>
    </row>
    <row r="90" spans="1:6" x14ac:dyDescent="0.25">
      <c r="A90" s="4"/>
      <c r="B90" s="3"/>
      <c r="C90" s="3"/>
      <c r="D90" s="41"/>
      <c r="E90" s="221"/>
      <c r="F90" s="222"/>
    </row>
    <row r="91" spans="1:6" x14ac:dyDescent="0.25">
      <c r="A91" s="4"/>
      <c r="B91" s="3"/>
      <c r="C91" s="3"/>
      <c r="D91" s="41"/>
      <c r="E91" s="221"/>
      <c r="F91" s="222"/>
    </row>
    <row r="92" spans="1:6" x14ac:dyDescent="0.25">
      <c r="A92" s="4"/>
      <c r="B92" s="3"/>
      <c r="C92" s="3"/>
      <c r="D92" s="41"/>
      <c r="E92" s="221"/>
      <c r="F92" s="222"/>
    </row>
    <row r="93" spans="1:6" x14ac:dyDescent="0.25">
      <c r="A93" s="4"/>
      <c r="B93" s="3"/>
      <c r="C93" s="3"/>
      <c r="D93" s="41"/>
      <c r="E93" s="221"/>
      <c r="F93" s="222"/>
    </row>
    <row r="94" spans="1:6" x14ac:dyDescent="0.25">
      <c r="A94" s="4"/>
      <c r="B94" s="3"/>
      <c r="C94" s="3"/>
      <c r="D94" s="41"/>
      <c r="E94" s="221"/>
      <c r="F94" s="222"/>
    </row>
    <row r="95" spans="1:6" x14ac:dyDescent="0.25">
      <c r="A95" s="4"/>
      <c r="B95" s="3"/>
      <c r="C95" s="3"/>
      <c r="D95" s="41"/>
      <c r="E95" s="221"/>
      <c r="F95" s="222"/>
    </row>
    <row r="96" spans="1:6" x14ac:dyDescent="0.25">
      <c r="A96" s="4"/>
      <c r="B96" s="3"/>
      <c r="C96" s="3"/>
      <c r="D96" s="41"/>
      <c r="E96" s="221"/>
      <c r="F96" s="222"/>
    </row>
    <row r="97" spans="1:6" ht="16.5" thickBot="1" x14ac:dyDescent="0.3">
      <c r="A97" s="4"/>
      <c r="B97" s="7" t="s">
        <v>9</v>
      </c>
      <c r="C97" s="7"/>
      <c r="D97" s="60"/>
      <c r="E97" s="224"/>
      <c r="F97" s="225">
        <f>SUM(F56:F96)</f>
        <v>0</v>
      </c>
    </row>
    <row r="98" spans="1:6" ht="16.5" thickTop="1" x14ac:dyDescent="0.25">
      <c r="A98" s="8"/>
      <c r="B98" s="99" t="s">
        <v>775</v>
      </c>
      <c r="C98" s="9"/>
      <c r="D98" s="61"/>
      <c r="E98" s="226"/>
      <c r="F98" s="227"/>
    </row>
  </sheetData>
  <pageMargins left="0.7" right="0.7" top="0.75" bottom="0.75" header="0.3" footer="0.3"/>
  <pageSetup paperSize="9" scale="69" orientation="portrait" r:id="rId1"/>
  <headerFooter>
    <oddHeader>&amp;RDEPARTMENT OF HOME AFFAIRS</oddHeader>
  </headerFooter>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56"/>
  <sheetViews>
    <sheetView view="pageBreakPreview" topLeftCell="A40" zoomScale="95" zoomScaleNormal="100" zoomScaleSheetLayoutView="95" workbookViewId="0">
      <selection activeCell="A56" sqref="A56:F56"/>
    </sheetView>
  </sheetViews>
  <sheetFormatPr defaultColWidth="9.140625" defaultRowHeight="15.75" x14ac:dyDescent="0.25"/>
  <cols>
    <col min="1" max="1" width="10.85546875" style="104" customWidth="1"/>
    <col min="2" max="2" width="78.85546875" style="1" customWidth="1"/>
    <col min="3" max="3" width="5.5703125" style="41" customWidth="1"/>
    <col min="4" max="4" width="10.5703125" style="33" customWidth="1"/>
    <col min="5" max="6" width="18.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100"/>
      <c r="B2" s="23"/>
      <c r="C2" s="51"/>
      <c r="D2" s="66"/>
      <c r="E2" s="244"/>
      <c r="F2" s="106"/>
    </row>
    <row r="3" spans="1:6" s="63" customFormat="1" x14ac:dyDescent="0.25">
      <c r="A3" s="64" t="s">
        <v>0</v>
      </c>
      <c r="B3" s="47" t="s">
        <v>776</v>
      </c>
      <c r="C3" s="46"/>
      <c r="D3" s="69" t="s">
        <v>0</v>
      </c>
      <c r="E3" s="245"/>
      <c r="F3" s="246"/>
    </row>
    <row r="4" spans="1:6" s="63" customFormat="1" x14ac:dyDescent="0.25">
      <c r="A4" s="64" t="s">
        <v>0</v>
      </c>
      <c r="B4" s="47" t="s">
        <v>764</v>
      </c>
      <c r="C4" s="46"/>
      <c r="D4" s="69" t="s">
        <v>0</v>
      </c>
      <c r="E4" s="245"/>
      <c r="F4" s="246"/>
    </row>
    <row r="5" spans="1:6" s="63" customFormat="1" x14ac:dyDescent="0.25">
      <c r="A5" s="64" t="s">
        <v>0</v>
      </c>
      <c r="B5" s="47" t="s">
        <v>16</v>
      </c>
      <c r="C5" s="46"/>
      <c r="D5" s="69" t="s">
        <v>0</v>
      </c>
      <c r="E5" s="245"/>
      <c r="F5" s="246"/>
    </row>
    <row r="6" spans="1:6" s="21" customFormat="1" x14ac:dyDescent="0.25">
      <c r="A6" s="34"/>
      <c r="B6" s="25"/>
      <c r="C6" s="46"/>
      <c r="D6" s="66"/>
      <c r="E6" s="247"/>
      <c r="F6" s="106"/>
    </row>
    <row r="7" spans="1:6" x14ac:dyDescent="0.25">
      <c r="A7" s="34"/>
      <c r="B7" s="7" t="s">
        <v>86</v>
      </c>
      <c r="C7" s="51"/>
      <c r="D7" s="66"/>
      <c r="E7" s="247"/>
      <c r="F7" s="106"/>
    </row>
    <row r="8" spans="1:6" x14ac:dyDescent="0.25">
      <c r="A8" s="34" t="s">
        <v>876</v>
      </c>
      <c r="B8" s="3" t="s">
        <v>87</v>
      </c>
      <c r="C8" s="26" t="s">
        <v>14</v>
      </c>
      <c r="D8" s="89">
        <v>15</v>
      </c>
      <c r="E8" s="247"/>
      <c r="F8" s="106">
        <f>E8*D8</f>
        <v>0</v>
      </c>
    </row>
    <row r="9" spans="1:6" x14ac:dyDescent="0.25">
      <c r="A9" s="36"/>
      <c r="B9" s="3"/>
      <c r="C9" s="44"/>
      <c r="D9" s="70"/>
      <c r="E9" s="221"/>
      <c r="F9" s="222"/>
    </row>
    <row r="10" spans="1:6" x14ac:dyDescent="0.25">
      <c r="A10" s="36"/>
      <c r="B10" s="7" t="s">
        <v>783</v>
      </c>
      <c r="C10" s="44"/>
      <c r="D10" s="89"/>
      <c r="E10" s="247"/>
      <c r="F10" s="222"/>
    </row>
    <row r="11" spans="1:6" x14ac:dyDescent="0.25">
      <c r="A11" s="36" t="s">
        <v>877</v>
      </c>
      <c r="B11" s="3" t="s">
        <v>778</v>
      </c>
      <c r="C11" s="26" t="s">
        <v>14</v>
      </c>
      <c r="D11" s="89">
        <v>15</v>
      </c>
      <c r="E11" s="247"/>
      <c r="F11" s="106">
        <f t="shared" ref="F11:F15" si="0">E11*D11</f>
        <v>0</v>
      </c>
    </row>
    <row r="12" spans="1:6" x14ac:dyDescent="0.25">
      <c r="A12" s="36" t="s">
        <v>878</v>
      </c>
      <c r="B12" s="3" t="s">
        <v>779</v>
      </c>
      <c r="C12" s="26" t="s">
        <v>14</v>
      </c>
      <c r="D12" s="89">
        <v>15</v>
      </c>
      <c r="E12" s="247"/>
      <c r="F12" s="106">
        <f t="shared" si="0"/>
        <v>0</v>
      </c>
    </row>
    <row r="13" spans="1:6" x14ac:dyDescent="0.25">
      <c r="A13" s="36" t="s">
        <v>879</v>
      </c>
      <c r="B13" s="3" t="s">
        <v>780</v>
      </c>
      <c r="C13" s="26" t="s">
        <v>14</v>
      </c>
      <c r="D13" s="89">
        <v>15</v>
      </c>
      <c r="E13" s="247"/>
      <c r="F13" s="106">
        <f t="shared" si="0"/>
        <v>0</v>
      </c>
    </row>
    <row r="14" spans="1:6" x14ac:dyDescent="0.25">
      <c r="A14" s="36" t="s">
        <v>880</v>
      </c>
      <c r="B14" s="3" t="s">
        <v>781</v>
      </c>
      <c r="C14" s="26" t="s">
        <v>14</v>
      </c>
      <c r="D14" s="89">
        <v>15</v>
      </c>
      <c r="E14" s="247"/>
      <c r="F14" s="106">
        <f t="shared" si="0"/>
        <v>0</v>
      </c>
    </row>
    <row r="15" spans="1:6" x14ac:dyDescent="0.25">
      <c r="A15" s="36" t="s">
        <v>881</v>
      </c>
      <c r="B15" s="3" t="s">
        <v>782</v>
      </c>
      <c r="C15" s="26" t="s">
        <v>14</v>
      </c>
      <c r="D15" s="89">
        <v>15</v>
      </c>
      <c r="E15" s="247"/>
      <c r="F15" s="106">
        <f t="shared" si="0"/>
        <v>0</v>
      </c>
    </row>
    <row r="16" spans="1:6" x14ac:dyDescent="0.25">
      <c r="A16" s="36"/>
      <c r="B16" s="3"/>
      <c r="C16" s="44"/>
      <c r="D16" s="89"/>
      <c r="E16" s="247"/>
      <c r="F16" s="222"/>
    </row>
    <row r="17" spans="1:6" x14ac:dyDescent="0.25">
      <c r="A17" s="36"/>
      <c r="B17" s="3" t="s">
        <v>85</v>
      </c>
      <c r="C17" s="44"/>
      <c r="D17" s="70"/>
      <c r="E17" s="247"/>
      <c r="F17" s="222"/>
    </row>
    <row r="18" spans="1:6" x14ac:dyDescent="0.25">
      <c r="A18" s="36" t="s">
        <v>882</v>
      </c>
      <c r="B18" s="3" t="s">
        <v>131</v>
      </c>
      <c r="C18" s="44" t="s">
        <v>14</v>
      </c>
      <c r="D18" s="70">
        <v>10</v>
      </c>
      <c r="E18" s="221"/>
      <c r="F18" s="106">
        <f t="shared" ref="F18:F26" si="1">E18*D18</f>
        <v>0</v>
      </c>
    </row>
    <row r="19" spans="1:6" x14ac:dyDescent="0.25">
      <c r="A19" s="36" t="s">
        <v>883</v>
      </c>
      <c r="B19" s="3" t="s">
        <v>132</v>
      </c>
      <c r="C19" s="44" t="s">
        <v>14</v>
      </c>
      <c r="D19" s="70">
        <v>10</v>
      </c>
      <c r="E19" s="221"/>
      <c r="F19" s="106">
        <f t="shared" si="1"/>
        <v>0</v>
      </c>
    </row>
    <row r="20" spans="1:6" x14ac:dyDescent="0.25">
      <c r="A20" s="36" t="s">
        <v>884</v>
      </c>
      <c r="B20" s="3" t="s">
        <v>176</v>
      </c>
      <c r="C20" s="44" t="s">
        <v>14</v>
      </c>
      <c r="D20" s="70">
        <v>10</v>
      </c>
      <c r="E20" s="221"/>
      <c r="F20" s="106">
        <f t="shared" si="1"/>
        <v>0</v>
      </c>
    </row>
    <row r="21" spans="1:6" x14ac:dyDescent="0.25">
      <c r="A21" s="36" t="s">
        <v>885</v>
      </c>
      <c r="B21" s="3" t="s">
        <v>133</v>
      </c>
      <c r="C21" s="44" t="s">
        <v>14</v>
      </c>
      <c r="D21" s="70">
        <v>10</v>
      </c>
      <c r="E21" s="221"/>
      <c r="F21" s="106">
        <f t="shared" si="1"/>
        <v>0</v>
      </c>
    </row>
    <row r="22" spans="1:6" x14ac:dyDescent="0.25">
      <c r="A22" s="36" t="s">
        <v>886</v>
      </c>
      <c r="B22" s="3" t="s">
        <v>134</v>
      </c>
      <c r="C22" s="44" t="s">
        <v>14</v>
      </c>
      <c r="D22" s="70">
        <v>10</v>
      </c>
      <c r="E22" s="221"/>
      <c r="F22" s="106">
        <f t="shared" si="1"/>
        <v>0</v>
      </c>
    </row>
    <row r="23" spans="1:6" x14ac:dyDescent="0.25">
      <c r="A23" s="36" t="s">
        <v>887</v>
      </c>
      <c r="B23" s="3" t="s">
        <v>135</v>
      </c>
      <c r="C23" s="44" t="s">
        <v>14</v>
      </c>
      <c r="D23" s="70">
        <v>10</v>
      </c>
      <c r="E23" s="221"/>
      <c r="F23" s="106">
        <f t="shared" si="1"/>
        <v>0</v>
      </c>
    </row>
    <row r="24" spans="1:6" x14ac:dyDescent="0.25">
      <c r="A24" s="36" t="s">
        <v>888</v>
      </c>
      <c r="B24" s="3" t="s">
        <v>136</v>
      </c>
      <c r="C24" s="44" t="s">
        <v>14</v>
      </c>
      <c r="D24" s="70">
        <v>10</v>
      </c>
      <c r="E24" s="221"/>
      <c r="F24" s="106">
        <f t="shared" si="1"/>
        <v>0</v>
      </c>
    </row>
    <row r="25" spans="1:6" x14ac:dyDescent="0.25">
      <c r="A25" s="36" t="s">
        <v>889</v>
      </c>
      <c r="B25" s="3" t="s">
        <v>137</v>
      </c>
      <c r="C25" s="44" t="s">
        <v>14</v>
      </c>
      <c r="D25" s="70">
        <v>10</v>
      </c>
      <c r="E25" s="221"/>
      <c r="F25" s="106">
        <f t="shared" si="1"/>
        <v>0</v>
      </c>
    </row>
    <row r="26" spans="1:6" x14ac:dyDescent="0.25">
      <c r="A26" s="36" t="s">
        <v>890</v>
      </c>
      <c r="B26" s="3" t="s">
        <v>138</v>
      </c>
      <c r="C26" s="44" t="s">
        <v>14</v>
      </c>
      <c r="D26" s="70">
        <v>10</v>
      </c>
      <c r="E26" s="221"/>
      <c r="F26" s="106">
        <f t="shared" si="1"/>
        <v>0</v>
      </c>
    </row>
    <row r="27" spans="1:6" x14ac:dyDescent="0.25">
      <c r="A27" s="36"/>
      <c r="B27" s="3"/>
      <c r="C27" s="44"/>
      <c r="D27" s="70"/>
      <c r="E27" s="221"/>
      <c r="F27" s="222"/>
    </row>
    <row r="28" spans="1:6" x14ac:dyDescent="0.25">
      <c r="A28" s="36"/>
      <c r="B28" s="3" t="s">
        <v>139</v>
      </c>
      <c r="C28" s="44"/>
      <c r="D28" s="70"/>
      <c r="E28" s="221"/>
      <c r="F28" s="222"/>
    </row>
    <row r="29" spans="1:6" x14ac:dyDescent="0.25">
      <c r="A29" s="36" t="s">
        <v>891</v>
      </c>
      <c r="B29" s="3" t="s">
        <v>140</v>
      </c>
      <c r="C29" s="44" t="s">
        <v>14</v>
      </c>
      <c r="D29" s="70">
        <v>10</v>
      </c>
      <c r="E29" s="221"/>
      <c r="F29" s="106">
        <f t="shared" ref="F29:F31" si="2">E29*D29</f>
        <v>0</v>
      </c>
    </row>
    <row r="30" spans="1:6" x14ac:dyDescent="0.25">
      <c r="A30" s="36" t="s">
        <v>892</v>
      </c>
      <c r="B30" s="3" t="s">
        <v>141</v>
      </c>
      <c r="C30" s="44" t="s">
        <v>14</v>
      </c>
      <c r="D30" s="70">
        <v>10</v>
      </c>
      <c r="E30" s="221"/>
      <c r="F30" s="106">
        <f t="shared" si="2"/>
        <v>0</v>
      </c>
    </row>
    <row r="31" spans="1:6" x14ac:dyDescent="0.25">
      <c r="A31" s="36" t="s">
        <v>893</v>
      </c>
      <c r="B31" s="3" t="s">
        <v>519</v>
      </c>
      <c r="C31" s="44" t="s">
        <v>14</v>
      </c>
      <c r="D31" s="70">
        <v>10</v>
      </c>
      <c r="E31" s="221"/>
      <c r="F31" s="106">
        <f t="shared" si="2"/>
        <v>0</v>
      </c>
    </row>
    <row r="32" spans="1:6" x14ac:dyDescent="0.25">
      <c r="A32" s="36"/>
      <c r="B32" s="3"/>
      <c r="C32" s="44"/>
      <c r="D32" s="70"/>
      <c r="E32" s="221"/>
      <c r="F32" s="222"/>
    </row>
    <row r="33" spans="1:6" ht="31.5" x14ac:dyDescent="0.25">
      <c r="A33" s="36"/>
      <c r="B33" s="3" t="s">
        <v>142</v>
      </c>
      <c r="C33" s="44"/>
      <c r="D33" s="70"/>
      <c r="E33" s="221"/>
      <c r="F33" s="222"/>
    </row>
    <row r="34" spans="1:6" x14ac:dyDescent="0.25">
      <c r="A34" s="36" t="s">
        <v>894</v>
      </c>
      <c r="B34" s="3" t="s">
        <v>143</v>
      </c>
      <c r="C34" s="44"/>
      <c r="D34" s="70"/>
      <c r="E34" s="221"/>
      <c r="F34" s="222"/>
    </row>
    <row r="35" spans="1:6" x14ac:dyDescent="0.25">
      <c r="A35" s="36"/>
      <c r="B35" s="3"/>
      <c r="C35" s="44"/>
      <c r="D35" s="70"/>
      <c r="E35" s="221"/>
      <c r="F35" s="222"/>
    </row>
    <row r="36" spans="1:6" x14ac:dyDescent="0.25">
      <c r="A36" s="36"/>
      <c r="B36" s="3" t="s">
        <v>145</v>
      </c>
      <c r="C36" s="44"/>
      <c r="D36" s="70"/>
      <c r="E36" s="221"/>
      <c r="F36" s="222"/>
    </row>
    <row r="37" spans="1:6" x14ac:dyDescent="0.25">
      <c r="A37" s="36"/>
      <c r="B37" s="3" t="s">
        <v>146</v>
      </c>
      <c r="C37" s="44"/>
      <c r="D37" s="70"/>
      <c r="E37" s="221"/>
      <c r="F37" s="222"/>
    </row>
    <row r="38" spans="1:6" x14ac:dyDescent="0.25">
      <c r="A38" s="148" t="s">
        <v>895</v>
      </c>
      <c r="B38" s="3" t="s">
        <v>552</v>
      </c>
      <c r="C38" s="44" t="s">
        <v>14</v>
      </c>
      <c r="D38" s="70">
        <v>200</v>
      </c>
      <c r="E38" s="221"/>
      <c r="F38" s="106">
        <f t="shared" ref="F38:F41" si="3">E38*D38</f>
        <v>0</v>
      </c>
    </row>
    <row r="39" spans="1:6" x14ac:dyDescent="0.25">
      <c r="A39" s="36" t="s">
        <v>896</v>
      </c>
      <c r="B39" s="3" t="s">
        <v>553</v>
      </c>
      <c r="C39" s="44" t="s">
        <v>14</v>
      </c>
      <c r="D39" s="70">
        <v>200</v>
      </c>
      <c r="E39" s="221"/>
      <c r="F39" s="106">
        <f t="shared" si="3"/>
        <v>0</v>
      </c>
    </row>
    <row r="40" spans="1:6" x14ac:dyDescent="0.25">
      <c r="A40" s="148" t="s">
        <v>897</v>
      </c>
      <c r="B40" s="3" t="s">
        <v>554</v>
      </c>
      <c r="C40" s="44" t="s">
        <v>14</v>
      </c>
      <c r="D40" s="70">
        <v>200</v>
      </c>
      <c r="E40" s="221"/>
      <c r="F40" s="106">
        <f t="shared" si="3"/>
        <v>0</v>
      </c>
    </row>
    <row r="41" spans="1:6" x14ac:dyDescent="0.25">
      <c r="A41" s="36" t="s">
        <v>898</v>
      </c>
      <c r="B41" s="3" t="s">
        <v>555</v>
      </c>
      <c r="C41" s="44" t="s">
        <v>14</v>
      </c>
      <c r="D41" s="70">
        <v>200</v>
      </c>
      <c r="E41" s="221"/>
      <c r="F41" s="106">
        <f t="shared" si="3"/>
        <v>0</v>
      </c>
    </row>
    <row r="42" spans="1:6" x14ac:dyDescent="0.25">
      <c r="A42" s="36"/>
      <c r="B42" s="3"/>
      <c r="C42" s="44"/>
      <c r="D42" s="70"/>
      <c r="E42" s="221"/>
      <c r="F42" s="222"/>
    </row>
    <row r="43" spans="1:6" x14ac:dyDescent="0.25">
      <c r="A43" s="36" t="s">
        <v>899</v>
      </c>
      <c r="B43" s="3" t="s">
        <v>147</v>
      </c>
      <c r="C43" s="44" t="s">
        <v>14</v>
      </c>
      <c r="D43" s="70">
        <v>50</v>
      </c>
      <c r="E43" s="221"/>
      <c r="F43" s="106">
        <f t="shared" ref="F43" si="4">E43*D43</f>
        <v>0</v>
      </c>
    </row>
    <row r="44" spans="1:6" x14ac:dyDescent="0.25">
      <c r="A44" s="36"/>
      <c r="B44" s="3"/>
      <c r="C44" s="44"/>
      <c r="D44" s="70"/>
      <c r="E44" s="221"/>
      <c r="F44" s="222"/>
    </row>
    <row r="45" spans="1:6" x14ac:dyDescent="0.25">
      <c r="A45" s="38">
        <v>10.3</v>
      </c>
      <c r="B45" s="125" t="s">
        <v>171</v>
      </c>
      <c r="C45" s="56"/>
      <c r="D45" s="92"/>
      <c r="E45" s="249"/>
      <c r="F45" s="248"/>
    </row>
    <row r="46" spans="1:6" x14ac:dyDescent="0.25">
      <c r="A46" s="38"/>
      <c r="B46" s="126"/>
      <c r="C46" s="56"/>
      <c r="D46" s="92"/>
      <c r="E46" s="249"/>
      <c r="F46" s="248"/>
    </row>
    <row r="47" spans="1:6" x14ac:dyDescent="0.25">
      <c r="A47" s="38" t="s">
        <v>941</v>
      </c>
      <c r="B47" s="23" t="s">
        <v>173</v>
      </c>
      <c r="C47" s="56" t="s">
        <v>14</v>
      </c>
      <c r="D47" s="92">
        <v>1</v>
      </c>
      <c r="E47" s="249"/>
      <c r="F47" s="248">
        <f>E47*D47</f>
        <v>0</v>
      </c>
    </row>
    <row r="48" spans="1:6" x14ac:dyDescent="0.25">
      <c r="A48" s="36"/>
      <c r="B48" s="3"/>
      <c r="C48" s="44"/>
      <c r="D48" s="70"/>
      <c r="E48" s="221"/>
      <c r="F48" s="222"/>
    </row>
    <row r="49" spans="1:6" x14ac:dyDescent="0.25">
      <c r="A49" s="36"/>
      <c r="B49" s="3"/>
      <c r="C49" s="44"/>
      <c r="D49" s="70"/>
      <c r="E49" s="221"/>
      <c r="F49" s="222"/>
    </row>
    <row r="50" spans="1:6" x14ac:dyDescent="0.25">
      <c r="A50" s="36"/>
      <c r="B50" s="3"/>
      <c r="C50" s="44"/>
      <c r="D50" s="70"/>
      <c r="E50" s="221"/>
      <c r="F50" s="222"/>
    </row>
    <row r="51" spans="1:6" x14ac:dyDescent="0.25">
      <c r="A51" s="36"/>
      <c r="B51" s="3"/>
      <c r="C51" s="44"/>
      <c r="D51" s="70"/>
      <c r="E51" s="221"/>
      <c r="F51" s="222"/>
    </row>
    <row r="52" spans="1:6" ht="16.5" thickBot="1" x14ac:dyDescent="0.3">
      <c r="A52" s="36"/>
      <c r="B52" s="7" t="s">
        <v>19</v>
      </c>
      <c r="C52" s="42"/>
      <c r="D52" s="69" t="s">
        <v>0</v>
      </c>
      <c r="E52" s="245" t="s">
        <v>2</v>
      </c>
      <c r="F52" s="108">
        <f>SUM(F7:F51)</f>
        <v>0</v>
      </c>
    </row>
    <row r="53" spans="1:6" ht="16.5" thickTop="1" x14ac:dyDescent="0.25">
      <c r="A53" s="36"/>
      <c r="B53" s="3" t="s">
        <v>777</v>
      </c>
      <c r="C53" s="51"/>
      <c r="D53" s="66" t="s">
        <v>0</v>
      </c>
      <c r="E53" s="247" t="s">
        <v>0</v>
      </c>
      <c r="F53" s="106" t="s">
        <v>0</v>
      </c>
    </row>
    <row r="54" spans="1:6" x14ac:dyDescent="0.25">
      <c r="A54" s="36"/>
      <c r="B54" s="3"/>
      <c r="C54" s="44"/>
      <c r="D54" s="70"/>
      <c r="E54" s="221"/>
      <c r="F54" s="222"/>
    </row>
    <row r="55" spans="1:6" x14ac:dyDescent="0.25">
      <c r="A55" s="36"/>
      <c r="B55" s="3"/>
      <c r="C55" s="44"/>
      <c r="D55" s="70"/>
      <c r="E55" s="221"/>
      <c r="F55" s="222"/>
    </row>
    <row r="56" spans="1:6" x14ac:dyDescent="0.25">
      <c r="A56" s="305"/>
      <c r="B56" s="304"/>
      <c r="C56" s="61"/>
      <c r="D56" s="306"/>
      <c r="E56" s="307"/>
      <c r="F56" s="307"/>
    </row>
  </sheetData>
  <phoneticPr fontId="30" type="noConversion"/>
  <pageMargins left="0.7" right="0.7" top="0.75" bottom="0.75" header="0.3" footer="0.3"/>
  <pageSetup paperSize="9" scale="61" orientation="portrait" r:id="rId1"/>
  <headerFooter>
    <oddHeader>&amp;RDEPARTMENT OF HOME AFFAIRS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H49"/>
  <sheetViews>
    <sheetView view="pageBreakPreview" topLeftCell="A40" zoomScale="95" zoomScaleNormal="100" zoomScaleSheetLayoutView="95" workbookViewId="0">
      <selection activeCell="A49" sqref="A49:F49"/>
    </sheetView>
  </sheetViews>
  <sheetFormatPr defaultColWidth="9.140625" defaultRowHeight="15.75" x14ac:dyDescent="0.25"/>
  <cols>
    <col min="1" max="1" width="10.85546875" style="104" customWidth="1"/>
    <col min="2" max="2" width="78.85546875" style="1" customWidth="1"/>
    <col min="3" max="3" width="5.5703125" style="41" customWidth="1"/>
    <col min="4" max="4" width="10.5703125" style="33" customWidth="1"/>
    <col min="5" max="6" width="18.5703125" style="82" customWidth="1"/>
    <col min="7" max="7" width="9.140625" style="1"/>
    <col min="8" max="8" width="13.85546875" style="136" customWidth="1"/>
    <col min="9" max="16384" width="9.140625" style="1"/>
  </cols>
  <sheetData>
    <row r="1" spans="1:8" s="98" customFormat="1" ht="30.95" customHeight="1" x14ac:dyDescent="0.25">
      <c r="A1" s="95" t="s">
        <v>6</v>
      </c>
      <c r="B1" s="96" t="s">
        <v>465</v>
      </c>
      <c r="C1" s="96"/>
      <c r="D1" s="97" t="s">
        <v>3</v>
      </c>
      <c r="E1" s="219" t="s">
        <v>4</v>
      </c>
      <c r="F1" s="220" t="s">
        <v>5</v>
      </c>
      <c r="H1" s="134"/>
    </row>
    <row r="2" spans="1:8" s="21" customFormat="1" x14ac:dyDescent="0.25">
      <c r="A2" s="100"/>
      <c r="B2" s="23"/>
      <c r="C2" s="51"/>
      <c r="D2" s="66"/>
      <c r="E2" s="244"/>
      <c r="F2" s="106"/>
      <c r="H2" s="134"/>
    </row>
    <row r="3" spans="1:8" s="63" customFormat="1" x14ac:dyDescent="0.25">
      <c r="A3" s="64" t="s">
        <v>0</v>
      </c>
      <c r="B3" s="47" t="s">
        <v>784</v>
      </c>
      <c r="C3" s="46"/>
      <c r="D3" s="69" t="s">
        <v>0</v>
      </c>
      <c r="E3" s="245"/>
      <c r="F3" s="246"/>
      <c r="H3" s="134"/>
    </row>
    <row r="4" spans="1:8" s="63" customFormat="1" x14ac:dyDescent="0.25">
      <c r="A4" s="64" t="s">
        <v>0</v>
      </c>
      <c r="B4" s="47" t="s">
        <v>785</v>
      </c>
      <c r="C4" s="46"/>
      <c r="D4" s="69" t="s">
        <v>0</v>
      </c>
      <c r="E4" s="245"/>
      <c r="F4" s="246"/>
      <c r="H4" s="133"/>
    </row>
    <row r="5" spans="1:8" s="63" customFormat="1" x14ac:dyDescent="0.25">
      <c r="A5" s="64" t="s">
        <v>0</v>
      </c>
      <c r="B5" s="47" t="s">
        <v>16</v>
      </c>
      <c r="C5" s="46"/>
      <c r="D5" s="69" t="s">
        <v>0</v>
      </c>
      <c r="E5" s="245"/>
      <c r="F5" s="246"/>
      <c r="H5" s="133"/>
    </row>
    <row r="6" spans="1:8" s="21" customFormat="1" x14ac:dyDescent="0.25">
      <c r="A6" s="34"/>
      <c r="B6" s="25"/>
      <c r="C6" s="46"/>
      <c r="D6" s="66"/>
      <c r="E6" s="247"/>
      <c r="F6" s="106"/>
      <c r="H6" s="133"/>
    </row>
    <row r="7" spans="1:8" x14ac:dyDescent="0.25">
      <c r="A7" s="36"/>
      <c r="B7" s="7" t="s">
        <v>166</v>
      </c>
      <c r="C7" s="44"/>
      <c r="D7" s="70"/>
      <c r="E7" s="221"/>
      <c r="F7" s="222"/>
    </row>
    <row r="8" spans="1:8" ht="31.5" x14ac:dyDescent="0.25">
      <c r="A8" s="36"/>
      <c r="B8" s="3" t="s">
        <v>285</v>
      </c>
      <c r="C8" s="44"/>
      <c r="D8" s="70"/>
      <c r="E8" s="221"/>
      <c r="F8" s="222"/>
    </row>
    <row r="9" spans="1:8" x14ac:dyDescent="0.25">
      <c r="A9" s="36" t="s">
        <v>900</v>
      </c>
      <c r="B9" s="3" t="s">
        <v>167</v>
      </c>
      <c r="C9" s="44" t="s">
        <v>152</v>
      </c>
      <c r="D9" s="70">
        <v>150</v>
      </c>
      <c r="E9" s="221"/>
      <c r="F9" s="222">
        <f>E9*D9</f>
        <v>0</v>
      </c>
    </row>
    <row r="10" spans="1:8" x14ac:dyDescent="0.25">
      <c r="A10" s="36" t="s">
        <v>901</v>
      </c>
      <c r="B10" s="3" t="s">
        <v>168</v>
      </c>
      <c r="C10" s="44" t="s">
        <v>152</v>
      </c>
      <c r="D10" s="70">
        <v>150</v>
      </c>
      <c r="E10" s="221"/>
      <c r="F10" s="222">
        <f t="shared" ref="F10:F12" si="0">E10*D10</f>
        <v>0</v>
      </c>
    </row>
    <row r="11" spans="1:8" x14ac:dyDescent="0.25">
      <c r="A11" s="36" t="s">
        <v>902</v>
      </c>
      <c r="B11" s="3" t="s">
        <v>169</v>
      </c>
      <c r="C11" s="44" t="s">
        <v>152</v>
      </c>
      <c r="D11" s="70">
        <v>150</v>
      </c>
      <c r="E11" s="221"/>
      <c r="F11" s="222">
        <f t="shared" si="0"/>
        <v>0</v>
      </c>
    </row>
    <row r="12" spans="1:8" x14ac:dyDescent="0.25">
      <c r="A12" s="36" t="s">
        <v>903</v>
      </c>
      <c r="B12" s="3" t="s">
        <v>170</v>
      </c>
      <c r="C12" s="44" t="s">
        <v>152</v>
      </c>
      <c r="D12" s="70">
        <v>150</v>
      </c>
      <c r="E12" s="221"/>
      <c r="F12" s="222">
        <f t="shared" si="0"/>
        <v>0</v>
      </c>
    </row>
    <row r="13" spans="1:8" x14ac:dyDescent="0.25">
      <c r="A13" s="36"/>
      <c r="B13" s="3"/>
      <c r="C13" s="44"/>
      <c r="D13" s="70"/>
      <c r="E13" s="221"/>
      <c r="F13" s="222"/>
    </row>
    <row r="14" spans="1:8" x14ac:dyDescent="0.25">
      <c r="A14" s="36"/>
      <c r="B14" s="7" t="s">
        <v>302</v>
      </c>
      <c r="C14" s="26"/>
      <c r="D14" s="68"/>
      <c r="E14" s="247"/>
      <c r="F14" s="222"/>
    </row>
    <row r="15" spans="1:8" x14ac:dyDescent="0.25">
      <c r="A15" s="36"/>
      <c r="B15" s="57" t="s">
        <v>289</v>
      </c>
      <c r="C15" s="26"/>
      <c r="D15" s="68"/>
      <c r="E15" s="247"/>
      <c r="F15" s="222"/>
    </row>
    <row r="16" spans="1:8" ht="31.5" x14ac:dyDescent="0.25">
      <c r="A16" s="36" t="s">
        <v>904</v>
      </c>
      <c r="B16" s="54" t="s">
        <v>290</v>
      </c>
      <c r="C16" s="56" t="s">
        <v>240</v>
      </c>
      <c r="D16" s="92">
        <v>20</v>
      </c>
      <c r="E16" s="249"/>
      <c r="F16" s="257">
        <f t="shared" ref="F16:F17" si="1">E16*D16</f>
        <v>0</v>
      </c>
    </row>
    <row r="17" spans="1:6" ht="47.25" x14ac:dyDescent="0.25">
      <c r="A17" s="36" t="s">
        <v>905</v>
      </c>
      <c r="B17" s="54" t="s">
        <v>291</v>
      </c>
      <c r="C17" s="56" t="s">
        <v>240</v>
      </c>
      <c r="D17" s="92">
        <v>20</v>
      </c>
      <c r="E17" s="249"/>
      <c r="F17" s="257">
        <f t="shared" si="1"/>
        <v>0</v>
      </c>
    </row>
    <row r="18" spans="1:6" x14ac:dyDescent="0.25">
      <c r="A18" s="36"/>
      <c r="E18" s="221"/>
      <c r="F18" s="222"/>
    </row>
    <row r="19" spans="1:6" x14ac:dyDescent="0.25">
      <c r="A19" s="36"/>
      <c r="B19" s="7" t="s">
        <v>439</v>
      </c>
      <c r="C19" s="44"/>
      <c r="D19" s="70"/>
      <c r="E19" s="221"/>
      <c r="F19" s="222"/>
    </row>
    <row r="20" spans="1:6" ht="63" x14ac:dyDescent="0.25">
      <c r="A20" s="36"/>
      <c r="B20" s="3" t="s">
        <v>433</v>
      </c>
      <c r="C20" s="44"/>
      <c r="D20" s="70"/>
      <c r="E20" s="221"/>
      <c r="F20" s="222"/>
    </row>
    <row r="21" spans="1:6" x14ac:dyDescent="0.25">
      <c r="A21" s="36" t="s">
        <v>906</v>
      </c>
      <c r="B21" s="3" t="s">
        <v>445</v>
      </c>
      <c r="C21" s="44" t="s">
        <v>14</v>
      </c>
      <c r="D21" s="70">
        <v>5</v>
      </c>
      <c r="E21" s="256"/>
      <c r="F21" s="257">
        <f t="shared" ref="F21:F27" si="2">E21*D21</f>
        <v>0</v>
      </c>
    </row>
    <row r="22" spans="1:6" x14ac:dyDescent="0.25">
      <c r="A22" s="36" t="s">
        <v>907</v>
      </c>
      <c r="B22" s="3" t="s">
        <v>434</v>
      </c>
      <c r="C22" s="44" t="s">
        <v>14</v>
      </c>
      <c r="D22" s="70">
        <v>5</v>
      </c>
      <c r="E22" s="256"/>
      <c r="F22" s="257">
        <f t="shared" si="2"/>
        <v>0</v>
      </c>
    </row>
    <row r="23" spans="1:6" x14ac:dyDescent="0.25">
      <c r="A23" s="36" t="s">
        <v>908</v>
      </c>
      <c r="B23" s="3" t="s">
        <v>435</v>
      </c>
      <c r="C23" s="44" t="s">
        <v>14</v>
      </c>
      <c r="D23" s="70">
        <v>5</v>
      </c>
      <c r="E23" s="256"/>
      <c r="F23" s="257">
        <f t="shared" si="2"/>
        <v>0</v>
      </c>
    </row>
    <row r="24" spans="1:6" ht="63" x14ac:dyDescent="0.25">
      <c r="A24" s="36" t="s">
        <v>909</v>
      </c>
      <c r="B24" s="3" t="s">
        <v>436</v>
      </c>
      <c r="C24" s="44" t="s">
        <v>14</v>
      </c>
      <c r="D24" s="93">
        <v>10</v>
      </c>
      <c r="E24" s="256"/>
      <c r="F24" s="257">
        <f t="shared" si="2"/>
        <v>0</v>
      </c>
    </row>
    <row r="25" spans="1:6" ht="63" x14ac:dyDescent="0.25">
      <c r="A25" s="36" t="s">
        <v>910</v>
      </c>
      <c r="B25" s="3" t="s">
        <v>446</v>
      </c>
      <c r="C25" s="44" t="s">
        <v>14</v>
      </c>
      <c r="D25" s="93">
        <v>10</v>
      </c>
      <c r="E25" s="256"/>
      <c r="F25" s="257">
        <f t="shared" si="2"/>
        <v>0</v>
      </c>
    </row>
    <row r="26" spans="1:6" ht="63" x14ac:dyDescent="0.25">
      <c r="A26" s="36" t="s">
        <v>911</v>
      </c>
      <c r="B26" s="3" t="s">
        <v>447</v>
      </c>
      <c r="C26" s="44" t="s">
        <v>14</v>
      </c>
      <c r="D26" s="93">
        <v>10</v>
      </c>
      <c r="E26" s="256"/>
      <c r="F26" s="257">
        <f t="shared" si="2"/>
        <v>0</v>
      </c>
    </row>
    <row r="27" spans="1:6" ht="94.5" x14ac:dyDescent="0.25">
      <c r="A27" s="36" t="s">
        <v>912</v>
      </c>
      <c r="B27" s="3" t="s">
        <v>448</v>
      </c>
      <c r="C27" s="44" t="s">
        <v>14</v>
      </c>
      <c r="D27" s="93">
        <v>2</v>
      </c>
      <c r="E27" s="256"/>
      <c r="F27" s="257">
        <f t="shared" si="2"/>
        <v>0</v>
      </c>
    </row>
    <row r="28" spans="1:6" ht="63" x14ac:dyDescent="0.25">
      <c r="A28" s="36" t="s">
        <v>913</v>
      </c>
      <c r="B28" s="3" t="s">
        <v>451</v>
      </c>
      <c r="C28" s="44"/>
      <c r="D28" s="93"/>
      <c r="E28" s="221"/>
      <c r="F28" s="222"/>
    </row>
    <row r="29" spans="1:6" x14ac:dyDescent="0.25">
      <c r="A29" s="36" t="s">
        <v>914</v>
      </c>
      <c r="B29" s="3" t="s">
        <v>452</v>
      </c>
      <c r="C29" s="44" t="s">
        <v>14</v>
      </c>
      <c r="D29" s="70">
        <v>2</v>
      </c>
      <c r="E29" s="221"/>
      <c r="F29" s="222">
        <f t="shared" ref="F29:F30" si="3">E29*D29</f>
        <v>0</v>
      </c>
    </row>
    <row r="30" spans="1:6" x14ac:dyDescent="0.25">
      <c r="A30" s="36" t="s">
        <v>915</v>
      </c>
      <c r="B30" s="3" t="s">
        <v>437</v>
      </c>
      <c r="C30" s="44" t="s">
        <v>14</v>
      </c>
      <c r="D30" s="70">
        <v>2</v>
      </c>
      <c r="E30" s="221"/>
      <c r="F30" s="222">
        <f t="shared" si="3"/>
        <v>0</v>
      </c>
    </row>
    <row r="31" spans="1:6" x14ac:dyDescent="0.25">
      <c r="A31" s="36"/>
      <c r="B31" s="3"/>
      <c r="C31" s="44"/>
      <c r="D31" s="70"/>
      <c r="E31" s="221"/>
      <c r="F31" s="222"/>
    </row>
    <row r="32" spans="1:6" x14ac:dyDescent="0.25">
      <c r="A32" s="36"/>
      <c r="B32" s="3"/>
      <c r="C32" s="44"/>
      <c r="D32" s="70"/>
      <c r="E32" s="221"/>
      <c r="F32" s="222"/>
    </row>
    <row r="33" spans="1:6" x14ac:dyDescent="0.25">
      <c r="A33" s="36"/>
      <c r="B33" s="3"/>
      <c r="C33" s="44"/>
      <c r="D33" s="70"/>
      <c r="E33" s="221"/>
      <c r="F33" s="222"/>
    </row>
    <row r="34" spans="1:6" x14ac:dyDescent="0.25">
      <c r="A34" s="36"/>
      <c r="B34" s="3"/>
      <c r="C34" s="44"/>
      <c r="D34" s="70"/>
      <c r="E34" s="221"/>
      <c r="F34" s="222"/>
    </row>
    <row r="35" spans="1:6" x14ac:dyDescent="0.25">
      <c r="A35" s="36"/>
      <c r="B35" s="3"/>
      <c r="C35" s="44"/>
      <c r="D35" s="70"/>
      <c r="E35" s="221"/>
      <c r="F35" s="222"/>
    </row>
    <row r="36" spans="1:6" x14ac:dyDescent="0.25">
      <c r="A36" s="36"/>
      <c r="B36" s="3"/>
      <c r="C36" s="44"/>
      <c r="D36" s="70"/>
      <c r="E36" s="221"/>
      <c r="F36" s="222"/>
    </row>
    <row r="37" spans="1:6" x14ac:dyDescent="0.25">
      <c r="A37" s="36"/>
      <c r="B37" s="3"/>
      <c r="C37" s="44"/>
      <c r="D37" s="70"/>
      <c r="E37" s="221"/>
      <c r="F37" s="222"/>
    </row>
    <row r="38" spans="1:6" x14ac:dyDescent="0.25">
      <c r="A38" s="36"/>
      <c r="B38" s="3"/>
      <c r="C38" s="44"/>
      <c r="D38" s="70"/>
      <c r="E38" s="221"/>
      <c r="F38" s="222"/>
    </row>
    <row r="39" spans="1:6" x14ac:dyDescent="0.25">
      <c r="A39" s="36"/>
      <c r="B39" s="3"/>
      <c r="C39" s="44"/>
      <c r="D39" s="70"/>
      <c r="E39" s="221"/>
      <c r="F39" s="222"/>
    </row>
    <row r="40" spans="1:6" x14ac:dyDescent="0.25">
      <c r="A40" s="36"/>
      <c r="B40" s="3"/>
      <c r="C40" s="44"/>
      <c r="D40" s="70"/>
      <c r="E40" s="221"/>
      <c r="F40" s="222"/>
    </row>
    <row r="41" spans="1:6" x14ac:dyDescent="0.25">
      <c r="A41" s="36"/>
      <c r="B41" s="3"/>
      <c r="C41" s="44"/>
      <c r="D41" s="70"/>
      <c r="E41" s="221"/>
      <c r="F41" s="222"/>
    </row>
    <row r="42" spans="1:6" x14ac:dyDescent="0.25">
      <c r="A42" s="36"/>
      <c r="B42" s="3"/>
      <c r="C42" s="44"/>
      <c r="D42" s="70"/>
      <c r="E42" s="221"/>
      <c r="F42" s="222"/>
    </row>
    <row r="43" spans="1:6" x14ac:dyDescent="0.25">
      <c r="A43" s="36"/>
      <c r="B43" s="3"/>
      <c r="C43" s="44"/>
      <c r="D43" s="70"/>
      <c r="E43" s="221"/>
      <c r="F43" s="222"/>
    </row>
    <row r="44" spans="1:6" x14ac:dyDescent="0.25">
      <c r="A44" s="36"/>
      <c r="B44" s="3"/>
      <c r="C44" s="44"/>
      <c r="D44" s="70"/>
      <c r="E44" s="221"/>
      <c r="F44" s="222"/>
    </row>
    <row r="45" spans="1:6" ht="16.5" thickBot="1" x14ac:dyDescent="0.3">
      <c r="A45" s="36"/>
      <c r="B45" s="7" t="s">
        <v>19</v>
      </c>
      <c r="C45" s="42"/>
      <c r="D45" s="69" t="s">
        <v>0</v>
      </c>
      <c r="E45" s="245" t="s">
        <v>2</v>
      </c>
      <c r="F45" s="108">
        <f>SUM(F7:F44)</f>
        <v>0</v>
      </c>
    </row>
    <row r="46" spans="1:6" ht="16.5" thickTop="1" x14ac:dyDescent="0.25">
      <c r="A46" s="36"/>
      <c r="B46" s="3" t="s">
        <v>817</v>
      </c>
      <c r="C46" s="51"/>
      <c r="D46" s="66" t="s">
        <v>0</v>
      </c>
      <c r="E46" s="247" t="s">
        <v>0</v>
      </c>
      <c r="F46" s="106" t="s">
        <v>0</v>
      </c>
    </row>
    <row r="47" spans="1:6" x14ac:dyDescent="0.25">
      <c r="A47" s="36"/>
      <c r="B47" s="3"/>
      <c r="C47" s="44"/>
      <c r="D47" s="70"/>
      <c r="E47" s="221"/>
      <c r="F47" s="222"/>
    </row>
    <row r="48" spans="1:6" x14ac:dyDescent="0.25">
      <c r="A48" s="36"/>
      <c r="B48" s="3"/>
      <c r="C48" s="44"/>
      <c r="D48" s="70"/>
      <c r="E48" s="221"/>
      <c r="F48" s="222"/>
    </row>
    <row r="49" spans="1:6" x14ac:dyDescent="0.25">
      <c r="A49" s="305"/>
      <c r="B49" s="304"/>
      <c r="C49" s="61"/>
      <c r="D49" s="306"/>
      <c r="E49" s="307"/>
      <c r="F49" s="307"/>
    </row>
  </sheetData>
  <phoneticPr fontId="30" type="noConversion"/>
  <pageMargins left="0.7" right="0.7" top="0.75" bottom="0.75" header="0.3" footer="0.3"/>
  <pageSetup paperSize="9" scale="61" orientation="portrait" r:id="rId1"/>
  <headerFooter>
    <oddHeader>&amp;RDEPARTMENT OF HOME AFFAIRS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66"/>
  <sheetViews>
    <sheetView view="pageBreakPreview" topLeftCell="A49" zoomScaleNormal="100" zoomScaleSheetLayoutView="100" workbookViewId="0">
      <selection activeCell="B65" sqref="B65"/>
    </sheetView>
  </sheetViews>
  <sheetFormatPr defaultColWidth="9.140625" defaultRowHeight="15.75" x14ac:dyDescent="0.25"/>
  <cols>
    <col min="1" max="1" width="7.85546875" style="128" customWidth="1"/>
    <col min="2" max="2" width="72.140625" style="6" customWidth="1"/>
    <col min="3" max="3" width="7.5703125" style="129" customWidth="1"/>
    <col min="4" max="4" width="10.5703125" style="129" customWidth="1"/>
    <col min="5" max="6" width="18.5703125" style="142" customWidth="1"/>
    <col min="7" max="8" width="9.140625" style="6"/>
    <col min="9" max="9" width="100.5703125" style="6" bestFit="1" customWidth="1"/>
    <col min="10" max="16384" width="9.140625" style="6"/>
  </cols>
  <sheetData>
    <row r="1" spans="1:6" s="118" customFormat="1" ht="30.95" customHeight="1" x14ac:dyDescent="0.25">
      <c r="A1" s="115" t="s">
        <v>6</v>
      </c>
      <c r="B1" s="116" t="s">
        <v>465</v>
      </c>
      <c r="C1" s="116"/>
      <c r="D1" s="117" t="s">
        <v>3</v>
      </c>
      <c r="E1" s="250" t="s">
        <v>4</v>
      </c>
      <c r="F1" s="251" t="s">
        <v>5</v>
      </c>
    </row>
    <row r="2" spans="1:6" s="55" customFormat="1" x14ac:dyDescent="0.25">
      <c r="A2" s="34"/>
      <c r="B2" s="23"/>
      <c r="C2" s="51"/>
      <c r="D2" s="67"/>
      <c r="E2" s="249"/>
      <c r="F2" s="248"/>
    </row>
    <row r="3" spans="1:6" s="120" customFormat="1" x14ac:dyDescent="0.25">
      <c r="A3" s="64" t="s">
        <v>0</v>
      </c>
      <c r="B3" s="47" t="s">
        <v>786</v>
      </c>
      <c r="C3" s="46"/>
      <c r="D3" s="119" t="s">
        <v>0</v>
      </c>
      <c r="E3" s="252" t="s">
        <v>0</v>
      </c>
      <c r="F3" s="253" t="s">
        <v>0</v>
      </c>
    </row>
    <row r="4" spans="1:6" s="120" customFormat="1" ht="15" customHeight="1" x14ac:dyDescent="0.25">
      <c r="A4" s="64" t="s">
        <v>0</v>
      </c>
      <c r="B4" s="47" t="s">
        <v>467</v>
      </c>
      <c r="C4" s="46"/>
      <c r="D4" s="119" t="s">
        <v>0</v>
      </c>
      <c r="E4" s="252" t="s">
        <v>0</v>
      </c>
      <c r="F4" s="253" t="s">
        <v>0</v>
      </c>
    </row>
    <row r="5" spans="1:6" s="120" customFormat="1" x14ac:dyDescent="0.25">
      <c r="A5" s="64" t="s">
        <v>0</v>
      </c>
      <c r="B5" s="47" t="s">
        <v>16</v>
      </c>
      <c r="C5" s="46"/>
      <c r="D5" s="119" t="s">
        <v>0</v>
      </c>
      <c r="E5" s="252" t="s">
        <v>0</v>
      </c>
      <c r="F5" s="253" t="s">
        <v>0</v>
      </c>
    </row>
    <row r="6" spans="1:6" s="120" customFormat="1" x14ac:dyDescent="0.25">
      <c r="A6" s="64"/>
      <c r="B6" s="47"/>
      <c r="C6" s="46"/>
      <c r="D6" s="119"/>
      <c r="E6" s="252"/>
      <c r="F6" s="253"/>
    </row>
    <row r="7" spans="1:6" s="55" customFormat="1" x14ac:dyDescent="0.25">
      <c r="A7" s="34">
        <v>12.1</v>
      </c>
      <c r="B7" s="121" t="s">
        <v>67</v>
      </c>
      <c r="C7" s="46"/>
      <c r="D7" s="67" t="s">
        <v>0</v>
      </c>
      <c r="E7" s="249" t="s">
        <v>0</v>
      </c>
      <c r="F7" s="248" t="s">
        <v>0</v>
      </c>
    </row>
    <row r="8" spans="1:6" s="55" customFormat="1" ht="12" customHeight="1" x14ac:dyDescent="0.25">
      <c r="A8" s="34"/>
      <c r="B8" s="23"/>
      <c r="C8" s="51"/>
      <c r="D8" s="67"/>
      <c r="E8" s="249"/>
      <c r="F8" s="248"/>
    </row>
    <row r="9" spans="1:6" s="55" customFormat="1" x14ac:dyDescent="0.25">
      <c r="A9" s="34"/>
      <c r="B9" s="25" t="s">
        <v>787</v>
      </c>
      <c r="C9" s="51"/>
      <c r="D9" s="67"/>
      <c r="E9" s="249"/>
      <c r="F9" s="248"/>
    </row>
    <row r="10" spans="1:6" s="55" customFormat="1" x14ac:dyDescent="0.25">
      <c r="A10" s="34" t="s">
        <v>788</v>
      </c>
      <c r="B10" s="23" t="s">
        <v>789</v>
      </c>
      <c r="C10" s="51" t="s">
        <v>14</v>
      </c>
      <c r="D10" s="67">
        <v>5</v>
      </c>
      <c r="E10" s="249"/>
      <c r="F10" s="248">
        <f>E10*D10</f>
        <v>0</v>
      </c>
    </row>
    <row r="11" spans="1:6" s="55" customFormat="1" x14ac:dyDescent="0.25">
      <c r="A11" s="34" t="s">
        <v>791</v>
      </c>
      <c r="B11" s="23" t="s">
        <v>790</v>
      </c>
      <c r="C11" s="51" t="s">
        <v>14</v>
      </c>
      <c r="D11" s="67">
        <v>5</v>
      </c>
      <c r="E11" s="247"/>
      <c r="F11" s="248">
        <f>E11*D11</f>
        <v>0</v>
      </c>
    </row>
    <row r="12" spans="1:6" s="55" customFormat="1" x14ac:dyDescent="0.25">
      <c r="A12" s="34"/>
      <c r="B12" s="23"/>
      <c r="C12" s="51"/>
      <c r="D12" s="67"/>
      <c r="E12" s="249"/>
      <c r="F12" s="248"/>
    </row>
    <row r="13" spans="1:6" s="55" customFormat="1" x14ac:dyDescent="0.25">
      <c r="A13" s="34"/>
      <c r="B13" s="25" t="s">
        <v>792</v>
      </c>
      <c r="C13" s="51"/>
      <c r="D13" s="67"/>
      <c r="E13" s="249"/>
      <c r="F13" s="248"/>
    </row>
    <row r="14" spans="1:6" s="55" customFormat="1" x14ac:dyDescent="0.25">
      <c r="A14" s="34" t="s">
        <v>793</v>
      </c>
      <c r="B14" s="23" t="s">
        <v>789</v>
      </c>
      <c r="C14" s="51" t="s">
        <v>14</v>
      </c>
      <c r="D14" s="67">
        <v>5</v>
      </c>
      <c r="E14" s="249"/>
      <c r="F14" s="248">
        <f>E14*D14</f>
        <v>0</v>
      </c>
    </row>
    <row r="15" spans="1:6" s="55" customFormat="1" x14ac:dyDescent="0.25">
      <c r="A15" s="34" t="s">
        <v>794</v>
      </c>
      <c r="B15" s="23" t="s">
        <v>790</v>
      </c>
      <c r="C15" s="51" t="s">
        <v>14</v>
      </c>
      <c r="D15" s="67">
        <v>5</v>
      </c>
      <c r="E15" s="247"/>
      <c r="F15" s="248">
        <f>E15*D15</f>
        <v>0</v>
      </c>
    </row>
    <row r="16" spans="1:6" s="55" customFormat="1" ht="12" customHeight="1" x14ac:dyDescent="0.25">
      <c r="A16" s="34"/>
      <c r="B16" s="23"/>
      <c r="C16" s="51"/>
      <c r="D16" s="67"/>
      <c r="E16" s="249"/>
      <c r="F16" s="248"/>
    </row>
    <row r="17" spans="1:6" s="55" customFormat="1" x14ac:dyDescent="0.25">
      <c r="A17" s="34"/>
      <c r="B17" s="25" t="s">
        <v>795</v>
      </c>
      <c r="C17" s="51"/>
      <c r="D17" s="67"/>
      <c r="E17" s="249"/>
      <c r="F17" s="248"/>
    </row>
    <row r="18" spans="1:6" s="55" customFormat="1" x14ac:dyDescent="0.25">
      <c r="A18" s="34" t="s">
        <v>798</v>
      </c>
      <c r="B18" s="23" t="s">
        <v>789</v>
      </c>
      <c r="C18" s="51" t="s">
        <v>14</v>
      </c>
      <c r="D18" s="67">
        <v>5</v>
      </c>
      <c r="E18" s="249"/>
      <c r="F18" s="248">
        <f>E18*D18</f>
        <v>0</v>
      </c>
    </row>
    <row r="19" spans="1:6" s="55" customFormat="1" x14ac:dyDescent="0.25">
      <c r="A19" s="34" t="s">
        <v>799</v>
      </c>
      <c r="B19" s="23" t="s">
        <v>790</v>
      </c>
      <c r="C19" s="51" t="s">
        <v>14</v>
      </c>
      <c r="D19" s="67">
        <v>5</v>
      </c>
      <c r="E19" s="247"/>
      <c r="F19" s="248">
        <f>E19*D19</f>
        <v>0</v>
      </c>
    </row>
    <row r="20" spans="1:6" s="55" customFormat="1" ht="12" customHeight="1" x14ac:dyDescent="0.25">
      <c r="A20" s="34"/>
      <c r="B20" s="23"/>
      <c r="C20" s="51"/>
      <c r="D20" s="67"/>
      <c r="E20" s="249"/>
      <c r="F20" s="248"/>
    </row>
    <row r="21" spans="1:6" s="55" customFormat="1" x14ac:dyDescent="0.25">
      <c r="A21" s="34"/>
      <c r="B21" s="25" t="s">
        <v>796</v>
      </c>
      <c r="C21" s="51"/>
      <c r="D21" s="67"/>
      <c r="E21" s="249"/>
      <c r="F21" s="248"/>
    </row>
    <row r="22" spans="1:6" s="55" customFormat="1" x14ac:dyDescent="0.25">
      <c r="A22" s="34" t="s">
        <v>800</v>
      </c>
      <c r="B22" s="23" t="s">
        <v>789</v>
      </c>
      <c r="C22" s="51" t="s">
        <v>14</v>
      </c>
      <c r="D22" s="67">
        <v>5</v>
      </c>
      <c r="E22" s="249"/>
      <c r="F22" s="248">
        <f>E22*D22</f>
        <v>0</v>
      </c>
    </row>
    <row r="23" spans="1:6" s="55" customFormat="1" x14ac:dyDescent="0.25">
      <c r="A23" s="34" t="s">
        <v>801</v>
      </c>
      <c r="B23" s="23" t="s">
        <v>790</v>
      </c>
      <c r="C23" s="51" t="s">
        <v>14</v>
      </c>
      <c r="D23" s="67">
        <v>5</v>
      </c>
      <c r="E23" s="247"/>
      <c r="F23" s="248">
        <f>E23*D23</f>
        <v>0</v>
      </c>
    </row>
    <row r="24" spans="1:6" s="55" customFormat="1" ht="12" customHeight="1" x14ac:dyDescent="0.25">
      <c r="A24" s="34"/>
      <c r="B24" s="23"/>
      <c r="C24" s="51"/>
      <c r="D24" s="67"/>
      <c r="E24" s="249"/>
      <c r="F24" s="248"/>
    </row>
    <row r="25" spans="1:6" s="55" customFormat="1" x14ac:dyDescent="0.25">
      <c r="A25" s="34"/>
      <c r="B25" s="25" t="s">
        <v>797</v>
      </c>
      <c r="C25" s="51"/>
      <c r="D25" s="67"/>
      <c r="E25" s="249"/>
      <c r="F25" s="248"/>
    </row>
    <row r="26" spans="1:6" s="55" customFormat="1" x14ac:dyDescent="0.25">
      <c r="A26" s="34" t="s">
        <v>802</v>
      </c>
      <c r="B26" s="23" t="s">
        <v>789</v>
      </c>
      <c r="C26" s="51" t="s">
        <v>14</v>
      </c>
      <c r="D26" s="67">
        <v>5</v>
      </c>
      <c r="E26" s="249"/>
      <c r="F26" s="248">
        <f>E26*D26</f>
        <v>0</v>
      </c>
    </row>
    <row r="27" spans="1:6" s="55" customFormat="1" x14ac:dyDescent="0.25">
      <c r="A27" s="34" t="s">
        <v>803</v>
      </c>
      <c r="B27" s="23" t="s">
        <v>790</v>
      </c>
      <c r="C27" s="51" t="s">
        <v>14</v>
      </c>
      <c r="D27" s="67">
        <v>5</v>
      </c>
      <c r="E27" s="247"/>
      <c r="F27" s="248">
        <f>E27*D27</f>
        <v>0</v>
      </c>
    </row>
    <row r="28" spans="1:6" s="55" customFormat="1" ht="12" customHeight="1" x14ac:dyDescent="0.25">
      <c r="A28" s="34"/>
      <c r="B28" s="23"/>
      <c r="C28" s="51"/>
      <c r="D28" s="67"/>
      <c r="E28" s="249"/>
      <c r="F28" s="248"/>
    </row>
    <row r="29" spans="1:6" s="55" customFormat="1" x14ac:dyDescent="0.25">
      <c r="A29" s="34"/>
      <c r="B29" s="25" t="s">
        <v>804</v>
      </c>
      <c r="C29" s="51"/>
      <c r="D29" s="67"/>
      <c r="E29" s="249"/>
      <c r="F29" s="248"/>
    </row>
    <row r="30" spans="1:6" s="55" customFormat="1" x14ac:dyDescent="0.25">
      <c r="A30" s="34" t="s">
        <v>807</v>
      </c>
      <c r="B30" s="23" t="s">
        <v>789</v>
      </c>
      <c r="C30" s="51" t="s">
        <v>14</v>
      </c>
      <c r="D30" s="67">
        <v>5</v>
      </c>
      <c r="E30" s="249"/>
      <c r="F30" s="248">
        <f>E30*D30</f>
        <v>0</v>
      </c>
    </row>
    <row r="31" spans="1:6" s="55" customFormat="1" x14ac:dyDescent="0.25">
      <c r="A31" s="34" t="s">
        <v>808</v>
      </c>
      <c r="B31" s="23" t="s">
        <v>790</v>
      </c>
      <c r="C31" s="51" t="s">
        <v>14</v>
      </c>
      <c r="D31" s="67">
        <v>5</v>
      </c>
      <c r="E31" s="247"/>
      <c r="F31" s="248">
        <f>E31*D31</f>
        <v>0</v>
      </c>
    </row>
    <row r="32" spans="1:6" s="55" customFormat="1" x14ac:dyDescent="0.25">
      <c r="A32" s="34"/>
      <c r="B32" s="23"/>
      <c r="C32" s="51"/>
      <c r="D32" s="67"/>
      <c r="E32" s="249"/>
      <c r="F32" s="248"/>
    </row>
    <row r="33" spans="1:6" s="55" customFormat="1" x14ac:dyDescent="0.25">
      <c r="A33" s="34"/>
      <c r="B33" s="25" t="s">
        <v>805</v>
      </c>
      <c r="C33" s="51"/>
      <c r="D33" s="67"/>
      <c r="E33" s="249"/>
      <c r="F33" s="248"/>
    </row>
    <row r="34" spans="1:6" s="55" customFormat="1" x14ac:dyDescent="0.25">
      <c r="A34" s="34" t="s">
        <v>809</v>
      </c>
      <c r="B34" s="23" t="s">
        <v>789</v>
      </c>
      <c r="C34" s="51" t="s">
        <v>14</v>
      </c>
      <c r="D34" s="67">
        <v>5</v>
      </c>
      <c r="E34" s="249"/>
      <c r="F34" s="248">
        <f>E34*D34</f>
        <v>0</v>
      </c>
    </row>
    <row r="35" spans="1:6" s="55" customFormat="1" x14ac:dyDescent="0.25">
      <c r="A35" s="34" t="s">
        <v>810</v>
      </c>
      <c r="B35" s="23" t="s">
        <v>790</v>
      </c>
      <c r="C35" s="51" t="s">
        <v>14</v>
      </c>
      <c r="D35" s="67">
        <v>5</v>
      </c>
      <c r="E35" s="247"/>
      <c r="F35" s="248">
        <f>E35*D35</f>
        <v>0</v>
      </c>
    </row>
    <row r="36" spans="1:6" s="55" customFormat="1" ht="12" customHeight="1" x14ac:dyDescent="0.25">
      <c r="A36" s="34"/>
      <c r="B36" s="23"/>
      <c r="C36" s="51"/>
      <c r="D36" s="67"/>
      <c r="E36" s="249"/>
      <c r="F36" s="248"/>
    </row>
    <row r="37" spans="1:6" s="55" customFormat="1" x14ac:dyDescent="0.25">
      <c r="A37" s="34"/>
      <c r="B37" s="25" t="s">
        <v>806</v>
      </c>
      <c r="C37" s="51"/>
      <c r="D37" s="67"/>
      <c r="E37" s="249"/>
      <c r="F37" s="248"/>
    </row>
    <row r="38" spans="1:6" s="55" customFormat="1" x14ac:dyDescent="0.25">
      <c r="A38" s="34" t="s">
        <v>811</v>
      </c>
      <c r="B38" s="23" t="s">
        <v>789</v>
      </c>
      <c r="C38" s="51" t="s">
        <v>14</v>
      </c>
      <c r="D38" s="67">
        <v>5</v>
      </c>
      <c r="E38" s="249"/>
      <c r="F38" s="248">
        <f>E38*D38</f>
        <v>0</v>
      </c>
    </row>
    <row r="39" spans="1:6" s="55" customFormat="1" x14ac:dyDescent="0.25">
      <c r="A39" s="34" t="s">
        <v>812</v>
      </c>
      <c r="B39" s="23" t="s">
        <v>790</v>
      </c>
      <c r="C39" s="51" t="s">
        <v>14</v>
      </c>
      <c r="D39" s="67">
        <v>5</v>
      </c>
      <c r="E39" s="247"/>
      <c r="F39" s="248">
        <f>E39*D39</f>
        <v>0</v>
      </c>
    </row>
    <row r="40" spans="1:6" s="55" customFormat="1" ht="12" customHeight="1" x14ac:dyDescent="0.25">
      <c r="A40" s="34"/>
      <c r="B40" s="23"/>
      <c r="C40" s="51"/>
      <c r="D40" s="67"/>
      <c r="E40" s="249"/>
      <c r="F40" s="248"/>
    </row>
    <row r="41" spans="1:6" s="55" customFormat="1" x14ac:dyDescent="0.25">
      <c r="A41" s="34" t="s">
        <v>813</v>
      </c>
      <c r="B41" s="23" t="s">
        <v>63</v>
      </c>
      <c r="C41" s="51" t="s">
        <v>14</v>
      </c>
      <c r="D41" s="67">
        <v>1</v>
      </c>
      <c r="E41" s="249"/>
      <c r="F41" s="248">
        <f>E41*D41</f>
        <v>0</v>
      </c>
    </row>
    <row r="42" spans="1:6" s="55" customFormat="1" ht="12" customHeight="1" x14ac:dyDescent="0.25">
      <c r="A42" s="34"/>
      <c r="B42" s="23"/>
      <c r="C42" s="51"/>
      <c r="D42" s="67"/>
      <c r="E42" s="249"/>
      <c r="F42" s="248"/>
    </row>
    <row r="43" spans="1:6" s="55" customFormat="1" x14ac:dyDescent="0.25">
      <c r="A43" s="34" t="s">
        <v>814</v>
      </c>
      <c r="B43" s="23" t="s">
        <v>950</v>
      </c>
      <c r="C43" s="51" t="s">
        <v>20</v>
      </c>
      <c r="D43" s="67">
        <v>1</v>
      </c>
      <c r="E43" s="249"/>
      <c r="F43" s="248">
        <f>'Section 4 GENERATORS'!F62</f>
        <v>0</v>
      </c>
    </row>
    <row r="44" spans="1:6" s="55" customFormat="1" ht="12" customHeight="1" x14ac:dyDescent="0.25">
      <c r="A44" s="34"/>
      <c r="B44" s="23"/>
      <c r="C44" s="51"/>
      <c r="D44" s="67"/>
      <c r="E44" s="249"/>
      <c r="F44" s="248"/>
    </row>
    <row r="45" spans="1:6" s="55" customFormat="1" ht="22.35" customHeight="1" x14ac:dyDescent="0.25">
      <c r="A45" s="34" t="s">
        <v>815</v>
      </c>
      <c r="B45" s="55" t="s">
        <v>863</v>
      </c>
      <c r="C45" s="51" t="s">
        <v>14</v>
      </c>
      <c r="D45" s="67">
        <v>5</v>
      </c>
      <c r="E45" s="249"/>
      <c r="F45" s="248">
        <f t="shared" ref="F45:F46" si="0">E45*D45</f>
        <v>0</v>
      </c>
    </row>
    <row r="46" spans="1:6" s="55" customFormat="1" x14ac:dyDescent="0.25">
      <c r="A46" s="34" t="s">
        <v>816</v>
      </c>
      <c r="B46" s="55" t="s">
        <v>951</v>
      </c>
      <c r="C46" s="51" t="s">
        <v>14</v>
      </c>
      <c r="D46" s="67">
        <v>5</v>
      </c>
      <c r="E46" s="249"/>
      <c r="F46" s="106">
        <f t="shared" si="0"/>
        <v>0</v>
      </c>
    </row>
    <row r="47" spans="1:6" s="55" customFormat="1" x14ac:dyDescent="0.25">
      <c r="A47" s="34"/>
      <c r="C47" s="51"/>
      <c r="D47" s="67"/>
      <c r="E47" s="249"/>
      <c r="F47" s="248"/>
    </row>
    <row r="48" spans="1:6" s="55" customFormat="1" x14ac:dyDescent="0.25">
      <c r="A48" s="34" t="s">
        <v>916</v>
      </c>
      <c r="B48" s="55" t="s">
        <v>952</v>
      </c>
      <c r="C48" s="51"/>
      <c r="D48" s="67"/>
      <c r="E48" s="249"/>
      <c r="F48" s="248"/>
    </row>
    <row r="49" spans="1:6" s="55" customFormat="1" x14ac:dyDescent="0.25">
      <c r="A49" s="38"/>
      <c r="C49" s="51"/>
      <c r="D49" s="67"/>
      <c r="E49" s="249"/>
      <c r="F49" s="248"/>
    </row>
    <row r="50" spans="1:6" s="55" customFormat="1" x14ac:dyDescent="0.25">
      <c r="A50" s="38" t="s">
        <v>917</v>
      </c>
      <c r="B50" s="55" t="s">
        <v>862</v>
      </c>
      <c r="C50" s="51" t="s">
        <v>14</v>
      </c>
      <c r="D50" s="67">
        <v>5</v>
      </c>
      <c r="E50" s="249"/>
      <c r="F50" s="106">
        <f t="shared" ref="F50" si="1">E50*D50</f>
        <v>0</v>
      </c>
    </row>
    <row r="51" spans="1:6" s="55" customFormat="1" x14ac:dyDescent="0.25">
      <c r="A51" s="38"/>
      <c r="C51" s="56"/>
      <c r="D51" s="92"/>
      <c r="E51" s="249"/>
      <c r="F51" s="248"/>
    </row>
    <row r="52" spans="1:6" s="55" customFormat="1" x14ac:dyDescent="0.25">
      <c r="A52" s="34" t="s">
        <v>918</v>
      </c>
      <c r="B52" s="55" t="s">
        <v>65</v>
      </c>
      <c r="C52" s="56" t="s">
        <v>69</v>
      </c>
      <c r="D52" s="92">
        <v>20000</v>
      </c>
      <c r="E52" s="249"/>
      <c r="F52" s="106">
        <f t="shared" ref="F52" si="2">E52*D52</f>
        <v>0</v>
      </c>
    </row>
    <row r="53" spans="1:6" s="55" customFormat="1" x14ac:dyDescent="0.25">
      <c r="A53" s="38"/>
      <c r="C53" s="56"/>
      <c r="D53" s="92"/>
      <c r="E53" s="249"/>
      <c r="F53" s="248"/>
    </row>
    <row r="54" spans="1:6" s="55" customFormat="1" x14ac:dyDescent="0.25">
      <c r="A54" s="34" t="s">
        <v>919</v>
      </c>
      <c r="B54" s="55" t="s">
        <v>864</v>
      </c>
      <c r="C54" s="51" t="s">
        <v>14</v>
      </c>
      <c r="D54" s="67">
        <v>5</v>
      </c>
      <c r="E54" s="249"/>
      <c r="F54" s="106">
        <f t="shared" ref="F54" si="3">E54*D54</f>
        <v>0</v>
      </c>
    </row>
    <row r="55" spans="1:6" s="55" customFormat="1" x14ac:dyDescent="0.25">
      <c r="A55" s="34"/>
      <c r="B55" s="126"/>
      <c r="C55" s="56"/>
      <c r="D55" s="92"/>
      <c r="E55" s="249"/>
      <c r="F55" s="248"/>
    </row>
    <row r="56" spans="1:6" s="55" customFormat="1" x14ac:dyDescent="0.25">
      <c r="A56" s="34" t="s">
        <v>919</v>
      </c>
      <c r="B56" s="23" t="s">
        <v>953</v>
      </c>
      <c r="C56" s="51" t="s">
        <v>14</v>
      </c>
      <c r="D56" s="67">
        <v>1</v>
      </c>
      <c r="E56" s="249"/>
      <c r="F56" s="248">
        <f>E56*D56</f>
        <v>0</v>
      </c>
    </row>
    <row r="57" spans="1:6" s="55" customFormat="1" x14ac:dyDescent="0.25">
      <c r="A57" s="34"/>
      <c r="B57" s="23"/>
      <c r="C57" s="51"/>
      <c r="D57" s="67"/>
      <c r="E57" s="249"/>
      <c r="F57" s="248"/>
    </row>
    <row r="58" spans="1:6" s="55" customFormat="1" x14ac:dyDescent="0.25">
      <c r="A58" s="34" t="s">
        <v>954</v>
      </c>
      <c r="B58" s="23" t="s">
        <v>278</v>
      </c>
      <c r="C58" s="51" t="s">
        <v>14</v>
      </c>
      <c r="D58" s="67">
        <v>1</v>
      </c>
      <c r="E58" s="249"/>
      <c r="F58" s="248">
        <f>E58*D58</f>
        <v>0</v>
      </c>
    </row>
    <row r="59" spans="1:6" s="55" customFormat="1" x14ac:dyDescent="0.25">
      <c r="A59" s="34"/>
      <c r="B59" s="23"/>
      <c r="C59" s="51"/>
      <c r="D59" s="67"/>
      <c r="E59" s="249"/>
      <c r="F59" s="248"/>
    </row>
    <row r="60" spans="1:6" s="55" customFormat="1" x14ac:dyDescent="0.25">
      <c r="A60" s="38">
        <v>12.2</v>
      </c>
      <c r="B60" s="125" t="s">
        <v>171</v>
      </c>
      <c r="C60" s="56"/>
      <c r="D60" s="92"/>
      <c r="E60" s="249"/>
      <c r="F60" s="248"/>
    </row>
    <row r="61" spans="1:6" s="55" customFormat="1" x14ac:dyDescent="0.25">
      <c r="A61" s="38"/>
      <c r="B61" s="126"/>
      <c r="C61" s="56"/>
      <c r="D61" s="92"/>
      <c r="E61" s="249"/>
      <c r="F61" s="248"/>
    </row>
    <row r="62" spans="1:6" s="55" customFormat="1" x14ac:dyDescent="0.25">
      <c r="A62" s="38" t="s">
        <v>860</v>
      </c>
      <c r="B62" s="23" t="s">
        <v>173</v>
      </c>
      <c r="C62" s="56" t="s">
        <v>14</v>
      </c>
      <c r="D62" s="92">
        <v>1</v>
      </c>
      <c r="E62" s="249"/>
      <c r="F62" s="248">
        <f>E62*D62</f>
        <v>0</v>
      </c>
    </row>
    <row r="63" spans="1:6" s="55" customFormat="1" x14ac:dyDescent="0.25">
      <c r="A63" s="38"/>
      <c r="B63" s="126"/>
      <c r="C63" s="56"/>
      <c r="D63" s="92"/>
      <c r="E63" s="249"/>
      <c r="F63" s="248"/>
    </row>
    <row r="64" spans="1:6" s="55" customFormat="1" ht="16.5" thickBot="1" x14ac:dyDescent="0.3">
      <c r="A64" s="38" t="s">
        <v>0</v>
      </c>
      <c r="B64" s="7" t="s">
        <v>19</v>
      </c>
      <c r="C64" s="42"/>
      <c r="D64" s="119" t="s">
        <v>0</v>
      </c>
      <c r="E64" s="252" t="s">
        <v>177</v>
      </c>
      <c r="F64" s="260">
        <f>SUM(F10:F63)</f>
        <v>0</v>
      </c>
    </row>
    <row r="65" spans="1:6" s="55" customFormat="1" ht="16.5" thickTop="1" x14ac:dyDescent="0.25">
      <c r="A65" s="34" t="s">
        <v>0</v>
      </c>
      <c r="B65" s="3" t="s">
        <v>818</v>
      </c>
      <c r="C65" s="51"/>
      <c r="D65" s="67" t="s">
        <v>0</v>
      </c>
      <c r="E65" s="249" t="s">
        <v>0</v>
      </c>
      <c r="F65" s="248" t="s">
        <v>0</v>
      </c>
    </row>
    <row r="66" spans="1:6" s="55" customFormat="1" x14ac:dyDescent="0.25">
      <c r="A66" s="35" t="s">
        <v>0</v>
      </c>
      <c r="B66" s="9"/>
      <c r="C66" s="39"/>
      <c r="D66" s="127" t="s">
        <v>0</v>
      </c>
      <c r="E66" s="261" t="s">
        <v>0</v>
      </c>
      <c r="F66" s="262" t="s">
        <v>0</v>
      </c>
    </row>
  </sheetData>
  <pageMargins left="0.7" right="0.7" top="0.75" bottom="0.75" header="0.3" footer="0.3"/>
  <pageSetup paperSize="9" scale="64" orientation="portrait" r:id="rId1"/>
  <headerFooter>
    <oddHeader>&amp;RDEPARTMENT OF HOME AFFAIRS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120"/>
  <sheetViews>
    <sheetView tabSelected="1" view="pageBreakPreview" topLeftCell="A7" zoomScaleNormal="100" zoomScaleSheetLayoutView="100" workbookViewId="0">
      <selection activeCell="B110" sqref="B110"/>
    </sheetView>
  </sheetViews>
  <sheetFormatPr defaultColWidth="9.140625" defaultRowHeight="15.75" x14ac:dyDescent="0.25"/>
  <cols>
    <col min="1" max="1" width="8.5703125" style="1" customWidth="1"/>
    <col min="2" max="2" width="72.140625" style="1" customWidth="1"/>
    <col min="3" max="3" width="6.5703125" style="33" customWidth="1"/>
    <col min="4" max="4" width="10.5703125" style="33" customWidth="1"/>
    <col min="5" max="6" width="18.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24" t="s">
        <v>0</v>
      </c>
      <c r="B2" s="47" t="s">
        <v>819</v>
      </c>
      <c r="C2" s="46"/>
      <c r="D2" s="66" t="s">
        <v>0</v>
      </c>
      <c r="E2" s="247" t="s">
        <v>0</v>
      </c>
      <c r="F2" s="106" t="s">
        <v>0</v>
      </c>
    </row>
    <row r="3" spans="1:6" s="21" customFormat="1" ht="15" customHeight="1" x14ac:dyDescent="0.25">
      <c r="A3" s="24" t="s">
        <v>0</v>
      </c>
      <c r="B3" s="47" t="s">
        <v>820</v>
      </c>
      <c r="C3" s="46"/>
      <c r="D3" s="66" t="s">
        <v>0</v>
      </c>
      <c r="E3" s="247" t="s">
        <v>0</v>
      </c>
      <c r="F3" s="106" t="s">
        <v>0</v>
      </c>
    </row>
    <row r="4" spans="1:6" s="21" customFormat="1" x14ac:dyDescent="0.25">
      <c r="A4" s="24" t="s">
        <v>0</v>
      </c>
      <c r="B4" s="47" t="s">
        <v>16</v>
      </c>
      <c r="C4" s="46"/>
      <c r="D4" s="66" t="s">
        <v>0</v>
      </c>
      <c r="E4" s="247" t="s">
        <v>0</v>
      </c>
      <c r="F4" s="106" t="s">
        <v>0</v>
      </c>
    </row>
    <row r="5" spans="1:6" s="21" customFormat="1" x14ac:dyDescent="0.25">
      <c r="A5" s="24"/>
      <c r="B5" s="47"/>
      <c r="C5" s="46"/>
      <c r="D5" s="66"/>
      <c r="E5" s="247"/>
      <c r="F5" s="106"/>
    </row>
    <row r="6" spans="1:6" s="21" customFormat="1" ht="78.75" x14ac:dyDescent="0.25">
      <c r="A6" s="24"/>
      <c r="B6" s="23" t="s">
        <v>183</v>
      </c>
      <c r="C6" s="51"/>
      <c r="D6" s="66"/>
      <c r="E6" s="247"/>
      <c r="F6" s="106"/>
    </row>
    <row r="7" spans="1:6" s="21" customFormat="1" ht="6.95" customHeight="1" x14ac:dyDescent="0.25">
      <c r="A7" s="24"/>
      <c r="B7" s="23"/>
      <c r="C7" s="51"/>
      <c r="D7" s="66"/>
      <c r="E7" s="247"/>
      <c r="F7" s="106"/>
    </row>
    <row r="8" spans="1:6" s="21" customFormat="1" ht="63" x14ac:dyDescent="0.25">
      <c r="A8" s="24"/>
      <c r="B8" s="23" t="s">
        <v>423</v>
      </c>
      <c r="C8" s="51"/>
      <c r="D8" s="66"/>
      <c r="E8" s="247"/>
      <c r="F8" s="106"/>
    </row>
    <row r="9" spans="1:6" s="21" customFormat="1" x14ac:dyDescent="0.25">
      <c r="A9" s="24"/>
      <c r="B9" s="23"/>
      <c r="C9" s="51"/>
      <c r="D9" s="66"/>
      <c r="E9" s="247"/>
      <c r="F9" s="106"/>
    </row>
    <row r="10" spans="1:6" s="21" customFormat="1" x14ac:dyDescent="0.25">
      <c r="A10" s="24">
        <v>13.1</v>
      </c>
      <c r="B10" s="58" t="s">
        <v>71</v>
      </c>
      <c r="C10" s="46"/>
      <c r="D10" s="66" t="s">
        <v>0</v>
      </c>
      <c r="E10" s="247" t="s">
        <v>0</v>
      </c>
      <c r="F10" s="106" t="s">
        <v>0</v>
      </c>
    </row>
    <row r="11" spans="1:6" s="21" customFormat="1" x14ac:dyDescent="0.25">
      <c r="A11" s="24"/>
      <c r="B11" s="58"/>
      <c r="C11" s="46"/>
      <c r="D11" s="66"/>
      <c r="E11" s="247"/>
      <c r="F11" s="106"/>
    </row>
    <row r="12" spans="1:6" s="21" customFormat="1" x14ac:dyDescent="0.25">
      <c r="A12" s="24"/>
      <c r="B12" s="25" t="s">
        <v>960</v>
      </c>
      <c r="C12" s="51"/>
      <c r="D12" s="66"/>
      <c r="E12" s="247"/>
      <c r="F12" s="106"/>
    </row>
    <row r="13" spans="1:6" s="21" customFormat="1" x14ac:dyDescent="0.25">
      <c r="A13" s="24" t="s">
        <v>843</v>
      </c>
      <c r="B13" s="23" t="s">
        <v>204</v>
      </c>
      <c r="C13" s="51" t="s">
        <v>14</v>
      </c>
      <c r="D13" s="67">
        <v>50</v>
      </c>
      <c r="E13" s="247"/>
      <c r="F13" s="106"/>
    </row>
    <row r="14" spans="1:6" s="21" customFormat="1" x14ac:dyDescent="0.25">
      <c r="A14" s="24" t="s">
        <v>844</v>
      </c>
      <c r="B14" s="23" t="s">
        <v>277</v>
      </c>
      <c r="C14" s="51" t="s">
        <v>20</v>
      </c>
      <c r="D14" s="66">
        <v>1</v>
      </c>
      <c r="E14" s="247"/>
      <c r="F14" s="106"/>
    </row>
    <row r="15" spans="1:6" s="21" customFormat="1" ht="12" customHeight="1" x14ac:dyDescent="0.25">
      <c r="A15" s="24"/>
      <c r="B15" s="23"/>
      <c r="C15" s="51"/>
      <c r="D15" s="66"/>
      <c r="E15" s="247"/>
      <c r="F15" s="106"/>
    </row>
    <row r="16" spans="1:6" s="21" customFormat="1" x14ac:dyDescent="0.25">
      <c r="A16" s="24"/>
      <c r="B16" s="25" t="s">
        <v>186</v>
      </c>
      <c r="C16" s="51"/>
      <c r="D16" s="66"/>
      <c r="E16" s="247"/>
      <c r="F16" s="106"/>
    </row>
    <row r="17" spans="1:6" x14ac:dyDescent="0.25">
      <c r="A17" s="24" t="s">
        <v>843</v>
      </c>
      <c r="B17" s="23" t="s">
        <v>204</v>
      </c>
      <c r="C17" s="51" t="s">
        <v>14</v>
      </c>
      <c r="D17" s="67">
        <v>50</v>
      </c>
      <c r="E17" s="247"/>
      <c r="F17" s="106">
        <f>E17*D17</f>
        <v>0</v>
      </c>
    </row>
    <row r="18" spans="1:6" s="21" customFormat="1" x14ac:dyDescent="0.25">
      <c r="A18" s="24" t="s">
        <v>844</v>
      </c>
      <c r="B18" s="23" t="s">
        <v>277</v>
      </c>
      <c r="C18" s="51" t="s">
        <v>20</v>
      </c>
      <c r="D18" s="66">
        <v>1</v>
      </c>
      <c r="E18" s="247"/>
      <c r="F18" s="106">
        <f>E18*D18</f>
        <v>0</v>
      </c>
    </row>
    <row r="19" spans="1:6" s="21" customFormat="1" x14ac:dyDescent="0.25">
      <c r="A19" s="24"/>
      <c r="B19" s="23"/>
      <c r="C19" s="51"/>
      <c r="D19" s="66"/>
      <c r="E19" s="247"/>
      <c r="F19" s="106"/>
    </row>
    <row r="20" spans="1:6" s="21" customFormat="1" x14ac:dyDescent="0.25">
      <c r="A20" s="24"/>
      <c r="B20" s="25" t="s">
        <v>961</v>
      </c>
      <c r="C20" s="51"/>
      <c r="D20" s="66"/>
      <c r="E20" s="247"/>
      <c r="F20" s="106"/>
    </row>
    <row r="21" spans="1:6" s="21" customFormat="1" x14ac:dyDescent="0.25">
      <c r="A21" s="24" t="s">
        <v>845</v>
      </c>
      <c r="B21" s="23" t="s">
        <v>204</v>
      </c>
      <c r="C21" s="51" t="s">
        <v>14</v>
      </c>
      <c r="D21" s="67">
        <v>50</v>
      </c>
      <c r="E21" s="247"/>
      <c r="F21" s="106"/>
    </row>
    <row r="22" spans="1:6" s="21" customFormat="1" x14ac:dyDescent="0.25">
      <c r="A22" s="24" t="s">
        <v>846</v>
      </c>
      <c r="B22" s="23" t="s">
        <v>277</v>
      </c>
      <c r="C22" s="51" t="s">
        <v>20</v>
      </c>
      <c r="D22" s="66">
        <v>1</v>
      </c>
      <c r="E22" s="247"/>
      <c r="F22" s="106"/>
    </row>
    <row r="23" spans="1:6" s="21" customFormat="1" x14ac:dyDescent="0.25">
      <c r="A23" s="24"/>
      <c r="B23" s="23"/>
      <c r="C23" s="51"/>
      <c r="D23" s="67"/>
      <c r="E23" s="247"/>
      <c r="F23" s="106"/>
    </row>
    <row r="24" spans="1:6" s="21" customFormat="1" x14ac:dyDescent="0.25">
      <c r="A24" s="24"/>
      <c r="B24" s="25" t="s">
        <v>185</v>
      </c>
      <c r="C24" s="51"/>
      <c r="D24" s="66"/>
      <c r="E24" s="247"/>
      <c r="F24" s="106"/>
    </row>
    <row r="25" spans="1:6" s="21" customFormat="1" x14ac:dyDescent="0.25">
      <c r="A25" s="24" t="s">
        <v>845</v>
      </c>
      <c r="B25" s="23" t="s">
        <v>204</v>
      </c>
      <c r="C25" s="51" t="s">
        <v>14</v>
      </c>
      <c r="D25" s="67">
        <v>50</v>
      </c>
      <c r="E25" s="247"/>
      <c r="F25" s="106">
        <f>E25*D25</f>
        <v>0</v>
      </c>
    </row>
    <row r="26" spans="1:6" s="21" customFormat="1" x14ac:dyDescent="0.25">
      <c r="A26" s="24" t="s">
        <v>846</v>
      </c>
      <c r="B26" s="23" t="s">
        <v>277</v>
      </c>
      <c r="C26" s="51" t="s">
        <v>20</v>
      </c>
      <c r="D26" s="66">
        <v>1</v>
      </c>
      <c r="E26" s="247"/>
      <c r="F26" s="106">
        <f>E26*D26</f>
        <v>0</v>
      </c>
    </row>
    <row r="27" spans="1:6" s="21" customFormat="1" x14ac:dyDescent="0.25">
      <c r="A27" s="24"/>
      <c r="B27" s="23"/>
      <c r="C27" s="51"/>
      <c r="D27" s="66"/>
      <c r="E27" s="247"/>
      <c r="F27" s="106"/>
    </row>
    <row r="28" spans="1:6" s="21" customFormat="1" x14ac:dyDescent="0.25">
      <c r="A28" s="24"/>
      <c r="B28" s="25" t="s">
        <v>966</v>
      </c>
      <c r="C28" s="51"/>
      <c r="D28" s="66"/>
      <c r="E28" s="247"/>
      <c r="F28" s="106"/>
    </row>
    <row r="29" spans="1:6" s="21" customFormat="1" x14ac:dyDescent="0.25">
      <c r="A29" s="24" t="s">
        <v>847</v>
      </c>
      <c r="B29" s="23" t="s">
        <v>204</v>
      </c>
      <c r="C29" s="51" t="s">
        <v>14</v>
      </c>
      <c r="D29" s="67">
        <v>50</v>
      </c>
      <c r="E29" s="247"/>
      <c r="F29" s="106"/>
    </row>
    <row r="30" spans="1:6" s="21" customFormat="1" x14ac:dyDescent="0.25">
      <c r="A30" s="24" t="s">
        <v>848</v>
      </c>
      <c r="B30" s="23" t="s">
        <v>277</v>
      </c>
      <c r="C30" s="51" t="s">
        <v>20</v>
      </c>
      <c r="D30" s="66">
        <v>1</v>
      </c>
      <c r="E30" s="247"/>
      <c r="F30" s="106"/>
    </row>
    <row r="31" spans="1:6" s="21" customFormat="1" ht="12" customHeight="1" x14ac:dyDescent="0.25">
      <c r="A31" s="24"/>
      <c r="B31" s="23"/>
      <c r="C31" s="51"/>
      <c r="D31" s="66"/>
      <c r="E31" s="247"/>
      <c r="F31" s="106"/>
    </row>
    <row r="32" spans="1:6" s="21" customFormat="1" x14ac:dyDescent="0.25">
      <c r="A32" s="24"/>
      <c r="B32" s="25" t="s">
        <v>187</v>
      </c>
      <c r="C32" s="51"/>
      <c r="D32" s="66"/>
      <c r="E32" s="247"/>
      <c r="F32" s="106"/>
    </row>
    <row r="33" spans="1:6" s="21" customFormat="1" x14ac:dyDescent="0.25">
      <c r="A33" s="24" t="s">
        <v>847</v>
      </c>
      <c r="B33" s="23" t="s">
        <v>204</v>
      </c>
      <c r="C33" s="51" t="s">
        <v>14</v>
      </c>
      <c r="D33" s="67">
        <v>50</v>
      </c>
      <c r="E33" s="247"/>
      <c r="F33" s="106">
        <f>E33*D33</f>
        <v>0</v>
      </c>
    </row>
    <row r="34" spans="1:6" s="21" customFormat="1" x14ac:dyDescent="0.25">
      <c r="A34" s="24" t="s">
        <v>848</v>
      </c>
      <c r="B34" s="23" t="s">
        <v>277</v>
      </c>
      <c r="C34" s="51" t="s">
        <v>20</v>
      </c>
      <c r="D34" s="66">
        <v>1</v>
      </c>
      <c r="E34" s="247"/>
      <c r="F34" s="106">
        <f>E34*D34</f>
        <v>0</v>
      </c>
    </row>
    <row r="35" spans="1:6" s="21" customFormat="1" x14ac:dyDescent="0.25">
      <c r="A35" s="24"/>
      <c r="B35" s="23"/>
      <c r="C35" s="51"/>
      <c r="D35" s="66"/>
      <c r="E35" s="247"/>
      <c r="F35" s="106"/>
    </row>
    <row r="36" spans="1:6" s="21" customFormat="1" x14ac:dyDescent="0.25">
      <c r="A36" s="24"/>
      <c r="B36" s="25" t="s">
        <v>967</v>
      </c>
      <c r="C36" s="51"/>
      <c r="D36" s="66"/>
      <c r="E36" s="247"/>
      <c r="F36" s="106"/>
    </row>
    <row r="37" spans="1:6" s="21" customFormat="1" x14ac:dyDescent="0.25">
      <c r="A37" s="24" t="s">
        <v>849</v>
      </c>
      <c r="B37" s="23" t="s">
        <v>204</v>
      </c>
      <c r="C37" s="51" t="s">
        <v>14</v>
      </c>
      <c r="D37" s="67">
        <v>50</v>
      </c>
      <c r="E37" s="247"/>
      <c r="F37" s="106"/>
    </row>
    <row r="38" spans="1:6" s="21" customFormat="1" x14ac:dyDescent="0.25">
      <c r="A38" s="24" t="s">
        <v>850</v>
      </c>
      <c r="B38" s="23" t="s">
        <v>277</v>
      </c>
      <c r="C38" s="51" t="s">
        <v>20</v>
      </c>
      <c r="D38" s="66">
        <v>1</v>
      </c>
      <c r="E38" s="247"/>
      <c r="F38" s="106"/>
    </row>
    <row r="39" spans="1:6" s="21" customFormat="1" ht="12" customHeight="1" x14ac:dyDescent="0.25">
      <c r="A39" s="24"/>
      <c r="B39" s="23"/>
      <c r="C39" s="51"/>
      <c r="D39" s="66"/>
      <c r="E39" s="247"/>
      <c r="F39" s="106"/>
    </row>
    <row r="40" spans="1:6" s="21" customFormat="1" x14ac:dyDescent="0.25">
      <c r="A40" s="24"/>
      <c r="B40" s="25" t="s">
        <v>190</v>
      </c>
      <c r="C40" s="51"/>
      <c r="D40" s="66"/>
      <c r="E40" s="247"/>
      <c r="F40" s="106"/>
    </row>
    <row r="41" spans="1:6" s="21" customFormat="1" x14ac:dyDescent="0.25">
      <c r="A41" s="24" t="s">
        <v>849</v>
      </c>
      <c r="B41" s="23" t="s">
        <v>204</v>
      </c>
      <c r="C41" s="51" t="s">
        <v>14</v>
      </c>
      <c r="D41" s="67">
        <v>50</v>
      </c>
      <c r="E41" s="247"/>
      <c r="F41" s="106">
        <f>E41*D41</f>
        <v>0</v>
      </c>
    </row>
    <row r="42" spans="1:6" s="21" customFormat="1" x14ac:dyDescent="0.25">
      <c r="A42" s="24" t="s">
        <v>850</v>
      </c>
      <c r="B42" s="23" t="s">
        <v>277</v>
      </c>
      <c r="C42" s="51" t="s">
        <v>20</v>
      </c>
      <c r="D42" s="66">
        <v>1</v>
      </c>
      <c r="E42" s="247"/>
      <c r="F42" s="106">
        <f>E42*D42</f>
        <v>0</v>
      </c>
    </row>
    <row r="43" spans="1:6" s="21" customFormat="1" ht="12" customHeight="1" x14ac:dyDescent="0.25">
      <c r="A43" s="24"/>
      <c r="B43" s="23"/>
      <c r="C43" s="51"/>
      <c r="D43" s="66"/>
      <c r="E43" s="247"/>
      <c r="F43" s="106"/>
    </row>
    <row r="44" spans="1:6" s="21" customFormat="1" x14ac:dyDescent="0.25">
      <c r="A44" s="24"/>
      <c r="B44" s="25" t="s">
        <v>191</v>
      </c>
      <c r="C44" s="51"/>
      <c r="D44" s="66"/>
      <c r="E44" s="247"/>
      <c r="F44" s="106"/>
    </row>
    <row r="45" spans="1:6" s="21" customFormat="1" x14ac:dyDescent="0.25">
      <c r="A45" s="24" t="s">
        <v>851</v>
      </c>
      <c r="B45" s="23" t="s">
        <v>204</v>
      </c>
      <c r="C45" s="51" t="s">
        <v>14</v>
      </c>
      <c r="D45" s="67">
        <v>50</v>
      </c>
      <c r="E45" s="247"/>
      <c r="F45" s="106">
        <f>E45*D45</f>
        <v>0</v>
      </c>
    </row>
    <row r="46" spans="1:6" s="21" customFormat="1" x14ac:dyDescent="0.25">
      <c r="A46" s="24" t="s">
        <v>852</v>
      </c>
      <c r="B46" s="23" t="s">
        <v>277</v>
      </c>
      <c r="C46" s="51" t="s">
        <v>20</v>
      </c>
      <c r="D46" s="66">
        <v>1</v>
      </c>
      <c r="E46" s="247"/>
      <c r="F46" s="106">
        <f>E46*D46</f>
        <v>0</v>
      </c>
    </row>
    <row r="47" spans="1:6" s="21" customFormat="1" ht="12" customHeight="1" x14ac:dyDescent="0.25">
      <c r="A47" s="24"/>
      <c r="B47" s="23"/>
      <c r="C47" s="51"/>
      <c r="D47" s="66"/>
      <c r="E47" s="247"/>
      <c r="F47" s="106"/>
    </row>
    <row r="48" spans="1:6" s="21" customFormat="1" x14ac:dyDescent="0.25">
      <c r="A48" s="24"/>
      <c r="B48" s="25" t="s">
        <v>192</v>
      </c>
      <c r="C48" s="51"/>
      <c r="D48" s="66"/>
      <c r="E48" s="247"/>
      <c r="F48" s="106"/>
    </row>
    <row r="49" spans="1:6" s="21" customFormat="1" x14ac:dyDescent="0.25">
      <c r="A49" s="24" t="s">
        <v>853</v>
      </c>
      <c r="B49" s="23" t="s">
        <v>204</v>
      </c>
      <c r="C49" s="51" t="s">
        <v>14</v>
      </c>
      <c r="D49" s="67">
        <v>50</v>
      </c>
      <c r="E49" s="247"/>
      <c r="F49" s="106">
        <f>E49*D49</f>
        <v>0</v>
      </c>
    </row>
    <row r="50" spans="1:6" s="21" customFormat="1" x14ac:dyDescent="0.25">
      <c r="A50" s="24" t="s">
        <v>854</v>
      </c>
      <c r="B50" s="23" t="s">
        <v>277</v>
      </c>
      <c r="C50" s="51" t="s">
        <v>20</v>
      </c>
      <c r="D50" s="66">
        <v>1</v>
      </c>
      <c r="E50" s="247"/>
      <c r="F50" s="106">
        <f>E50*D50</f>
        <v>0</v>
      </c>
    </row>
    <row r="51" spans="1:6" s="21" customFormat="1" ht="12" customHeight="1" x14ac:dyDescent="0.25">
      <c r="A51" s="24"/>
      <c r="B51" s="23"/>
      <c r="C51" s="51"/>
      <c r="D51" s="66"/>
      <c r="E51" s="247"/>
      <c r="F51" s="106"/>
    </row>
    <row r="52" spans="1:6" s="21" customFormat="1" x14ac:dyDescent="0.25">
      <c r="A52" s="24"/>
      <c r="B52" s="25" t="s">
        <v>342</v>
      </c>
      <c r="C52" s="51"/>
      <c r="D52" s="66"/>
      <c r="E52" s="247"/>
      <c r="F52" s="106"/>
    </row>
    <row r="53" spans="1:6" s="21" customFormat="1" x14ac:dyDescent="0.25">
      <c r="A53" s="24" t="s">
        <v>855</v>
      </c>
      <c r="B53" s="23" t="s">
        <v>204</v>
      </c>
      <c r="C53" s="51" t="s">
        <v>14</v>
      </c>
      <c r="D53" s="67">
        <v>50</v>
      </c>
      <c r="E53" s="247"/>
      <c r="F53" s="106">
        <f>E53*D53</f>
        <v>0</v>
      </c>
    </row>
    <row r="54" spans="1:6" s="21" customFormat="1" x14ac:dyDescent="0.25">
      <c r="A54" s="24" t="s">
        <v>856</v>
      </c>
      <c r="B54" s="23" t="s">
        <v>277</v>
      </c>
      <c r="C54" s="51" t="s">
        <v>20</v>
      </c>
      <c r="D54" s="66">
        <v>1</v>
      </c>
      <c r="E54" s="247"/>
      <c r="F54" s="106">
        <f>E54*D54</f>
        <v>0</v>
      </c>
    </row>
    <row r="55" spans="1:6" s="21" customFormat="1" x14ac:dyDescent="0.25">
      <c r="A55" s="24"/>
      <c r="B55" s="23"/>
      <c r="C55" s="51"/>
      <c r="D55" s="66"/>
      <c r="E55" s="247"/>
      <c r="F55" s="106"/>
    </row>
    <row r="56" spans="1:6" s="21" customFormat="1" ht="16.5" thickBot="1" x14ac:dyDescent="0.3">
      <c r="A56" s="53" t="s">
        <v>0</v>
      </c>
      <c r="B56" s="3" t="s">
        <v>12</v>
      </c>
      <c r="C56" s="42"/>
      <c r="D56" s="69"/>
      <c r="E56" s="245" t="s">
        <v>177</v>
      </c>
      <c r="F56" s="108">
        <f>SUM(F18:F55)</f>
        <v>0</v>
      </c>
    </row>
    <row r="57" spans="1:6" s="21" customFormat="1" ht="16.5" thickTop="1" x14ac:dyDescent="0.25">
      <c r="A57" s="49" t="s">
        <v>0</v>
      </c>
      <c r="B57" s="23" t="s">
        <v>341</v>
      </c>
      <c r="C57" s="51"/>
      <c r="D57" s="66"/>
      <c r="E57" s="247"/>
      <c r="F57" s="106"/>
    </row>
    <row r="58" spans="1:6" s="21" customFormat="1" x14ac:dyDescent="0.25">
      <c r="A58" s="49" t="s">
        <v>0</v>
      </c>
      <c r="B58" s="23" t="s">
        <v>30</v>
      </c>
      <c r="C58" s="51"/>
      <c r="D58" s="66"/>
      <c r="E58" s="247"/>
      <c r="F58" s="106"/>
    </row>
    <row r="59" spans="1:6" s="21" customFormat="1" ht="31.5" x14ac:dyDescent="0.25">
      <c r="A59" s="95" t="s">
        <v>6</v>
      </c>
      <c r="B59" s="96" t="s">
        <v>465</v>
      </c>
      <c r="C59" s="96"/>
      <c r="D59" s="97" t="s">
        <v>3</v>
      </c>
      <c r="E59" s="219" t="s">
        <v>4</v>
      </c>
      <c r="F59" s="220" t="s">
        <v>5</v>
      </c>
    </row>
    <row r="60" spans="1:6" s="21" customFormat="1" x14ac:dyDescent="0.25">
      <c r="A60" s="2"/>
      <c r="B60" s="3"/>
      <c r="C60" s="26"/>
      <c r="D60" s="70"/>
      <c r="E60" s="221"/>
      <c r="F60" s="222"/>
    </row>
    <row r="61" spans="1:6" s="21" customFormat="1" x14ac:dyDescent="0.25">
      <c r="A61" s="50" t="s">
        <v>0</v>
      </c>
      <c r="B61" s="3" t="s">
        <v>17</v>
      </c>
      <c r="C61" s="44"/>
      <c r="D61" s="70"/>
      <c r="E61" s="245" t="s">
        <v>177</v>
      </c>
      <c r="F61" s="222">
        <f>F56</f>
        <v>0</v>
      </c>
    </row>
    <row r="62" spans="1:6" s="21" customFormat="1" x14ac:dyDescent="0.25">
      <c r="A62" s="24"/>
      <c r="B62" s="23"/>
      <c r="C62" s="51"/>
      <c r="D62" s="66"/>
      <c r="E62" s="247"/>
      <c r="F62" s="106"/>
    </row>
    <row r="63" spans="1:6" s="98" customFormat="1" ht="30.95" customHeight="1" x14ac:dyDescent="0.25">
      <c r="A63" s="24"/>
      <c r="B63" s="25" t="s">
        <v>193</v>
      </c>
      <c r="C63" s="51"/>
      <c r="D63" s="66"/>
      <c r="E63" s="247"/>
      <c r="F63" s="106"/>
    </row>
    <row r="64" spans="1:6" s="21" customFormat="1" x14ac:dyDescent="0.25">
      <c r="A64" s="24" t="s">
        <v>857</v>
      </c>
      <c r="B64" s="23" t="s">
        <v>204</v>
      </c>
      <c r="C64" s="51" t="s">
        <v>14</v>
      </c>
      <c r="D64" s="67">
        <v>50</v>
      </c>
      <c r="E64" s="247"/>
      <c r="F64" s="106">
        <f>E64*D64</f>
        <v>0</v>
      </c>
    </row>
    <row r="65" spans="1:6" s="21" customFormat="1" x14ac:dyDescent="0.25">
      <c r="A65" s="24" t="s">
        <v>858</v>
      </c>
      <c r="B65" s="23" t="s">
        <v>277</v>
      </c>
      <c r="C65" s="51" t="s">
        <v>20</v>
      </c>
      <c r="D65" s="66">
        <v>1</v>
      </c>
      <c r="E65" s="247"/>
      <c r="F65" s="106">
        <f>E65*D65</f>
        <v>0</v>
      </c>
    </row>
    <row r="66" spans="1:6" s="21" customFormat="1" x14ac:dyDescent="0.25">
      <c r="A66" s="24"/>
      <c r="B66" s="23"/>
      <c r="C66" s="51"/>
      <c r="D66" s="66"/>
      <c r="E66" s="247"/>
      <c r="F66" s="106"/>
    </row>
    <row r="67" spans="1:6" s="21" customFormat="1" x14ac:dyDescent="0.25">
      <c r="A67" s="24" t="s">
        <v>940</v>
      </c>
      <c r="B67" s="23" t="s">
        <v>939</v>
      </c>
      <c r="C67" s="51" t="s">
        <v>14</v>
      </c>
      <c r="D67" s="67">
        <v>5</v>
      </c>
      <c r="E67" s="249"/>
      <c r="F67" s="248">
        <f>E67*D67</f>
        <v>0</v>
      </c>
    </row>
    <row r="68" spans="1:6" s="21" customFormat="1" x14ac:dyDescent="0.25">
      <c r="A68" s="24"/>
      <c r="B68" s="58"/>
      <c r="C68" s="26"/>
      <c r="D68" s="68"/>
      <c r="E68" s="247"/>
      <c r="F68" s="106"/>
    </row>
    <row r="69" spans="1:6" s="21" customFormat="1" x14ac:dyDescent="0.25">
      <c r="A69" s="24">
        <v>13.2</v>
      </c>
      <c r="B69" s="58" t="s">
        <v>171</v>
      </c>
      <c r="C69" s="26"/>
      <c r="D69" s="68"/>
      <c r="E69" s="247"/>
      <c r="F69" s="106"/>
    </row>
    <row r="70" spans="1:6" s="21" customFormat="1" x14ac:dyDescent="0.25">
      <c r="A70" s="24"/>
      <c r="B70" s="58"/>
      <c r="C70" s="26"/>
      <c r="D70" s="68"/>
      <c r="E70" s="247"/>
      <c r="F70" s="106"/>
    </row>
    <row r="71" spans="1:6" s="21" customFormat="1" x14ac:dyDescent="0.25">
      <c r="A71" s="24" t="s">
        <v>859</v>
      </c>
      <c r="B71" s="23" t="s">
        <v>173</v>
      </c>
      <c r="C71" s="26" t="s">
        <v>14</v>
      </c>
      <c r="D71" s="68">
        <v>1</v>
      </c>
      <c r="E71" s="247"/>
      <c r="F71" s="106">
        <f>E71*D71</f>
        <v>0</v>
      </c>
    </row>
    <row r="72" spans="1:6" s="21" customFormat="1" x14ac:dyDescent="0.25">
      <c r="A72" s="24"/>
      <c r="B72" s="23"/>
      <c r="C72" s="26"/>
      <c r="D72" s="68"/>
      <c r="E72" s="247"/>
      <c r="F72" s="106"/>
    </row>
    <row r="73" spans="1:6" s="21" customFormat="1" x14ac:dyDescent="0.25">
      <c r="A73" s="24"/>
      <c r="B73" s="23"/>
      <c r="C73" s="26"/>
      <c r="D73" s="68"/>
      <c r="E73" s="247"/>
      <c r="F73" s="106"/>
    </row>
    <row r="74" spans="1:6" s="21" customFormat="1" x14ac:dyDescent="0.25">
      <c r="A74" s="24"/>
      <c r="B74" s="23"/>
      <c r="C74" s="26"/>
      <c r="D74" s="68"/>
      <c r="E74" s="247"/>
      <c r="F74" s="106"/>
    </row>
    <row r="75" spans="1:6" s="21" customFormat="1" x14ac:dyDescent="0.25">
      <c r="A75" s="24"/>
      <c r="B75" s="23"/>
      <c r="C75" s="26"/>
      <c r="D75" s="68"/>
      <c r="E75" s="247"/>
      <c r="F75" s="106"/>
    </row>
    <row r="76" spans="1:6" s="21" customFormat="1" x14ac:dyDescent="0.25">
      <c r="A76" s="24"/>
      <c r="B76" s="23"/>
      <c r="C76" s="26"/>
      <c r="D76" s="68"/>
      <c r="E76" s="247"/>
      <c r="F76" s="106"/>
    </row>
    <row r="77" spans="1:6" s="21" customFormat="1" x14ac:dyDescent="0.25">
      <c r="A77" s="24"/>
      <c r="B77" s="23"/>
      <c r="C77" s="51"/>
      <c r="D77" s="67"/>
      <c r="E77" s="249"/>
      <c r="F77" s="248"/>
    </row>
    <row r="78" spans="1:6" s="21" customFormat="1" x14ac:dyDescent="0.25">
      <c r="A78" s="24"/>
      <c r="B78" s="23"/>
      <c r="C78" s="26"/>
      <c r="D78" s="68"/>
      <c r="E78" s="247"/>
      <c r="F78" s="106"/>
    </row>
    <row r="79" spans="1:6" s="21" customFormat="1" x14ac:dyDescent="0.25">
      <c r="A79" s="24"/>
      <c r="B79" s="23"/>
      <c r="C79" s="26"/>
      <c r="D79" s="68"/>
      <c r="E79" s="247"/>
      <c r="F79" s="106"/>
    </row>
    <row r="80" spans="1:6" s="21" customFormat="1" x14ac:dyDescent="0.25">
      <c r="A80" s="24"/>
      <c r="B80" s="23"/>
      <c r="C80" s="26"/>
      <c r="D80" s="68"/>
      <c r="E80" s="247"/>
      <c r="F80" s="106"/>
    </row>
    <row r="81" spans="1:6" s="21" customFormat="1" x14ac:dyDescent="0.25">
      <c r="A81" s="24"/>
      <c r="B81" s="23"/>
      <c r="C81" s="26"/>
      <c r="D81" s="68"/>
      <c r="E81" s="247"/>
      <c r="F81" s="106"/>
    </row>
    <row r="82" spans="1:6" s="21" customFormat="1" x14ac:dyDescent="0.25">
      <c r="A82" s="24"/>
      <c r="B82" s="23"/>
      <c r="C82" s="26"/>
      <c r="D82" s="68"/>
      <c r="E82" s="247"/>
      <c r="F82" s="106"/>
    </row>
    <row r="83" spans="1:6" s="21" customFormat="1" x14ac:dyDescent="0.25">
      <c r="A83" s="24"/>
      <c r="B83" s="23"/>
      <c r="C83" s="26"/>
      <c r="D83" s="68"/>
      <c r="E83" s="247"/>
      <c r="F83" s="106"/>
    </row>
    <row r="84" spans="1:6" s="21" customFormat="1" x14ac:dyDescent="0.25">
      <c r="A84" s="24"/>
      <c r="B84" s="23"/>
      <c r="C84" s="26"/>
      <c r="D84" s="68"/>
      <c r="E84" s="247"/>
      <c r="F84" s="106"/>
    </row>
    <row r="85" spans="1:6" s="21" customFormat="1" x14ac:dyDescent="0.25">
      <c r="A85" s="24"/>
      <c r="B85" s="23"/>
      <c r="C85" s="26"/>
      <c r="D85" s="68"/>
      <c r="E85" s="247"/>
      <c r="F85" s="106"/>
    </row>
    <row r="86" spans="1:6" s="21" customFormat="1" x14ac:dyDescent="0.25">
      <c r="A86" s="24"/>
      <c r="B86" s="23"/>
      <c r="C86" s="26"/>
      <c r="D86" s="68"/>
      <c r="E86" s="247"/>
      <c r="F86" s="106"/>
    </row>
    <row r="87" spans="1:6" s="21" customFormat="1" x14ac:dyDescent="0.25">
      <c r="A87" s="24"/>
      <c r="B87" s="23"/>
      <c r="C87" s="26"/>
      <c r="D87" s="68"/>
      <c r="E87" s="247"/>
      <c r="F87" s="106"/>
    </row>
    <row r="88" spans="1:6" s="21" customFormat="1" x14ac:dyDescent="0.25">
      <c r="A88" s="24"/>
      <c r="B88" s="23"/>
      <c r="C88" s="26"/>
      <c r="D88" s="68"/>
      <c r="E88" s="247"/>
      <c r="F88" s="106"/>
    </row>
    <row r="89" spans="1:6" s="21" customFormat="1" x14ac:dyDescent="0.25">
      <c r="A89" s="24"/>
      <c r="B89" s="23"/>
      <c r="C89" s="26"/>
      <c r="D89" s="68"/>
      <c r="E89" s="247"/>
      <c r="F89" s="106"/>
    </row>
    <row r="90" spans="1:6" s="21" customFormat="1" x14ac:dyDescent="0.25">
      <c r="A90" s="24"/>
      <c r="B90" s="23"/>
      <c r="C90" s="26"/>
      <c r="D90" s="68"/>
      <c r="E90" s="247"/>
      <c r="F90" s="106"/>
    </row>
    <row r="91" spans="1:6" s="21" customFormat="1" x14ac:dyDescent="0.25">
      <c r="A91" s="24"/>
      <c r="B91" s="23"/>
      <c r="C91" s="26"/>
      <c r="D91" s="68"/>
      <c r="E91" s="247"/>
      <c r="F91" s="106"/>
    </row>
    <row r="92" spans="1:6" s="21" customFormat="1" x14ac:dyDescent="0.25">
      <c r="A92" s="24"/>
      <c r="B92" s="23"/>
      <c r="C92" s="26"/>
      <c r="D92" s="68"/>
      <c r="E92" s="247"/>
      <c r="F92" s="106"/>
    </row>
    <row r="93" spans="1:6" s="21" customFormat="1" x14ac:dyDescent="0.25">
      <c r="A93" s="24"/>
      <c r="B93" s="23"/>
      <c r="C93" s="26"/>
      <c r="D93" s="68"/>
      <c r="E93" s="247"/>
      <c r="F93" s="106"/>
    </row>
    <row r="94" spans="1:6" s="21" customFormat="1" x14ac:dyDescent="0.25">
      <c r="A94" s="24"/>
      <c r="B94" s="23"/>
      <c r="C94" s="26"/>
      <c r="D94" s="68"/>
      <c r="E94" s="247"/>
      <c r="F94" s="106"/>
    </row>
    <row r="95" spans="1:6" s="21" customFormat="1" x14ac:dyDescent="0.25">
      <c r="A95" s="24"/>
      <c r="B95" s="23"/>
      <c r="C95" s="26"/>
      <c r="D95" s="68"/>
      <c r="E95" s="247"/>
      <c r="F95" s="106"/>
    </row>
    <row r="96" spans="1:6" s="21" customFormat="1" x14ac:dyDescent="0.25">
      <c r="A96" s="24"/>
      <c r="B96" s="23"/>
      <c r="C96" s="26"/>
      <c r="D96" s="68"/>
      <c r="E96" s="247"/>
      <c r="F96" s="106"/>
    </row>
    <row r="97" spans="1:6" s="21" customFormat="1" x14ac:dyDescent="0.25">
      <c r="A97" s="24"/>
      <c r="B97" s="23"/>
      <c r="C97" s="26"/>
      <c r="D97" s="68"/>
      <c r="E97" s="247"/>
      <c r="F97" s="106"/>
    </row>
    <row r="98" spans="1:6" s="21" customFormat="1" x14ac:dyDescent="0.25">
      <c r="A98" s="24"/>
      <c r="B98" s="23"/>
      <c r="C98" s="26"/>
      <c r="D98" s="68"/>
      <c r="E98" s="247"/>
      <c r="F98" s="106"/>
    </row>
    <row r="99" spans="1:6" s="21" customFormat="1" x14ac:dyDescent="0.25">
      <c r="A99" s="24"/>
      <c r="B99" s="23"/>
      <c r="C99" s="26"/>
      <c r="D99" s="68"/>
      <c r="E99" s="247"/>
      <c r="F99" s="106"/>
    </row>
    <row r="100" spans="1:6" s="21" customFormat="1" x14ac:dyDescent="0.25">
      <c r="A100" s="24"/>
      <c r="B100" s="23"/>
      <c r="C100" s="26"/>
      <c r="D100" s="68"/>
      <c r="E100" s="247"/>
      <c r="F100" s="106"/>
    </row>
    <row r="101" spans="1:6" s="21" customFormat="1" x14ac:dyDescent="0.25">
      <c r="A101" s="24"/>
      <c r="B101" s="23"/>
      <c r="C101" s="26"/>
      <c r="D101" s="68"/>
      <c r="E101" s="247"/>
      <c r="F101" s="106"/>
    </row>
    <row r="102" spans="1:6" s="21" customFormat="1" x14ac:dyDescent="0.25">
      <c r="A102" s="24"/>
      <c r="B102" s="23"/>
      <c r="C102" s="26"/>
      <c r="D102" s="68"/>
      <c r="E102" s="247"/>
      <c r="F102" s="106"/>
    </row>
    <row r="103" spans="1:6" s="21" customFormat="1" x14ac:dyDescent="0.25">
      <c r="A103" s="24"/>
      <c r="B103" s="23"/>
      <c r="C103" s="26"/>
      <c r="D103" s="68"/>
      <c r="E103" s="247"/>
      <c r="F103" s="106"/>
    </row>
    <row r="104" spans="1:6" s="21" customFormat="1" x14ac:dyDescent="0.25">
      <c r="A104" s="24"/>
      <c r="B104" s="23"/>
      <c r="C104" s="26"/>
      <c r="D104" s="68"/>
      <c r="E104" s="247"/>
      <c r="F104" s="106"/>
    </row>
    <row r="105" spans="1:6" s="21" customFormat="1" x14ac:dyDescent="0.25">
      <c r="A105" s="24"/>
      <c r="B105" s="23"/>
      <c r="C105" s="26"/>
      <c r="D105" s="68"/>
      <c r="E105" s="247"/>
      <c r="F105" s="106"/>
    </row>
    <row r="106" spans="1:6" s="21" customFormat="1" x14ac:dyDescent="0.25">
      <c r="A106" s="24"/>
      <c r="B106" s="23"/>
      <c r="C106" s="26"/>
      <c r="D106" s="68"/>
      <c r="E106" s="247"/>
      <c r="F106" s="106"/>
    </row>
    <row r="107" spans="1:6" s="21" customFormat="1" x14ac:dyDescent="0.25">
      <c r="A107" s="24"/>
      <c r="B107" s="23"/>
      <c r="C107" s="26"/>
      <c r="D107" s="68"/>
      <c r="E107" s="247"/>
      <c r="F107" s="106"/>
    </row>
    <row r="108" spans="1:6" s="21" customFormat="1" x14ac:dyDescent="0.25">
      <c r="A108" s="24"/>
      <c r="B108" s="23"/>
      <c r="C108" s="26"/>
      <c r="D108" s="68"/>
      <c r="E108" s="247"/>
      <c r="F108" s="106"/>
    </row>
    <row r="109" spans="1:6" s="21" customFormat="1" x14ac:dyDescent="0.25">
      <c r="A109" s="24"/>
      <c r="B109" s="23"/>
      <c r="C109" s="26"/>
      <c r="D109" s="68"/>
      <c r="E109" s="247"/>
      <c r="F109" s="106"/>
    </row>
    <row r="110" spans="1:6" s="21" customFormat="1" x14ac:dyDescent="0.25">
      <c r="A110" s="24"/>
      <c r="B110" s="23"/>
      <c r="C110" s="26"/>
      <c r="D110" s="68"/>
      <c r="E110" s="247"/>
      <c r="F110" s="106"/>
    </row>
    <row r="111" spans="1:6" s="21" customFormat="1" x14ac:dyDescent="0.25">
      <c r="A111" s="24"/>
      <c r="B111" s="23"/>
      <c r="C111" s="26"/>
      <c r="D111" s="68"/>
      <c r="E111" s="247"/>
      <c r="F111" s="106"/>
    </row>
    <row r="112" spans="1:6" s="21" customFormat="1" x14ac:dyDescent="0.25">
      <c r="A112" s="24"/>
      <c r="B112" s="23"/>
      <c r="C112" s="26"/>
      <c r="D112" s="68"/>
      <c r="E112" s="247"/>
      <c r="F112" s="106"/>
    </row>
    <row r="113" spans="1:6" s="21" customFormat="1" x14ac:dyDescent="0.25">
      <c r="A113" s="24"/>
      <c r="B113" s="23"/>
      <c r="C113" s="26"/>
      <c r="D113" s="68"/>
      <c r="E113" s="247"/>
      <c r="F113" s="106"/>
    </row>
    <row r="114" spans="1:6" s="21" customFormat="1" x14ac:dyDescent="0.25">
      <c r="A114" s="24"/>
      <c r="B114" s="23"/>
      <c r="C114" s="51"/>
      <c r="D114" s="66"/>
      <c r="E114" s="247"/>
      <c r="F114" s="106"/>
    </row>
    <row r="115" spans="1:6" s="21" customFormat="1" ht="16.5" thickBot="1" x14ac:dyDescent="0.3">
      <c r="A115" s="28" t="s">
        <v>0</v>
      </c>
      <c r="B115" s="7" t="s">
        <v>19</v>
      </c>
      <c r="C115" s="42"/>
      <c r="D115" s="69" t="s">
        <v>0</v>
      </c>
      <c r="E115" s="245" t="s">
        <v>177</v>
      </c>
      <c r="F115" s="108">
        <f>SUM(F61:F114)</f>
        <v>0</v>
      </c>
    </row>
    <row r="116" spans="1:6" s="21" customFormat="1" ht="16.5" thickTop="1" x14ac:dyDescent="0.25">
      <c r="A116" s="24" t="s">
        <v>0</v>
      </c>
      <c r="B116" s="3" t="s">
        <v>821</v>
      </c>
      <c r="C116" s="51"/>
      <c r="D116" s="66" t="s">
        <v>0</v>
      </c>
      <c r="E116" s="247" t="s">
        <v>0</v>
      </c>
      <c r="F116" s="106" t="s">
        <v>0</v>
      </c>
    </row>
    <row r="117" spans="1:6" s="21" customFormat="1" x14ac:dyDescent="0.25">
      <c r="A117" s="303"/>
      <c r="B117" s="304"/>
      <c r="C117" s="61"/>
      <c r="D117" s="94" t="s">
        <v>0</v>
      </c>
      <c r="E117" s="271" t="s">
        <v>0</v>
      </c>
      <c r="F117" s="272" t="s">
        <v>0</v>
      </c>
    </row>
    <row r="118" spans="1:6" s="21" customFormat="1" ht="12" customHeight="1" x14ac:dyDescent="0.25">
      <c r="A118" s="1"/>
      <c r="B118" s="1"/>
      <c r="C118" s="33"/>
      <c r="D118" s="33"/>
      <c r="E118" s="82"/>
      <c r="F118" s="82"/>
    </row>
    <row r="119" spans="1:6" s="21" customFormat="1" x14ac:dyDescent="0.25">
      <c r="A119" s="1"/>
      <c r="B119" s="1"/>
      <c r="C119" s="33"/>
      <c r="D119" s="33"/>
      <c r="E119" s="82"/>
      <c r="F119" s="82"/>
    </row>
    <row r="120" spans="1:6" s="21" customFormat="1" x14ac:dyDescent="0.25">
      <c r="A120" s="1"/>
      <c r="B120" s="1"/>
      <c r="C120" s="33"/>
      <c r="D120" s="33"/>
      <c r="E120" s="82"/>
      <c r="F120" s="82"/>
    </row>
  </sheetData>
  <pageMargins left="0.7" right="0.7" top="0.75" bottom="0.75" header="0.3" footer="0.3"/>
  <pageSetup paperSize="9" scale="64" orientation="portrait" r:id="rId1"/>
  <headerFooter>
    <oddHeader>&amp;RDEPARTMENT OF HOME AFFAIRS</oddHeader>
  </headerFooter>
  <rowBreaks count="1" manualBreakCount="1">
    <brk id="6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61"/>
  <sheetViews>
    <sheetView view="pageBreakPreview" zoomScale="95" zoomScaleNormal="100" zoomScaleSheetLayoutView="95" workbookViewId="0">
      <selection activeCell="B52" sqref="B52"/>
    </sheetView>
  </sheetViews>
  <sheetFormatPr defaultColWidth="9.140625" defaultRowHeight="15.75" x14ac:dyDescent="0.25"/>
  <cols>
    <col min="1" max="1" width="10.85546875" style="104" customWidth="1"/>
    <col min="2" max="2" width="78.85546875" style="1" customWidth="1"/>
    <col min="3" max="3" width="5.5703125" style="41" customWidth="1"/>
    <col min="4" max="4" width="10.5703125" style="33" customWidth="1"/>
    <col min="5" max="6" width="18.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100"/>
      <c r="B2" s="23"/>
      <c r="C2" s="51"/>
      <c r="D2" s="66"/>
      <c r="E2" s="244"/>
      <c r="F2" s="106"/>
    </row>
    <row r="3" spans="1:6" s="63" customFormat="1" x14ac:dyDescent="0.25">
      <c r="A3" s="64" t="s">
        <v>0</v>
      </c>
      <c r="B3" s="47" t="s">
        <v>822</v>
      </c>
      <c r="C3" s="46"/>
      <c r="D3" s="69" t="s">
        <v>0</v>
      </c>
      <c r="E3" s="245"/>
      <c r="F3" s="246"/>
    </row>
    <row r="4" spans="1:6" s="63" customFormat="1" x14ac:dyDescent="0.25">
      <c r="A4" s="64" t="s">
        <v>0</v>
      </c>
      <c r="B4" s="47" t="s">
        <v>823</v>
      </c>
      <c r="C4" s="46"/>
      <c r="D4" s="69" t="s">
        <v>0</v>
      </c>
      <c r="E4" s="245"/>
      <c r="F4" s="246"/>
    </row>
    <row r="5" spans="1:6" s="63" customFormat="1" x14ac:dyDescent="0.25">
      <c r="A5" s="64" t="s">
        <v>0</v>
      </c>
      <c r="B5" s="47" t="s">
        <v>16</v>
      </c>
      <c r="C5" s="46"/>
      <c r="D5" s="69" t="s">
        <v>0</v>
      </c>
      <c r="E5" s="245"/>
      <c r="F5" s="246"/>
    </row>
    <row r="6" spans="1:6" s="21" customFormat="1" ht="63" x14ac:dyDescent="0.25">
      <c r="A6" s="24"/>
      <c r="B6" s="23" t="s">
        <v>183</v>
      </c>
      <c r="C6" s="51"/>
      <c r="D6" s="66"/>
      <c r="E6" s="247"/>
      <c r="F6" s="106"/>
    </row>
    <row r="7" spans="1:6" s="21" customFormat="1" ht="6.95" customHeight="1" x14ac:dyDescent="0.25">
      <c r="A7" s="24"/>
      <c r="B7" s="23"/>
      <c r="C7" s="51"/>
      <c r="D7" s="66"/>
      <c r="E7" s="247"/>
      <c r="F7" s="106"/>
    </row>
    <row r="8" spans="1:6" s="21" customFormat="1" ht="63" x14ac:dyDescent="0.25">
      <c r="A8" s="24"/>
      <c r="B8" s="23" t="s">
        <v>423</v>
      </c>
      <c r="C8" s="51"/>
      <c r="D8" s="66"/>
      <c r="E8" s="247"/>
      <c r="F8" s="106"/>
    </row>
    <row r="9" spans="1:6" s="21" customFormat="1" x14ac:dyDescent="0.25">
      <c r="A9" s="34"/>
      <c r="B9" s="25"/>
      <c r="C9" s="46"/>
      <c r="D9" s="66"/>
      <c r="E9" s="247"/>
      <c r="F9" s="106"/>
    </row>
    <row r="10" spans="1:6" s="55" customFormat="1" x14ac:dyDescent="0.25">
      <c r="A10" s="24">
        <v>14.1</v>
      </c>
      <c r="B10" s="65" t="s">
        <v>659</v>
      </c>
      <c r="C10" s="51"/>
      <c r="D10" s="67"/>
      <c r="E10" s="249"/>
      <c r="F10" s="248"/>
    </row>
    <row r="11" spans="1:6" x14ac:dyDescent="0.25">
      <c r="A11" s="36"/>
      <c r="B11" s="3"/>
      <c r="C11" s="44"/>
      <c r="D11" s="70"/>
      <c r="E11" s="221"/>
      <c r="F11" s="222"/>
    </row>
    <row r="12" spans="1:6" s="21" customFormat="1" x14ac:dyDescent="0.25">
      <c r="A12" s="24" t="s">
        <v>861</v>
      </c>
      <c r="B12" s="23" t="s">
        <v>942</v>
      </c>
      <c r="C12" s="51" t="s">
        <v>14</v>
      </c>
      <c r="D12" s="67">
        <v>50</v>
      </c>
      <c r="E12" s="247"/>
      <c r="F12" s="106">
        <f>E12*D12</f>
        <v>0</v>
      </c>
    </row>
    <row r="13" spans="1:6" x14ac:dyDescent="0.25">
      <c r="A13" s="36"/>
      <c r="B13" s="3"/>
      <c r="C13" s="44"/>
      <c r="D13" s="70"/>
      <c r="E13" s="221"/>
      <c r="F13" s="222"/>
    </row>
    <row r="14" spans="1:6" x14ac:dyDescent="0.25">
      <c r="A14" s="36"/>
      <c r="B14" s="3"/>
      <c r="C14" s="44"/>
      <c r="D14" s="70"/>
      <c r="E14" s="221"/>
      <c r="F14" s="222"/>
    </row>
    <row r="15" spans="1:6" x14ac:dyDescent="0.25">
      <c r="A15" s="36"/>
      <c r="B15" s="3"/>
      <c r="C15" s="44"/>
      <c r="D15" s="70"/>
      <c r="E15" s="221"/>
      <c r="F15" s="222"/>
    </row>
    <row r="16" spans="1:6" x14ac:dyDescent="0.25">
      <c r="A16" s="36"/>
      <c r="B16" s="3"/>
      <c r="C16" s="44"/>
      <c r="D16" s="70"/>
      <c r="E16" s="221"/>
      <c r="F16" s="222"/>
    </row>
    <row r="17" spans="1:6" x14ac:dyDescent="0.25">
      <c r="A17" s="36"/>
      <c r="B17" s="3"/>
      <c r="C17" s="44"/>
      <c r="D17" s="70"/>
      <c r="E17" s="221"/>
      <c r="F17" s="222"/>
    </row>
    <row r="18" spans="1:6" x14ac:dyDescent="0.25">
      <c r="A18" s="36"/>
      <c r="B18" s="3"/>
      <c r="C18" s="44"/>
      <c r="D18" s="70"/>
      <c r="E18" s="221"/>
      <c r="F18" s="222"/>
    </row>
    <row r="19" spans="1:6" x14ac:dyDescent="0.25">
      <c r="A19" s="36"/>
      <c r="B19" s="3"/>
      <c r="C19" s="44"/>
      <c r="D19" s="70"/>
      <c r="E19" s="221"/>
      <c r="F19" s="222"/>
    </row>
    <row r="20" spans="1:6" x14ac:dyDescent="0.25">
      <c r="A20" s="36"/>
      <c r="B20" s="3"/>
      <c r="C20" s="44"/>
      <c r="D20" s="70"/>
      <c r="E20" s="221"/>
      <c r="F20" s="222"/>
    </row>
    <row r="21" spans="1:6" x14ac:dyDescent="0.25">
      <c r="A21" s="36"/>
      <c r="B21" s="3"/>
      <c r="C21" s="44"/>
      <c r="D21" s="70"/>
      <c r="E21" s="221"/>
      <c r="F21" s="222"/>
    </row>
    <row r="22" spans="1:6" x14ac:dyDescent="0.25">
      <c r="A22" s="36"/>
      <c r="B22" s="3"/>
      <c r="C22" s="44"/>
      <c r="D22" s="70"/>
      <c r="E22" s="221"/>
      <c r="F22" s="222"/>
    </row>
    <row r="23" spans="1:6" x14ac:dyDescent="0.25">
      <c r="A23" s="36"/>
      <c r="B23" s="3"/>
      <c r="C23" s="44"/>
      <c r="D23" s="70"/>
      <c r="E23" s="221"/>
      <c r="F23" s="222"/>
    </row>
    <row r="24" spans="1:6" x14ac:dyDescent="0.25">
      <c r="A24" s="36"/>
      <c r="B24" s="3"/>
      <c r="C24" s="44"/>
      <c r="D24" s="70"/>
      <c r="E24" s="221"/>
      <c r="F24" s="222"/>
    </row>
    <row r="25" spans="1:6" x14ac:dyDescent="0.25">
      <c r="A25" s="36"/>
      <c r="B25" s="3"/>
      <c r="C25" s="44"/>
      <c r="D25" s="70"/>
      <c r="E25" s="221"/>
      <c r="F25" s="222"/>
    </row>
    <row r="26" spans="1:6" x14ac:dyDescent="0.25">
      <c r="A26" s="36"/>
      <c r="B26" s="3"/>
      <c r="C26" s="44"/>
      <c r="D26" s="70"/>
      <c r="E26" s="221"/>
      <c r="F26" s="222"/>
    </row>
    <row r="27" spans="1:6" x14ac:dyDescent="0.25">
      <c r="A27" s="36"/>
      <c r="B27" s="3"/>
      <c r="C27" s="44"/>
      <c r="D27" s="70"/>
      <c r="E27" s="221"/>
      <c r="F27" s="222"/>
    </row>
    <row r="28" spans="1:6" x14ac:dyDescent="0.25">
      <c r="A28" s="36"/>
      <c r="B28" s="3"/>
      <c r="C28" s="44"/>
      <c r="D28" s="70"/>
      <c r="E28" s="221"/>
      <c r="F28" s="222"/>
    </row>
    <row r="29" spans="1:6" x14ac:dyDescent="0.25">
      <c r="A29" s="36"/>
      <c r="B29" s="3"/>
      <c r="C29" s="44"/>
      <c r="D29" s="70"/>
      <c r="E29" s="221"/>
      <c r="F29" s="222"/>
    </row>
    <row r="30" spans="1:6" x14ac:dyDescent="0.25">
      <c r="A30" s="36"/>
      <c r="B30" s="3"/>
      <c r="C30" s="44"/>
      <c r="D30" s="70"/>
      <c r="E30" s="221"/>
      <c r="F30" s="222"/>
    </row>
    <row r="31" spans="1:6" x14ac:dyDescent="0.25">
      <c r="A31" s="36"/>
      <c r="B31" s="3"/>
      <c r="C31" s="44"/>
      <c r="D31" s="70"/>
      <c r="E31" s="221"/>
      <c r="F31" s="222"/>
    </row>
    <row r="32" spans="1:6" x14ac:dyDescent="0.25">
      <c r="A32" s="36"/>
      <c r="B32" s="3"/>
      <c r="C32" s="44"/>
      <c r="D32" s="70"/>
      <c r="E32" s="221"/>
      <c r="F32" s="222"/>
    </row>
    <row r="33" spans="1:6" x14ac:dyDescent="0.25">
      <c r="A33" s="36"/>
      <c r="B33" s="3"/>
      <c r="C33" s="44"/>
      <c r="D33" s="70"/>
      <c r="E33" s="221"/>
      <c r="F33" s="222"/>
    </row>
    <row r="34" spans="1:6" x14ac:dyDescent="0.25">
      <c r="A34" s="36"/>
      <c r="B34" s="3"/>
      <c r="C34" s="44"/>
      <c r="D34" s="70"/>
      <c r="E34" s="221"/>
      <c r="F34" s="222"/>
    </row>
    <row r="35" spans="1:6" x14ac:dyDescent="0.25">
      <c r="A35" s="36"/>
      <c r="B35" s="3"/>
      <c r="C35" s="44"/>
      <c r="D35" s="70"/>
      <c r="E35" s="221"/>
      <c r="F35" s="222"/>
    </row>
    <row r="36" spans="1:6" x14ac:dyDescent="0.25">
      <c r="A36" s="36"/>
      <c r="B36" s="3"/>
      <c r="C36" s="44"/>
      <c r="D36" s="70"/>
      <c r="E36" s="221"/>
      <c r="F36" s="222"/>
    </row>
    <row r="37" spans="1:6" x14ac:dyDescent="0.25">
      <c r="A37" s="36"/>
      <c r="B37" s="3"/>
      <c r="C37" s="44"/>
      <c r="D37" s="70"/>
      <c r="E37" s="221"/>
      <c r="F37" s="222"/>
    </row>
    <row r="38" spans="1:6" x14ac:dyDescent="0.25">
      <c r="A38" s="36"/>
      <c r="B38" s="3"/>
      <c r="C38" s="44"/>
      <c r="D38" s="70"/>
      <c r="E38" s="221"/>
      <c r="F38" s="222"/>
    </row>
    <row r="39" spans="1:6" x14ac:dyDescent="0.25">
      <c r="A39" s="36"/>
      <c r="B39" s="3"/>
      <c r="C39" s="44"/>
      <c r="D39" s="70"/>
      <c r="E39" s="221"/>
      <c r="F39" s="222"/>
    </row>
    <row r="40" spans="1:6" x14ac:dyDescent="0.25">
      <c r="A40" s="36"/>
      <c r="B40" s="3"/>
      <c r="C40" s="44"/>
      <c r="D40" s="70"/>
      <c r="E40" s="221"/>
      <c r="F40" s="222"/>
    </row>
    <row r="41" spans="1:6" x14ac:dyDescent="0.25">
      <c r="A41" s="36"/>
      <c r="B41" s="3"/>
      <c r="C41" s="44"/>
      <c r="D41" s="70"/>
      <c r="E41" s="221"/>
      <c r="F41" s="222"/>
    </row>
    <row r="42" spans="1:6" x14ac:dyDescent="0.25">
      <c r="A42" s="36"/>
      <c r="B42" s="3"/>
      <c r="C42" s="44"/>
      <c r="D42" s="70"/>
      <c r="E42" s="221"/>
      <c r="F42" s="222"/>
    </row>
    <row r="43" spans="1:6" x14ac:dyDescent="0.25">
      <c r="A43" s="36"/>
      <c r="B43" s="3"/>
      <c r="C43" s="44"/>
      <c r="D43" s="70"/>
      <c r="E43" s="221"/>
      <c r="F43" s="222"/>
    </row>
    <row r="44" spans="1:6" x14ac:dyDescent="0.25">
      <c r="A44" s="36"/>
      <c r="B44" s="3"/>
      <c r="C44" s="44"/>
      <c r="D44" s="70"/>
      <c r="E44" s="221"/>
      <c r="F44" s="222"/>
    </row>
    <row r="45" spans="1:6" x14ac:dyDescent="0.25">
      <c r="A45" s="36"/>
      <c r="B45" s="3"/>
      <c r="C45" s="44"/>
      <c r="D45" s="70"/>
      <c r="E45" s="221"/>
      <c r="F45" s="222"/>
    </row>
    <row r="46" spans="1:6" x14ac:dyDescent="0.25">
      <c r="A46" s="36"/>
      <c r="B46" s="3"/>
      <c r="C46" s="44"/>
      <c r="D46" s="70"/>
      <c r="E46" s="221"/>
      <c r="F46" s="222"/>
    </row>
    <row r="47" spans="1:6" x14ac:dyDescent="0.25">
      <c r="A47" s="36"/>
      <c r="B47" s="3"/>
      <c r="C47" s="44"/>
      <c r="D47" s="70"/>
      <c r="E47" s="221"/>
      <c r="F47" s="222"/>
    </row>
    <row r="48" spans="1:6" x14ac:dyDescent="0.25">
      <c r="A48" s="36"/>
      <c r="B48" s="3"/>
      <c r="C48" s="44"/>
      <c r="D48" s="70"/>
      <c r="E48" s="221"/>
      <c r="F48" s="222"/>
    </row>
    <row r="49" spans="1:6" x14ac:dyDescent="0.25">
      <c r="A49" s="36"/>
      <c r="B49" s="3"/>
      <c r="C49" s="44"/>
      <c r="D49" s="70"/>
      <c r="E49" s="221"/>
      <c r="F49" s="222"/>
    </row>
    <row r="50" spans="1:6" x14ac:dyDescent="0.25">
      <c r="A50" s="36"/>
      <c r="B50" s="3"/>
      <c r="C50" s="44"/>
      <c r="D50" s="70"/>
      <c r="E50" s="221"/>
      <c r="F50" s="222"/>
    </row>
    <row r="51" spans="1:6" x14ac:dyDescent="0.25">
      <c r="A51" s="36"/>
      <c r="B51" s="3"/>
      <c r="C51" s="44"/>
      <c r="D51" s="70"/>
      <c r="E51" s="221"/>
      <c r="F51" s="222"/>
    </row>
    <row r="52" spans="1:6" x14ac:dyDescent="0.25">
      <c r="A52" s="36"/>
      <c r="B52" s="3"/>
      <c r="C52" s="44"/>
      <c r="D52" s="70"/>
      <c r="E52" s="221"/>
      <c r="F52" s="222"/>
    </row>
    <row r="53" spans="1:6" x14ac:dyDescent="0.25">
      <c r="A53" s="36"/>
      <c r="B53" s="3"/>
      <c r="C53" s="44"/>
      <c r="D53" s="70"/>
      <c r="E53" s="221"/>
      <c r="F53" s="222"/>
    </row>
    <row r="54" spans="1:6" x14ac:dyDescent="0.25">
      <c r="A54" s="36"/>
      <c r="B54" s="3"/>
      <c r="C54" s="44"/>
      <c r="D54" s="70"/>
      <c r="E54" s="221"/>
      <c r="F54" s="222"/>
    </row>
    <row r="55" spans="1:6" x14ac:dyDescent="0.25">
      <c r="A55" s="36"/>
      <c r="B55" s="3"/>
      <c r="C55" s="44"/>
      <c r="D55" s="70"/>
      <c r="E55" s="221"/>
      <c r="F55" s="222"/>
    </row>
    <row r="56" spans="1:6" x14ac:dyDescent="0.25">
      <c r="A56" s="36"/>
      <c r="B56" s="3"/>
      <c r="C56" s="44"/>
      <c r="D56" s="70"/>
      <c r="E56" s="221"/>
      <c r="F56" s="222"/>
    </row>
    <row r="57" spans="1:6" ht="16.5" thickBot="1" x14ac:dyDescent="0.3">
      <c r="A57" s="36"/>
      <c r="B57" s="7" t="s">
        <v>19</v>
      </c>
      <c r="C57" s="42"/>
      <c r="D57" s="69" t="s">
        <v>0</v>
      </c>
      <c r="E57" s="245" t="s">
        <v>2</v>
      </c>
      <c r="F57" s="108">
        <f>SUM(F11:F56)</f>
        <v>0</v>
      </c>
    </row>
    <row r="58" spans="1:6" ht="16.5" thickTop="1" x14ac:dyDescent="0.25">
      <c r="A58" s="36"/>
      <c r="B58" s="3" t="s">
        <v>824</v>
      </c>
      <c r="C58" s="51"/>
      <c r="D58" s="66" t="s">
        <v>0</v>
      </c>
      <c r="E58" s="247" t="s">
        <v>0</v>
      </c>
      <c r="F58" s="106" t="s">
        <v>0</v>
      </c>
    </row>
    <row r="59" spans="1:6" x14ac:dyDescent="0.25">
      <c r="A59" s="36"/>
      <c r="B59" s="3"/>
      <c r="C59" s="44"/>
      <c r="D59" s="70"/>
      <c r="E59" s="221"/>
      <c r="F59" s="222"/>
    </row>
    <row r="60" spans="1:6" x14ac:dyDescent="0.25">
      <c r="A60" s="36"/>
      <c r="B60" s="3"/>
      <c r="C60" s="44"/>
      <c r="D60" s="70"/>
      <c r="E60" s="221"/>
      <c r="F60" s="222"/>
    </row>
    <row r="61" spans="1:6" x14ac:dyDescent="0.25">
      <c r="A61" s="305"/>
      <c r="B61" s="304"/>
      <c r="C61" s="61"/>
      <c r="D61" s="306"/>
      <c r="E61" s="307"/>
      <c r="F61" s="307"/>
    </row>
  </sheetData>
  <pageMargins left="0.7" right="0.7" top="0.75" bottom="0.75" header="0.3" footer="0.3"/>
  <pageSetup paperSize="9" scale="61" orientation="portrait" r:id="rId1"/>
  <headerFooter>
    <oddHeader>&amp;RDEPARTMENT OF HOME AFFAIRS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F55"/>
  <sheetViews>
    <sheetView view="pageBreakPreview" topLeftCell="A49" zoomScaleNormal="100" zoomScaleSheetLayoutView="100" workbookViewId="0">
      <selection activeCell="A55" sqref="A55:F55"/>
    </sheetView>
  </sheetViews>
  <sheetFormatPr defaultColWidth="9.140625" defaultRowHeight="15.75" x14ac:dyDescent="0.25"/>
  <cols>
    <col min="1" max="1" width="9.42578125" style="1" customWidth="1"/>
    <col min="2" max="2" width="71.140625" style="1" customWidth="1"/>
    <col min="3" max="3" width="5.5703125" style="33" customWidth="1"/>
    <col min="4" max="4" width="10.5703125" style="33" customWidth="1"/>
    <col min="5" max="5" width="15" style="82" customWidth="1"/>
    <col min="6" max="6" width="16.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22"/>
      <c r="B2" s="23"/>
      <c r="C2" s="51"/>
      <c r="D2" s="66"/>
      <c r="E2" s="247"/>
      <c r="F2" s="106"/>
    </row>
    <row r="3" spans="1:6" s="21" customFormat="1" x14ac:dyDescent="0.25">
      <c r="A3" s="24" t="s">
        <v>0</v>
      </c>
      <c r="B3" s="47" t="s">
        <v>825</v>
      </c>
      <c r="C3" s="51"/>
      <c r="D3" s="66" t="s">
        <v>0</v>
      </c>
      <c r="E3" s="247" t="s">
        <v>0</v>
      </c>
      <c r="F3" s="106" t="s">
        <v>0</v>
      </c>
    </row>
    <row r="4" spans="1:6" s="21" customFormat="1" x14ac:dyDescent="0.25">
      <c r="A4" s="24" t="s">
        <v>0</v>
      </c>
      <c r="B4" s="47" t="s">
        <v>470</v>
      </c>
      <c r="C4" s="51"/>
      <c r="D4" s="66" t="s">
        <v>0</v>
      </c>
      <c r="E4" s="247" t="s">
        <v>0</v>
      </c>
      <c r="F4" s="106" t="s">
        <v>0</v>
      </c>
    </row>
    <row r="5" spans="1:6" s="21" customFormat="1" x14ac:dyDescent="0.25">
      <c r="A5" s="24" t="s">
        <v>0</v>
      </c>
      <c r="B5" s="47" t="s">
        <v>16</v>
      </c>
      <c r="C5" s="51"/>
      <c r="D5" s="66" t="s">
        <v>0</v>
      </c>
      <c r="E5" s="247" t="s">
        <v>0</v>
      </c>
      <c r="F5" s="106" t="s">
        <v>0</v>
      </c>
    </row>
    <row r="6" spans="1:6" s="21" customFormat="1" x14ac:dyDescent="0.25">
      <c r="A6" s="24"/>
      <c r="B6" s="47"/>
      <c r="C6" s="51"/>
      <c r="D6" s="66"/>
      <c r="E6" s="247"/>
      <c r="F6" s="106"/>
    </row>
    <row r="7" spans="1:6" s="21" customFormat="1" ht="78.75" x14ac:dyDescent="0.25">
      <c r="A7" s="24"/>
      <c r="B7" s="23" t="s">
        <v>183</v>
      </c>
      <c r="C7" s="51"/>
      <c r="D7" s="66"/>
      <c r="E7" s="247"/>
      <c r="F7" s="106"/>
    </row>
    <row r="8" spans="1:6" s="21" customFormat="1" x14ac:dyDescent="0.25">
      <c r="A8" s="24"/>
      <c r="B8" s="25"/>
      <c r="C8" s="51"/>
      <c r="D8" s="66"/>
      <c r="E8" s="247"/>
      <c r="F8" s="106"/>
    </row>
    <row r="9" spans="1:6" s="21" customFormat="1" ht="78.75" x14ac:dyDescent="0.25">
      <c r="A9" s="24"/>
      <c r="B9" s="23" t="s">
        <v>205</v>
      </c>
      <c r="C9" s="51"/>
      <c r="D9" s="66"/>
      <c r="E9" s="247"/>
      <c r="F9" s="106"/>
    </row>
    <row r="10" spans="1:6" s="21" customFormat="1" x14ac:dyDescent="0.25">
      <c r="A10" s="24"/>
      <c r="B10" s="25"/>
      <c r="C10" s="51"/>
      <c r="D10" s="66"/>
      <c r="E10" s="247"/>
      <c r="F10" s="106"/>
    </row>
    <row r="11" spans="1:6" s="21" customFormat="1" x14ac:dyDescent="0.25">
      <c r="A11" s="24">
        <v>15.1</v>
      </c>
      <c r="B11" s="7" t="s">
        <v>322</v>
      </c>
      <c r="C11" s="51"/>
      <c r="D11" s="41" t="s">
        <v>0</v>
      </c>
      <c r="E11" s="247" t="s">
        <v>0</v>
      </c>
      <c r="F11" s="106" t="s">
        <v>0</v>
      </c>
    </row>
    <row r="12" spans="1:6" s="21" customFormat="1" x14ac:dyDescent="0.25">
      <c r="A12" s="24"/>
      <c r="B12" s="3"/>
      <c r="C12" s="51"/>
      <c r="D12" s="41"/>
      <c r="E12" s="247"/>
      <c r="F12" s="106"/>
    </row>
    <row r="13" spans="1:6" s="21" customFormat="1" x14ac:dyDescent="0.25">
      <c r="A13" s="24"/>
      <c r="B13" s="3" t="s">
        <v>323</v>
      </c>
      <c r="C13" s="51"/>
      <c r="D13" s="41"/>
      <c r="E13" s="247"/>
      <c r="F13" s="106"/>
    </row>
    <row r="14" spans="1:6" s="21" customFormat="1" x14ac:dyDescent="0.25">
      <c r="A14" s="24"/>
      <c r="B14" s="3"/>
      <c r="C14" s="51"/>
      <c r="D14" s="41"/>
      <c r="E14" s="247"/>
      <c r="F14" s="106"/>
    </row>
    <row r="15" spans="1:6" s="21" customFormat="1" ht="78.75" x14ac:dyDescent="0.25">
      <c r="A15" s="24"/>
      <c r="B15" s="3" t="s">
        <v>206</v>
      </c>
      <c r="C15" s="51"/>
      <c r="D15" s="41"/>
      <c r="E15" s="247"/>
      <c r="F15" s="106"/>
    </row>
    <row r="16" spans="1:6" s="21" customFormat="1" x14ac:dyDescent="0.25">
      <c r="A16" s="24"/>
      <c r="B16" s="3"/>
      <c r="C16" s="51"/>
      <c r="D16" s="41"/>
      <c r="E16" s="247"/>
      <c r="F16" s="106"/>
    </row>
    <row r="17" spans="1:6" s="21" customFormat="1" x14ac:dyDescent="0.25">
      <c r="A17" s="24"/>
      <c r="B17" s="30" t="s">
        <v>28</v>
      </c>
      <c r="C17" s="51"/>
      <c r="D17" s="41"/>
      <c r="E17" s="247"/>
      <c r="F17" s="106"/>
    </row>
    <row r="18" spans="1:6" s="21" customFormat="1" x14ac:dyDescent="0.25">
      <c r="A18" s="24" t="s">
        <v>832</v>
      </c>
      <c r="B18" s="23" t="s">
        <v>207</v>
      </c>
      <c r="C18" s="51" t="s">
        <v>14</v>
      </c>
      <c r="D18" s="41">
        <v>150</v>
      </c>
      <c r="E18" s="247"/>
      <c r="F18" s="106">
        <f>E18*D18</f>
        <v>0</v>
      </c>
    </row>
    <row r="19" spans="1:6" s="21" customFormat="1" x14ac:dyDescent="0.25">
      <c r="A19" s="24"/>
      <c r="B19" s="23"/>
      <c r="C19" s="51"/>
      <c r="D19" s="41"/>
      <c r="E19" s="247"/>
      <c r="F19" s="106"/>
    </row>
    <row r="20" spans="1:6" s="21" customFormat="1" x14ac:dyDescent="0.25">
      <c r="A20" s="24"/>
      <c r="B20" s="30" t="s">
        <v>29</v>
      </c>
      <c r="C20" s="51"/>
      <c r="D20" s="41"/>
      <c r="E20" s="247"/>
      <c r="F20" s="106"/>
    </row>
    <row r="21" spans="1:6" s="21" customFormat="1" x14ac:dyDescent="0.25">
      <c r="A21" s="24" t="s">
        <v>833</v>
      </c>
      <c r="B21" s="23" t="s">
        <v>207</v>
      </c>
      <c r="C21" s="51" t="s">
        <v>14</v>
      </c>
      <c r="D21" s="41">
        <v>150</v>
      </c>
      <c r="E21" s="247"/>
      <c r="F21" s="106">
        <f>E21*D21</f>
        <v>0</v>
      </c>
    </row>
    <row r="22" spans="1:6" s="21" customFormat="1" x14ac:dyDescent="0.25">
      <c r="A22" s="24"/>
      <c r="B22" s="3"/>
      <c r="C22" s="51"/>
      <c r="D22" s="41"/>
      <c r="E22" s="247"/>
      <c r="F22" s="106"/>
    </row>
    <row r="23" spans="1:6" s="21" customFormat="1" x14ac:dyDescent="0.25">
      <c r="A23" s="24"/>
      <c r="B23" s="30" t="s">
        <v>175</v>
      </c>
      <c r="C23" s="51"/>
      <c r="D23" s="41"/>
      <c r="E23" s="247"/>
      <c r="F23" s="106"/>
    </row>
    <row r="24" spans="1:6" s="21" customFormat="1" x14ac:dyDescent="0.25">
      <c r="A24" s="24" t="s">
        <v>834</v>
      </c>
      <c r="B24" s="23" t="s">
        <v>207</v>
      </c>
      <c r="C24" s="51" t="s">
        <v>14</v>
      </c>
      <c r="D24" s="41">
        <v>150</v>
      </c>
      <c r="E24" s="247"/>
      <c r="F24" s="106">
        <f>E24*D24</f>
        <v>0</v>
      </c>
    </row>
    <row r="25" spans="1:6" s="21" customFormat="1" x14ac:dyDescent="0.25">
      <c r="A25" s="24"/>
      <c r="B25" s="23"/>
      <c r="C25" s="51"/>
      <c r="D25" s="41"/>
      <c r="E25" s="247"/>
      <c r="F25" s="106"/>
    </row>
    <row r="26" spans="1:6" s="21" customFormat="1" x14ac:dyDescent="0.25">
      <c r="A26" s="24"/>
      <c r="B26" s="30" t="s">
        <v>174</v>
      </c>
      <c r="C26" s="51"/>
      <c r="D26" s="41"/>
      <c r="E26" s="247"/>
      <c r="F26" s="106"/>
    </row>
    <row r="27" spans="1:6" s="21" customFormat="1" x14ac:dyDescent="0.25">
      <c r="A27" s="24" t="s">
        <v>835</v>
      </c>
      <c r="B27" s="23" t="s">
        <v>207</v>
      </c>
      <c r="C27" s="51" t="s">
        <v>14</v>
      </c>
      <c r="D27" s="41">
        <v>150</v>
      </c>
      <c r="E27" s="247"/>
      <c r="F27" s="106">
        <f>E27*D27</f>
        <v>0</v>
      </c>
    </row>
    <row r="28" spans="1:6" s="21" customFormat="1" x14ac:dyDescent="0.25">
      <c r="A28" s="24"/>
      <c r="B28" s="3"/>
      <c r="C28" s="51"/>
      <c r="D28" s="41"/>
      <c r="E28" s="247"/>
      <c r="F28" s="106"/>
    </row>
    <row r="29" spans="1:6" s="21" customFormat="1" x14ac:dyDescent="0.25">
      <c r="A29" s="24"/>
      <c r="B29" s="30" t="s">
        <v>24</v>
      </c>
      <c r="C29" s="51"/>
      <c r="D29" s="41"/>
      <c r="E29" s="247"/>
      <c r="F29" s="106"/>
    </row>
    <row r="30" spans="1:6" s="21" customFormat="1" x14ac:dyDescent="0.25">
      <c r="A30" s="24" t="s">
        <v>836</v>
      </c>
      <c r="B30" s="23" t="s">
        <v>207</v>
      </c>
      <c r="C30" s="51" t="s">
        <v>14</v>
      </c>
      <c r="D30" s="41">
        <v>150</v>
      </c>
      <c r="E30" s="247"/>
      <c r="F30" s="106">
        <f>E30*D30</f>
        <v>0</v>
      </c>
    </row>
    <row r="31" spans="1:6" s="21" customFormat="1" x14ac:dyDescent="0.25">
      <c r="A31" s="24"/>
      <c r="B31" s="23"/>
      <c r="C31" s="51"/>
      <c r="D31" s="41"/>
      <c r="E31" s="247"/>
      <c r="F31" s="106"/>
    </row>
    <row r="32" spans="1:6" s="21" customFormat="1" x14ac:dyDescent="0.25">
      <c r="A32" s="24"/>
      <c r="B32" s="30" t="s">
        <v>25</v>
      </c>
      <c r="C32" s="51"/>
      <c r="D32" s="41"/>
      <c r="E32" s="247"/>
      <c r="F32" s="106"/>
    </row>
    <row r="33" spans="1:6" s="21" customFormat="1" x14ac:dyDescent="0.25">
      <c r="A33" s="24" t="s">
        <v>837</v>
      </c>
      <c r="B33" s="23" t="s">
        <v>207</v>
      </c>
      <c r="C33" s="51" t="s">
        <v>14</v>
      </c>
      <c r="D33" s="41">
        <v>150</v>
      </c>
      <c r="E33" s="247"/>
      <c r="F33" s="106">
        <f>E33*D33</f>
        <v>0</v>
      </c>
    </row>
    <row r="34" spans="1:6" s="21" customFormat="1" x14ac:dyDescent="0.25">
      <c r="A34" s="24"/>
      <c r="B34" s="23"/>
      <c r="C34" s="51"/>
      <c r="D34" s="41"/>
      <c r="E34" s="247"/>
      <c r="F34" s="106"/>
    </row>
    <row r="35" spans="1:6" s="21" customFormat="1" x14ac:dyDescent="0.25">
      <c r="A35" s="24"/>
      <c r="B35" s="30" t="s">
        <v>26</v>
      </c>
      <c r="C35" s="51"/>
      <c r="D35" s="41"/>
      <c r="E35" s="247"/>
      <c r="F35" s="106"/>
    </row>
    <row r="36" spans="1:6" s="21" customFormat="1" x14ac:dyDescent="0.25">
      <c r="A36" s="24" t="s">
        <v>838</v>
      </c>
      <c r="B36" s="23" t="s">
        <v>207</v>
      </c>
      <c r="C36" s="51" t="s">
        <v>14</v>
      </c>
      <c r="D36" s="41">
        <v>150</v>
      </c>
      <c r="E36" s="247"/>
      <c r="F36" s="106">
        <f>E36*D36</f>
        <v>0</v>
      </c>
    </row>
    <row r="37" spans="1:6" s="21" customFormat="1" x14ac:dyDescent="0.25">
      <c r="A37" s="24"/>
      <c r="B37" s="3"/>
      <c r="C37" s="51"/>
      <c r="D37" s="41"/>
      <c r="E37" s="247"/>
      <c r="F37" s="106"/>
    </row>
    <row r="38" spans="1:6" s="21" customFormat="1" x14ac:dyDescent="0.25">
      <c r="A38" s="24"/>
      <c r="B38" s="30" t="s">
        <v>27</v>
      </c>
      <c r="C38" s="51"/>
      <c r="D38" s="41"/>
      <c r="E38" s="247"/>
      <c r="F38" s="106"/>
    </row>
    <row r="39" spans="1:6" s="21" customFormat="1" x14ac:dyDescent="0.25">
      <c r="A39" s="24" t="s">
        <v>839</v>
      </c>
      <c r="B39" s="23" t="s">
        <v>207</v>
      </c>
      <c r="C39" s="51" t="s">
        <v>14</v>
      </c>
      <c r="D39" s="41">
        <v>150</v>
      </c>
      <c r="E39" s="247"/>
      <c r="F39" s="106">
        <f>E39*D39</f>
        <v>0</v>
      </c>
    </row>
    <row r="40" spans="1:6" s="21" customFormat="1" x14ac:dyDescent="0.25">
      <c r="A40" s="24"/>
      <c r="B40" s="23"/>
      <c r="C40" s="51"/>
      <c r="D40" s="70"/>
      <c r="E40" s="247"/>
      <c r="F40" s="106"/>
    </row>
    <row r="41" spans="1:6" s="21" customFormat="1" x14ac:dyDescent="0.25">
      <c r="A41" s="24"/>
      <c r="B41" s="30" t="s">
        <v>209</v>
      </c>
      <c r="C41" s="51"/>
      <c r="D41" s="41"/>
      <c r="E41" s="247"/>
      <c r="F41" s="106"/>
    </row>
    <row r="42" spans="1:6" s="21" customFormat="1" x14ac:dyDescent="0.25">
      <c r="A42" s="24" t="s">
        <v>840</v>
      </c>
      <c r="B42" s="23" t="s">
        <v>207</v>
      </c>
      <c r="C42" s="51" t="s">
        <v>14</v>
      </c>
      <c r="D42" s="41">
        <v>150</v>
      </c>
      <c r="E42" s="247"/>
      <c r="F42" s="106">
        <f>E42*D42</f>
        <v>0</v>
      </c>
    </row>
    <row r="43" spans="1:6" s="21" customFormat="1" x14ac:dyDescent="0.25">
      <c r="A43" s="26"/>
      <c r="B43" s="27"/>
      <c r="C43" s="51"/>
      <c r="D43" s="68"/>
      <c r="E43" s="247"/>
      <c r="F43" s="106"/>
    </row>
    <row r="44" spans="1:6" s="21" customFormat="1" x14ac:dyDescent="0.25">
      <c r="A44" s="24"/>
      <c r="B44" s="30" t="s">
        <v>210</v>
      </c>
      <c r="C44" s="51"/>
      <c r="D44" s="41"/>
      <c r="E44" s="247"/>
      <c r="F44" s="106"/>
    </row>
    <row r="45" spans="1:6" s="21" customFormat="1" x14ac:dyDescent="0.25">
      <c r="A45" s="24" t="s">
        <v>841</v>
      </c>
      <c r="B45" s="23" t="s">
        <v>207</v>
      </c>
      <c r="C45" s="51" t="s">
        <v>14</v>
      </c>
      <c r="D45" s="41">
        <v>150</v>
      </c>
      <c r="E45" s="247"/>
      <c r="F45" s="106">
        <f>E45*D45</f>
        <v>0</v>
      </c>
    </row>
    <row r="46" spans="1:6" s="21" customFormat="1" x14ac:dyDescent="0.25">
      <c r="A46" s="26"/>
      <c r="B46" s="27"/>
      <c r="C46" s="51"/>
      <c r="D46" s="68"/>
      <c r="E46" s="247"/>
      <c r="F46" s="106"/>
    </row>
    <row r="47" spans="1:6" s="21" customFormat="1" x14ac:dyDescent="0.25">
      <c r="A47" s="24" t="s">
        <v>842</v>
      </c>
      <c r="B47" s="23" t="s">
        <v>955</v>
      </c>
      <c r="C47" s="51" t="s">
        <v>14</v>
      </c>
      <c r="D47" s="68">
        <v>10</v>
      </c>
      <c r="E47" s="247"/>
      <c r="F47" s="106">
        <f>E47*D47</f>
        <v>0</v>
      </c>
    </row>
    <row r="48" spans="1:6" s="21" customFormat="1" x14ac:dyDescent="0.25">
      <c r="A48" s="26"/>
      <c r="B48" s="23"/>
      <c r="C48" s="26"/>
      <c r="D48" s="68"/>
      <c r="E48" s="247"/>
      <c r="F48" s="106"/>
    </row>
    <row r="49" spans="1:6" s="21" customFormat="1" x14ac:dyDescent="0.25">
      <c r="A49" s="24" t="s">
        <v>957</v>
      </c>
      <c r="B49" s="23" t="s">
        <v>956</v>
      </c>
      <c r="C49" s="51" t="s">
        <v>14</v>
      </c>
      <c r="D49" s="68">
        <v>10</v>
      </c>
      <c r="E49" s="247"/>
      <c r="F49" s="106">
        <f>E49*D49</f>
        <v>0</v>
      </c>
    </row>
    <row r="50" spans="1:6" s="21" customFormat="1" x14ac:dyDescent="0.25">
      <c r="A50" s="26"/>
      <c r="B50" s="23"/>
      <c r="C50" s="26"/>
      <c r="D50" s="68"/>
      <c r="E50" s="247"/>
      <c r="F50" s="106"/>
    </row>
    <row r="51" spans="1:6" s="21" customFormat="1" x14ac:dyDescent="0.25">
      <c r="A51" s="24" t="s">
        <v>958</v>
      </c>
      <c r="B51" s="23" t="s">
        <v>173</v>
      </c>
      <c r="C51" s="26" t="s">
        <v>14</v>
      </c>
      <c r="D51" s="68">
        <v>1</v>
      </c>
      <c r="E51" s="247"/>
      <c r="F51" s="106">
        <f>E51*D51</f>
        <v>0</v>
      </c>
    </row>
    <row r="52" spans="1:6" s="21" customFormat="1" x14ac:dyDescent="0.25">
      <c r="A52" s="24"/>
      <c r="B52" s="3"/>
      <c r="C52" s="51"/>
      <c r="D52" s="41"/>
      <c r="E52" s="247"/>
      <c r="F52" s="106"/>
    </row>
    <row r="53" spans="1:6" s="21" customFormat="1" ht="16.5" thickBot="1" x14ac:dyDescent="0.3">
      <c r="A53" s="28" t="s">
        <v>0</v>
      </c>
      <c r="B53" s="7" t="s">
        <v>19</v>
      </c>
      <c r="C53" s="51"/>
      <c r="D53" s="69" t="s">
        <v>0</v>
      </c>
      <c r="E53" s="245"/>
      <c r="F53" s="108">
        <f>SUM(F18:F52)</f>
        <v>0</v>
      </c>
    </row>
    <row r="54" spans="1:6" s="21" customFormat="1" ht="16.5" thickTop="1" x14ac:dyDescent="0.25">
      <c r="A54" s="24" t="s">
        <v>0</v>
      </c>
      <c r="B54" s="3" t="s">
        <v>826</v>
      </c>
      <c r="C54" s="51"/>
      <c r="D54" s="66" t="s">
        <v>0</v>
      </c>
      <c r="E54" s="247" t="s">
        <v>0</v>
      </c>
      <c r="F54" s="106" t="s">
        <v>0</v>
      </c>
    </row>
    <row r="55" spans="1:6" s="21" customFormat="1" x14ac:dyDescent="0.25">
      <c r="A55" s="29"/>
      <c r="B55" s="9"/>
      <c r="C55" s="43"/>
      <c r="D55" s="292"/>
      <c r="E55" s="226"/>
      <c r="F55" s="227"/>
    </row>
  </sheetData>
  <pageMargins left="0.7" right="0.7" top="0.75" bottom="0.75" header="0.3" footer="0.3"/>
  <pageSetup paperSize="9" scale="67" orientation="portrait" r:id="rId1"/>
  <headerFooter>
    <oddHeader>&amp;RDEPARTMENT OF HOME AFFAIRS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G65"/>
  <sheetViews>
    <sheetView view="pageBreakPreview" topLeftCell="A46" zoomScaleNormal="100" zoomScaleSheetLayoutView="100" workbookViewId="0">
      <selection activeCell="A65" sqref="A65"/>
    </sheetView>
  </sheetViews>
  <sheetFormatPr defaultColWidth="9.140625" defaultRowHeight="15.75" x14ac:dyDescent="0.25"/>
  <cols>
    <col min="1" max="1" width="8.5703125" style="1" customWidth="1"/>
    <col min="2" max="2" width="72.140625" style="1" customWidth="1"/>
    <col min="3" max="3" width="5.5703125" style="33" customWidth="1"/>
    <col min="4" max="4" width="10.5703125" style="33" customWidth="1"/>
    <col min="5" max="6" width="18.5703125" style="82" customWidth="1"/>
    <col min="7" max="16384" width="9.140625" style="1"/>
  </cols>
  <sheetData>
    <row r="1" spans="1:6" s="98" customFormat="1" ht="30.95" customHeight="1" x14ac:dyDescent="0.25">
      <c r="A1" s="95" t="s">
        <v>6</v>
      </c>
      <c r="B1" s="96" t="s">
        <v>465</v>
      </c>
      <c r="C1" s="96"/>
      <c r="D1" s="97" t="s">
        <v>3</v>
      </c>
      <c r="E1" s="219" t="s">
        <v>4</v>
      </c>
      <c r="F1" s="220" t="s">
        <v>5</v>
      </c>
    </row>
    <row r="2" spans="1:6" s="21" customFormat="1" x14ac:dyDescent="0.25">
      <c r="A2" s="24" t="s">
        <v>0</v>
      </c>
      <c r="B2" s="25" t="s">
        <v>827</v>
      </c>
      <c r="C2" s="46"/>
      <c r="D2" s="66" t="s">
        <v>0</v>
      </c>
      <c r="E2" s="247" t="s">
        <v>0</v>
      </c>
      <c r="F2" s="106" t="s">
        <v>0</v>
      </c>
    </row>
    <row r="3" spans="1:6" s="21" customFormat="1" ht="15" customHeight="1" x14ac:dyDescent="0.25">
      <c r="A3" s="24" t="s">
        <v>0</v>
      </c>
      <c r="B3" s="47" t="s">
        <v>978</v>
      </c>
      <c r="C3" s="46"/>
      <c r="D3" s="66" t="s">
        <v>0</v>
      </c>
      <c r="E3" s="247" t="s">
        <v>0</v>
      </c>
      <c r="F3" s="106" t="s">
        <v>0</v>
      </c>
    </row>
    <row r="4" spans="1:6" s="21" customFormat="1" x14ac:dyDescent="0.25">
      <c r="A4" s="24" t="s">
        <v>0</v>
      </c>
      <c r="B4" s="25" t="s">
        <v>16</v>
      </c>
      <c r="C4" s="46"/>
      <c r="D4" s="66" t="s">
        <v>0</v>
      </c>
      <c r="E4" s="247" t="s">
        <v>0</v>
      </c>
      <c r="F4" s="106" t="s">
        <v>0</v>
      </c>
    </row>
    <row r="5" spans="1:6" s="21" customFormat="1" x14ac:dyDescent="0.25">
      <c r="A5" s="24"/>
      <c r="B5" s="25"/>
      <c r="C5" s="46"/>
      <c r="D5" s="66"/>
      <c r="E5" s="247"/>
      <c r="F5" s="106"/>
    </row>
    <row r="6" spans="1:6" s="21" customFormat="1" x14ac:dyDescent="0.25">
      <c r="A6" s="24">
        <v>16.100000000000001</v>
      </c>
      <c r="B6" s="48" t="s">
        <v>973</v>
      </c>
      <c r="C6" s="46"/>
      <c r="D6" s="66" t="s">
        <v>0</v>
      </c>
      <c r="E6" s="247" t="s">
        <v>0</v>
      </c>
      <c r="F6" s="106" t="s">
        <v>0</v>
      </c>
    </row>
    <row r="7" spans="1:6" s="21" customFormat="1" ht="12" customHeight="1" x14ac:dyDescent="0.25">
      <c r="A7" s="24"/>
      <c r="B7" s="23"/>
      <c r="C7" s="51"/>
      <c r="D7" s="66"/>
      <c r="E7" s="247"/>
      <c r="F7" s="106"/>
    </row>
    <row r="8" spans="1:6" s="21" customFormat="1" ht="78.75" x14ac:dyDescent="0.25">
      <c r="A8" s="24"/>
      <c r="B8" s="23" t="s">
        <v>183</v>
      </c>
      <c r="C8" s="51"/>
      <c r="D8" s="66"/>
      <c r="E8" s="247"/>
      <c r="F8" s="106"/>
    </row>
    <row r="9" spans="1:6" s="21" customFormat="1" x14ac:dyDescent="0.25">
      <c r="A9" s="24"/>
      <c r="B9" s="23"/>
      <c r="C9" s="51"/>
      <c r="D9" s="66"/>
      <c r="E9" s="247"/>
      <c r="F9" s="106"/>
    </row>
    <row r="10" spans="1:6" s="21" customFormat="1" ht="12" customHeight="1" x14ac:dyDescent="0.25">
      <c r="A10" s="24"/>
      <c r="B10" s="23"/>
      <c r="C10" s="51"/>
      <c r="D10" s="66"/>
      <c r="E10" s="247"/>
      <c r="F10" s="106"/>
    </row>
    <row r="11" spans="1:6" s="21" customFormat="1" x14ac:dyDescent="0.25">
      <c r="A11" s="24"/>
      <c r="B11" s="25" t="s">
        <v>979</v>
      </c>
      <c r="C11" s="51"/>
      <c r="D11" s="66"/>
      <c r="E11" s="247"/>
      <c r="F11" s="106"/>
    </row>
    <row r="12" spans="1:6" s="21" customFormat="1" x14ac:dyDescent="0.25">
      <c r="A12" s="24" t="s">
        <v>828</v>
      </c>
      <c r="B12" s="23" t="s">
        <v>473</v>
      </c>
      <c r="C12" s="51" t="s">
        <v>14</v>
      </c>
      <c r="D12" s="67">
        <v>5</v>
      </c>
      <c r="E12" s="247">
        <f>'Section 8 WATER TANKS'!E10</f>
        <v>0</v>
      </c>
      <c r="F12" s="106">
        <f>D12*E12</f>
        <v>0</v>
      </c>
    </row>
    <row r="13" spans="1:6" s="21" customFormat="1" x14ac:dyDescent="0.25">
      <c r="A13" s="24"/>
      <c r="B13" s="23"/>
      <c r="C13" s="51"/>
      <c r="D13" s="67"/>
      <c r="E13" s="247"/>
      <c r="F13" s="106"/>
    </row>
    <row r="14" spans="1:6" s="21" customFormat="1" x14ac:dyDescent="0.25">
      <c r="A14" s="24"/>
      <c r="B14" s="23"/>
      <c r="C14" s="51"/>
      <c r="D14" s="67"/>
      <c r="E14" s="247"/>
      <c r="F14" s="106"/>
    </row>
    <row r="15" spans="1:6" s="21" customFormat="1" x14ac:dyDescent="0.25">
      <c r="A15" s="24"/>
      <c r="B15" s="25" t="s">
        <v>459</v>
      </c>
      <c r="C15" s="51"/>
      <c r="D15" s="67"/>
      <c r="E15" s="247"/>
      <c r="F15" s="106"/>
    </row>
    <row r="16" spans="1:6" s="21" customFormat="1" x14ac:dyDescent="0.25">
      <c r="A16" s="24" t="s">
        <v>829</v>
      </c>
      <c r="B16" s="23" t="s">
        <v>458</v>
      </c>
      <c r="C16" s="51" t="s">
        <v>14</v>
      </c>
      <c r="D16" s="67">
        <v>5</v>
      </c>
      <c r="E16" s="247">
        <f>'Section 8 WATER TANKS'!E16</f>
        <v>0</v>
      </c>
      <c r="F16" s="106">
        <f t="shared" ref="F16" si="0">D16*E16</f>
        <v>0</v>
      </c>
    </row>
    <row r="17" spans="1:7" s="21" customFormat="1" x14ac:dyDescent="0.25">
      <c r="A17" s="24"/>
      <c r="B17" s="25"/>
      <c r="C17" s="51"/>
      <c r="D17" s="67"/>
      <c r="E17" s="247"/>
      <c r="F17" s="106"/>
    </row>
    <row r="18" spans="1:7" s="21" customFormat="1" x14ac:dyDescent="0.25">
      <c r="A18" s="24"/>
      <c r="B18" s="23"/>
      <c r="C18" s="51"/>
      <c r="D18" s="67"/>
      <c r="E18" s="247"/>
      <c r="F18" s="106"/>
    </row>
    <row r="19" spans="1:7" s="21" customFormat="1" x14ac:dyDescent="0.25">
      <c r="A19" s="24"/>
      <c r="B19" s="25" t="s">
        <v>461</v>
      </c>
      <c r="C19" s="51"/>
      <c r="D19" s="67"/>
      <c r="E19" s="247"/>
      <c r="F19" s="106"/>
    </row>
    <row r="20" spans="1:7" s="21" customFormat="1" x14ac:dyDescent="0.25">
      <c r="A20" s="24" t="s">
        <v>830</v>
      </c>
      <c r="B20" s="23" t="s">
        <v>458</v>
      </c>
      <c r="C20" s="51" t="s">
        <v>14</v>
      </c>
      <c r="D20" s="67">
        <v>5</v>
      </c>
      <c r="E20" s="247">
        <f>'Section 8 WATER TANKS'!E20</f>
        <v>0</v>
      </c>
      <c r="F20" s="106">
        <f t="shared" ref="F20" si="1">D20*E20</f>
        <v>0</v>
      </c>
    </row>
    <row r="21" spans="1:7" s="21" customFormat="1" x14ac:dyDescent="0.25">
      <c r="A21" s="24"/>
      <c r="B21" s="23"/>
      <c r="C21" s="51"/>
      <c r="D21" s="67"/>
      <c r="E21" s="247"/>
      <c r="F21" s="106"/>
    </row>
    <row r="22" spans="1:7" s="21" customFormat="1" x14ac:dyDescent="0.25">
      <c r="A22" s="24"/>
      <c r="B22" s="23"/>
      <c r="C22" s="51"/>
      <c r="D22" s="67"/>
      <c r="E22" s="247"/>
      <c r="F22" s="106"/>
    </row>
    <row r="23" spans="1:7" s="21" customFormat="1" x14ac:dyDescent="0.25">
      <c r="A23" s="24"/>
      <c r="B23" s="25" t="s">
        <v>463</v>
      </c>
      <c r="C23" s="51"/>
      <c r="D23" s="67"/>
      <c r="E23" s="247"/>
      <c r="F23" s="106"/>
    </row>
    <row r="24" spans="1:7" s="21" customFormat="1" ht="31.5" x14ac:dyDescent="0.25">
      <c r="A24" s="24" t="s">
        <v>831</v>
      </c>
      <c r="B24" s="23" t="s">
        <v>976</v>
      </c>
      <c r="C24" s="51" t="s">
        <v>14</v>
      </c>
      <c r="D24" s="67">
        <v>5</v>
      </c>
      <c r="E24" s="249">
        <v>0</v>
      </c>
      <c r="F24" s="248">
        <f t="shared" ref="F24" si="2">D24*E24</f>
        <v>0</v>
      </c>
      <c r="G24" s="55"/>
    </row>
    <row r="25" spans="1:7" s="21" customFormat="1" x14ac:dyDescent="0.25">
      <c r="A25" s="24"/>
      <c r="B25" s="25"/>
      <c r="C25" s="51"/>
      <c r="D25" s="66"/>
      <c r="E25" s="247"/>
      <c r="F25" s="106"/>
    </row>
    <row r="26" spans="1:7" s="21" customFormat="1" x14ac:dyDescent="0.25">
      <c r="A26" s="24"/>
      <c r="B26" s="23"/>
      <c r="C26" s="51"/>
      <c r="D26" s="67"/>
      <c r="E26" s="247"/>
      <c r="F26" s="106"/>
    </row>
    <row r="27" spans="1:7" s="21" customFormat="1" x14ac:dyDescent="0.25">
      <c r="A27" s="24"/>
      <c r="B27" s="23"/>
      <c r="C27" s="51"/>
      <c r="D27" s="67"/>
      <c r="E27" s="247"/>
      <c r="F27" s="106"/>
    </row>
    <row r="28" spans="1:7" s="21" customFormat="1" x14ac:dyDescent="0.25">
      <c r="A28" s="24"/>
      <c r="B28" s="23"/>
      <c r="C28" s="51"/>
      <c r="D28" s="67"/>
      <c r="E28" s="247"/>
      <c r="F28" s="106"/>
    </row>
    <row r="29" spans="1:7" s="21" customFormat="1" x14ac:dyDescent="0.25">
      <c r="A29" s="24"/>
      <c r="B29" s="23"/>
      <c r="C29" s="51"/>
      <c r="D29" s="67"/>
      <c r="E29" s="247"/>
      <c r="F29" s="106"/>
    </row>
    <row r="30" spans="1:7" s="21" customFormat="1" x14ac:dyDescent="0.25">
      <c r="A30" s="24"/>
      <c r="B30" s="23"/>
      <c r="C30" s="51"/>
      <c r="D30" s="67"/>
      <c r="E30" s="247"/>
      <c r="F30" s="106"/>
    </row>
    <row r="31" spans="1:7" s="21" customFormat="1" x14ac:dyDescent="0.25">
      <c r="A31" s="24"/>
      <c r="B31" s="23"/>
      <c r="C31" s="51"/>
      <c r="D31" s="67"/>
      <c r="E31" s="247"/>
      <c r="F31" s="106"/>
    </row>
    <row r="32" spans="1:7" s="21" customFormat="1" x14ac:dyDescent="0.25">
      <c r="A32" s="24"/>
      <c r="B32" s="23"/>
      <c r="C32" s="51"/>
      <c r="D32" s="67"/>
      <c r="E32" s="247"/>
      <c r="F32" s="106"/>
    </row>
    <row r="33" spans="1:6" s="21" customFormat="1" x14ac:dyDescent="0.25">
      <c r="A33" s="24"/>
      <c r="B33" s="23"/>
      <c r="C33" s="51"/>
      <c r="D33" s="67"/>
      <c r="E33" s="247"/>
      <c r="F33" s="106"/>
    </row>
    <row r="34" spans="1:6" s="21" customFormat="1" x14ac:dyDescent="0.25">
      <c r="A34" s="24"/>
      <c r="B34" s="23"/>
      <c r="C34" s="51"/>
      <c r="D34" s="67"/>
      <c r="E34" s="247"/>
      <c r="F34" s="106"/>
    </row>
    <row r="35" spans="1:6" s="21" customFormat="1" x14ac:dyDescent="0.25">
      <c r="A35" s="24"/>
      <c r="B35" s="23"/>
      <c r="C35" s="51"/>
      <c r="D35" s="67"/>
      <c r="E35" s="247"/>
      <c r="F35" s="106"/>
    </row>
    <row r="36" spans="1:6" s="21" customFormat="1" x14ac:dyDescent="0.25">
      <c r="A36" s="24"/>
      <c r="B36" s="23"/>
      <c r="C36" s="51"/>
      <c r="D36" s="67"/>
      <c r="E36" s="247"/>
      <c r="F36" s="106"/>
    </row>
    <row r="37" spans="1:6" s="21" customFormat="1" x14ac:dyDescent="0.25">
      <c r="A37" s="24"/>
      <c r="B37" s="23"/>
      <c r="C37" s="51"/>
      <c r="D37" s="67"/>
      <c r="E37" s="247"/>
      <c r="F37" s="106"/>
    </row>
    <row r="38" spans="1:6" s="21" customFormat="1" x14ac:dyDescent="0.25">
      <c r="A38" s="24"/>
      <c r="B38" s="23"/>
      <c r="C38" s="51"/>
      <c r="D38" s="67"/>
      <c r="E38" s="247"/>
      <c r="F38" s="106"/>
    </row>
    <row r="39" spans="1:6" s="21" customFormat="1" x14ac:dyDescent="0.25">
      <c r="A39" s="24"/>
      <c r="B39" s="23"/>
      <c r="C39" s="51"/>
      <c r="D39" s="67"/>
      <c r="E39" s="247"/>
      <c r="F39" s="106"/>
    </row>
    <row r="40" spans="1:6" s="21" customFormat="1" x14ac:dyDescent="0.25">
      <c r="A40" s="24"/>
      <c r="B40" s="23"/>
      <c r="C40" s="51"/>
      <c r="D40" s="66"/>
      <c r="E40" s="247"/>
      <c r="F40" s="106"/>
    </row>
    <row r="41" spans="1:6" s="21" customFormat="1" x14ac:dyDescent="0.25">
      <c r="A41" s="24"/>
      <c r="B41" s="23"/>
      <c r="C41" s="51"/>
      <c r="D41" s="67"/>
      <c r="E41" s="247"/>
      <c r="F41" s="106"/>
    </row>
    <row r="42" spans="1:6" s="21" customFormat="1" x14ac:dyDescent="0.25">
      <c r="A42" s="24"/>
      <c r="B42" s="23"/>
      <c r="C42" s="51"/>
      <c r="D42" s="67"/>
      <c r="E42" s="247"/>
      <c r="F42" s="106"/>
    </row>
    <row r="43" spans="1:6" s="21" customFormat="1" x14ac:dyDescent="0.25">
      <c r="A43" s="24"/>
      <c r="B43" s="23"/>
      <c r="C43" s="51"/>
      <c r="D43" s="67"/>
      <c r="E43" s="247"/>
      <c r="F43" s="106"/>
    </row>
    <row r="44" spans="1:6" s="21" customFormat="1" ht="12" customHeight="1" x14ac:dyDescent="0.25">
      <c r="A44" s="24"/>
      <c r="B44" s="23"/>
      <c r="C44" s="51"/>
      <c r="D44" s="66"/>
      <c r="E44" s="247"/>
      <c r="F44" s="106"/>
    </row>
    <row r="45" spans="1:6" s="21" customFormat="1" x14ac:dyDescent="0.25">
      <c r="A45" s="24"/>
      <c r="B45" s="25"/>
      <c r="C45" s="51"/>
      <c r="D45" s="66"/>
      <c r="E45" s="247"/>
      <c r="F45" s="106"/>
    </row>
    <row r="46" spans="1:6" s="21" customFormat="1" x14ac:dyDescent="0.25">
      <c r="A46" s="24"/>
      <c r="B46" s="25"/>
      <c r="C46" s="51"/>
      <c r="D46" s="66"/>
      <c r="E46" s="247"/>
      <c r="F46" s="106"/>
    </row>
    <row r="47" spans="1:6" s="21" customFormat="1" x14ac:dyDescent="0.25">
      <c r="A47" s="24"/>
      <c r="B47" s="25"/>
      <c r="C47" s="51"/>
      <c r="D47" s="66"/>
      <c r="E47" s="247"/>
      <c r="F47" s="106"/>
    </row>
    <row r="48" spans="1:6" s="21" customFormat="1" x14ac:dyDescent="0.25">
      <c r="A48" s="24"/>
      <c r="B48" s="25"/>
      <c r="C48" s="51"/>
      <c r="D48" s="66"/>
      <c r="E48" s="247"/>
      <c r="F48" s="106"/>
    </row>
    <row r="49" spans="1:6" s="21" customFormat="1" x14ac:dyDescent="0.25">
      <c r="A49" s="24"/>
      <c r="B49" s="25"/>
      <c r="C49" s="51"/>
      <c r="D49" s="66"/>
      <c r="E49" s="247"/>
      <c r="F49" s="106"/>
    </row>
    <row r="50" spans="1:6" s="21" customFormat="1" x14ac:dyDescent="0.25">
      <c r="A50" s="24"/>
      <c r="B50" s="25"/>
      <c r="C50" s="51"/>
      <c r="D50" s="66"/>
      <c r="E50" s="247"/>
      <c r="F50" s="106"/>
    </row>
    <row r="51" spans="1:6" s="21" customFormat="1" x14ac:dyDescent="0.25">
      <c r="A51" s="24"/>
      <c r="B51" s="25"/>
      <c r="C51" s="51"/>
      <c r="D51" s="66"/>
      <c r="E51" s="247"/>
      <c r="F51" s="106"/>
    </row>
    <row r="52" spans="1:6" s="21" customFormat="1" x14ac:dyDescent="0.25">
      <c r="A52" s="24"/>
      <c r="B52" s="25"/>
      <c r="C52" s="51"/>
      <c r="D52" s="66"/>
      <c r="E52" s="247"/>
      <c r="F52" s="106"/>
    </row>
    <row r="53" spans="1:6" s="21" customFormat="1" x14ac:dyDescent="0.25">
      <c r="A53" s="24"/>
      <c r="B53" s="25"/>
      <c r="C53" s="51"/>
      <c r="D53" s="66"/>
      <c r="E53" s="247"/>
      <c r="F53" s="106"/>
    </row>
    <row r="54" spans="1:6" s="21" customFormat="1" x14ac:dyDescent="0.25">
      <c r="A54" s="24"/>
      <c r="B54" s="25"/>
      <c r="C54" s="51"/>
      <c r="D54" s="66"/>
      <c r="E54" s="247"/>
      <c r="F54" s="106"/>
    </row>
    <row r="55" spans="1:6" s="21" customFormat="1" x14ac:dyDescent="0.25">
      <c r="A55" s="24"/>
      <c r="B55" s="25"/>
      <c r="C55" s="51"/>
      <c r="D55" s="66"/>
      <c r="E55" s="247"/>
      <c r="F55" s="106"/>
    </row>
    <row r="56" spans="1:6" s="21" customFormat="1" x14ac:dyDescent="0.25">
      <c r="A56" s="24"/>
      <c r="B56" s="25"/>
      <c r="C56" s="51"/>
      <c r="D56" s="66"/>
      <c r="E56" s="247"/>
      <c r="F56" s="106"/>
    </row>
    <row r="57" spans="1:6" s="21" customFormat="1" x14ac:dyDescent="0.25">
      <c r="A57" s="24"/>
      <c r="B57" s="25"/>
      <c r="C57" s="51"/>
      <c r="D57" s="66"/>
      <c r="E57" s="247"/>
      <c r="F57" s="106"/>
    </row>
    <row r="58" spans="1:6" s="21" customFormat="1" ht="12" customHeight="1" x14ac:dyDescent="0.25">
      <c r="A58" s="24"/>
      <c r="B58" s="23"/>
      <c r="C58" s="51"/>
      <c r="D58" s="66"/>
      <c r="E58" s="247"/>
      <c r="F58" s="106"/>
    </row>
    <row r="59" spans="1:6" s="21" customFormat="1" x14ac:dyDescent="0.25">
      <c r="A59" s="24"/>
      <c r="B59" s="23"/>
      <c r="C59" s="26"/>
      <c r="D59" s="68"/>
      <c r="E59" s="247"/>
      <c r="F59" s="106"/>
    </row>
    <row r="60" spans="1:6" s="21" customFormat="1" x14ac:dyDescent="0.25">
      <c r="A60" s="24"/>
      <c r="B60" s="23"/>
      <c r="C60" s="26"/>
      <c r="D60" s="68"/>
      <c r="E60" s="247"/>
      <c r="F60" s="106"/>
    </row>
    <row r="61" spans="1:6" s="21" customFormat="1" x14ac:dyDescent="0.25">
      <c r="A61" s="24"/>
      <c r="B61" s="23"/>
      <c r="C61" s="26"/>
      <c r="D61" s="68"/>
      <c r="E61" s="247"/>
      <c r="F61" s="106"/>
    </row>
    <row r="62" spans="1:6" s="21" customFormat="1" ht="12" customHeight="1" x14ac:dyDescent="0.25">
      <c r="A62" s="24"/>
      <c r="B62" s="23"/>
      <c r="C62" s="51"/>
      <c r="D62" s="66"/>
      <c r="E62" s="247"/>
      <c r="F62" s="106"/>
    </row>
    <row r="63" spans="1:6" s="21" customFormat="1" ht="16.5" thickBot="1" x14ac:dyDescent="0.3">
      <c r="A63" s="28" t="s">
        <v>0</v>
      </c>
      <c r="B63" s="3" t="s">
        <v>19</v>
      </c>
      <c r="C63" s="42"/>
      <c r="D63" s="69" t="s">
        <v>0</v>
      </c>
      <c r="E63" s="245" t="s">
        <v>177</v>
      </c>
      <c r="F63" s="108">
        <f>SUM(F12:F62)</f>
        <v>0</v>
      </c>
    </row>
    <row r="64" spans="1:6" s="21" customFormat="1" ht="16.5" thickTop="1" x14ac:dyDescent="0.25">
      <c r="A64" s="24" t="s">
        <v>0</v>
      </c>
      <c r="B64" s="3" t="s">
        <v>980</v>
      </c>
      <c r="C64" s="51"/>
      <c r="D64" s="66" t="s">
        <v>0</v>
      </c>
      <c r="E64" s="247" t="s">
        <v>0</v>
      </c>
      <c r="F64" s="106" t="s">
        <v>0</v>
      </c>
    </row>
    <row r="65" spans="1:6" x14ac:dyDescent="0.25">
      <c r="A65" s="303"/>
      <c r="B65" s="304"/>
      <c r="C65" s="61"/>
      <c r="D65" s="94" t="s">
        <v>0</v>
      </c>
      <c r="E65" s="271" t="s">
        <v>0</v>
      </c>
      <c r="F65" s="272" t="s">
        <v>0</v>
      </c>
    </row>
  </sheetData>
  <pageMargins left="0.7" right="0.7" top="0.75" bottom="0.75" header="0.3" footer="0.3"/>
  <pageSetup paperSize="9" scale="65" orientation="portrait" r:id="rId1"/>
  <headerFooter>
    <oddHeader>&amp;RDEPARTMENT OF HOME AFFAIRS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E49"/>
  <sheetViews>
    <sheetView view="pageBreakPreview" zoomScaleNormal="100" zoomScaleSheetLayoutView="100" workbookViewId="0">
      <selection activeCell="N11" sqref="N11"/>
    </sheetView>
  </sheetViews>
  <sheetFormatPr defaultColWidth="9.140625" defaultRowHeight="15.75" x14ac:dyDescent="0.25"/>
  <cols>
    <col min="1" max="1" width="3.140625" style="87" customWidth="1"/>
    <col min="2" max="2" width="64.140625" style="1" customWidth="1"/>
    <col min="3" max="3" width="13" style="4" customWidth="1"/>
    <col min="4" max="4" width="7.42578125" style="112" customWidth="1"/>
    <col min="5" max="5" width="23.42578125" style="82" customWidth="1"/>
    <col min="6" max="16384" width="9.140625" style="1"/>
  </cols>
  <sheetData>
    <row r="1" spans="1:5" s="21" customFormat="1" x14ac:dyDescent="0.25">
      <c r="A1" s="83"/>
      <c r="B1" s="84"/>
      <c r="C1" s="85"/>
      <c r="D1" s="109"/>
      <c r="E1" s="105"/>
    </row>
    <row r="2" spans="1:5" s="21" customFormat="1" x14ac:dyDescent="0.25">
      <c r="A2" s="22"/>
      <c r="B2" s="23"/>
      <c r="C2" s="24"/>
      <c r="D2" s="110"/>
      <c r="E2" s="106"/>
    </row>
    <row r="3" spans="1:5" s="63" customFormat="1" x14ac:dyDescent="0.25">
      <c r="A3" s="86" t="s">
        <v>0</v>
      </c>
      <c r="B3" s="47" t="s">
        <v>10</v>
      </c>
      <c r="C3" s="86"/>
      <c r="D3" s="111" t="s">
        <v>0</v>
      </c>
      <c r="E3" s="107" t="s">
        <v>464</v>
      </c>
    </row>
    <row r="4" spans="1:5" s="63" customFormat="1" x14ac:dyDescent="0.25">
      <c r="A4" s="86"/>
      <c r="B4" s="47"/>
      <c r="C4" s="86"/>
      <c r="D4" s="111"/>
      <c r="E4" s="107"/>
    </row>
    <row r="5" spans="1:5" s="63" customFormat="1" x14ac:dyDescent="0.25">
      <c r="A5" s="86"/>
      <c r="B5" s="47" t="s">
        <v>603</v>
      </c>
      <c r="C5" s="86"/>
      <c r="D5" s="111"/>
      <c r="E5" s="107"/>
    </row>
    <row r="6" spans="1:5" s="21" customFormat="1" x14ac:dyDescent="0.25">
      <c r="A6" s="24"/>
      <c r="B6" s="25"/>
      <c r="C6" s="24"/>
      <c r="D6" s="110"/>
      <c r="E6" s="106"/>
    </row>
    <row r="7" spans="1:5" s="21" customFormat="1" x14ac:dyDescent="0.25">
      <c r="A7" s="24"/>
      <c r="B7" s="23" t="s">
        <v>635</v>
      </c>
      <c r="C7" s="24"/>
      <c r="D7" s="111" t="s">
        <v>177</v>
      </c>
      <c r="E7" s="106">
        <f>'Section 1 PRELIMINARIES'!F97</f>
        <v>0</v>
      </c>
    </row>
    <row r="8" spans="1:5" s="21" customFormat="1" x14ac:dyDescent="0.25">
      <c r="A8" s="24"/>
      <c r="B8" s="3" t="s">
        <v>634</v>
      </c>
      <c r="C8" s="24"/>
      <c r="D8" s="111" t="s">
        <v>177</v>
      </c>
      <c r="E8" s="143">
        <f>'Section 2 ELECTRICAL'!F289</f>
        <v>0</v>
      </c>
    </row>
    <row r="9" spans="1:5" s="21" customFormat="1" x14ac:dyDescent="0.25">
      <c r="A9" s="24"/>
      <c r="B9" s="3" t="s">
        <v>633</v>
      </c>
      <c r="C9" s="24"/>
      <c r="D9" s="111" t="s">
        <v>177</v>
      </c>
      <c r="E9" s="143">
        <f>'Section 3 BUILDING'!F211</f>
        <v>0</v>
      </c>
    </row>
    <row r="10" spans="1:5" s="21" customFormat="1" x14ac:dyDescent="0.25">
      <c r="A10" s="24"/>
      <c r="B10" s="3" t="s">
        <v>604</v>
      </c>
      <c r="C10" s="24"/>
      <c r="D10" s="111" t="s">
        <v>177</v>
      </c>
      <c r="E10" s="143">
        <f>'Section 4 GENERATORS'!F128</f>
        <v>0</v>
      </c>
    </row>
    <row r="11" spans="1:5" s="21" customFormat="1" x14ac:dyDescent="0.25">
      <c r="A11" s="24"/>
      <c r="B11" s="3" t="s">
        <v>637</v>
      </c>
      <c r="C11" s="24"/>
      <c r="D11" s="111" t="s">
        <v>177</v>
      </c>
      <c r="E11" s="143">
        <f>'Section 5 STANDBY POWER'!F233</f>
        <v>0</v>
      </c>
    </row>
    <row r="12" spans="1:5" s="21" customFormat="1" x14ac:dyDescent="0.25">
      <c r="A12" s="24"/>
      <c r="B12" s="3" t="s">
        <v>663</v>
      </c>
      <c r="C12" s="24"/>
      <c r="D12" s="111" t="s">
        <v>177</v>
      </c>
      <c r="E12" s="143">
        <f>'Section 6 SOLAR'!F95</f>
        <v>0</v>
      </c>
    </row>
    <row r="13" spans="1:5" s="21" customFormat="1" x14ac:dyDescent="0.25">
      <c r="A13" s="24"/>
      <c r="B13" s="3" t="s">
        <v>664</v>
      </c>
      <c r="C13" s="24"/>
      <c r="D13" s="111" t="s">
        <v>177</v>
      </c>
      <c r="E13" s="143">
        <f>'Section 7 AIRCONDITIONING'!F100</f>
        <v>0</v>
      </c>
    </row>
    <row r="14" spans="1:5" s="21" customFormat="1" ht="15.6" customHeight="1" x14ac:dyDescent="0.25">
      <c r="A14" s="24"/>
      <c r="B14" s="3" t="s">
        <v>982</v>
      </c>
      <c r="C14" s="24"/>
      <c r="D14" s="111" t="s">
        <v>177</v>
      </c>
      <c r="E14" s="143">
        <f>'Section 8 WATER TANKS'!F56</f>
        <v>0</v>
      </c>
    </row>
    <row r="15" spans="1:5" s="21" customFormat="1" ht="15.6" customHeight="1" x14ac:dyDescent="0.25">
      <c r="A15" s="24"/>
      <c r="B15" s="3"/>
      <c r="C15" s="24"/>
      <c r="D15" s="111"/>
      <c r="E15" s="143"/>
    </row>
    <row r="16" spans="1:5" s="63" customFormat="1" x14ac:dyDescent="0.25">
      <c r="A16" s="86"/>
      <c r="B16" s="47" t="s">
        <v>171</v>
      </c>
      <c r="C16" s="86"/>
      <c r="D16" s="111"/>
      <c r="E16" s="107"/>
    </row>
    <row r="17" spans="1:5" s="21" customFormat="1" ht="15.6" customHeight="1" x14ac:dyDescent="0.25">
      <c r="A17" s="24"/>
      <c r="B17" s="3"/>
      <c r="C17" s="24"/>
      <c r="D17" s="111"/>
      <c r="E17" s="143"/>
    </row>
    <row r="18" spans="1:5" s="21" customFormat="1" x14ac:dyDescent="0.25">
      <c r="A18" s="24"/>
      <c r="B18" s="23" t="s">
        <v>765</v>
      </c>
      <c r="C18" s="24"/>
      <c r="D18" s="111" t="s">
        <v>177</v>
      </c>
      <c r="E18" s="106">
        <f>'Section 9 MAINTENANCE PRELIM'!F97</f>
        <v>0</v>
      </c>
    </row>
    <row r="19" spans="1:5" s="21" customFormat="1" x14ac:dyDescent="0.25">
      <c r="A19" s="24"/>
      <c r="B19" s="3" t="s">
        <v>766</v>
      </c>
      <c r="C19" s="24"/>
      <c r="D19" s="111" t="s">
        <v>177</v>
      </c>
      <c r="E19" s="143">
        <f>'Section 10 ELECTRICAL'!F52</f>
        <v>0</v>
      </c>
    </row>
    <row r="20" spans="1:5" s="21" customFormat="1" x14ac:dyDescent="0.25">
      <c r="A20" s="24"/>
      <c r="B20" s="3" t="s">
        <v>767</v>
      </c>
      <c r="C20" s="24"/>
      <c r="D20" s="111" t="s">
        <v>177</v>
      </c>
      <c r="E20" s="143">
        <f>'Section 11 BUILDING'!F45</f>
        <v>0</v>
      </c>
    </row>
    <row r="21" spans="1:5" s="21" customFormat="1" x14ac:dyDescent="0.25">
      <c r="A21" s="24"/>
      <c r="B21" s="3" t="s">
        <v>768</v>
      </c>
      <c r="C21" s="24"/>
      <c r="D21" s="111" t="s">
        <v>177</v>
      </c>
      <c r="E21" s="143">
        <f>'Section 12 GENERATORS'!F64</f>
        <v>0</v>
      </c>
    </row>
    <row r="22" spans="1:5" s="21" customFormat="1" x14ac:dyDescent="0.25">
      <c r="A22" s="24"/>
      <c r="B22" s="3" t="s">
        <v>769</v>
      </c>
      <c r="C22" s="24"/>
      <c r="D22" s="111" t="s">
        <v>177</v>
      </c>
      <c r="E22" s="143">
        <f>'Section 13 STANDBY POWER'!F115</f>
        <v>0</v>
      </c>
    </row>
    <row r="23" spans="1:5" s="21" customFormat="1" x14ac:dyDescent="0.25">
      <c r="A23" s="24"/>
      <c r="B23" s="3" t="s">
        <v>770</v>
      </c>
      <c r="C23" s="24"/>
      <c r="D23" s="111" t="s">
        <v>177</v>
      </c>
      <c r="E23" s="143">
        <f>'Section 14 SOLAR INSTALLATIONS'!F57</f>
        <v>0</v>
      </c>
    </row>
    <row r="24" spans="1:5" s="21" customFormat="1" ht="15.6" customHeight="1" x14ac:dyDescent="0.25">
      <c r="A24" s="24"/>
      <c r="B24" s="3" t="s">
        <v>771</v>
      </c>
      <c r="C24" s="24"/>
      <c r="D24" s="111" t="s">
        <v>177</v>
      </c>
      <c r="E24" s="143">
        <f>'Section 15 AIRCONDITIONING'!F53</f>
        <v>0</v>
      </c>
    </row>
    <row r="25" spans="1:5" s="21" customFormat="1" ht="15.6" customHeight="1" x14ac:dyDescent="0.25">
      <c r="A25" s="24"/>
      <c r="B25" s="3" t="s">
        <v>981</v>
      </c>
      <c r="C25" s="24"/>
      <c r="D25" s="111"/>
      <c r="E25" s="143">
        <f>'Section16  WATER TANK INSTALLAT'!F63</f>
        <v>0</v>
      </c>
    </row>
    <row r="26" spans="1:5" s="21" customFormat="1" x14ac:dyDescent="0.25">
      <c r="A26" s="24"/>
      <c r="B26" s="3"/>
      <c r="C26" s="24"/>
      <c r="D26" s="111"/>
      <c r="E26" s="106"/>
    </row>
    <row r="27" spans="1:5" s="21" customFormat="1" ht="16.5" thickBot="1" x14ac:dyDescent="0.3">
      <c r="A27" s="24"/>
      <c r="B27" s="113" t="s">
        <v>471</v>
      </c>
      <c r="C27" s="86"/>
      <c r="D27" s="111" t="s">
        <v>2</v>
      </c>
      <c r="E27" s="108">
        <f>SUM(E7:E26)</f>
        <v>0</v>
      </c>
    </row>
    <row r="28" spans="1:5" s="21" customFormat="1" ht="16.5" thickTop="1" x14ac:dyDescent="0.25">
      <c r="A28" s="24"/>
      <c r="B28" s="3"/>
      <c r="C28" s="24"/>
      <c r="D28" s="111"/>
      <c r="E28" s="106"/>
    </row>
    <row r="29" spans="1:5" s="21" customFormat="1" ht="31.5" x14ac:dyDescent="0.25">
      <c r="A29" s="24"/>
      <c r="B29" s="273" t="s">
        <v>959</v>
      </c>
      <c r="C29" s="274"/>
      <c r="D29" s="275" t="s">
        <v>177</v>
      </c>
      <c r="E29" s="276">
        <f>E27*0.1</f>
        <v>0</v>
      </c>
    </row>
    <row r="30" spans="1:5" s="21" customFormat="1" x14ac:dyDescent="0.25">
      <c r="A30" s="24"/>
      <c r="B30" s="3"/>
      <c r="C30" s="24"/>
      <c r="D30" s="111"/>
      <c r="E30" s="106"/>
    </row>
    <row r="31" spans="1:5" s="21" customFormat="1" ht="16.5" thickBot="1" x14ac:dyDescent="0.3">
      <c r="A31" s="24"/>
      <c r="B31" s="113" t="s">
        <v>472</v>
      </c>
      <c r="C31" s="86"/>
      <c r="D31" s="111" t="s">
        <v>2</v>
      </c>
      <c r="E31" s="108">
        <f>SUM(E27:E30)</f>
        <v>0</v>
      </c>
    </row>
    <row r="32" spans="1:5" s="21" customFormat="1" ht="16.5" thickTop="1" x14ac:dyDescent="0.25">
      <c r="A32" s="24"/>
      <c r="B32" s="23"/>
      <c r="C32" s="24"/>
      <c r="D32" s="110"/>
      <c r="E32" s="106"/>
    </row>
    <row r="33" spans="1:5" s="21" customFormat="1" x14ac:dyDescent="0.25">
      <c r="A33" s="24"/>
      <c r="B33" s="114" t="s">
        <v>321</v>
      </c>
      <c r="C33" s="24"/>
      <c r="D33" s="111" t="s">
        <v>177</v>
      </c>
      <c r="E33" s="106">
        <f>E31*0.15</f>
        <v>0</v>
      </c>
    </row>
    <row r="34" spans="1:5" s="21" customFormat="1" x14ac:dyDescent="0.25">
      <c r="A34" s="24"/>
      <c r="B34" s="23"/>
      <c r="C34" s="24"/>
      <c r="D34" s="111"/>
      <c r="E34" s="106"/>
    </row>
    <row r="35" spans="1:5" s="21" customFormat="1" x14ac:dyDescent="0.25">
      <c r="A35" s="24"/>
      <c r="B35" s="23"/>
      <c r="C35" s="24"/>
      <c r="D35" s="110"/>
      <c r="E35" s="106"/>
    </row>
    <row r="36" spans="1:5" s="21" customFormat="1" x14ac:dyDescent="0.25">
      <c r="A36" s="24"/>
      <c r="B36" s="65"/>
      <c r="C36" s="86"/>
      <c r="D36" s="111"/>
      <c r="E36" s="106"/>
    </row>
    <row r="37" spans="1:5" s="21" customFormat="1" x14ac:dyDescent="0.25">
      <c r="A37" s="24"/>
      <c r="B37" s="23"/>
      <c r="C37" s="24"/>
      <c r="D37" s="110"/>
      <c r="E37" s="106"/>
    </row>
    <row r="38" spans="1:5" s="21" customFormat="1" x14ac:dyDescent="0.25">
      <c r="A38" s="24"/>
      <c r="B38" s="23"/>
      <c r="C38" s="24"/>
      <c r="D38" s="111"/>
      <c r="E38" s="106"/>
    </row>
    <row r="39" spans="1:5" s="21" customFormat="1" x14ac:dyDescent="0.25">
      <c r="A39" s="24"/>
      <c r="B39" s="23"/>
      <c r="C39" s="24"/>
      <c r="D39" s="111"/>
      <c r="E39" s="106"/>
    </row>
    <row r="40" spans="1:5" s="21" customFormat="1" x14ac:dyDescent="0.25">
      <c r="A40" s="24"/>
      <c r="B40" s="23"/>
      <c r="C40" s="24"/>
      <c r="D40" s="111"/>
      <c r="E40" s="106"/>
    </row>
    <row r="41" spans="1:5" s="21" customFormat="1" x14ac:dyDescent="0.25">
      <c r="A41" s="24"/>
      <c r="B41" s="23"/>
      <c r="C41" s="24"/>
      <c r="D41" s="111"/>
      <c r="E41" s="106"/>
    </row>
    <row r="42" spans="1:5" s="21" customFormat="1" x14ac:dyDescent="0.25">
      <c r="A42" s="24"/>
      <c r="B42" s="23"/>
      <c r="C42" s="24"/>
      <c r="D42" s="110"/>
      <c r="E42" s="106"/>
    </row>
    <row r="43" spans="1:5" s="21" customFormat="1" x14ac:dyDescent="0.25">
      <c r="A43" s="24"/>
      <c r="B43" s="23"/>
      <c r="C43" s="24"/>
      <c r="D43" s="110"/>
      <c r="E43" s="106"/>
    </row>
    <row r="44" spans="1:5" s="21" customFormat="1" x14ac:dyDescent="0.25">
      <c r="A44" s="26"/>
      <c r="B44" s="27"/>
      <c r="C44" s="26"/>
      <c r="D44" s="110"/>
      <c r="E44" s="106"/>
    </row>
    <row r="45" spans="1:5" s="63" customFormat="1" ht="16.5" thickBot="1" x14ac:dyDescent="0.3">
      <c r="A45" s="81" t="s">
        <v>0</v>
      </c>
      <c r="B45" s="65" t="s">
        <v>948</v>
      </c>
      <c r="C45" s="86"/>
      <c r="D45" s="111" t="s">
        <v>2</v>
      </c>
      <c r="E45" s="108">
        <f>SUM(E31:E44)</f>
        <v>0</v>
      </c>
    </row>
    <row r="46" spans="1:5" s="21" customFormat="1" ht="12" customHeight="1" thickTop="1" x14ac:dyDescent="0.25">
      <c r="A46" s="24" t="s">
        <v>0</v>
      </c>
      <c r="B46" s="3"/>
      <c r="C46" s="24"/>
      <c r="D46" s="110" t="s">
        <v>0</v>
      </c>
      <c r="E46" s="106" t="s">
        <v>0</v>
      </c>
    </row>
    <row r="47" spans="1:5" s="21" customFormat="1" ht="20.25" customHeight="1" x14ac:dyDescent="0.25">
      <c r="A47" s="24" t="s">
        <v>0</v>
      </c>
      <c r="B47" s="23"/>
      <c r="C47" s="24"/>
      <c r="D47" s="110" t="s">
        <v>0</v>
      </c>
      <c r="E47" s="106"/>
    </row>
    <row r="48" spans="1:5" s="21" customFormat="1" ht="20.25" customHeight="1" x14ac:dyDescent="0.25">
      <c r="A48" s="29" t="s">
        <v>0</v>
      </c>
      <c r="B48" s="9"/>
      <c r="C48" s="29"/>
      <c r="D48" s="308" t="s">
        <v>0</v>
      </c>
      <c r="E48" s="272"/>
    </row>
    <row r="49" spans="1:5" s="21" customFormat="1" ht="12" customHeight="1" x14ac:dyDescent="0.25">
      <c r="A49" s="1"/>
      <c r="B49" s="1"/>
      <c r="C49" s="1"/>
      <c r="D49" s="112"/>
      <c r="E49" s="82"/>
    </row>
  </sheetData>
  <pageMargins left="0.7" right="0.7" top="0.75" bottom="0.75" header="0.3" footer="0.3"/>
  <pageSetup paperSize="9" scale="78" fitToHeight="4" orientation="portrait" r:id="rId1"/>
  <headerFooter>
    <oddHeader>&amp;RDEPARTMENT OF HOME AFFAIRS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35"/>
  <sheetViews>
    <sheetView view="pageBreakPreview" topLeftCell="A22" zoomScaleNormal="75" zoomScaleSheetLayoutView="100" workbookViewId="0">
      <selection activeCell="I2" sqref="I2"/>
    </sheetView>
  </sheetViews>
  <sheetFormatPr defaultRowHeight="15.75" x14ac:dyDescent="0.25"/>
  <cols>
    <col min="1" max="1" width="8.5703125" style="14" customWidth="1"/>
    <col min="2" max="2" width="11" style="14" customWidth="1"/>
    <col min="3" max="256" width="9.140625" style="14"/>
    <col min="257" max="257" width="8.5703125" style="14" customWidth="1"/>
    <col min="258" max="258" width="11" style="14" customWidth="1"/>
    <col min="259" max="512" width="9.140625" style="14"/>
    <col min="513" max="513" width="8.5703125" style="14" customWidth="1"/>
    <col min="514" max="514" width="11" style="14" customWidth="1"/>
    <col min="515" max="768" width="9.140625" style="14"/>
    <col min="769" max="769" width="8.5703125" style="14" customWidth="1"/>
    <col min="770" max="770" width="11" style="14" customWidth="1"/>
    <col min="771" max="1024" width="9.140625" style="14"/>
    <col min="1025" max="1025" width="8.5703125" style="14" customWidth="1"/>
    <col min="1026" max="1026" width="11" style="14" customWidth="1"/>
    <col min="1027" max="1280" width="9.140625" style="14"/>
    <col min="1281" max="1281" width="8.5703125" style="14" customWidth="1"/>
    <col min="1282" max="1282" width="11" style="14" customWidth="1"/>
    <col min="1283" max="1536" width="9.140625" style="14"/>
    <col min="1537" max="1537" width="8.5703125" style="14" customWidth="1"/>
    <col min="1538" max="1538" width="11" style="14" customWidth="1"/>
    <col min="1539" max="1792" width="9.140625" style="14"/>
    <col min="1793" max="1793" width="8.5703125" style="14" customWidth="1"/>
    <col min="1794" max="1794" width="11" style="14" customWidth="1"/>
    <col min="1795" max="2048" width="9.140625" style="14"/>
    <col min="2049" max="2049" width="8.5703125" style="14" customWidth="1"/>
    <col min="2050" max="2050" width="11" style="14" customWidth="1"/>
    <col min="2051" max="2304" width="9.140625" style="14"/>
    <col min="2305" max="2305" width="8.5703125" style="14" customWidth="1"/>
    <col min="2306" max="2306" width="11" style="14" customWidth="1"/>
    <col min="2307" max="2560" width="9.140625" style="14"/>
    <col min="2561" max="2561" width="8.5703125" style="14" customWidth="1"/>
    <col min="2562" max="2562" width="11" style="14" customWidth="1"/>
    <col min="2563" max="2816" width="9.140625" style="14"/>
    <col min="2817" max="2817" width="8.5703125" style="14" customWidth="1"/>
    <col min="2818" max="2818" width="11" style="14" customWidth="1"/>
    <col min="2819" max="3072" width="9.140625" style="14"/>
    <col min="3073" max="3073" width="8.5703125" style="14" customWidth="1"/>
    <col min="3074" max="3074" width="11" style="14" customWidth="1"/>
    <col min="3075" max="3328" width="9.140625" style="14"/>
    <col min="3329" max="3329" width="8.5703125" style="14" customWidth="1"/>
    <col min="3330" max="3330" width="11" style="14" customWidth="1"/>
    <col min="3331" max="3584" width="9.140625" style="14"/>
    <col min="3585" max="3585" width="8.5703125" style="14" customWidth="1"/>
    <col min="3586" max="3586" width="11" style="14" customWidth="1"/>
    <col min="3587" max="3840" width="9.140625" style="14"/>
    <col min="3841" max="3841" width="8.5703125" style="14" customWidth="1"/>
    <col min="3842" max="3842" width="11" style="14" customWidth="1"/>
    <col min="3843" max="4096" width="9.140625" style="14"/>
    <col min="4097" max="4097" width="8.5703125" style="14" customWidth="1"/>
    <col min="4098" max="4098" width="11" style="14" customWidth="1"/>
    <col min="4099" max="4352" width="9.140625" style="14"/>
    <col min="4353" max="4353" width="8.5703125" style="14" customWidth="1"/>
    <col min="4354" max="4354" width="11" style="14" customWidth="1"/>
    <col min="4355" max="4608" width="9.140625" style="14"/>
    <col min="4609" max="4609" width="8.5703125" style="14" customWidth="1"/>
    <col min="4610" max="4610" width="11" style="14" customWidth="1"/>
    <col min="4611" max="4864" width="9.140625" style="14"/>
    <col min="4865" max="4865" width="8.5703125" style="14" customWidth="1"/>
    <col min="4866" max="4866" width="11" style="14" customWidth="1"/>
    <col min="4867" max="5120" width="9.140625" style="14"/>
    <col min="5121" max="5121" width="8.5703125" style="14" customWidth="1"/>
    <col min="5122" max="5122" width="11" style="14" customWidth="1"/>
    <col min="5123" max="5376" width="9.140625" style="14"/>
    <col min="5377" max="5377" width="8.5703125" style="14" customWidth="1"/>
    <col min="5378" max="5378" width="11" style="14" customWidth="1"/>
    <col min="5379" max="5632" width="9.140625" style="14"/>
    <col min="5633" max="5633" width="8.5703125" style="14" customWidth="1"/>
    <col min="5634" max="5634" width="11" style="14" customWidth="1"/>
    <col min="5635" max="5888" width="9.140625" style="14"/>
    <col min="5889" max="5889" width="8.5703125" style="14" customWidth="1"/>
    <col min="5890" max="5890" width="11" style="14" customWidth="1"/>
    <col min="5891" max="6144" width="9.140625" style="14"/>
    <col min="6145" max="6145" width="8.5703125" style="14" customWidth="1"/>
    <col min="6146" max="6146" width="11" style="14" customWidth="1"/>
    <col min="6147" max="6400" width="9.140625" style="14"/>
    <col min="6401" max="6401" width="8.5703125" style="14" customWidth="1"/>
    <col min="6402" max="6402" width="11" style="14" customWidth="1"/>
    <col min="6403" max="6656" width="9.140625" style="14"/>
    <col min="6657" max="6657" width="8.5703125" style="14" customWidth="1"/>
    <col min="6658" max="6658" width="11" style="14" customWidth="1"/>
    <col min="6659" max="6912" width="9.140625" style="14"/>
    <col min="6913" max="6913" width="8.5703125" style="14" customWidth="1"/>
    <col min="6914" max="6914" width="11" style="14" customWidth="1"/>
    <col min="6915" max="7168" width="9.140625" style="14"/>
    <col min="7169" max="7169" width="8.5703125" style="14" customWidth="1"/>
    <col min="7170" max="7170" width="11" style="14" customWidth="1"/>
    <col min="7171" max="7424" width="9.140625" style="14"/>
    <col min="7425" max="7425" width="8.5703125" style="14" customWidth="1"/>
    <col min="7426" max="7426" width="11" style="14" customWidth="1"/>
    <col min="7427" max="7680" width="9.140625" style="14"/>
    <col min="7681" max="7681" width="8.5703125" style="14" customWidth="1"/>
    <col min="7682" max="7682" width="11" style="14" customWidth="1"/>
    <col min="7683" max="7936" width="9.140625" style="14"/>
    <col min="7937" max="7937" width="8.5703125" style="14" customWidth="1"/>
    <col min="7938" max="7938" width="11" style="14" customWidth="1"/>
    <col min="7939" max="8192" width="9.140625" style="14"/>
    <col min="8193" max="8193" width="8.5703125" style="14" customWidth="1"/>
    <col min="8194" max="8194" width="11" style="14" customWidth="1"/>
    <col min="8195" max="8448" width="9.140625" style="14"/>
    <col min="8449" max="8449" width="8.5703125" style="14" customWidth="1"/>
    <col min="8450" max="8450" width="11" style="14" customWidth="1"/>
    <col min="8451" max="8704" width="9.140625" style="14"/>
    <col min="8705" max="8705" width="8.5703125" style="14" customWidth="1"/>
    <col min="8706" max="8706" width="11" style="14" customWidth="1"/>
    <col min="8707" max="8960" width="9.140625" style="14"/>
    <col min="8961" max="8961" width="8.5703125" style="14" customWidth="1"/>
    <col min="8962" max="8962" width="11" style="14" customWidth="1"/>
    <col min="8963" max="9216" width="9.140625" style="14"/>
    <col min="9217" max="9217" width="8.5703125" style="14" customWidth="1"/>
    <col min="9218" max="9218" width="11" style="14" customWidth="1"/>
    <col min="9219" max="9472" width="9.140625" style="14"/>
    <col min="9473" max="9473" width="8.5703125" style="14" customWidth="1"/>
    <col min="9474" max="9474" width="11" style="14" customWidth="1"/>
    <col min="9475" max="9728" width="9.140625" style="14"/>
    <col min="9729" max="9729" width="8.5703125" style="14" customWidth="1"/>
    <col min="9730" max="9730" width="11" style="14" customWidth="1"/>
    <col min="9731" max="9984" width="9.140625" style="14"/>
    <col min="9985" max="9985" width="8.5703125" style="14" customWidth="1"/>
    <col min="9986" max="9986" width="11" style="14" customWidth="1"/>
    <col min="9987" max="10240" width="9.140625" style="14"/>
    <col min="10241" max="10241" width="8.5703125" style="14" customWidth="1"/>
    <col min="10242" max="10242" width="11" style="14" customWidth="1"/>
    <col min="10243" max="10496" width="9.140625" style="14"/>
    <col min="10497" max="10497" width="8.5703125" style="14" customWidth="1"/>
    <col min="10498" max="10498" width="11" style="14" customWidth="1"/>
    <col min="10499" max="10752" width="9.140625" style="14"/>
    <col min="10753" max="10753" width="8.5703125" style="14" customWidth="1"/>
    <col min="10754" max="10754" width="11" style="14" customWidth="1"/>
    <col min="10755" max="11008" width="9.140625" style="14"/>
    <col min="11009" max="11009" width="8.5703125" style="14" customWidth="1"/>
    <col min="11010" max="11010" width="11" style="14" customWidth="1"/>
    <col min="11011" max="11264" width="9.140625" style="14"/>
    <col min="11265" max="11265" width="8.5703125" style="14" customWidth="1"/>
    <col min="11266" max="11266" width="11" style="14" customWidth="1"/>
    <col min="11267" max="11520" width="9.140625" style="14"/>
    <col min="11521" max="11521" width="8.5703125" style="14" customWidth="1"/>
    <col min="11522" max="11522" width="11" style="14" customWidth="1"/>
    <col min="11523" max="11776" width="9.140625" style="14"/>
    <col min="11777" max="11777" width="8.5703125" style="14" customWidth="1"/>
    <col min="11778" max="11778" width="11" style="14" customWidth="1"/>
    <col min="11779" max="12032" width="9.140625" style="14"/>
    <col min="12033" max="12033" width="8.5703125" style="14" customWidth="1"/>
    <col min="12034" max="12034" width="11" style="14" customWidth="1"/>
    <col min="12035" max="12288" width="9.140625" style="14"/>
    <col min="12289" max="12289" width="8.5703125" style="14" customWidth="1"/>
    <col min="12290" max="12290" width="11" style="14" customWidth="1"/>
    <col min="12291" max="12544" width="9.140625" style="14"/>
    <col min="12545" max="12545" width="8.5703125" style="14" customWidth="1"/>
    <col min="12546" max="12546" width="11" style="14" customWidth="1"/>
    <col min="12547" max="12800" width="9.140625" style="14"/>
    <col min="12801" max="12801" width="8.5703125" style="14" customWidth="1"/>
    <col min="12802" max="12802" width="11" style="14" customWidth="1"/>
    <col min="12803" max="13056" width="9.140625" style="14"/>
    <col min="13057" max="13057" width="8.5703125" style="14" customWidth="1"/>
    <col min="13058" max="13058" width="11" style="14" customWidth="1"/>
    <col min="13059" max="13312" width="9.140625" style="14"/>
    <col min="13313" max="13313" width="8.5703125" style="14" customWidth="1"/>
    <col min="13314" max="13314" width="11" style="14" customWidth="1"/>
    <col min="13315" max="13568" width="9.140625" style="14"/>
    <col min="13569" max="13569" width="8.5703125" style="14" customWidth="1"/>
    <col min="13570" max="13570" width="11" style="14" customWidth="1"/>
    <col min="13571" max="13824" width="9.140625" style="14"/>
    <col min="13825" max="13825" width="8.5703125" style="14" customWidth="1"/>
    <col min="13826" max="13826" width="11" style="14" customWidth="1"/>
    <col min="13827" max="14080" width="9.140625" style="14"/>
    <col min="14081" max="14081" width="8.5703125" style="14" customWidth="1"/>
    <col min="14082" max="14082" width="11" style="14" customWidth="1"/>
    <col min="14083" max="14336" width="9.140625" style="14"/>
    <col min="14337" max="14337" width="8.5703125" style="14" customWidth="1"/>
    <col min="14338" max="14338" width="11" style="14" customWidth="1"/>
    <col min="14339" max="14592" width="9.140625" style="14"/>
    <col min="14593" max="14593" width="8.5703125" style="14" customWidth="1"/>
    <col min="14594" max="14594" width="11" style="14" customWidth="1"/>
    <col min="14595" max="14848" width="9.140625" style="14"/>
    <col min="14849" max="14849" width="8.5703125" style="14" customWidth="1"/>
    <col min="14850" max="14850" width="11" style="14" customWidth="1"/>
    <col min="14851" max="15104" width="9.140625" style="14"/>
    <col min="15105" max="15105" width="8.5703125" style="14" customWidth="1"/>
    <col min="15106" max="15106" width="11" style="14" customWidth="1"/>
    <col min="15107" max="15360" width="9.140625" style="14"/>
    <col min="15361" max="15361" width="8.5703125" style="14" customWidth="1"/>
    <col min="15362" max="15362" width="11" style="14" customWidth="1"/>
    <col min="15363" max="15616" width="9.140625" style="14"/>
    <col min="15617" max="15617" width="8.5703125" style="14" customWidth="1"/>
    <col min="15618" max="15618" width="11" style="14" customWidth="1"/>
    <col min="15619" max="15872" width="9.140625" style="14"/>
    <col min="15873" max="15873" width="8.5703125" style="14" customWidth="1"/>
    <col min="15874" max="15874" width="11" style="14" customWidth="1"/>
    <col min="15875" max="16128" width="9.140625" style="14"/>
    <col min="16129" max="16129" width="8.5703125" style="14" customWidth="1"/>
    <col min="16130" max="16130" width="11" style="14" customWidth="1"/>
    <col min="16131" max="16384" width="9.140625" style="14"/>
  </cols>
  <sheetData>
    <row r="1" spans="1:11" x14ac:dyDescent="0.25">
      <c r="B1" s="15"/>
      <c r="C1" s="15"/>
      <c r="D1" s="15"/>
      <c r="E1" s="15"/>
      <c r="F1" s="15"/>
    </row>
    <row r="3" spans="1:11" x14ac:dyDescent="0.25">
      <c r="E3" s="16"/>
      <c r="F3" s="19"/>
      <c r="G3" s="20"/>
      <c r="H3" s="16"/>
    </row>
    <row r="4" spans="1:11" x14ac:dyDescent="0.25">
      <c r="A4" s="17" t="s">
        <v>31</v>
      </c>
      <c r="B4" s="18"/>
      <c r="C4" s="18"/>
      <c r="D4" s="18"/>
      <c r="E4" s="18"/>
      <c r="F4" s="18"/>
      <c r="G4" s="18"/>
      <c r="H4" s="18"/>
      <c r="I4" s="18"/>
      <c r="J4" s="18"/>
      <c r="K4" s="18"/>
    </row>
    <row r="5" spans="1:11" x14ac:dyDescent="0.25">
      <c r="E5" s="18"/>
      <c r="F5" s="18"/>
      <c r="G5" s="18"/>
      <c r="H5" s="18"/>
    </row>
    <row r="6" spans="1:11" x14ac:dyDescent="0.25">
      <c r="E6" s="18"/>
      <c r="F6" s="18"/>
      <c r="G6" s="18"/>
      <c r="H6" s="18"/>
    </row>
    <row r="7" spans="1:11" x14ac:dyDescent="0.25">
      <c r="B7" s="14" t="s">
        <v>32</v>
      </c>
    </row>
    <row r="9" spans="1:11" x14ac:dyDescent="0.25">
      <c r="B9" s="14" t="s">
        <v>34</v>
      </c>
    </row>
    <row r="10" spans="1:11" x14ac:dyDescent="0.25">
      <c r="B10" s="14" t="s">
        <v>35</v>
      </c>
    </row>
    <row r="12" spans="1:11" x14ac:dyDescent="0.25">
      <c r="B12" s="14" t="s">
        <v>37</v>
      </c>
    </row>
    <row r="13" spans="1:11" x14ac:dyDescent="0.25">
      <c r="B13" s="14" t="s">
        <v>38</v>
      </c>
    </row>
    <row r="14" spans="1:11" x14ac:dyDescent="0.25">
      <c r="B14" s="14" t="s">
        <v>39</v>
      </c>
    </row>
    <row r="16" spans="1:11" x14ac:dyDescent="0.25">
      <c r="B16" s="14" t="s">
        <v>40</v>
      </c>
    </row>
    <row r="17" spans="2:2" x14ac:dyDescent="0.25">
      <c r="B17" s="14" t="s">
        <v>41</v>
      </c>
    </row>
    <row r="18" spans="2:2" x14ac:dyDescent="0.25">
      <c r="B18" s="14" t="s">
        <v>42</v>
      </c>
    </row>
    <row r="20" spans="2:2" x14ac:dyDescent="0.25">
      <c r="B20" s="14" t="s">
        <v>43</v>
      </c>
    </row>
    <row r="21" spans="2:2" x14ac:dyDescent="0.25">
      <c r="B21" s="14" t="s">
        <v>44</v>
      </c>
    </row>
    <row r="22" spans="2:2" x14ac:dyDescent="0.25">
      <c r="B22" s="14" t="s">
        <v>45</v>
      </c>
    </row>
    <row r="24" spans="2:2" x14ac:dyDescent="0.25">
      <c r="B24" s="14" t="s">
        <v>46</v>
      </c>
    </row>
    <row r="25" spans="2:2" x14ac:dyDescent="0.25">
      <c r="B25" s="14" t="s">
        <v>47</v>
      </c>
    </row>
    <row r="27" spans="2:2" ht="16.5" customHeight="1" x14ac:dyDescent="0.25">
      <c r="B27" s="14" t="s">
        <v>48</v>
      </c>
    </row>
    <row r="28" spans="2:2" ht="16.5" customHeight="1" x14ac:dyDescent="0.25">
      <c r="B28" s="14" t="s">
        <v>49</v>
      </c>
    </row>
    <row r="30" spans="2:2" x14ac:dyDescent="0.25">
      <c r="B30" s="14" t="s">
        <v>50</v>
      </c>
    </row>
    <row r="32" spans="2:2" x14ac:dyDescent="0.25">
      <c r="B32" s="14" t="s">
        <v>51</v>
      </c>
    </row>
    <row r="33" spans="2:2" x14ac:dyDescent="0.25">
      <c r="B33" s="14" t="s">
        <v>52</v>
      </c>
    </row>
    <row r="35" spans="2:2" x14ac:dyDescent="0.25">
      <c r="B35" s="14" t="s">
        <v>53</v>
      </c>
    </row>
  </sheetData>
  <pageMargins left="0.7" right="0.7" top="0.75" bottom="0.75" header="0.3" footer="0.3"/>
  <pageSetup paperSize="9" scale="85" firstPageNumber="3" orientation="portrait" useFirstPageNumber="1" r:id="rId1"/>
  <headerFooter>
    <oddHeader>&amp;RDEPARTMENT OF HOME AFFAIRS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codeName="Sheet1">
    <tabColor rgb="FFFF0000"/>
  </sheetPr>
  <dimension ref="A1:F98"/>
  <sheetViews>
    <sheetView view="pageBreakPreview" topLeftCell="A85" zoomScaleNormal="100" zoomScaleSheetLayoutView="100" workbookViewId="0">
      <selection activeCell="A98" sqref="A98:F98"/>
    </sheetView>
  </sheetViews>
  <sheetFormatPr defaultColWidth="9.140625" defaultRowHeight="15.75" x14ac:dyDescent="0.25"/>
  <cols>
    <col min="1" max="1" width="6.140625" style="1" customWidth="1"/>
    <col min="2" max="2" width="55.85546875" style="1" customWidth="1"/>
    <col min="3" max="3" width="16.5703125" style="1" customWidth="1"/>
    <col min="4" max="4" width="10.5703125" style="33" customWidth="1"/>
    <col min="5" max="6" width="18.5703125" style="82" customWidth="1"/>
    <col min="7" max="16384" width="9.140625" style="1"/>
  </cols>
  <sheetData>
    <row r="1" spans="1:6" s="98" customFormat="1" ht="31.5" x14ac:dyDescent="0.25">
      <c r="A1" s="95" t="s">
        <v>6</v>
      </c>
      <c r="B1" s="96" t="s">
        <v>465</v>
      </c>
      <c r="C1" s="96"/>
      <c r="D1" s="97" t="s">
        <v>3</v>
      </c>
      <c r="E1" s="219" t="s">
        <v>4</v>
      </c>
      <c r="F1" s="220" t="s">
        <v>5</v>
      </c>
    </row>
    <row r="2" spans="1:6" x14ac:dyDescent="0.25">
      <c r="A2" s="2"/>
      <c r="B2" s="3"/>
      <c r="C2" s="3"/>
      <c r="D2" s="41" t="s">
        <v>1</v>
      </c>
      <c r="E2" s="221" t="s">
        <v>1</v>
      </c>
      <c r="F2" s="222" t="s">
        <v>1</v>
      </c>
    </row>
    <row r="3" spans="1:6" x14ac:dyDescent="0.25">
      <c r="A3" s="4" t="s">
        <v>1</v>
      </c>
      <c r="B3" s="5" t="s">
        <v>945</v>
      </c>
      <c r="C3" s="5"/>
      <c r="D3" s="41" t="s">
        <v>1</v>
      </c>
      <c r="E3" s="221" t="s">
        <v>1</v>
      </c>
      <c r="F3" s="222" t="s">
        <v>1</v>
      </c>
    </row>
    <row r="4" spans="1:6" x14ac:dyDescent="0.25">
      <c r="A4" s="4" t="s">
        <v>1</v>
      </c>
      <c r="B4" s="5" t="s">
        <v>11</v>
      </c>
      <c r="C4" s="5"/>
      <c r="D4" s="41" t="s">
        <v>1</v>
      </c>
      <c r="E4" s="221" t="s">
        <v>1</v>
      </c>
      <c r="F4" s="222" t="s">
        <v>1</v>
      </c>
    </row>
    <row r="5" spans="1:6" x14ac:dyDescent="0.25">
      <c r="A5" s="4" t="s">
        <v>1</v>
      </c>
      <c r="B5" s="5" t="s">
        <v>16</v>
      </c>
      <c r="C5" s="5"/>
      <c r="D5" s="41" t="s">
        <v>1</v>
      </c>
      <c r="E5" s="221" t="s">
        <v>1</v>
      </c>
      <c r="F5" s="222" t="s">
        <v>1</v>
      </c>
    </row>
    <row r="6" spans="1:6" x14ac:dyDescent="0.25">
      <c r="A6" s="4"/>
      <c r="B6" s="5"/>
      <c r="C6" s="5"/>
      <c r="D6" s="41"/>
      <c r="E6" s="221"/>
      <c r="F6" s="222"/>
    </row>
    <row r="7" spans="1:6" x14ac:dyDescent="0.25">
      <c r="A7" s="4" t="s">
        <v>1</v>
      </c>
      <c r="B7" s="5" t="s">
        <v>934</v>
      </c>
      <c r="C7" s="5"/>
      <c r="D7" s="41" t="s">
        <v>1</v>
      </c>
      <c r="E7" s="221" t="s">
        <v>1</v>
      </c>
      <c r="F7" s="222" t="s">
        <v>1</v>
      </c>
    </row>
    <row r="8" spans="1:6" x14ac:dyDescent="0.25">
      <c r="A8" s="4"/>
      <c r="B8" s="3"/>
      <c r="C8" s="3"/>
      <c r="D8" s="41"/>
      <c r="E8" s="221"/>
      <c r="F8" s="222"/>
    </row>
    <row r="9" spans="1:6" ht="31.5" x14ac:dyDescent="0.25">
      <c r="A9" s="4"/>
      <c r="B9" s="3" t="s">
        <v>935</v>
      </c>
      <c r="C9" s="3"/>
      <c r="D9" s="41"/>
      <c r="E9" s="221"/>
      <c r="F9" s="223"/>
    </row>
    <row r="10" spans="1:6" x14ac:dyDescent="0.25">
      <c r="A10" s="4"/>
      <c r="C10" s="3"/>
      <c r="D10" s="41"/>
      <c r="E10" s="221"/>
      <c r="F10" s="223"/>
    </row>
    <row r="11" spans="1:6" x14ac:dyDescent="0.25">
      <c r="A11" s="4"/>
      <c r="B11" s="3"/>
      <c r="C11" s="3"/>
      <c r="D11" s="41"/>
      <c r="E11" s="221"/>
      <c r="F11" s="223"/>
    </row>
    <row r="12" spans="1:6" x14ac:dyDescent="0.25">
      <c r="A12" s="4"/>
      <c r="B12" s="7" t="s">
        <v>920</v>
      </c>
      <c r="C12" s="3"/>
      <c r="D12" s="41"/>
      <c r="E12" s="221"/>
      <c r="F12" s="223"/>
    </row>
    <row r="13" spans="1:6" x14ac:dyDescent="0.25">
      <c r="A13" s="4"/>
      <c r="B13" s="7" t="s">
        <v>921</v>
      </c>
      <c r="C13" s="3"/>
      <c r="D13" s="41"/>
      <c r="E13" s="221"/>
      <c r="F13" s="223"/>
    </row>
    <row r="14" spans="1:6" x14ac:dyDescent="0.25">
      <c r="A14" s="4">
        <v>1</v>
      </c>
      <c r="B14" s="3" t="s">
        <v>922</v>
      </c>
      <c r="C14" s="144" t="s">
        <v>923</v>
      </c>
      <c r="D14" s="41">
        <v>100</v>
      </c>
      <c r="E14" s="221"/>
      <c r="F14" s="223">
        <f>E14*D14</f>
        <v>0</v>
      </c>
    </row>
    <row r="15" spans="1:6" x14ac:dyDescent="0.25">
      <c r="A15" s="4">
        <v>2</v>
      </c>
      <c r="B15" s="3" t="s">
        <v>924</v>
      </c>
      <c r="C15" s="144" t="s">
        <v>923</v>
      </c>
      <c r="D15" s="41">
        <v>100</v>
      </c>
      <c r="E15" s="221"/>
      <c r="F15" s="223">
        <f t="shared" ref="F15:F16" si="0">E15*D15</f>
        <v>0</v>
      </c>
    </row>
    <row r="16" spans="1:6" x14ac:dyDescent="0.25">
      <c r="A16" s="4">
        <v>3</v>
      </c>
      <c r="B16" s="3" t="s">
        <v>925</v>
      </c>
      <c r="C16" s="144" t="s">
        <v>923</v>
      </c>
      <c r="D16" s="41">
        <v>100</v>
      </c>
      <c r="E16" s="221"/>
      <c r="F16" s="223">
        <f t="shared" si="0"/>
        <v>0</v>
      </c>
    </row>
    <row r="17" spans="1:6" x14ac:dyDescent="0.25">
      <c r="A17" s="4"/>
      <c r="B17" s="7" t="s">
        <v>926</v>
      </c>
      <c r="C17" s="144"/>
      <c r="D17" s="41"/>
      <c r="E17" s="221"/>
      <c r="F17" s="223"/>
    </row>
    <row r="18" spans="1:6" x14ac:dyDescent="0.25">
      <c r="A18" s="4">
        <v>4</v>
      </c>
      <c r="B18" s="3" t="s">
        <v>922</v>
      </c>
      <c r="C18" s="144" t="s">
        <v>923</v>
      </c>
      <c r="D18" s="41">
        <v>100</v>
      </c>
      <c r="E18" s="221"/>
      <c r="F18" s="223">
        <f t="shared" ref="F18:F20" si="1">E18*D18</f>
        <v>0</v>
      </c>
    </row>
    <row r="19" spans="1:6" x14ac:dyDescent="0.25">
      <c r="A19" s="4">
        <v>5</v>
      </c>
      <c r="B19" s="3" t="s">
        <v>924</v>
      </c>
      <c r="C19" s="144" t="s">
        <v>923</v>
      </c>
      <c r="D19" s="41">
        <v>100</v>
      </c>
      <c r="E19" s="221"/>
      <c r="F19" s="223">
        <f t="shared" si="1"/>
        <v>0</v>
      </c>
    </row>
    <row r="20" spans="1:6" x14ac:dyDescent="0.25">
      <c r="A20" s="4">
        <v>6</v>
      </c>
      <c r="B20" s="3" t="s">
        <v>925</v>
      </c>
      <c r="C20" s="144" t="s">
        <v>923</v>
      </c>
      <c r="D20" s="41">
        <v>100</v>
      </c>
      <c r="E20" s="221"/>
      <c r="F20" s="223">
        <f t="shared" si="1"/>
        <v>0</v>
      </c>
    </row>
    <row r="21" spans="1:6" x14ac:dyDescent="0.25">
      <c r="A21" s="4"/>
      <c r="B21" s="7" t="s">
        <v>927</v>
      </c>
      <c r="C21" s="144"/>
      <c r="D21" s="41"/>
      <c r="E21" s="221"/>
      <c r="F21" s="223"/>
    </row>
    <row r="22" spans="1:6" x14ac:dyDescent="0.25">
      <c r="A22" s="4">
        <v>7</v>
      </c>
      <c r="B22" s="3" t="s">
        <v>922</v>
      </c>
      <c r="C22" s="144" t="s">
        <v>923</v>
      </c>
      <c r="D22" s="41">
        <v>100</v>
      </c>
      <c r="E22" s="221"/>
      <c r="F22" s="223">
        <f t="shared" ref="F22:F24" si="2">E22*D22</f>
        <v>0</v>
      </c>
    </row>
    <row r="23" spans="1:6" x14ac:dyDescent="0.25">
      <c r="A23" s="4">
        <v>8</v>
      </c>
      <c r="B23" s="3" t="s">
        <v>924</v>
      </c>
      <c r="C23" s="144" t="s">
        <v>923</v>
      </c>
      <c r="D23" s="41">
        <v>100</v>
      </c>
      <c r="E23" s="221"/>
      <c r="F23" s="223">
        <f t="shared" si="2"/>
        <v>0</v>
      </c>
    </row>
    <row r="24" spans="1:6" x14ac:dyDescent="0.25">
      <c r="A24" s="4">
        <v>9</v>
      </c>
      <c r="B24" s="3" t="s">
        <v>925</v>
      </c>
      <c r="C24" s="144" t="s">
        <v>923</v>
      </c>
      <c r="D24" s="41">
        <v>100</v>
      </c>
      <c r="E24" s="221"/>
      <c r="F24" s="223">
        <f t="shared" si="2"/>
        <v>0</v>
      </c>
    </row>
    <row r="25" spans="1:6" x14ac:dyDescent="0.25">
      <c r="A25" s="4"/>
      <c r="B25" s="3"/>
      <c r="C25" s="3"/>
      <c r="D25" s="41"/>
      <c r="E25" s="221"/>
      <c r="F25" s="223"/>
    </row>
    <row r="26" spans="1:6" x14ac:dyDescent="0.25">
      <c r="A26" s="4">
        <v>10</v>
      </c>
      <c r="B26" s="3" t="s">
        <v>932</v>
      </c>
      <c r="C26" s="144" t="s">
        <v>933</v>
      </c>
      <c r="D26" s="41">
        <v>500</v>
      </c>
      <c r="E26" s="221"/>
      <c r="F26" s="223">
        <f>E26*D26</f>
        <v>0</v>
      </c>
    </row>
    <row r="27" spans="1:6" x14ac:dyDescent="0.25">
      <c r="A27" s="4"/>
      <c r="B27" s="3"/>
      <c r="C27" s="144"/>
      <c r="D27" s="41"/>
      <c r="E27" s="221"/>
      <c r="F27" s="223"/>
    </row>
    <row r="28" spans="1:6" x14ac:dyDescent="0.25">
      <c r="A28" s="4">
        <v>11</v>
      </c>
      <c r="B28" s="3" t="s">
        <v>931</v>
      </c>
      <c r="C28" s="144" t="s">
        <v>14</v>
      </c>
      <c r="D28" s="41">
        <v>10</v>
      </c>
      <c r="E28" s="221"/>
      <c r="F28" s="223">
        <f>E28*D28</f>
        <v>0</v>
      </c>
    </row>
    <row r="29" spans="1:6" x14ac:dyDescent="0.25">
      <c r="A29" s="4"/>
      <c r="B29" s="3"/>
      <c r="C29" s="3"/>
      <c r="D29" s="41"/>
      <c r="E29" s="221"/>
      <c r="F29" s="223"/>
    </row>
    <row r="30" spans="1:6" x14ac:dyDescent="0.25">
      <c r="A30" s="4"/>
      <c r="B30" s="3"/>
      <c r="C30" s="3"/>
      <c r="D30" s="41"/>
      <c r="E30" s="221"/>
      <c r="F30" s="223"/>
    </row>
    <row r="31" spans="1:6" x14ac:dyDescent="0.25">
      <c r="A31" s="4"/>
      <c r="B31" s="3"/>
      <c r="C31" s="3"/>
      <c r="D31" s="41"/>
      <c r="E31" s="221"/>
      <c r="F31" s="223"/>
    </row>
    <row r="32" spans="1:6" x14ac:dyDescent="0.25">
      <c r="A32" s="4"/>
      <c r="B32" s="3"/>
      <c r="C32" s="3"/>
      <c r="D32" s="41"/>
      <c r="E32" s="221"/>
      <c r="F32" s="223"/>
    </row>
    <row r="33" spans="1:6" x14ac:dyDescent="0.25">
      <c r="A33" s="4"/>
      <c r="B33" s="3"/>
      <c r="C33" s="3"/>
      <c r="D33" s="41"/>
      <c r="E33" s="221"/>
      <c r="F33" s="223"/>
    </row>
    <row r="34" spans="1:6" x14ac:dyDescent="0.25">
      <c r="A34" s="4"/>
      <c r="B34" s="3"/>
      <c r="C34" s="3"/>
      <c r="D34" s="41"/>
      <c r="E34" s="221"/>
      <c r="F34" s="223"/>
    </row>
    <row r="35" spans="1:6" x14ac:dyDescent="0.25">
      <c r="A35" s="4"/>
      <c r="B35" s="3"/>
      <c r="C35" s="3"/>
      <c r="D35" s="41"/>
      <c r="E35" s="221"/>
      <c r="F35" s="223"/>
    </row>
    <row r="36" spans="1:6" x14ac:dyDescent="0.25">
      <c r="A36" s="4"/>
      <c r="B36" s="3"/>
      <c r="C36" s="3"/>
      <c r="D36" s="41"/>
      <c r="E36" s="221"/>
      <c r="F36" s="223"/>
    </row>
    <row r="37" spans="1:6" x14ac:dyDescent="0.25">
      <c r="A37" s="4"/>
      <c r="B37" s="3"/>
      <c r="C37" s="3"/>
      <c r="D37" s="41"/>
      <c r="E37" s="221"/>
      <c r="F37" s="223"/>
    </row>
    <row r="38" spans="1:6" x14ac:dyDescent="0.25">
      <c r="A38" s="4"/>
      <c r="B38" s="3"/>
      <c r="C38" s="3"/>
      <c r="D38" s="41"/>
      <c r="E38" s="221"/>
      <c r="F38" s="223"/>
    </row>
    <row r="39" spans="1:6" x14ac:dyDescent="0.25">
      <c r="A39" s="4"/>
      <c r="B39" s="3"/>
      <c r="C39" s="3"/>
      <c r="D39" s="41"/>
      <c r="E39" s="221"/>
      <c r="F39" s="223"/>
    </row>
    <row r="40" spans="1:6" x14ac:dyDescent="0.25">
      <c r="A40" s="4"/>
      <c r="B40" s="3"/>
      <c r="C40" s="3"/>
      <c r="D40" s="41"/>
      <c r="E40" s="221"/>
      <c r="F40" s="223"/>
    </row>
    <row r="41" spans="1:6" ht="13.5" customHeight="1" x14ac:dyDescent="0.25">
      <c r="A41" s="4"/>
      <c r="B41" s="3"/>
      <c r="C41" s="3"/>
      <c r="D41" s="41"/>
      <c r="E41" s="221"/>
      <c r="F41" s="222"/>
    </row>
    <row r="42" spans="1:6" x14ac:dyDescent="0.25">
      <c r="A42" s="4"/>
      <c r="B42" s="3"/>
      <c r="C42" s="3"/>
      <c r="D42" s="41"/>
      <c r="E42" s="221"/>
      <c r="F42" s="222"/>
    </row>
    <row r="43" spans="1:6" x14ac:dyDescent="0.25">
      <c r="A43" s="4"/>
      <c r="B43" s="3"/>
      <c r="C43" s="3"/>
      <c r="D43" s="41"/>
      <c r="E43" s="221"/>
      <c r="F43" s="222"/>
    </row>
    <row r="44" spans="1:6" x14ac:dyDescent="0.25">
      <c r="A44" s="4"/>
      <c r="B44" s="3"/>
      <c r="C44" s="3"/>
      <c r="D44" s="41"/>
      <c r="E44" s="221"/>
      <c r="F44" s="222"/>
    </row>
    <row r="45" spans="1:6" x14ac:dyDescent="0.25">
      <c r="A45" s="4"/>
      <c r="B45" s="3"/>
      <c r="C45" s="3"/>
      <c r="D45" s="41"/>
      <c r="E45" s="221"/>
      <c r="F45" s="222"/>
    </row>
    <row r="46" spans="1:6" x14ac:dyDescent="0.25">
      <c r="A46" s="4"/>
      <c r="B46" s="3"/>
      <c r="C46" s="3"/>
      <c r="D46" s="41"/>
      <c r="E46" s="221"/>
      <c r="F46" s="222"/>
    </row>
    <row r="47" spans="1:6" x14ac:dyDescent="0.25">
      <c r="A47" s="4"/>
      <c r="B47" s="3"/>
      <c r="C47" s="3"/>
      <c r="D47" s="41"/>
      <c r="E47" s="221"/>
      <c r="F47" s="222"/>
    </row>
    <row r="48" spans="1:6" x14ac:dyDescent="0.25">
      <c r="A48" s="4"/>
      <c r="B48" s="7" t="str">
        <f>B7</f>
        <v>LABOUR RATES</v>
      </c>
      <c r="C48" s="3"/>
      <c r="D48" s="41"/>
      <c r="E48" s="221"/>
      <c r="F48" s="222"/>
    </row>
    <row r="49" spans="1:6" ht="16.5" thickBot="1" x14ac:dyDescent="0.3">
      <c r="A49" s="4" t="s">
        <v>1</v>
      </c>
      <c r="B49" s="7" t="s">
        <v>946</v>
      </c>
      <c r="C49" s="7"/>
      <c r="D49" s="60" t="s">
        <v>1</v>
      </c>
      <c r="E49" s="224" t="s">
        <v>2</v>
      </c>
      <c r="F49" s="225">
        <f>SUM(F9:F48)</f>
        <v>0</v>
      </c>
    </row>
    <row r="50" spans="1:6" ht="16.5" thickTop="1" x14ac:dyDescent="0.25">
      <c r="A50" s="10"/>
      <c r="B50" s="11"/>
      <c r="C50" s="11"/>
      <c r="D50" s="61"/>
      <c r="E50" s="226"/>
      <c r="F50" s="227"/>
    </row>
    <row r="51" spans="1:6" s="98" customFormat="1" ht="31.5" x14ac:dyDescent="0.25">
      <c r="A51" s="95" t="s">
        <v>6</v>
      </c>
      <c r="B51" s="96" t="s">
        <v>465</v>
      </c>
      <c r="C51" s="96"/>
      <c r="D51" s="97" t="s">
        <v>3</v>
      </c>
      <c r="E51" s="219" t="s">
        <v>4</v>
      </c>
      <c r="F51" s="220" t="s">
        <v>5</v>
      </c>
    </row>
    <row r="52" spans="1:6" x14ac:dyDescent="0.25">
      <c r="A52" s="12"/>
      <c r="B52" s="13" t="s">
        <v>774</v>
      </c>
      <c r="C52" s="13"/>
      <c r="D52" s="62"/>
      <c r="E52" s="228"/>
      <c r="F52" s="229"/>
    </row>
    <row r="53" spans="1:6" x14ac:dyDescent="0.25">
      <c r="A53" s="2"/>
      <c r="B53" s="5"/>
      <c r="C53" s="5"/>
      <c r="D53" s="41"/>
      <c r="E53" s="221"/>
      <c r="F53" s="222"/>
    </row>
    <row r="54" spans="1:6" ht="31.5" x14ac:dyDescent="0.25">
      <c r="A54" s="2" t="s">
        <v>7</v>
      </c>
      <c r="B54" s="3"/>
      <c r="C54" s="3"/>
      <c r="D54" s="41" t="s">
        <v>8</v>
      </c>
      <c r="E54" s="221"/>
      <c r="F54" s="222" t="s">
        <v>5</v>
      </c>
    </row>
    <row r="55" spans="1:6" x14ac:dyDescent="0.25">
      <c r="A55" s="4"/>
      <c r="B55" s="3"/>
      <c r="C55" s="3"/>
      <c r="D55" s="41"/>
      <c r="E55" s="221"/>
      <c r="F55" s="222"/>
    </row>
    <row r="56" spans="1:6" x14ac:dyDescent="0.25">
      <c r="A56" s="4"/>
      <c r="B56" s="3"/>
      <c r="C56" s="3"/>
      <c r="D56" s="41"/>
      <c r="E56" s="221"/>
      <c r="F56" s="222"/>
    </row>
    <row r="57" spans="1:6" x14ac:dyDescent="0.25">
      <c r="A57" s="4">
        <v>3</v>
      </c>
      <c r="B57" s="3" t="str">
        <f>B7</f>
        <v>LABOUR RATES</v>
      </c>
      <c r="C57" s="3"/>
      <c r="D57" s="41">
        <v>1</v>
      </c>
      <c r="E57" s="221"/>
      <c r="F57" s="222">
        <f>F49</f>
        <v>0</v>
      </c>
    </row>
    <row r="58" spans="1:6" x14ac:dyDescent="0.25">
      <c r="A58" s="4"/>
      <c r="B58" s="3"/>
      <c r="C58" s="3"/>
      <c r="D58" s="41"/>
      <c r="E58" s="221"/>
      <c r="F58" s="222"/>
    </row>
    <row r="59" spans="1:6" x14ac:dyDescent="0.25">
      <c r="A59" s="4"/>
      <c r="B59" s="3"/>
      <c r="C59" s="3"/>
      <c r="D59" s="41"/>
      <c r="E59" s="221"/>
      <c r="F59" s="222"/>
    </row>
    <row r="60" spans="1:6" x14ac:dyDescent="0.25">
      <c r="A60" s="4"/>
      <c r="B60" s="3"/>
      <c r="C60" s="3"/>
      <c r="D60" s="41"/>
      <c r="E60" s="221"/>
      <c r="F60" s="222"/>
    </row>
    <row r="61" spans="1:6" x14ac:dyDescent="0.25">
      <c r="A61" s="4"/>
      <c r="B61" s="3"/>
      <c r="C61" s="3"/>
      <c r="D61" s="41"/>
      <c r="E61" s="221"/>
      <c r="F61" s="222"/>
    </row>
    <row r="62" spans="1:6" x14ac:dyDescent="0.25">
      <c r="A62" s="4"/>
      <c r="B62" s="3"/>
      <c r="C62" s="3"/>
      <c r="D62" s="41"/>
      <c r="E62" s="221"/>
      <c r="F62" s="222"/>
    </row>
    <row r="63" spans="1:6" x14ac:dyDescent="0.25">
      <c r="A63" s="4"/>
      <c r="B63" s="3"/>
      <c r="C63" s="3"/>
      <c r="D63" s="41"/>
      <c r="E63" s="221"/>
      <c r="F63" s="222"/>
    </row>
    <row r="64" spans="1:6" x14ac:dyDescent="0.25">
      <c r="A64" s="4"/>
      <c r="B64" s="3"/>
      <c r="C64" s="3"/>
      <c r="D64" s="41"/>
      <c r="E64" s="221"/>
      <c r="F64" s="222"/>
    </row>
    <row r="65" spans="1:6" x14ac:dyDescent="0.25">
      <c r="A65" s="4"/>
      <c r="B65" s="3"/>
      <c r="C65" s="3"/>
      <c r="D65" s="41"/>
      <c r="E65" s="221"/>
      <c r="F65" s="222"/>
    </row>
    <row r="66" spans="1:6" x14ac:dyDescent="0.25">
      <c r="A66" s="4"/>
      <c r="B66" s="3"/>
      <c r="C66" s="3"/>
      <c r="D66" s="41"/>
      <c r="E66" s="221"/>
      <c r="F66" s="222"/>
    </row>
    <row r="67" spans="1:6" x14ac:dyDescent="0.25">
      <c r="A67" s="4"/>
      <c r="B67" s="3"/>
      <c r="C67" s="3"/>
      <c r="D67" s="41"/>
      <c r="E67" s="221"/>
      <c r="F67" s="222"/>
    </row>
    <row r="68" spans="1:6" x14ac:dyDescent="0.25">
      <c r="A68" s="4"/>
      <c r="B68" s="3"/>
      <c r="C68" s="3"/>
      <c r="D68" s="41"/>
      <c r="E68" s="221"/>
      <c r="F68" s="222"/>
    </row>
    <row r="69" spans="1:6" x14ac:dyDescent="0.25">
      <c r="A69" s="4"/>
      <c r="B69" s="3"/>
      <c r="C69" s="3"/>
      <c r="D69" s="41"/>
      <c r="E69" s="221"/>
      <c r="F69" s="222"/>
    </row>
    <row r="70" spans="1:6" x14ac:dyDescent="0.25">
      <c r="A70" s="4"/>
      <c r="B70" s="3"/>
      <c r="C70" s="3"/>
      <c r="D70" s="41"/>
      <c r="E70" s="221"/>
      <c r="F70" s="222"/>
    </row>
    <row r="71" spans="1:6" x14ac:dyDescent="0.25">
      <c r="A71" s="4"/>
      <c r="B71" s="3"/>
      <c r="C71" s="3"/>
      <c r="D71" s="41"/>
      <c r="E71" s="221"/>
      <c r="F71" s="222"/>
    </row>
    <row r="72" spans="1:6" x14ac:dyDescent="0.25">
      <c r="A72" s="4"/>
      <c r="B72" s="3"/>
      <c r="C72" s="3"/>
      <c r="D72" s="41"/>
      <c r="E72" s="221"/>
      <c r="F72" s="222"/>
    </row>
    <row r="73" spans="1:6" x14ac:dyDescent="0.25">
      <c r="A73" s="4"/>
      <c r="B73" s="3"/>
      <c r="C73" s="3"/>
      <c r="D73" s="41"/>
      <c r="E73" s="221"/>
      <c r="F73" s="222"/>
    </row>
    <row r="74" spans="1:6" x14ac:dyDescent="0.25">
      <c r="A74" s="4"/>
      <c r="B74" s="3"/>
      <c r="C74" s="3"/>
      <c r="D74" s="41"/>
      <c r="E74" s="221"/>
      <c r="F74" s="222"/>
    </row>
    <row r="75" spans="1:6" x14ac:dyDescent="0.25">
      <c r="A75" s="4"/>
      <c r="B75" s="3"/>
      <c r="C75" s="3"/>
      <c r="D75" s="41"/>
      <c r="E75" s="221"/>
      <c r="F75" s="222"/>
    </row>
    <row r="76" spans="1:6" x14ac:dyDescent="0.25">
      <c r="A76" s="4"/>
      <c r="B76" s="3"/>
      <c r="C76" s="3"/>
      <c r="D76" s="41"/>
      <c r="E76" s="221"/>
      <c r="F76" s="222"/>
    </row>
    <row r="77" spans="1:6" x14ac:dyDescent="0.25">
      <c r="A77" s="4"/>
      <c r="B77" s="3"/>
      <c r="C77" s="3"/>
      <c r="D77" s="41"/>
      <c r="E77" s="221"/>
      <c r="F77" s="222"/>
    </row>
    <row r="78" spans="1:6" x14ac:dyDescent="0.25">
      <c r="A78" s="4"/>
      <c r="B78" s="3"/>
      <c r="C78" s="3"/>
      <c r="D78" s="41"/>
      <c r="E78" s="221"/>
      <c r="F78" s="222"/>
    </row>
    <row r="79" spans="1:6" x14ac:dyDescent="0.25">
      <c r="A79" s="4"/>
      <c r="B79" s="3"/>
      <c r="C79" s="3"/>
      <c r="D79" s="41"/>
      <c r="E79" s="221"/>
      <c r="F79" s="222"/>
    </row>
    <row r="80" spans="1:6" x14ac:dyDescent="0.25">
      <c r="A80" s="4"/>
      <c r="B80" s="3"/>
      <c r="C80" s="3"/>
      <c r="D80" s="41"/>
      <c r="E80" s="221"/>
      <c r="F80" s="222"/>
    </row>
    <row r="81" spans="1:6" x14ac:dyDescent="0.25">
      <c r="A81" s="4"/>
      <c r="B81" s="3"/>
      <c r="C81" s="3"/>
      <c r="D81" s="41"/>
      <c r="E81" s="221"/>
      <c r="F81" s="222"/>
    </row>
    <row r="82" spans="1:6" x14ac:dyDescent="0.25">
      <c r="A82" s="4"/>
      <c r="B82" s="3"/>
      <c r="C82" s="3"/>
      <c r="D82" s="41"/>
      <c r="E82" s="221"/>
      <c r="F82" s="222"/>
    </row>
    <row r="83" spans="1:6" x14ac:dyDescent="0.25">
      <c r="A83" s="4"/>
      <c r="B83" s="3"/>
      <c r="C83" s="3"/>
      <c r="D83" s="41"/>
      <c r="E83" s="221"/>
      <c r="F83" s="222"/>
    </row>
    <row r="84" spans="1:6" x14ac:dyDescent="0.25">
      <c r="A84" s="4"/>
      <c r="B84" s="3"/>
      <c r="C84" s="3"/>
      <c r="D84" s="41"/>
      <c r="E84" s="221"/>
      <c r="F84" s="222"/>
    </row>
    <row r="85" spans="1:6" x14ac:dyDescent="0.25">
      <c r="A85" s="4"/>
      <c r="B85" s="3"/>
      <c r="C85" s="3"/>
      <c r="D85" s="41"/>
      <c r="E85" s="221"/>
      <c r="F85" s="222"/>
    </row>
    <row r="86" spans="1:6" x14ac:dyDescent="0.25">
      <c r="A86" s="4"/>
      <c r="B86" s="3"/>
      <c r="C86" s="3"/>
      <c r="D86" s="41"/>
      <c r="E86" s="221"/>
      <c r="F86" s="222"/>
    </row>
    <row r="87" spans="1:6" x14ac:dyDescent="0.25">
      <c r="A87" s="4"/>
      <c r="B87" s="3"/>
      <c r="C87" s="3"/>
      <c r="D87" s="41"/>
      <c r="E87" s="221"/>
      <c r="F87" s="222"/>
    </row>
    <row r="88" spans="1:6" x14ac:dyDescent="0.25">
      <c r="A88" s="4"/>
      <c r="B88" s="3"/>
      <c r="C88" s="3"/>
      <c r="D88" s="41"/>
      <c r="E88" s="221"/>
      <c r="F88" s="222"/>
    </row>
    <row r="89" spans="1:6" x14ac:dyDescent="0.25">
      <c r="A89" s="4"/>
      <c r="B89" s="3"/>
      <c r="C89" s="3"/>
      <c r="D89" s="41"/>
      <c r="E89" s="221"/>
      <c r="F89" s="222"/>
    </row>
    <row r="90" spans="1:6" x14ac:dyDescent="0.25">
      <c r="A90" s="4"/>
      <c r="B90" s="3"/>
      <c r="C90" s="3"/>
      <c r="D90" s="41"/>
      <c r="E90" s="221"/>
      <c r="F90" s="222"/>
    </row>
    <row r="91" spans="1:6" x14ac:dyDescent="0.25">
      <c r="A91" s="4"/>
      <c r="B91" s="3"/>
      <c r="C91" s="3"/>
      <c r="D91" s="41"/>
      <c r="E91" s="221"/>
      <c r="F91" s="222"/>
    </row>
    <row r="92" spans="1:6" x14ac:dyDescent="0.25">
      <c r="A92" s="4"/>
      <c r="B92" s="3"/>
      <c r="C92" s="3"/>
      <c r="D92" s="41"/>
      <c r="E92" s="221"/>
      <c r="F92" s="222"/>
    </row>
    <row r="93" spans="1:6" x14ac:dyDescent="0.25">
      <c r="A93" s="4"/>
      <c r="B93" s="3"/>
      <c r="C93" s="3"/>
      <c r="D93" s="41"/>
      <c r="E93" s="221"/>
      <c r="F93" s="222"/>
    </row>
    <row r="94" spans="1:6" x14ac:dyDescent="0.25">
      <c r="A94" s="4"/>
      <c r="B94" s="3"/>
      <c r="C94" s="3"/>
      <c r="D94" s="41"/>
      <c r="E94" s="221"/>
      <c r="F94" s="222"/>
    </row>
    <row r="95" spans="1:6" x14ac:dyDescent="0.25">
      <c r="A95" s="4"/>
      <c r="B95" s="3"/>
      <c r="C95" s="3"/>
      <c r="D95" s="41"/>
      <c r="E95" s="221"/>
      <c r="F95" s="222"/>
    </row>
    <row r="96" spans="1:6" x14ac:dyDescent="0.25">
      <c r="A96" s="4"/>
      <c r="B96" s="3"/>
      <c r="C96" s="3"/>
      <c r="D96" s="41"/>
      <c r="E96" s="221"/>
      <c r="F96" s="222"/>
    </row>
    <row r="97" spans="1:6" ht="16.5" thickBot="1" x14ac:dyDescent="0.3">
      <c r="A97" s="4"/>
      <c r="B97" s="7" t="s">
        <v>9</v>
      </c>
      <c r="C97" s="7"/>
      <c r="D97" s="60"/>
      <c r="E97" s="224"/>
      <c r="F97" s="225">
        <f>SUM(F56:F96)</f>
        <v>0</v>
      </c>
    </row>
    <row r="98" spans="1:6" ht="16.5" thickTop="1" x14ac:dyDescent="0.25">
      <c r="A98" s="8"/>
      <c r="B98" s="99" t="s">
        <v>947</v>
      </c>
      <c r="C98" s="9"/>
      <c r="D98" s="61"/>
      <c r="E98" s="226"/>
      <c r="F98" s="227"/>
    </row>
  </sheetData>
  <pageMargins left="0.7" right="0.7" top="0.75" bottom="0.75" header="0.3" footer="0.3"/>
  <pageSetup paperSize="9" scale="69" fitToHeight="4" orientation="portrait" r:id="rId1"/>
  <headerFooter>
    <oddHeader>&amp;RDEPARTMENT OF HOME AFFAIRS</oddHeader>
  </headerFooter>
  <rowBreaks count="1" manualBreakCount="1">
    <brk id="5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H292"/>
  <sheetViews>
    <sheetView view="pageBreakPreview" topLeftCell="A277" zoomScaleNormal="100" zoomScaleSheetLayoutView="100" workbookViewId="0">
      <selection activeCell="A291" sqref="A291:F291"/>
    </sheetView>
  </sheetViews>
  <sheetFormatPr defaultColWidth="9.140625" defaultRowHeight="15.75" x14ac:dyDescent="0.25"/>
  <cols>
    <col min="1" max="1" width="10.85546875" style="216" customWidth="1"/>
    <col min="2" max="2" width="78.85546875" style="209" customWidth="1"/>
    <col min="3" max="3" width="5.5703125" style="217" customWidth="1"/>
    <col min="4" max="4" width="10.5703125" style="218" customWidth="1"/>
    <col min="5" max="6" width="18.5703125" style="136" customWidth="1"/>
    <col min="7" max="7" width="9.140625" style="209"/>
    <col min="8" max="8" width="15.42578125" style="136" customWidth="1"/>
    <col min="9" max="16384" width="9.140625" style="209"/>
  </cols>
  <sheetData>
    <row r="1" spans="1:8" s="183" customFormat="1" ht="30.95" customHeight="1" x14ac:dyDescent="0.25">
      <c r="A1" s="180" t="s">
        <v>6</v>
      </c>
      <c r="B1" s="181" t="s">
        <v>465</v>
      </c>
      <c r="C1" s="181"/>
      <c r="D1" s="182" t="s">
        <v>3</v>
      </c>
      <c r="E1" s="230" t="s">
        <v>4</v>
      </c>
      <c r="F1" s="231" t="s">
        <v>5</v>
      </c>
      <c r="H1" s="133"/>
    </row>
    <row r="2" spans="1:8" s="186" customFormat="1" x14ac:dyDescent="0.25">
      <c r="A2" s="184"/>
      <c r="B2" s="158"/>
      <c r="C2" s="159"/>
      <c r="D2" s="185"/>
      <c r="E2" s="232"/>
      <c r="F2" s="143"/>
      <c r="H2" s="134"/>
    </row>
    <row r="3" spans="1:8" s="189" customFormat="1" x14ac:dyDescent="0.25">
      <c r="A3" s="187" t="s">
        <v>0</v>
      </c>
      <c r="B3" s="154" t="s">
        <v>15</v>
      </c>
      <c r="C3" s="155"/>
      <c r="D3" s="188" t="s">
        <v>0</v>
      </c>
      <c r="E3" s="233"/>
      <c r="F3" s="234"/>
      <c r="H3" s="134"/>
    </row>
    <row r="4" spans="1:8" s="189" customFormat="1" x14ac:dyDescent="0.25">
      <c r="A4" s="187" t="s">
        <v>0</v>
      </c>
      <c r="B4" s="154" t="s">
        <v>475</v>
      </c>
      <c r="C4" s="155"/>
      <c r="D4" s="188" t="s">
        <v>0</v>
      </c>
      <c r="E4" s="233"/>
      <c r="F4" s="234"/>
      <c r="H4" s="134"/>
    </row>
    <row r="5" spans="1:8" s="189" customFormat="1" x14ac:dyDescent="0.25">
      <c r="A5" s="187" t="s">
        <v>0</v>
      </c>
      <c r="B5" s="154" t="s">
        <v>16</v>
      </c>
      <c r="C5" s="155"/>
      <c r="D5" s="188" t="s">
        <v>0</v>
      </c>
      <c r="E5" s="233"/>
      <c r="F5" s="234"/>
      <c r="H5" s="133"/>
    </row>
    <row r="6" spans="1:8" s="186" customFormat="1" x14ac:dyDescent="0.25">
      <c r="A6" s="190">
        <v>2.1</v>
      </c>
      <c r="B6" s="177" t="s">
        <v>88</v>
      </c>
      <c r="C6" s="191"/>
      <c r="D6" s="88"/>
      <c r="E6" s="235"/>
      <c r="F6" s="143"/>
      <c r="H6" s="133"/>
    </row>
    <row r="7" spans="1:8" s="186" customFormat="1" ht="31.5" x14ac:dyDescent="0.25">
      <c r="A7" s="190" t="s">
        <v>54</v>
      </c>
      <c r="B7" s="165" t="s">
        <v>284</v>
      </c>
      <c r="C7" s="159"/>
      <c r="D7" s="185"/>
      <c r="E7" s="235"/>
      <c r="F7" s="143"/>
      <c r="H7" s="133"/>
    </row>
    <row r="8" spans="1:8" s="186" customFormat="1" x14ac:dyDescent="0.25">
      <c r="A8" s="190"/>
      <c r="B8" s="192" t="s">
        <v>89</v>
      </c>
      <c r="C8" s="191" t="s">
        <v>13</v>
      </c>
      <c r="D8" s="89">
        <v>30</v>
      </c>
      <c r="E8" s="235"/>
      <c r="F8" s="143">
        <f>E8*D8</f>
        <v>0</v>
      </c>
      <c r="H8" s="133"/>
    </row>
    <row r="9" spans="1:8" s="186" customFormat="1" x14ac:dyDescent="0.25">
      <c r="A9" s="190"/>
      <c r="B9" s="192" t="s">
        <v>90</v>
      </c>
      <c r="C9" s="191" t="s">
        <v>13</v>
      </c>
      <c r="D9" s="89">
        <v>30</v>
      </c>
      <c r="E9" s="235"/>
      <c r="F9" s="143">
        <f t="shared" ref="F9:F11" si="0">E9*D9</f>
        <v>0</v>
      </c>
      <c r="H9" s="133"/>
    </row>
    <row r="10" spans="1:8" s="186" customFormat="1" x14ac:dyDescent="0.25">
      <c r="A10" s="190"/>
      <c r="B10" s="192" t="s">
        <v>91</v>
      </c>
      <c r="C10" s="191" t="s">
        <v>13</v>
      </c>
      <c r="D10" s="89">
        <v>30</v>
      </c>
      <c r="E10" s="235"/>
      <c r="F10" s="143">
        <f t="shared" si="0"/>
        <v>0</v>
      </c>
      <c r="H10" s="133"/>
    </row>
    <row r="11" spans="1:8" s="186" customFormat="1" x14ac:dyDescent="0.25">
      <c r="A11" s="190"/>
      <c r="B11" s="192" t="s">
        <v>92</v>
      </c>
      <c r="C11" s="159" t="s">
        <v>13</v>
      </c>
      <c r="D11" s="89">
        <v>30</v>
      </c>
      <c r="E11" s="235"/>
      <c r="F11" s="143">
        <f t="shared" si="0"/>
        <v>0</v>
      </c>
      <c r="H11" s="133"/>
    </row>
    <row r="12" spans="1:8" s="186" customFormat="1" x14ac:dyDescent="0.25">
      <c r="A12" s="190" t="s">
        <v>55</v>
      </c>
      <c r="B12" s="165" t="s">
        <v>93</v>
      </c>
      <c r="C12" s="159"/>
      <c r="D12" s="185"/>
      <c r="E12" s="235"/>
      <c r="F12" s="143"/>
      <c r="H12" s="133"/>
    </row>
    <row r="13" spans="1:8" s="186" customFormat="1" x14ac:dyDescent="0.25">
      <c r="A13" s="190"/>
      <c r="B13" s="193" t="s">
        <v>215</v>
      </c>
      <c r="C13" s="159" t="s">
        <v>13</v>
      </c>
      <c r="D13" s="185">
        <v>30</v>
      </c>
      <c r="E13" s="235"/>
      <c r="F13" s="143">
        <f t="shared" ref="F13:F18" si="1">E13*D13</f>
        <v>0</v>
      </c>
      <c r="H13" s="133"/>
    </row>
    <row r="14" spans="1:8" s="186" customFormat="1" x14ac:dyDescent="0.25">
      <c r="A14" s="190"/>
      <c r="B14" s="193" t="s">
        <v>216</v>
      </c>
      <c r="C14" s="191" t="s">
        <v>14</v>
      </c>
      <c r="D14" s="185">
        <v>5</v>
      </c>
      <c r="E14" s="235"/>
      <c r="F14" s="143">
        <f t="shared" si="1"/>
        <v>0</v>
      </c>
      <c r="H14" s="133"/>
    </row>
    <row r="15" spans="1:8" s="186" customFormat="1" x14ac:dyDescent="0.25">
      <c r="A15" s="190"/>
      <c r="B15" s="193" t="s">
        <v>218</v>
      </c>
      <c r="C15" s="191" t="s">
        <v>14</v>
      </c>
      <c r="D15" s="185">
        <v>5</v>
      </c>
      <c r="E15" s="235"/>
      <c r="F15" s="143">
        <f t="shared" si="1"/>
        <v>0</v>
      </c>
      <c r="H15" s="133"/>
    </row>
    <row r="16" spans="1:8" s="186" customFormat="1" x14ac:dyDescent="0.25">
      <c r="A16" s="190"/>
      <c r="B16" s="193" t="s">
        <v>217</v>
      </c>
      <c r="C16" s="159" t="s">
        <v>14</v>
      </c>
      <c r="D16" s="185">
        <v>5</v>
      </c>
      <c r="E16" s="235"/>
      <c r="F16" s="143">
        <f t="shared" si="1"/>
        <v>0</v>
      </c>
      <c r="H16" s="133"/>
    </row>
    <row r="17" spans="1:8" s="186" customFormat="1" x14ac:dyDescent="0.25">
      <c r="A17" s="190"/>
      <c r="B17" s="193" t="s">
        <v>219</v>
      </c>
      <c r="C17" s="159" t="s">
        <v>14</v>
      </c>
      <c r="D17" s="185">
        <v>5</v>
      </c>
      <c r="E17" s="235"/>
      <c r="F17" s="143">
        <f t="shared" si="1"/>
        <v>0</v>
      </c>
      <c r="H17" s="133"/>
    </row>
    <row r="18" spans="1:8" s="186" customFormat="1" x14ac:dyDescent="0.25">
      <c r="A18" s="190"/>
      <c r="B18" s="193" t="s">
        <v>220</v>
      </c>
      <c r="C18" s="159" t="s">
        <v>14</v>
      </c>
      <c r="D18" s="185">
        <v>5</v>
      </c>
      <c r="E18" s="235"/>
      <c r="F18" s="143">
        <f t="shared" si="1"/>
        <v>0</v>
      </c>
      <c r="H18" s="133"/>
    </row>
    <row r="19" spans="1:8" s="186" customFormat="1" x14ac:dyDescent="0.25">
      <c r="A19" s="190" t="s">
        <v>56</v>
      </c>
      <c r="B19" s="165" t="s">
        <v>111</v>
      </c>
      <c r="C19" s="159"/>
      <c r="D19" s="185"/>
      <c r="E19" s="235"/>
      <c r="F19" s="143"/>
      <c r="H19" s="133"/>
    </row>
    <row r="20" spans="1:8" s="186" customFormat="1" x14ac:dyDescent="0.25">
      <c r="A20" s="190"/>
      <c r="B20" s="193" t="s">
        <v>112</v>
      </c>
      <c r="C20" s="159" t="s">
        <v>13</v>
      </c>
      <c r="D20" s="185">
        <v>30</v>
      </c>
      <c r="E20" s="235"/>
      <c r="F20" s="143">
        <f t="shared" ref="F20:F25" si="2">E20*D20</f>
        <v>0</v>
      </c>
      <c r="H20" s="133"/>
    </row>
    <row r="21" spans="1:8" s="186" customFormat="1" x14ac:dyDescent="0.25">
      <c r="A21" s="190"/>
      <c r="B21" s="193" t="s">
        <v>221</v>
      </c>
      <c r="C21" s="159" t="s">
        <v>14</v>
      </c>
      <c r="D21" s="185">
        <v>5</v>
      </c>
      <c r="E21" s="235"/>
      <c r="F21" s="143">
        <f t="shared" si="2"/>
        <v>0</v>
      </c>
      <c r="H21" s="133"/>
    </row>
    <row r="22" spans="1:8" s="186" customFormat="1" x14ac:dyDescent="0.25">
      <c r="A22" s="190"/>
      <c r="B22" s="193" t="s">
        <v>222</v>
      </c>
      <c r="C22" s="159" t="s">
        <v>14</v>
      </c>
      <c r="D22" s="185">
        <v>5</v>
      </c>
      <c r="E22" s="235"/>
      <c r="F22" s="143">
        <f t="shared" si="2"/>
        <v>0</v>
      </c>
      <c r="H22" s="133"/>
    </row>
    <row r="23" spans="1:8" s="186" customFormat="1" x14ac:dyDescent="0.25">
      <c r="A23" s="190"/>
      <c r="B23" s="193" t="s">
        <v>223</v>
      </c>
      <c r="C23" s="159" t="s">
        <v>14</v>
      </c>
      <c r="D23" s="185">
        <v>5</v>
      </c>
      <c r="E23" s="235"/>
      <c r="F23" s="143">
        <f t="shared" si="2"/>
        <v>0</v>
      </c>
      <c r="H23" s="133"/>
    </row>
    <row r="24" spans="1:8" s="186" customFormat="1" x14ac:dyDescent="0.25">
      <c r="A24" s="190"/>
      <c r="B24" s="193" t="s">
        <v>224</v>
      </c>
      <c r="C24" s="159" t="s">
        <v>14</v>
      </c>
      <c r="D24" s="185">
        <v>5</v>
      </c>
      <c r="E24" s="235"/>
      <c r="F24" s="143">
        <f t="shared" si="2"/>
        <v>0</v>
      </c>
      <c r="H24" s="133"/>
    </row>
    <row r="25" spans="1:8" s="186" customFormat="1" x14ac:dyDescent="0.25">
      <c r="A25" s="190"/>
      <c r="B25" s="193" t="s">
        <v>225</v>
      </c>
      <c r="C25" s="159" t="s">
        <v>14</v>
      </c>
      <c r="D25" s="185">
        <v>5</v>
      </c>
      <c r="E25" s="235"/>
      <c r="F25" s="143">
        <f t="shared" si="2"/>
        <v>0</v>
      </c>
      <c r="H25" s="133"/>
    </row>
    <row r="26" spans="1:8" s="186" customFormat="1" x14ac:dyDescent="0.25">
      <c r="A26" s="190" t="s">
        <v>57</v>
      </c>
      <c r="B26" s="165" t="s">
        <v>873</v>
      </c>
      <c r="C26" s="159"/>
      <c r="D26" s="185"/>
      <c r="E26" s="235"/>
      <c r="F26" s="143"/>
      <c r="H26" s="133"/>
    </row>
    <row r="27" spans="1:8" s="186" customFormat="1" x14ac:dyDescent="0.25">
      <c r="A27" s="190"/>
      <c r="B27" s="193" t="s">
        <v>113</v>
      </c>
      <c r="C27" s="159" t="s">
        <v>13</v>
      </c>
      <c r="D27" s="185">
        <v>30</v>
      </c>
      <c r="E27" s="235"/>
      <c r="F27" s="143">
        <f t="shared" ref="F27:F32" si="3">E27*D27</f>
        <v>0</v>
      </c>
      <c r="H27" s="133"/>
    </row>
    <row r="28" spans="1:8" s="186" customFormat="1" x14ac:dyDescent="0.25">
      <c r="A28" s="190"/>
      <c r="B28" s="193" t="s">
        <v>226</v>
      </c>
      <c r="C28" s="159" t="s">
        <v>14</v>
      </c>
      <c r="D28" s="185">
        <v>5</v>
      </c>
      <c r="E28" s="235"/>
      <c r="F28" s="143">
        <f t="shared" si="3"/>
        <v>0</v>
      </c>
      <c r="H28" s="133"/>
    </row>
    <row r="29" spans="1:8" s="186" customFormat="1" x14ac:dyDescent="0.25">
      <c r="A29" s="190"/>
      <c r="B29" s="193" t="s">
        <v>218</v>
      </c>
      <c r="C29" s="159" t="s">
        <v>14</v>
      </c>
      <c r="D29" s="185">
        <v>5</v>
      </c>
      <c r="E29" s="235"/>
      <c r="F29" s="143">
        <f t="shared" si="3"/>
        <v>0</v>
      </c>
      <c r="H29" s="133"/>
    </row>
    <row r="30" spans="1:8" s="186" customFormat="1" x14ac:dyDescent="0.25">
      <c r="A30" s="190"/>
      <c r="B30" s="193" t="s">
        <v>227</v>
      </c>
      <c r="C30" s="159" t="s">
        <v>14</v>
      </c>
      <c r="D30" s="185">
        <v>5</v>
      </c>
      <c r="E30" s="235"/>
      <c r="F30" s="143">
        <f t="shared" si="3"/>
        <v>0</v>
      </c>
      <c r="H30" s="133"/>
    </row>
    <row r="31" spans="1:8" s="186" customFormat="1" x14ac:dyDescent="0.25">
      <c r="A31" s="190"/>
      <c r="B31" s="193" t="s">
        <v>228</v>
      </c>
      <c r="C31" s="159" t="s">
        <v>14</v>
      </c>
      <c r="D31" s="185">
        <v>5</v>
      </c>
      <c r="E31" s="235"/>
      <c r="F31" s="143">
        <f t="shared" si="3"/>
        <v>0</v>
      </c>
      <c r="H31" s="133"/>
    </row>
    <row r="32" spans="1:8" s="186" customFormat="1" x14ac:dyDescent="0.25">
      <c r="A32" s="190"/>
      <c r="B32" s="193" t="s">
        <v>229</v>
      </c>
      <c r="C32" s="159" t="s">
        <v>14</v>
      </c>
      <c r="D32" s="185">
        <v>5</v>
      </c>
      <c r="E32" s="235"/>
      <c r="F32" s="143">
        <f t="shared" si="3"/>
        <v>0</v>
      </c>
      <c r="H32" s="133"/>
    </row>
    <row r="33" spans="1:8" s="186" customFormat="1" x14ac:dyDescent="0.25">
      <c r="A33" s="190"/>
      <c r="B33" s="165"/>
      <c r="C33" s="159"/>
      <c r="D33" s="185"/>
      <c r="E33" s="235"/>
      <c r="F33" s="143"/>
      <c r="H33" s="133"/>
    </row>
    <row r="34" spans="1:8" s="186" customFormat="1" x14ac:dyDescent="0.25">
      <c r="A34" s="190">
        <v>2.2000000000000002</v>
      </c>
      <c r="B34" s="177" t="s">
        <v>115</v>
      </c>
      <c r="C34" s="159"/>
      <c r="D34" s="185"/>
      <c r="E34" s="235"/>
      <c r="F34" s="143"/>
      <c r="H34" s="133"/>
    </row>
    <row r="35" spans="1:8" s="186" customFormat="1" x14ac:dyDescent="0.25">
      <c r="A35" s="190" t="s">
        <v>58</v>
      </c>
      <c r="B35" s="165" t="s">
        <v>491</v>
      </c>
      <c r="C35" s="159"/>
      <c r="D35" s="185"/>
      <c r="E35" s="235"/>
      <c r="F35" s="143"/>
      <c r="H35" s="133"/>
    </row>
    <row r="36" spans="1:8" s="186" customFormat="1" x14ac:dyDescent="0.25">
      <c r="A36" s="190"/>
      <c r="B36" s="193" t="s">
        <v>94</v>
      </c>
      <c r="C36" s="159" t="s">
        <v>13</v>
      </c>
      <c r="D36" s="185">
        <v>50</v>
      </c>
      <c r="E36" s="235"/>
      <c r="F36" s="143">
        <f t="shared" ref="F36:F61" si="4">E36*D36</f>
        <v>0</v>
      </c>
      <c r="H36" s="133"/>
    </row>
    <row r="37" spans="1:8" s="186" customFormat="1" x14ac:dyDescent="0.25">
      <c r="A37" s="190"/>
      <c r="B37" s="193" t="s">
        <v>95</v>
      </c>
      <c r="C37" s="159" t="s">
        <v>13</v>
      </c>
      <c r="D37" s="185">
        <v>50</v>
      </c>
      <c r="E37" s="235"/>
      <c r="F37" s="143">
        <f t="shared" si="4"/>
        <v>0</v>
      </c>
      <c r="H37" s="133"/>
    </row>
    <row r="38" spans="1:8" s="186" customFormat="1" x14ac:dyDescent="0.25">
      <c r="A38" s="190"/>
      <c r="B38" s="193" t="s">
        <v>96</v>
      </c>
      <c r="C38" s="159" t="s">
        <v>13</v>
      </c>
      <c r="D38" s="185">
        <v>50</v>
      </c>
      <c r="E38" s="235"/>
      <c r="F38" s="143">
        <f t="shared" si="4"/>
        <v>0</v>
      </c>
      <c r="H38" s="133"/>
    </row>
    <row r="39" spans="1:8" s="186" customFormat="1" x14ac:dyDescent="0.25">
      <c r="A39" s="190"/>
      <c r="B39" s="193" t="s">
        <v>97</v>
      </c>
      <c r="C39" s="159" t="s">
        <v>13</v>
      </c>
      <c r="D39" s="185">
        <v>50</v>
      </c>
      <c r="E39" s="235"/>
      <c r="F39" s="143">
        <f t="shared" si="4"/>
        <v>0</v>
      </c>
      <c r="H39" s="133"/>
    </row>
    <row r="40" spans="1:8" s="186" customFormat="1" x14ac:dyDescent="0.25">
      <c r="A40" s="190"/>
      <c r="B40" s="193" t="s">
        <v>98</v>
      </c>
      <c r="C40" s="159" t="s">
        <v>13</v>
      </c>
      <c r="D40" s="185">
        <v>50</v>
      </c>
      <c r="E40" s="235"/>
      <c r="F40" s="143">
        <f t="shared" si="4"/>
        <v>0</v>
      </c>
      <c r="H40" s="133"/>
    </row>
    <row r="41" spans="1:8" s="186" customFormat="1" x14ac:dyDescent="0.25">
      <c r="A41" s="190"/>
      <c r="B41" s="193" t="s">
        <v>99</v>
      </c>
      <c r="C41" s="159" t="s">
        <v>13</v>
      </c>
      <c r="D41" s="185">
        <v>50</v>
      </c>
      <c r="E41" s="235"/>
      <c r="F41" s="143">
        <f t="shared" si="4"/>
        <v>0</v>
      </c>
      <c r="H41" s="133"/>
    </row>
    <row r="42" spans="1:8" s="186" customFormat="1" x14ac:dyDescent="0.25">
      <c r="A42" s="194"/>
      <c r="B42" s="193" t="s">
        <v>116</v>
      </c>
      <c r="C42" s="159" t="s">
        <v>13</v>
      </c>
      <c r="D42" s="185">
        <v>50</v>
      </c>
      <c r="E42" s="235"/>
      <c r="F42" s="143">
        <f t="shared" si="4"/>
        <v>0</v>
      </c>
      <c r="H42" s="133"/>
    </row>
    <row r="43" spans="1:8" s="186" customFormat="1" x14ac:dyDescent="0.25">
      <c r="A43" s="194"/>
      <c r="B43" s="193" t="s">
        <v>117</v>
      </c>
      <c r="C43" s="159" t="s">
        <v>13</v>
      </c>
      <c r="D43" s="185">
        <v>50</v>
      </c>
      <c r="E43" s="235"/>
      <c r="F43" s="143">
        <f t="shared" si="4"/>
        <v>0</v>
      </c>
      <c r="H43" s="133"/>
    </row>
    <row r="44" spans="1:8" s="186" customFormat="1" x14ac:dyDescent="0.25">
      <c r="A44" s="194"/>
      <c r="B44" s="193" t="s">
        <v>118</v>
      </c>
      <c r="C44" s="159" t="s">
        <v>13</v>
      </c>
      <c r="D44" s="185">
        <v>50</v>
      </c>
      <c r="E44" s="235"/>
      <c r="F44" s="143">
        <f t="shared" si="4"/>
        <v>0</v>
      </c>
      <c r="H44" s="133"/>
    </row>
    <row r="45" spans="1:8" s="186" customFormat="1" x14ac:dyDescent="0.25">
      <c r="A45" s="194"/>
      <c r="B45" s="193" t="s">
        <v>119</v>
      </c>
      <c r="C45" s="159" t="s">
        <v>13</v>
      </c>
      <c r="D45" s="185">
        <v>50</v>
      </c>
      <c r="E45" s="235"/>
      <c r="F45" s="143">
        <f t="shared" si="4"/>
        <v>0</v>
      </c>
      <c r="H45" s="133"/>
    </row>
    <row r="46" spans="1:8" s="186" customFormat="1" x14ac:dyDescent="0.25">
      <c r="A46" s="194"/>
      <c r="B46" s="193" t="s">
        <v>120</v>
      </c>
      <c r="C46" s="159" t="s">
        <v>13</v>
      </c>
      <c r="D46" s="185">
        <v>50</v>
      </c>
      <c r="E46" s="235"/>
      <c r="F46" s="143">
        <f t="shared" si="4"/>
        <v>0</v>
      </c>
      <c r="H46" s="133"/>
    </row>
    <row r="47" spans="1:8" s="186" customFormat="1" x14ac:dyDescent="0.25">
      <c r="A47" s="190"/>
      <c r="B47" s="193" t="s">
        <v>476</v>
      </c>
      <c r="C47" s="159" t="s">
        <v>13</v>
      </c>
      <c r="D47" s="185">
        <v>50</v>
      </c>
      <c r="E47" s="235"/>
      <c r="F47" s="143">
        <f t="shared" si="4"/>
        <v>0</v>
      </c>
      <c r="H47" s="195"/>
    </row>
    <row r="48" spans="1:8" s="186" customFormat="1" x14ac:dyDescent="0.25">
      <c r="A48" s="190"/>
      <c r="B48" s="193" t="s">
        <v>477</v>
      </c>
      <c r="C48" s="159" t="s">
        <v>13</v>
      </c>
      <c r="D48" s="185">
        <v>50</v>
      </c>
      <c r="E48" s="235"/>
      <c r="F48" s="143">
        <f t="shared" si="4"/>
        <v>0</v>
      </c>
      <c r="H48" s="195"/>
    </row>
    <row r="49" spans="1:8" s="186" customFormat="1" x14ac:dyDescent="0.25">
      <c r="A49" s="190"/>
      <c r="B49" s="193" t="s">
        <v>478</v>
      </c>
      <c r="C49" s="159" t="s">
        <v>13</v>
      </c>
      <c r="D49" s="185">
        <v>50</v>
      </c>
      <c r="E49" s="235"/>
      <c r="F49" s="143">
        <f t="shared" si="4"/>
        <v>0</v>
      </c>
      <c r="H49" s="195"/>
    </row>
    <row r="50" spans="1:8" s="186" customFormat="1" x14ac:dyDescent="0.25">
      <c r="A50" s="190"/>
      <c r="B50" s="193" t="s">
        <v>479</v>
      </c>
      <c r="C50" s="159" t="s">
        <v>13</v>
      </c>
      <c r="D50" s="185">
        <v>50</v>
      </c>
      <c r="E50" s="235"/>
      <c r="F50" s="143">
        <f t="shared" si="4"/>
        <v>0</v>
      </c>
      <c r="H50" s="195"/>
    </row>
    <row r="51" spans="1:8" s="186" customFormat="1" x14ac:dyDescent="0.25">
      <c r="A51" s="190"/>
      <c r="B51" s="193" t="s">
        <v>480</v>
      </c>
      <c r="C51" s="159" t="s">
        <v>13</v>
      </c>
      <c r="D51" s="185">
        <v>50</v>
      </c>
      <c r="E51" s="235"/>
      <c r="F51" s="143">
        <f t="shared" si="4"/>
        <v>0</v>
      </c>
      <c r="H51" s="195"/>
    </row>
    <row r="52" spans="1:8" s="186" customFormat="1" x14ac:dyDescent="0.25">
      <c r="A52" s="190"/>
      <c r="B52" s="193" t="s">
        <v>481</v>
      </c>
      <c r="C52" s="159" t="s">
        <v>13</v>
      </c>
      <c r="D52" s="185">
        <v>50</v>
      </c>
      <c r="E52" s="235"/>
      <c r="F52" s="143">
        <f t="shared" si="4"/>
        <v>0</v>
      </c>
      <c r="H52" s="195"/>
    </row>
    <row r="53" spans="1:8" s="186" customFormat="1" x14ac:dyDescent="0.25">
      <c r="A53" s="194"/>
      <c r="B53" s="193" t="s">
        <v>482</v>
      </c>
      <c r="C53" s="159" t="s">
        <v>13</v>
      </c>
      <c r="D53" s="185">
        <v>50</v>
      </c>
      <c r="E53" s="235"/>
      <c r="F53" s="143">
        <f t="shared" si="4"/>
        <v>0</v>
      </c>
      <c r="H53" s="195"/>
    </row>
    <row r="54" spans="1:8" s="186" customFormat="1" x14ac:dyDescent="0.25">
      <c r="A54" s="194"/>
      <c r="B54" s="193" t="s">
        <v>483</v>
      </c>
      <c r="C54" s="159" t="s">
        <v>13</v>
      </c>
      <c r="D54" s="185">
        <v>50</v>
      </c>
      <c r="E54" s="235"/>
      <c r="F54" s="143">
        <f t="shared" si="4"/>
        <v>0</v>
      </c>
      <c r="H54" s="195"/>
    </row>
    <row r="55" spans="1:8" s="186" customFormat="1" x14ac:dyDescent="0.25">
      <c r="A55" s="194"/>
      <c r="B55" s="193" t="s">
        <v>484</v>
      </c>
      <c r="C55" s="159" t="s">
        <v>13</v>
      </c>
      <c r="D55" s="185">
        <v>50</v>
      </c>
      <c r="E55" s="235"/>
      <c r="F55" s="143">
        <f t="shared" si="4"/>
        <v>0</v>
      </c>
      <c r="H55" s="195"/>
    </row>
    <row r="56" spans="1:8" s="186" customFormat="1" x14ac:dyDescent="0.25">
      <c r="A56" s="194"/>
      <c r="B56" s="193" t="s">
        <v>485</v>
      </c>
      <c r="C56" s="159" t="s">
        <v>13</v>
      </c>
      <c r="D56" s="185">
        <v>50</v>
      </c>
      <c r="E56" s="235"/>
      <c r="F56" s="143">
        <f t="shared" si="4"/>
        <v>0</v>
      </c>
      <c r="H56" s="195"/>
    </row>
    <row r="57" spans="1:8" s="186" customFormat="1" x14ac:dyDescent="0.25">
      <c r="A57" s="194"/>
      <c r="B57" s="193" t="s">
        <v>486</v>
      </c>
      <c r="C57" s="159" t="s">
        <v>13</v>
      </c>
      <c r="D57" s="185">
        <v>50</v>
      </c>
      <c r="E57" s="235"/>
      <c r="F57" s="143">
        <f t="shared" si="4"/>
        <v>0</v>
      </c>
      <c r="H57" s="195"/>
    </row>
    <row r="58" spans="1:8" s="186" customFormat="1" x14ac:dyDescent="0.25">
      <c r="A58" s="194"/>
      <c r="B58" s="193" t="s">
        <v>487</v>
      </c>
      <c r="C58" s="159" t="s">
        <v>13</v>
      </c>
      <c r="D58" s="185">
        <v>50</v>
      </c>
      <c r="E58" s="235"/>
      <c r="F58" s="143">
        <f t="shared" si="4"/>
        <v>0</v>
      </c>
      <c r="H58" s="195"/>
    </row>
    <row r="59" spans="1:8" s="186" customFormat="1" x14ac:dyDescent="0.25">
      <c r="A59" s="194"/>
      <c r="B59" s="193" t="s">
        <v>488</v>
      </c>
      <c r="C59" s="159" t="s">
        <v>13</v>
      </c>
      <c r="D59" s="185">
        <v>50</v>
      </c>
      <c r="E59" s="235"/>
      <c r="F59" s="143">
        <f t="shared" si="4"/>
        <v>0</v>
      </c>
      <c r="H59" s="195"/>
    </row>
    <row r="60" spans="1:8" s="186" customFormat="1" x14ac:dyDescent="0.25">
      <c r="A60" s="194"/>
      <c r="B60" s="193" t="s">
        <v>489</v>
      </c>
      <c r="C60" s="159" t="s">
        <v>13</v>
      </c>
      <c r="D60" s="185">
        <v>50</v>
      </c>
      <c r="E60" s="235"/>
      <c r="F60" s="143">
        <f t="shared" si="4"/>
        <v>0</v>
      </c>
      <c r="H60" s="195"/>
    </row>
    <row r="61" spans="1:8" s="186" customFormat="1" x14ac:dyDescent="0.25">
      <c r="A61" s="194"/>
      <c r="B61" s="193" t="s">
        <v>490</v>
      </c>
      <c r="C61" s="159" t="s">
        <v>13</v>
      </c>
      <c r="D61" s="185">
        <v>50</v>
      </c>
      <c r="E61" s="235"/>
      <c r="F61" s="143">
        <f t="shared" si="4"/>
        <v>0</v>
      </c>
      <c r="H61" s="195"/>
    </row>
    <row r="62" spans="1:8" s="186" customFormat="1" ht="16.5" thickBot="1" x14ac:dyDescent="0.3">
      <c r="A62" s="196" t="s">
        <v>0</v>
      </c>
      <c r="B62" s="165" t="s">
        <v>12</v>
      </c>
      <c r="C62" s="197"/>
      <c r="D62" s="198"/>
      <c r="E62" s="233" t="s">
        <v>177</v>
      </c>
      <c r="F62" s="236">
        <f>SUM(F8:F61)</f>
        <v>0</v>
      </c>
      <c r="H62" s="133"/>
    </row>
    <row r="63" spans="1:8" s="186" customFormat="1" ht="16.5" thickTop="1" x14ac:dyDescent="0.25">
      <c r="A63" s="199" t="s">
        <v>0</v>
      </c>
      <c r="B63" s="165" t="s">
        <v>18</v>
      </c>
      <c r="C63" s="171"/>
      <c r="D63" s="200"/>
      <c r="E63" s="235"/>
      <c r="F63" s="237"/>
      <c r="H63" s="133"/>
    </row>
    <row r="64" spans="1:8" s="186" customFormat="1" x14ac:dyDescent="0.25">
      <c r="A64" s="199" t="s">
        <v>0</v>
      </c>
      <c r="B64" s="165" t="s">
        <v>30</v>
      </c>
      <c r="C64" s="171"/>
      <c r="D64" s="200"/>
      <c r="E64" s="235"/>
      <c r="F64" s="237"/>
      <c r="H64" s="133"/>
    </row>
    <row r="65" spans="1:8" s="186" customFormat="1" x14ac:dyDescent="0.25">
      <c r="A65" s="203"/>
      <c r="B65" s="204"/>
      <c r="C65" s="277"/>
      <c r="D65" s="206"/>
      <c r="E65" s="238"/>
      <c r="F65" s="239"/>
      <c r="H65" s="133"/>
    </row>
    <row r="66" spans="1:8" s="183" customFormat="1" ht="30.95" customHeight="1" x14ac:dyDescent="0.25">
      <c r="A66" s="180" t="s">
        <v>6</v>
      </c>
      <c r="B66" s="181" t="s">
        <v>465</v>
      </c>
      <c r="C66" s="181"/>
      <c r="D66" s="182" t="s">
        <v>3</v>
      </c>
      <c r="E66" s="230" t="s">
        <v>4</v>
      </c>
      <c r="F66" s="231" t="s">
        <v>5</v>
      </c>
      <c r="H66" s="133"/>
    </row>
    <row r="67" spans="1:8" s="186" customFormat="1" x14ac:dyDescent="0.25">
      <c r="A67" s="194"/>
      <c r="B67" s="193"/>
      <c r="C67" s="159"/>
      <c r="D67" s="185"/>
      <c r="E67" s="235"/>
      <c r="F67" s="143"/>
      <c r="H67" s="133"/>
    </row>
    <row r="68" spans="1:8" s="186" customFormat="1" x14ac:dyDescent="0.25">
      <c r="A68" s="199" t="s">
        <v>0</v>
      </c>
      <c r="B68" s="165" t="s">
        <v>17</v>
      </c>
      <c r="C68" s="171"/>
      <c r="D68" s="200"/>
      <c r="E68" s="233" t="s">
        <v>177</v>
      </c>
      <c r="F68" s="237">
        <f>F62</f>
        <v>0</v>
      </c>
      <c r="H68" s="133"/>
    </row>
    <row r="69" spans="1:8" s="186" customFormat="1" x14ac:dyDescent="0.25">
      <c r="A69" s="194"/>
      <c r="B69" s="193"/>
      <c r="C69" s="159"/>
      <c r="D69" s="185"/>
      <c r="E69" s="235"/>
      <c r="F69" s="143"/>
      <c r="H69" s="133"/>
    </row>
    <row r="70" spans="1:8" s="186" customFormat="1" x14ac:dyDescent="0.25">
      <c r="A70" s="199" t="s">
        <v>59</v>
      </c>
      <c r="B70" s="165" t="s">
        <v>492</v>
      </c>
      <c r="C70" s="171"/>
      <c r="D70" s="200"/>
      <c r="E70" s="233"/>
      <c r="F70" s="237"/>
      <c r="H70" s="195"/>
    </row>
    <row r="71" spans="1:8" s="186" customFormat="1" x14ac:dyDescent="0.25">
      <c r="A71" s="190"/>
      <c r="B71" s="193" t="s">
        <v>94</v>
      </c>
      <c r="C71" s="159" t="s">
        <v>14</v>
      </c>
      <c r="D71" s="185">
        <v>5</v>
      </c>
      <c r="E71" s="235"/>
      <c r="F71" s="143">
        <f t="shared" ref="F71:F96" si="5">E71*D71</f>
        <v>0</v>
      </c>
      <c r="H71" s="195"/>
    </row>
    <row r="72" spans="1:8" s="186" customFormat="1" x14ac:dyDescent="0.25">
      <c r="A72" s="190"/>
      <c r="B72" s="193" t="s">
        <v>95</v>
      </c>
      <c r="C72" s="159" t="s">
        <v>14</v>
      </c>
      <c r="D72" s="185">
        <v>5</v>
      </c>
      <c r="E72" s="235"/>
      <c r="F72" s="143">
        <f t="shared" si="5"/>
        <v>0</v>
      </c>
      <c r="H72" s="195"/>
    </row>
    <row r="73" spans="1:8" s="186" customFormat="1" x14ac:dyDescent="0.25">
      <c r="A73" s="190"/>
      <c r="B73" s="193" t="s">
        <v>96</v>
      </c>
      <c r="C73" s="159" t="s">
        <v>14</v>
      </c>
      <c r="D73" s="185">
        <v>5</v>
      </c>
      <c r="E73" s="235"/>
      <c r="F73" s="143">
        <f t="shared" si="5"/>
        <v>0</v>
      </c>
      <c r="H73" s="195"/>
    </row>
    <row r="74" spans="1:8" s="186" customFormat="1" x14ac:dyDescent="0.25">
      <c r="A74" s="190"/>
      <c r="B74" s="193" t="s">
        <v>97</v>
      </c>
      <c r="C74" s="159" t="s">
        <v>14</v>
      </c>
      <c r="D74" s="185">
        <v>5</v>
      </c>
      <c r="E74" s="235"/>
      <c r="F74" s="143">
        <f t="shared" si="5"/>
        <v>0</v>
      </c>
      <c r="H74" s="195"/>
    </row>
    <row r="75" spans="1:8" s="186" customFormat="1" x14ac:dyDescent="0.25">
      <c r="A75" s="190"/>
      <c r="B75" s="193" t="s">
        <v>98</v>
      </c>
      <c r="C75" s="159" t="s">
        <v>14</v>
      </c>
      <c r="D75" s="185">
        <v>5</v>
      </c>
      <c r="E75" s="235"/>
      <c r="F75" s="143">
        <f t="shared" si="5"/>
        <v>0</v>
      </c>
      <c r="H75" s="195"/>
    </row>
    <row r="76" spans="1:8" s="186" customFormat="1" x14ac:dyDescent="0.25">
      <c r="A76" s="190"/>
      <c r="B76" s="193" t="s">
        <v>99</v>
      </c>
      <c r="C76" s="159" t="s">
        <v>14</v>
      </c>
      <c r="D76" s="185">
        <v>5</v>
      </c>
      <c r="E76" s="235"/>
      <c r="F76" s="143">
        <f t="shared" si="5"/>
        <v>0</v>
      </c>
      <c r="H76" s="195"/>
    </row>
    <row r="77" spans="1:8" s="186" customFormat="1" x14ac:dyDescent="0.25">
      <c r="A77" s="194"/>
      <c r="B77" s="193" t="s">
        <v>116</v>
      </c>
      <c r="C77" s="159" t="s">
        <v>14</v>
      </c>
      <c r="D77" s="185">
        <v>5</v>
      </c>
      <c r="E77" s="235"/>
      <c r="F77" s="143">
        <f t="shared" si="5"/>
        <v>0</v>
      </c>
      <c r="H77" s="195"/>
    </row>
    <row r="78" spans="1:8" s="186" customFormat="1" x14ac:dyDescent="0.25">
      <c r="A78" s="194"/>
      <c r="B78" s="193" t="s">
        <v>117</v>
      </c>
      <c r="C78" s="159" t="s">
        <v>14</v>
      </c>
      <c r="D78" s="185">
        <v>5</v>
      </c>
      <c r="E78" s="235"/>
      <c r="F78" s="143">
        <f t="shared" si="5"/>
        <v>0</v>
      </c>
      <c r="H78" s="195"/>
    </row>
    <row r="79" spans="1:8" s="186" customFormat="1" x14ac:dyDescent="0.25">
      <c r="A79" s="194"/>
      <c r="B79" s="193" t="s">
        <v>118</v>
      </c>
      <c r="C79" s="159" t="s">
        <v>14</v>
      </c>
      <c r="D79" s="185">
        <v>5</v>
      </c>
      <c r="E79" s="235"/>
      <c r="F79" s="143">
        <f t="shared" si="5"/>
        <v>0</v>
      </c>
      <c r="H79" s="195"/>
    </row>
    <row r="80" spans="1:8" s="186" customFormat="1" x14ac:dyDescent="0.25">
      <c r="A80" s="194"/>
      <c r="B80" s="193" t="s">
        <v>119</v>
      </c>
      <c r="C80" s="159" t="s">
        <v>14</v>
      </c>
      <c r="D80" s="185">
        <v>5</v>
      </c>
      <c r="E80" s="235"/>
      <c r="F80" s="143">
        <f t="shared" si="5"/>
        <v>0</v>
      </c>
      <c r="H80" s="195"/>
    </row>
    <row r="81" spans="1:8" s="186" customFormat="1" x14ac:dyDescent="0.25">
      <c r="A81" s="194"/>
      <c r="B81" s="193" t="s">
        <v>120</v>
      </c>
      <c r="C81" s="159" t="s">
        <v>14</v>
      </c>
      <c r="D81" s="185">
        <v>5</v>
      </c>
      <c r="E81" s="235"/>
      <c r="F81" s="143">
        <f t="shared" si="5"/>
        <v>0</v>
      </c>
      <c r="H81" s="195"/>
    </row>
    <row r="82" spans="1:8" s="186" customFormat="1" x14ac:dyDescent="0.25">
      <c r="A82" s="190"/>
      <c r="B82" s="193" t="s">
        <v>476</v>
      </c>
      <c r="C82" s="159" t="s">
        <v>14</v>
      </c>
      <c r="D82" s="185">
        <v>5</v>
      </c>
      <c r="E82" s="235"/>
      <c r="F82" s="143">
        <f t="shared" si="5"/>
        <v>0</v>
      </c>
      <c r="H82" s="195"/>
    </row>
    <row r="83" spans="1:8" s="186" customFormat="1" x14ac:dyDescent="0.25">
      <c r="A83" s="190"/>
      <c r="B83" s="193" t="s">
        <v>477</v>
      </c>
      <c r="C83" s="159" t="s">
        <v>14</v>
      </c>
      <c r="D83" s="185">
        <v>5</v>
      </c>
      <c r="E83" s="235"/>
      <c r="F83" s="143">
        <f t="shared" si="5"/>
        <v>0</v>
      </c>
      <c r="H83" s="195"/>
    </row>
    <row r="84" spans="1:8" s="186" customFormat="1" x14ac:dyDescent="0.25">
      <c r="A84" s="190"/>
      <c r="B84" s="193" t="s">
        <v>478</v>
      </c>
      <c r="C84" s="159" t="s">
        <v>14</v>
      </c>
      <c r="D84" s="185">
        <v>5</v>
      </c>
      <c r="E84" s="235"/>
      <c r="F84" s="143">
        <f t="shared" si="5"/>
        <v>0</v>
      </c>
      <c r="H84" s="195"/>
    </row>
    <row r="85" spans="1:8" s="186" customFormat="1" x14ac:dyDescent="0.25">
      <c r="A85" s="190"/>
      <c r="B85" s="193" t="s">
        <v>479</v>
      </c>
      <c r="C85" s="159" t="s">
        <v>14</v>
      </c>
      <c r="D85" s="185">
        <v>5</v>
      </c>
      <c r="E85" s="235"/>
      <c r="F85" s="143">
        <f t="shared" si="5"/>
        <v>0</v>
      </c>
      <c r="H85" s="195"/>
    </row>
    <row r="86" spans="1:8" s="186" customFormat="1" x14ac:dyDescent="0.25">
      <c r="A86" s="190"/>
      <c r="B86" s="193" t="s">
        <v>480</v>
      </c>
      <c r="C86" s="159" t="s">
        <v>14</v>
      </c>
      <c r="D86" s="185">
        <v>5</v>
      </c>
      <c r="E86" s="235"/>
      <c r="F86" s="143">
        <f t="shared" si="5"/>
        <v>0</v>
      </c>
      <c r="H86" s="195"/>
    </row>
    <row r="87" spans="1:8" s="186" customFormat="1" x14ac:dyDescent="0.25">
      <c r="A87" s="190"/>
      <c r="B87" s="193" t="s">
        <v>481</v>
      </c>
      <c r="C87" s="159" t="s">
        <v>14</v>
      </c>
      <c r="D87" s="185">
        <v>5</v>
      </c>
      <c r="E87" s="235"/>
      <c r="F87" s="143">
        <f t="shared" si="5"/>
        <v>0</v>
      </c>
      <c r="H87" s="195"/>
    </row>
    <row r="88" spans="1:8" s="186" customFormat="1" x14ac:dyDescent="0.25">
      <c r="A88" s="194"/>
      <c r="B88" s="193" t="s">
        <v>482</v>
      </c>
      <c r="C88" s="159" t="s">
        <v>14</v>
      </c>
      <c r="D88" s="185">
        <v>5</v>
      </c>
      <c r="E88" s="235"/>
      <c r="F88" s="143">
        <f t="shared" si="5"/>
        <v>0</v>
      </c>
      <c r="H88" s="195"/>
    </row>
    <row r="89" spans="1:8" s="186" customFormat="1" x14ac:dyDescent="0.25">
      <c r="A89" s="194"/>
      <c r="B89" s="193" t="s">
        <v>483</v>
      </c>
      <c r="C89" s="159" t="s">
        <v>14</v>
      </c>
      <c r="D89" s="185">
        <v>5</v>
      </c>
      <c r="E89" s="235"/>
      <c r="F89" s="143">
        <f t="shared" si="5"/>
        <v>0</v>
      </c>
      <c r="H89" s="195"/>
    </row>
    <row r="90" spans="1:8" s="186" customFormat="1" x14ac:dyDescent="0.25">
      <c r="A90" s="194"/>
      <c r="B90" s="193" t="s">
        <v>484</v>
      </c>
      <c r="C90" s="159" t="s">
        <v>14</v>
      </c>
      <c r="D90" s="185">
        <v>5</v>
      </c>
      <c r="E90" s="235"/>
      <c r="F90" s="143">
        <f t="shared" si="5"/>
        <v>0</v>
      </c>
      <c r="H90" s="195"/>
    </row>
    <row r="91" spans="1:8" s="186" customFormat="1" x14ac:dyDescent="0.25">
      <c r="A91" s="194"/>
      <c r="B91" s="193" t="s">
        <v>485</v>
      </c>
      <c r="C91" s="159" t="s">
        <v>14</v>
      </c>
      <c r="D91" s="185">
        <v>5</v>
      </c>
      <c r="E91" s="235"/>
      <c r="F91" s="143">
        <f t="shared" si="5"/>
        <v>0</v>
      </c>
      <c r="H91" s="195"/>
    </row>
    <row r="92" spans="1:8" s="186" customFormat="1" x14ac:dyDescent="0.25">
      <c r="A92" s="194"/>
      <c r="B92" s="193" t="s">
        <v>486</v>
      </c>
      <c r="C92" s="159" t="s">
        <v>14</v>
      </c>
      <c r="D92" s="185">
        <v>5</v>
      </c>
      <c r="E92" s="235"/>
      <c r="F92" s="143">
        <f t="shared" si="5"/>
        <v>0</v>
      </c>
      <c r="H92" s="195"/>
    </row>
    <row r="93" spans="1:8" s="186" customFormat="1" x14ac:dyDescent="0.25">
      <c r="A93" s="194"/>
      <c r="B93" s="193" t="s">
        <v>487</v>
      </c>
      <c r="C93" s="159" t="s">
        <v>14</v>
      </c>
      <c r="D93" s="185">
        <v>5</v>
      </c>
      <c r="E93" s="235"/>
      <c r="F93" s="143">
        <f t="shared" si="5"/>
        <v>0</v>
      </c>
      <c r="H93" s="195"/>
    </row>
    <row r="94" spans="1:8" s="186" customFormat="1" x14ac:dyDescent="0.25">
      <c r="A94" s="194"/>
      <c r="B94" s="193" t="s">
        <v>488</v>
      </c>
      <c r="C94" s="159" t="s">
        <v>14</v>
      </c>
      <c r="D94" s="185">
        <v>5</v>
      </c>
      <c r="E94" s="235"/>
      <c r="F94" s="143">
        <f t="shared" si="5"/>
        <v>0</v>
      </c>
      <c r="H94" s="195"/>
    </row>
    <row r="95" spans="1:8" s="186" customFormat="1" x14ac:dyDescent="0.25">
      <c r="A95" s="194"/>
      <c r="B95" s="193" t="s">
        <v>489</v>
      </c>
      <c r="C95" s="159" t="s">
        <v>14</v>
      </c>
      <c r="D95" s="185">
        <v>5</v>
      </c>
      <c r="E95" s="235"/>
      <c r="F95" s="143">
        <f t="shared" si="5"/>
        <v>0</v>
      </c>
      <c r="H95" s="195"/>
    </row>
    <row r="96" spans="1:8" s="186" customFormat="1" x14ac:dyDescent="0.25">
      <c r="A96" s="194"/>
      <c r="B96" s="193" t="s">
        <v>490</v>
      </c>
      <c r="C96" s="159" t="s">
        <v>14</v>
      </c>
      <c r="D96" s="185">
        <v>5</v>
      </c>
      <c r="E96" s="235"/>
      <c r="F96" s="143">
        <f t="shared" si="5"/>
        <v>0</v>
      </c>
      <c r="H96" s="195"/>
    </row>
    <row r="97" spans="1:8" s="186" customFormat="1" x14ac:dyDescent="0.25">
      <c r="A97" s="199"/>
      <c r="B97" s="165"/>
      <c r="C97" s="171"/>
      <c r="D97" s="200"/>
      <c r="E97" s="233"/>
      <c r="F97" s="237"/>
      <c r="H97" s="195"/>
    </row>
    <row r="98" spans="1:8" s="186" customFormat="1" ht="31.5" x14ac:dyDescent="0.25">
      <c r="A98" s="194" t="s">
        <v>110</v>
      </c>
      <c r="B98" s="201" t="s">
        <v>493</v>
      </c>
      <c r="C98" s="191"/>
      <c r="D98" s="68"/>
      <c r="E98" s="235"/>
      <c r="F98" s="143"/>
      <c r="H98" s="195"/>
    </row>
    <row r="99" spans="1:8" s="186" customFormat="1" x14ac:dyDescent="0.25">
      <c r="A99" s="194"/>
      <c r="B99" s="193" t="s">
        <v>494</v>
      </c>
      <c r="C99" s="159" t="s">
        <v>13</v>
      </c>
      <c r="D99" s="185">
        <v>50</v>
      </c>
      <c r="E99" s="235"/>
      <c r="F99" s="143">
        <f t="shared" ref="F99:F107" si="6">E99*D99</f>
        <v>0</v>
      </c>
      <c r="H99" s="195"/>
    </row>
    <row r="100" spans="1:8" s="186" customFormat="1" x14ac:dyDescent="0.25">
      <c r="A100" s="194"/>
      <c r="B100" s="193" t="s">
        <v>495</v>
      </c>
      <c r="C100" s="159" t="s">
        <v>13</v>
      </c>
      <c r="D100" s="185">
        <v>50</v>
      </c>
      <c r="E100" s="235"/>
      <c r="F100" s="143">
        <f t="shared" si="6"/>
        <v>0</v>
      </c>
      <c r="H100" s="195"/>
    </row>
    <row r="101" spans="1:8" s="186" customFormat="1" x14ac:dyDescent="0.25">
      <c r="A101" s="194"/>
      <c r="B101" s="193" t="s">
        <v>496</v>
      </c>
      <c r="C101" s="159" t="s">
        <v>13</v>
      </c>
      <c r="D101" s="185">
        <v>50</v>
      </c>
      <c r="E101" s="235"/>
      <c r="F101" s="143">
        <f t="shared" si="6"/>
        <v>0</v>
      </c>
      <c r="H101" s="195"/>
    </row>
    <row r="102" spans="1:8" s="186" customFormat="1" x14ac:dyDescent="0.25">
      <c r="A102" s="194"/>
      <c r="B102" s="193" t="s">
        <v>497</v>
      </c>
      <c r="C102" s="159" t="s">
        <v>13</v>
      </c>
      <c r="D102" s="185">
        <v>50</v>
      </c>
      <c r="E102" s="235"/>
      <c r="F102" s="143">
        <f t="shared" si="6"/>
        <v>0</v>
      </c>
      <c r="H102" s="195"/>
    </row>
    <row r="103" spans="1:8" s="186" customFormat="1" x14ac:dyDescent="0.25">
      <c r="A103" s="194"/>
      <c r="B103" s="193" t="s">
        <v>498</v>
      </c>
      <c r="C103" s="159" t="s">
        <v>13</v>
      </c>
      <c r="D103" s="185">
        <v>50</v>
      </c>
      <c r="E103" s="235"/>
      <c r="F103" s="143">
        <f t="shared" si="6"/>
        <v>0</v>
      </c>
      <c r="H103" s="195"/>
    </row>
    <row r="104" spans="1:8" s="186" customFormat="1" x14ac:dyDescent="0.25">
      <c r="A104" s="194"/>
      <c r="B104" s="193" t="s">
        <v>499</v>
      </c>
      <c r="C104" s="159" t="s">
        <v>13</v>
      </c>
      <c r="D104" s="185">
        <v>50</v>
      </c>
      <c r="E104" s="235"/>
      <c r="F104" s="143">
        <f t="shared" si="6"/>
        <v>0</v>
      </c>
      <c r="H104" s="195"/>
    </row>
    <row r="105" spans="1:8" s="186" customFormat="1" x14ac:dyDescent="0.25">
      <c r="A105" s="194"/>
      <c r="B105" s="193" t="s">
        <v>500</v>
      </c>
      <c r="C105" s="159" t="s">
        <v>13</v>
      </c>
      <c r="D105" s="185">
        <v>50</v>
      </c>
      <c r="E105" s="235"/>
      <c r="F105" s="143">
        <f t="shared" si="6"/>
        <v>0</v>
      </c>
      <c r="H105" s="195"/>
    </row>
    <row r="106" spans="1:8" s="186" customFormat="1" x14ac:dyDescent="0.25">
      <c r="A106" s="194"/>
      <c r="B106" s="193" t="s">
        <v>501</v>
      </c>
      <c r="C106" s="159" t="s">
        <v>13</v>
      </c>
      <c r="D106" s="185">
        <v>50</v>
      </c>
      <c r="E106" s="235"/>
      <c r="F106" s="143">
        <f t="shared" si="6"/>
        <v>0</v>
      </c>
      <c r="H106" s="195"/>
    </row>
    <row r="107" spans="1:8" s="186" customFormat="1" x14ac:dyDescent="0.25">
      <c r="A107" s="194"/>
      <c r="B107" s="193" t="s">
        <v>502</v>
      </c>
      <c r="C107" s="159" t="s">
        <v>13</v>
      </c>
      <c r="D107" s="185">
        <v>50</v>
      </c>
      <c r="E107" s="235"/>
      <c r="F107" s="143">
        <f t="shared" si="6"/>
        <v>0</v>
      </c>
      <c r="H107" s="195"/>
    </row>
    <row r="108" spans="1:8" s="186" customFormat="1" x14ac:dyDescent="0.25">
      <c r="A108" s="194"/>
      <c r="B108" s="193"/>
      <c r="C108" s="159"/>
      <c r="D108" s="185"/>
      <c r="E108" s="235"/>
      <c r="F108" s="143"/>
      <c r="H108" s="195"/>
    </row>
    <row r="109" spans="1:8" s="186" customFormat="1" x14ac:dyDescent="0.25">
      <c r="A109" s="194" t="s">
        <v>114</v>
      </c>
      <c r="B109" s="202" t="s">
        <v>121</v>
      </c>
      <c r="C109" s="191"/>
      <c r="D109" s="68"/>
      <c r="E109" s="235"/>
      <c r="F109" s="143"/>
      <c r="H109" s="133"/>
    </row>
    <row r="110" spans="1:8" s="186" customFormat="1" x14ac:dyDescent="0.25">
      <c r="A110" s="194"/>
      <c r="B110" s="193" t="s">
        <v>122</v>
      </c>
      <c r="C110" s="159" t="s">
        <v>13</v>
      </c>
      <c r="D110" s="185">
        <v>50</v>
      </c>
      <c r="E110" s="235"/>
      <c r="F110" s="143">
        <f t="shared" ref="F110:F118" si="7">E110*D110</f>
        <v>0</v>
      </c>
      <c r="H110" s="133"/>
    </row>
    <row r="111" spans="1:8" s="186" customFormat="1" x14ac:dyDescent="0.25">
      <c r="A111" s="194"/>
      <c r="B111" s="193" t="s">
        <v>123</v>
      </c>
      <c r="C111" s="159" t="s">
        <v>13</v>
      </c>
      <c r="D111" s="185">
        <v>50</v>
      </c>
      <c r="E111" s="235"/>
      <c r="F111" s="143">
        <f t="shared" si="7"/>
        <v>0</v>
      </c>
      <c r="H111" s="133"/>
    </row>
    <row r="112" spans="1:8" s="186" customFormat="1" x14ac:dyDescent="0.25">
      <c r="A112" s="194"/>
      <c r="B112" s="193" t="s">
        <v>124</v>
      </c>
      <c r="C112" s="159" t="s">
        <v>13</v>
      </c>
      <c r="D112" s="185">
        <v>50</v>
      </c>
      <c r="E112" s="235"/>
      <c r="F112" s="143">
        <f t="shared" si="7"/>
        <v>0</v>
      </c>
      <c r="H112" s="133"/>
    </row>
    <row r="113" spans="1:8" s="186" customFormat="1" x14ac:dyDescent="0.25">
      <c r="A113" s="194"/>
      <c r="B113" s="193" t="s">
        <v>125</v>
      </c>
      <c r="C113" s="159" t="s">
        <v>13</v>
      </c>
      <c r="D113" s="185">
        <v>50</v>
      </c>
      <c r="E113" s="235"/>
      <c r="F113" s="143">
        <f t="shared" si="7"/>
        <v>0</v>
      </c>
      <c r="H113" s="133"/>
    </row>
    <row r="114" spans="1:8" s="186" customFormat="1" x14ac:dyDescent="0.25">
      <c r="A114" s="194"/>
      <c r="B114" s="193" t="s">
        <v>126</v>
      </c>
      <c r="C114" s="159" t="s">
        <v>13</v>
      </c>
      <c r="D114" s="185">
        <v>50</v>
      </c>
      <c r="E114" s="235"/>
      <c r="F114" s="143">
        <f t="shared" si="7"/>
        <v>0</v>
      </c>
      <c r="H114" s="133"/>
    </row>
    <row r="115" spans="1:8" s="186" customFormat="1" x14ac:dyDescent="0.25">
      <c r="A115" s="194"/>
      <c r="B115" s="193" t="s">
        <v>127</v>
      </c>
      <c r="C115" s="159" t="s">
        <v>13</v>
      </c>
      <c r="D115" s="185">
        <v>50</v>
      </c>
      <c r="E115" s="235"/>
      <c r="F115" s="143">
        <f t="shared" si="7"/>
        <v>0</v>
      </c>
      <c r="H115" s="133"/>
    </row>
    <row r="116" spans="1:8" s="186" customFormat="1" x14ac:dyDescent="0.25">
      <c r="A116" s="194"/>
      <c r="B116" s="193" t="s">
        <v>128</v>
      </c>
      <c r="C116" s="159" t="s">
        <v>13</v>
      </c>
      <c r="D116" s="185">
        <v>50</v>
      </c>
      <c r="E116" s="235"/>
      <c r="F116" s="143">
        <f t="shared" si="7"/>
        <v>0</v>
      </c>
      <c r="H116" s="133"/>
    </row>
    <row r="117" spans="1:8" s="186" customFormat="1" x14ac:dyDescent="0.25">
      <c r="A117" s="194"/>
      <c r="B117" s="193" t="s">
        <v>129</v>
      </c>
      <c r="C117" s="159" t="s">
        <v>13</v>
      </c>
      <c r="D117" s="185">
        <v>50</v>
      </c>
      <c r="E117" s="235"/>
      <c r="F117" s="143">
        <f t="shared" si="7"/>
        <v>0</v>
      </c>
      <c r="H117" s="133"/>
    </row>
    <row r="118" spans="1:8" s="186" customFormat="1" x14ac:dyDescent="0.25">
      <c r="A118" s="194"/>
      <c r="B118" s="193" t="s">
        <v>130</v>
      </c>
      <c r="C118" s="159" t="s">
        <v>13</v>
      </c>
      <c r="D118" s="185">
        <v>50</v>
      </c>
      <c r="E118" s="235"/>
      <c r="F118" s="143">
        <f t="shared" si="7"/>
        <v>0</v>
      </c>
      <c r="H118" s="133"/>
    </row>
    <row r="119" spans="1:8" s="186" customFormat="1" x14ac:dyDescent="0.25">
      <c r="A119" s="194"/>
      <c r="B119" s="193"/>
      <c r="C119" s="159"/>
      <c r="D119" s="185"/>
      <c r="E119" s="235"/>
      <c r="F119" s="143"/>
      <c r="H119" s="133"/>
    </row>
    <row r="120" spans="1:8" s="186" customFormat="1" ht="16.5" thickBot="1" x14ac:dyDescent="0.3">
      <c r="A120" s="196" t="s">
        <v>0</v>
      </c>
      <c r="B120" s="165" t="s">
        <v>12</v>
      </c>
      <c r="C120" s="197"/>
      <c r="D120" s="198"/>
      <c r="E120" s="233" t="s">
        <v>177</v>
      </c>
      <c r="F120" s="236">
        <f>SUM(F68:F118)</f>
        <v>0</v>
      </c>
      <c r="H120" s="133"/>
    </row>
    <row r="121" spans="1:8" s="186" customFormat="1" ht="16.5" thickTop="1" x14ac:dyDescent="0.25">
      <c r="A121" s="199" t="s">
        <v>0</v>
      </c>
      <c r="B121" s="165" t="s">
        <v>18</v>
      </c>
      <c r="C121" s="171"/>
      <c r="D121" s="200"/>
      <c r="E121" s="235"/>
      <c r="F121" s="237"/>
      <c r="H121" s="133"/>
    </row>
    <row r="122" spans="1:8" s="186" customFormat="1" x14ac:dyDescent="0.25">
      <c r="A122" s="199" t="s">
        <v>0</v>
      </c>
      <c r="B122" s="165" t="s">
        <v>30</v>
      </c>
      <c r="C122" s="171"/>
      <c r="D122" s="200"/>
      <c r="E122" s="235"/>
      <c r="F122" s="237"/>
      <c r="H122" s="133"/>
    </row>
    <row r="123" spans="1:8" s="186" customFormat="1" x14ac:dyDescent="0.25">
      <c r="A123" s="278"/>
      <c r="B123" s="279"/>
      <c r="C123" s="280"/>
      <c r="D123" s="281"/>
      <c r="E123" s="238"/>
      <c r="F123" s="282"/>
      <c r="H123" s="133"/>
    </row>
    <row r="124" spans="1:8" s="183" customFormat="1" ht="30.95" customHeight="1" x14ac:dyDescent="0.25">
      <c r="A124" s="180" t="s">
        <v>6</v>
      </c>
      <c r="B124" s="181" t="s">
        <v>465</v>
      </c>
      <c r="C124" s="181"/>
      <c r="D124" s="182" t="s">
        <v>3</v>
      </c>
      <c r="E124" s="230" t="s">
        <v>4</v>
      </c>
      <c r="F124" s="231" t="s">
        <v>5</v>
      </c>
      <c r="H124" s="133"/>
    </row>
    <row r="125" spans="1:8" s="186" customFormat="1" x14ac:dyDescent="0.25">
      <c r="A125" s="194"/>
      <c r="B125" s="193"/>
      <c r="C125" s="159"/>
      <c r="D125" s="185"/>
      <c r="E125" s="235"/>
      <c r="F125" s="143"/>
      <c r="H125" s="133"/>
    </row>
    <row r="126" spans="1:8" s="186" customFormat="1" x14ac:dyDescent="0.25">
      <c r="A126" s="199" t="s">
        <v>0</v>
      </c>
      <c r="B126" s="165" t="s">
        <v>17</v>
      </c>
      <c r="C126" s="171"/>
      <c r="D126" s="200"/>
      <c r="E126" s="233" t="s">
        <v>177</v>
      </c>
      <c r="F126" s="237">
        <f>F120</f>
        <v>0</v>
      </c>
      <c r="H126" s="133"/>
    </row>
    <row r="127" spans="1:8" s="186" customFormat="1" x14ac:dyDescent="0.25">
      <c r="A127" s="194"/>
      <c r="B127" s="201"/>
      <c r="C127" s="159"/>
      <c r="D127" s="185"/>
      <c r="E127" s="235"/>
      <c r="F127" s="143"/>
      <c r="H127" s="133"/>
    </row>
    <row r="128" spans="1:8" s="186" customFormat="1" x14ac:dyDescent="0.25">
      <c r="A128" s="194" t="s">
        <v>144</v>
      </c>
      <c r="B128" s="165" t="s">
        <v>503</v>
      </c>
      <c r="C128" s="159"/>
      <c r="D128" s="185"/>
      <c r="E128" s="235"/>
      <c r="F128" s="143"/>
      <c r="H128" s="195"/>
    </row>
    <row r="129" spans="1:8" s="186" customFormat="1" x14ac:dyDescent="0.25">
      <c r="A129" s="194"/>
      <c r="B129" s="193" t="s">
        <v>504</v>
      </c>
      <c r="C129" s="159" t="s">
        <v>13</v>
      </c>
      <c r="D129" s="185">
        <v>50</v>
      </c>
      <c r="E129" s="235"/>
      <c r="F129" s="143">
        <f t="shared" ref="F129:F143" si="8">E129*D129</f>
        <v>0</v>
      </c>
      <c r="H129" s="195"/>
    </row>
    <row r="130" spans="1:8" s="186" customFormat="1" x14ac:dyDescent="0.25">
      <c r="A130" s="194"/>
      <c r="B130" s="193" t="s">
        <v>505</v>
      </c>
      <c r="C130" s="159" t="s">
        <v>13</v>
      </c>
      <c r="D130" s="185">
        <v>50</v>
      </c>
      <c r="E130" s="235"/>
      <c r="F130" s="143">
        <f t="shared" si="8"/>
        <v>0</v>
      </c>
      <c r="H130" s="195"/>
    </row>
    <row r="131" spans="1:8" s="186" customFormat="1" x14ac:dyDescent="0.25">
      <c r="A131" s="194"/>
      <c r="B131" s="193" t="s">
        <v>506</v>
      </c>
      <c r="C131" s="159" t="s">
        <v>13</v>
      </c>
      <c r="D131" s="185">
        <v>50</v>
      </c>
      <c r="E131" s="235"/>
      <c r="F131" s="143">
        <f t="shared" si="8"/>
        <v>0</v>
      </c>
      <c r="H131" s="195"/>
    </row>
    <row r="132" spans="1:8" s="186" customFormat="1" x14ac:dyDescent="0.25">
      <c r="A132" s="194"/>
      <c r="B132" s="193" t="s">
        <v>507</v>
      </c>
      <c r="C132" s="159" t="s">
        <v>13</v>
      </c>
      <c r="D132" s="185">
        <v>50</v>
      </c>
      <c r="E132" s="235"/>
      <c r="F132" s="143">
        <f t="shared" si="8"/>
        <v>0</v>
      </c>
      <c r="H132" s="195"/>
    </row>
    <row r="133" spans="1:8" s="186" customFormat="1" x14ac:dyDescent="0.25">
      <c r="A133" s="194"/>
      <c r="B133" s="193" t="s">
        <v>508</v>
      </c>
      <c r="C133" s="159" t="s">
        <v>13</v>
      </c>
      <c r="D133" s="185">
        <v>50</v>
      </c>
      <c r="E133" s="235"/>
      <c r="F133" s="143">
        <f t="shared" si="8"/>
        <v>0</v>
      </c>
      <c r="H133" s="195"/>
    </row>
    <row r="134" spans="1:8" s="186" customFormat="1" x14ac:dyDescent="0.25">
      <c r="A134" s="194"/>
      <c r="B134" s="193" t="s">
        <v>509</v>
      </c>
      <c r="C134" s="159" t="s">
        <v>13</v>
      </c>
      <c r="D134" s="185">
        <v>50</v>
      </c>
      <c r="E134" s="235"/>
      <c r="F134" s="143">
        <f t="shared" si="8"/>
        <v>0</v>
      </c>
      <c r="H134" s="195"/>
    </row>
    <row r="135" spans="1:8" s="186" customFormat="1" x14ac:dyDescent="0.25">
      <c r="A135" s="194"/>
      <c r="B135" s="193" t="s">
        <v>510</v>
      </c>
      <c r="C135" s="159" t="s">
        <v>13</v>
      </c>
      <c r="D135" s="185">
        <v>50</v>
      </c>
      <c r="E135" s="235"/>
      <c r="F135" s="143">
        <f t="shared" si="8"/>
        <v>0</v>
      </c>
      <c r="H135" s="195"/>
    </row>
    <row r="136" spans="1:8" s="186" customFormat="1" x14ac:dyDescent="0.25">
      <c r="A136" s="194"/>
      <c r="B136" s="193" t="s">
        <v>511</v>
      </c>
      <c r="C136" s="159" t="s">
        <v>13</v>
      </c>
      <c r="D136" s="185">
        <v>50</v>
      </c>
      <c r="E136" s="235"/>
      <c r="F136" s="143">
        <f t="shared" si="8"/>
        <v>0</v>
      </c>
      <c r="H136" s="195"/>
    </row>
    <row r="137" spans="1:8" s="186" customFormat="1" x14ac:dyDescent="0.25">
      <c r="A137" s="194"/>
      <c r="B137" s="193" t="s">
        <v>512</v>
      </c>
      <c r="C137" s="159" t="s">
        <v>13</v>
      </c>
      <c r="D137" s="185">
        <v>50</v>
      </c>
      <c r="E137" s="235"/>
      <c r="F137" s="143">
        <f t="shared" si="8"/>
        <v>0</v>
      </c>
      <c r="H137" s="195"/>
    </row>
    <row r="138" spans="1:8" s="186" customFormat="1" x14ac:dyDescent="0.25">
      <c r="A138" s="194"/>
      <c r="B138" s="193" t="s">
        <v>513</v>
      </c>
      <c r="C138" s="159" t="s">
        <v>13</v>
      </c>
      <c r="D138" s="185">
        <v>50</v>
      </c>
      <c r="E138" s="235"/>
      <c r="F138" s="143">
        <f t="shared" si="8"/>
        <v>0</v>
      </c>
      <c r="H138" s="195"/>
    </row>
    <row r="139" spans="1:8" s="186" customFormat="1" x14ac:dyDescent="0.25">
      <c r="A139" s="194"/>
      <c r="B139" s="193" t="s">
        <v>514</v>
      </c>
      <c r="C139" s="159" t="s">
        <v>13</v>
      </c>
      <c r="D139" s="185">
        <v>50</v>
      </c>
      <c r="E139" s="235"/>
      <c r="F139" s="143">
        <f t="shared" si="8"/>
        <v>0</v>
      </c>
      <c r="H139" s="195"/>
    </row>
    <row r="140" spans="1:8" s="186" customFormat="1" x14ac:dyDescent="0.25">
      <c r="A140" s="194"/>
      <c r="B140" s="193" t="s">
        <v>515</v>
      </c>
      <c r="C140" s="159" t="s">
        <v>13</v>
      </c>
      <c r="D140" s="185">
        <v>50</v>
      </c>
      <c r="E140" s="235"/>
      <c r="F140" s="143">
        <f t="shared" si="8"/>
        <v>0</v>
      </c>
      <c r="H140" s="195"/>
    </row>
    <row r="141" spans="1:8" s="186" customFormat="1" x14ac:dyDescent="0.25">
      <c r="A141" s="194"/>
      <c r="B141" s="193" t="s">
        <v>516</v>
      </c>
      <c r="C141" s="159" t="s">
        <v>13</v>
      </c>
      <c r="D141" s="185">
        <v>50</v>
      </c>
      <c r="E141" s="235"/>
      <c r="F141" s="143">
        <f t="shared" si="8"/>
        <v>0</v>
      </c>
      <c r="H141" s="195"/>
    </row>
    <row r="142" spans="1:8" s="186" customFormat="1" x14ac:dyDescent="0.25">
      <c r="A142" s="194"/>
      <c r="B142" s="193" t="s">
        <v>517</v>
      </c>
      <c r="C142" s="159" t="s">
        <v>13</v>
      </c>
      <c r="D142" s="185">
        <v>50</v>
      </c>
      <c r="E142" s="235"/>
      <c r="F142" s="143">
        <f t="shared" si="8"/>
        <v>0</v>
      </c>
      <c r="H142" s="195"/>
    </row>
    <row r="143" spans="1:8" s="186" customFormat="1" x14ac:dyDescent="0.25">
      <c r="A143" s="194"/>
      <c r="B143" s="193" t="s">
        <v>518</v>
      </c>
      <c r="C143" s="159" t="s">
        <v>13</v>
      </c>
      <c r="D143" s="185">
        <v>50</v>
      </c>
      <c r="E143" s="235"/>
      <c r="F143" s="143">
        <f t="shared" si="8"/>
        <v>0</v>
      </c>
      <c r="H143" s="195"/>
    </row>
    <row r="144" spans="1:8" s="186" customFormat="1" x14ac:dyDescent="0.25">
      <c r="A144" s="194"/>
      <c r="B144" s="201"/>
      <c r="C144" s="159"/>
      <c r="D144" s="185"/>
      <c r="E144" s="235"/>
      <c r="F144" s="143"/>
      <c r="H144" s="195"/>
    </row>
    <row r="145" spans="1:8" s="186" customFormat="1" x14ac:dyDescent="0.25">
      <c r="A145" s="194" t="s">
        <v>149</v>
      </c>
      <c r="B145" s="202" t="s">
        <v>85</v>
      </c>
      <c r="C145" s="191"/>
      <c r="D145" s="185"/>
      <c r="E145" s="235"/>
      <c r="F145" s="143"/>
      <c r="H145" s="133"/>
    </row>
    <row r="146" spans="1:8" s="186" customFormat="1" x14ac:dyDescent="0.25">
      <c r="A146" s="194"/>
      <c r="B146" s="193" t="s">
        <v>131</v>
      </c>
      <c r="C146" s="191" t="s">
        <v>14</v>
      </c>
      <c r="D146" s="89">
        <v>10</v>
      </c>
      <c r="E146" s="235"/>
      <c r="F146" s="143">
        <f t="shared" ref="F146:F154" si="9">E146*D146</f>
        <v>0</v>
      </c>
      <c r="H146" s="133"/>
    </row>
    <row r="147" spans="1:8" s="186" customFormat="1" x14ac:dyDescent="0.25">
      <c r="A147" s="194"/>
      <c r="B147" s="193" t="s">
        <v>132</v>
      </c>
      <c r="C147" s="191" t="s">
        <v>14</v>
      </c>
      <c r="D147" s="89">
        <v>10</v>
      </c>
      <c r="E147" s="235"/>
      <c r="F147" s="143">
        <f t="shared" si="9"/>
        <v>0</v>
      </c>
      <c r="H147" s="133"/>
    </row>
    <row r="148" spans="1:8" s="186" customFormat="1" x14ac:dyDescent="0.25">
      <c r="A148" s="194"/>
      <c r="B148" s="193" t="s">
        <v>176</v>
      </c>
      <c r="C148" s="191" t="s">
        <v>14</v>
      </c>
      <c r="D148" s="89">
        <v>10</v>
      </c>
      <c r="E148" s="235"/>
      <c r="F148" s="143">
        <f t="shared" si="9"/>
        <v>0</v>
      </c>
      <c r="H148" s="133"/>
    </row>
    <row r="149" spans="1:8" s="186" customFormat="1" x14ac:dyDescent="0.25">
      <c r="A149" s="194"/>
      <c r="B149" s="193" t="s">
        <v>133</v>
      </c>
      <c r="C149" s="191" t="s">
        <v>14</v>
      </c>
      <c r="D149" s="89">
        <v>10</v>
      </c>
      <c r="E149" s="235"/>
      <c r="F149" s="143">
        <f t="shared" si="9"/>
        <v>0</v>
      </c>
      <c r="H149" s="133"/>
    </row>
    <row r="150" spans="1:8" s="186" customFormat="1" x14ac:dyDescent="0.25">
      <c r="A150" s="194"/>
      <c r="B150" s="193" t="s">
        <v>134</v>
      </c>
      <c r="C150" s="191" t="s">
        <v>14</v>
      </c>
      <c r="D150" s="89">
        <v>10</v>
      </c>
      <c r="E150" s="235"/>
      <c r="F150" s="143">
        <f t="shared" si="9"/>
        <v>0</v>
      </c>
      <c r="H150" s="133"/>
    </row>
    <row r="151" spans="1:8" s="186" customFormat="1" x14ac:dyDescent="0.25">
      <c r="A151" s="194"/>
      <c r="B151" s="193" t="s">
        <v>135</v>
      </c>
      <c r="C151" s="191" t="s">
        <v>14</v>
      </c>
      <c r="D151" s="89">
        <v>10</v>
      </c>
      <c r="E151" s="235"/>
      <c r="F151" s="143">
        <f t="shared" si="9"/>
        <v>0</v>
      </c>
      <c r="H151" s="133"/>
    </row>
    <row r="152" spans="1:8" s="186" customFormat="1" x14ac:dyDescent="0.25">
      <c r="A152" s="194"/>
      <c r="B152" s="193" t="s">
        <v>136</v>
      </c>
      <c r="C152" s="191" t="s">
        <v>14</v>
      </c>
      <c r="D152" s="89">
        <v>10</v>
      </c>
      <c r="E152" s="235"/>
      <c r="F152" s="143">
        <f t="shared" si="9"/>
        <v>0</v>
      </c>
      <c r="H152" s="133"/>
    </row>
    <row r="153" spans="1:8" s="186" customFormat="1" x14ac:dyDescent="0.25">
      <c r="A153" s="194"/>
      <c r="B153" s="193" t="s">
        <v>137</v>
      </c>
      <c r="C153" s="191" t="s">
        <v>14</v>
      </c>
      <c r="D153" s="89">
        <v>10</v>
      </c>
      <c r="E153" s="235"/>
      <c r="F153" s="143">
        <f t="shared" si="9"/>
        <v>0</v>
      </c>
      <c r="H153" s="133"/>
    </row>
    <row r="154" spans="1:8" s="186" customFormat="1" x14ac:dyDescent="0.25">
      <c r="A154" s="194"/>
      <c r="B154" s="193" t="s">
        <v>138</v>
      </c>
      <c r="C154" s="191" t="s">
        <v>14</v>
      </c>
      <c r="D154" s="89">
        <v>10</v>
      </c>
      <c r="E154" s="235"/>
      <c r="F154" s="143">
        <f t="shared" si="9"/>
        <v>0</v>
      </c>
      <c r="H154" s="133"/>
    </row>
    <row r="155" spans="1:8" s="186" customFormat="1" x14ac:dyDescent="0.25">
      <c r="A155" s="194"/>
      <c r="B155" s="193"/>
      <c r="C155" s="191"/>
      <c r="D155" s="68"/>
      <c r="E155" s="235"/>
      <c r="F155" s="143"/>
      <c r="H155" s="133"/>
    </row>
    <row r="156" spans="1:8" s="186" customFormat="1" x14ac:dyDescent="0.25">
      <c r="A156" s="194" t="s">
        <v>520</v>
      </c>
      <c r="B156" s="202" t="s">
        <v>139</v>
      </c>
      <c r="C156" s="191"/>
      <c r="D156" s="68"/>
      <c r="E156" s="235"/>
      <c r="F156" s="143"/>
      <c r="H156" s="133"/>
    </row>
    <row r="157" spans="1:8" s="186" customFormat="1" x14ac:dyDescent="0.25">
      <c r="A157" s="194"/>
      <c r="B157" s="193" t="s">
        <v>140</v>
      </c>
      <c r="C157" s="191" t="s">
        <v>14</v>
      </c>
      <c r="D157" s="89">
        <v>10</v>
      </c>
      <c r="E157" s="235"/>
      <c r="F157" s="143">
        <f t="shared" ref="F157:F159" si="10">E157*D157</f>
        <v>0</v>
      </c>
      <c r="H157" s="133"/>
    </row>
    <row r="158" spans="1:8" s="186" customFormat="1" x14ac:dyDescent="0.25">
      <c r="A158" s="194"/>
      <c r="B158" s="193" t="s">
        <v>141</v>
      </c>
      <c r="C158" s="191" t="s">
        <v>14</v>
      </c>
      <c r="D158" s="89">
        <v>10</v>
      </c>
      <c r="E158" s="235"/>
      <c r="F158" s="143">
        <f t="shared" si="10"/>
        <v>0</v>
      </c>
      <c r="H158" s="133"/>
    </row>
    <row r="159" spans="1:8" s="186" customFormat="1" x14ac:dyDescent="0.25">
      <c r="A159" s="194"/>
      <c r="B159" s="193" t="s">
        <v>519</v>
      </c>
      <c r="C159" s="191" t="s">
        <v>14</v>
      </c>
      <c r="D159" s="89">
        <v>10</v>
      </c>
      <c r="E159" s="235"/>
      <c r="F159" s="143">
        <f t="shared" si="10"/>
        <v>0</v>
      </c>
      <c r="H159" s="133"/>
    </row>
    <row r="160" spans="1:8" s="186" customFormat="1" x14ac:dyDescent="0.25">
      <c r="A160" s="194"/>
      <c r="B160" s="193"/>
      <c r="C160" s="191"/>
      <c r="D160" s="68"/>
      <c r="E160" s="235"/>
      <c r="F160" s="143"/>
      <c r="H160" s="133"/>
    </row>
    <row r="161" spans="1:8" s="186" customFormat="1" ht="31.5" x14ac:dyDescent="0.25">
      <c r="A161" s="194" t="s">
        <v>521</v>
      </c>
      <c r="B161" s="201" t="s">
        <v>142</v>
      </c>
      <c r="C161" s="191"/>
      <c r="D161" s="68"/>
      <c r="E161" s="235"/>
      <c r="F161" s="143"/>
      <c r="H161" s="133"/>
    </row>
    <row r="162" spans="1:8" s="186" customFormat="1" x14ac:dyDescent="0.25">
      <c r="A162" s="194"/>
      <c r="B162" s="193" t="s">
        <v>143</v>
      </c>
      <c r="C162" s="191" t="s">
        <v>14</v>
      </c>
      <c r="D162" s="89">
        <v>5</v>
      </c>
      <c r="E162" s="235"/>
      <c r="F162" s="143">
        <f>E162*D162</f>
        <v>0</v>
      </c>
      <c r="H162" s="133"/>
    </row>
    <row r="163" spans="1:8" s="186" customFormat="1" x14ac:dyDescent="0.25">
      <c r="A163" s="194"/>
      <c r="B163" s="193"/>
      <c r="C163" s="191"/>
      <c r="D163" s="88"/>
      <c r="E163" s="235"/>
      <c r="F163" s="143"/>
      <c r="H163" s="133"/>
    </row>
    <row r="164" spans="1:8" s="186" customFormat="1" x14ac:dyDescent="0.25">
      <c r="A164" s="194" t="s">
        <v>522</v>
      </c>
      <c r="B164" s="202" t="s">
        <v>526</v>
      </c>
      <c r="C164" s="191"/>
      <c r="D164" s="88"/>
      <c r="E164" s="235"/>
      <c r="F164" s="143"/>
      <c r="H164" s="133"/>
    </row>
    <row r="165" spans="1:8" s="186" customFormat="1" x14ac:dyDescent="0.25">
      <c r="A165" s="194"/>
      <c r="B165" s="193" t="s">
        <v>231</v>
      </c>
      <c r="C165" s="191" t="s">
        <v>14</v>
      </c>
      <c r="D165" s="89">
        <v>15</v>
      </c>
      <c r="E165" s="235"/>
      <c r="F165" s="143">
        <f t="shared" ref="F165:F166" si="11">E165*D165</f>
        <v>0</v>
      </c>
      <c r="H165" s="133"/>
    </row>
    <row r="166" spans="1:8" s="186" customFormat="1" x14ac:dyDescent="0.25">
      <c r="A166" s="194"/>
      <c r="B166" s="193" t="s">
        <v>230</v>
      </c>
      <c r="C166" s="191" t="s">
        <v>14</v>
      </c>
      <c r="D166" s="89">
        <v>15</v>
      </c>
      <c r="E166" s="235"/>
      <c r="F166" s="143">
        <f t="shared" si="11"/>
        <v>0</v>
      </c>
      <c r="H166" s="133"/>
    </row>
    <row r="167" spans="1:8" s="186" customFormat="1" x14ac:dyDescent="0.25">
      <c r="A167" s="194"/>
      <c r="B167" s="193" t="s">
        <v>523</v>
      </c>
      <c r="C167" s="191" t="s">
        <v>14</v>
      </c>
      <c r="D167" s="89">
        <v>15</v>
      </c>
      <c r="E167" s="235"/>
      <c r="F167" s="143">
        <f t="shared" ref="F167" si="12">E167*D167</f>
        <v>0</v>
      </c>
      <c r="H167" s="133"/>
    </row>
    <row r="168" spans="1:8" s="186" customFormat="1" ht="31.5" x14ac:dyDescent="0.25">
      <c r="A168" s="194"/>
      <c r="B168" s="193" t="s">
        <v>524</v>
      </c>
      <c r="C168" s="191" t="s">
        <v>14</v>
      </c>
      <c r="D168" s="89">
        <v>15</v>
      </c>
      <c r="E168" s="235"/>
      <c r="F168" s="143">
        <f>E168*D168</f>
        <v>0</v>
      </c>
      <c r="H168" s="133"/>
    </row>
    <row r="169" spans="1:8" s="186" customFormat="1" x14ac:dyDescent="0.25">
      <c r="A169" s="194"/>
      <c r="B169" s="193" t="s">
        <v>525</v>
      </c>
      <c r="C169" s="191" t="s">
        <v>14</v>
      </c>
      <c r="D169" s="89">
        <v>15</v>
      </c>
      <c r="E169" s="235"/>
      <c r="F169" s="143">
        <f>E169*D169</f>
        <v>0</v>
      </c>
      <c r="H169" s="133"/>
    </row>
    <row r="170" spans="1:8" s="186" customFormat="1" x14ac:dyDescent="0.25">
      <c r="A170" s="194"/>
      <c r="B170" s="193"/>
      <c r="C170" s="191"/>
      <c r="D170" s="88"/>
      <c r="E170" s="235"/>
      <c r="F170" s="143"/>
      <c r="H170" s="133"/>
    </row>
    <row r="171" spans="1:8" s="186" customFormat="1" x14ac:dyDescent="0.25">
      <c r="A171" s="194" t="s">
        <v>527</v>
      </c>
      <c r="B171" s="178" t="s">
        <v>528</v>
      </c>
      <c r="C171" s="191"/>
      <c r="D171" s="88"/>
      <c r="E171" s="235"/>
      <c r="F171" s="143"/>
      <c r="H171" s="195"/>
    </row>
    <row r="172" spans="1:8" s="186" customFormat="1" x14ac:dyDescent="0.25">
      <c r="A172" s="194"/>
      <c r="B172" s="193" t="s">
        <v>529</v>
      </c>
      <c r="C172" s="191" t="s">
        <v>14</v>
      </c>
      <c r="D172" s="89">
        <v>15</v>
      </c>
      <c r="E172" s="235"/>
      <c r="F172" s="143">
        <f t="shared" ref="F172:F179" si="13">E172*D172</f>
        <v>0</v>
      </c>
      <c r="H172" s="195"/>
    </row>
    <row r="173" spans="1:8" s="186" customFormat="1" x14ac:dyDescent="0.25">
      <c r="A173" s="194"/>
      <c r="B173" s="193" t="s">
        <v>530</v>
      </c>
      <c r="C173" s="191" t="s">
        <v>14</v>
      </c>
      <c r="D173" s="89">
        <v>15</v>
      </c>
      <c r="E173" s="235"/>
      <c r="F173" s="143">
        <f t="shared" si="13"/>
        <v>0</v>
      </c>
      <c r="H173" s="195"/>
    </row>
    <row r="174" spans="1:8" s="186" customFormat="1" x14ac:dyDescent="0.25">
      <c r="A174" s="194"/>
      <c r="B174" s="193" t="s">
        <v>531</v>
      </c>
      <c r="C174" s="191" t="s">
        <v>14</v>
      </c>
      <c r="D174" s="89">
        <v>15</v>
      </c>
      <c r="E174" s="235"/>
      <c r="F174" s="143">
        <f t="shared" si="13"/>
        <v>0</v>
      </c>
      <c r="H174" s="195"/>
    </row>
    <row r="175" spans="1:8" s="186" customFormat="1" x14ac:dyDescent="0.25">
      <c r="A175" s="194"/>
      <c r="B175" s="193" t="s">
        <v>283</v>
      </c>
      <c r="C175" s="191" t="s">
        <v>14</v>
      </c>
      <c r="D175" s="89">
        <v>15</v>
      </c>
      <c r="E175" s="235"/>
      <c r="F175" s="143">
        <f t="shared" si="13"/>
        <v>0</v>
      </c>
      <c r="H175" s="195"/>
    </row>
    <row r="176" spans="1:8" s="186" customFormat="1" x14ac:dyDescent="0.25">
      <c r="A176" s="194"/>
      <c r="B176" s="193" t="s">
        <v>532</v>
      </c>
      <c r="C176" s="191" t="s">
        <v>14</v>
      </c>
      <c r="D176" s="89">
        <v>15</v>
      </c>
      <c r="E176" s="235"/>
      <c r="F176" s="143">
        <f t="shared" si="13"/>
        <v>0</v>
      </c>
      <c r="H176" s="195"/>
    </row>
    <row r="177" spans="1:8" s="186" customFormat="1" x14ac:dyDescent="0.25">
      <c r="A177" s="194"/>
      <c r="B177" s="193" t="s">
        <v>533</v>
      </c>
      <c r="C177" s="191" t="s">
        <v>14</v>
      </c>
      <c r="D177" s="89">
        <v>15</v>
      </c>
      <c r="E177" s="235"/>
      <c r="F177" s="143">
        <f t="shared" si="13"/>
        <v>0</v>
      </c>
      <c r="H177" s="195"/>
    </row>
    <row r="178" spans="1:8" s="186" customFormat="1" x14ac:dyDescent="0.25">
      <c r="A178" s="194"/>
      <c r="B178" s="193" t="s">
        <v>534</v>
      </c>
      <c r="C178" s="191" t="s">
        <v>14</v>
      </c>
      <c r="D178" s="89">
        <v>15</v>
      </c>
      <c r="E178" s="235"/>
      <c r="F178" s="143">
        <f t="shared" si="13"/>
        <v>0</v>
      </c>
      <c r="H178" s="195"/>
    </row>
    <row r="179" spans="1:8" s="186" customFormat="1" x14ac:dyDescent="0.25">
      <c r="A179" s="194"/>
      <c r="B179" s="193" t="s">
        <v>535</v>
      </c>
      <c r="C179" s="191" t="s">
        <v>14</v>
      </c>
      <c r="D179" s="89">
        <v>15</v>
      </c>
      <c r="E179" s="235"/>
      <c r="F179" s="143">
        <f t="shared" si="13"/>
        <v>0</v>
      </c>
      <c r="H179" s="195"/>
    </row>
    <row r="180" spans="1:8" s="186" customFormat="1" x14ac:dyDescent="0.25">
      <c r="A180" s="194"/>
      <c r="B180" s="193"/>
      <c r="C180" s="191"/>
      <c r="D180" s="88"/>
      <c r="E180" s="235"/>
      <c r="F180" s="143"/>
      <c r="H180" s="195"/>
    </row>
    <row r="181" spans="1:8" s="186" customFormat="1" x14ac:dyDescent="0.25">
      <c r="A181" s="194"/>
      <c r="B181" s="193"/>
      <c r="C181" s="191"/>
      <c r="D181" s="88"/>
      <c r="E181" s="235"/>
      <c r="F181" s="143"/>
      <c r="H181" s="133"/>
    </row>
    <row r="182" spans="1:8" s="186" customFormat="1" ht="16.5" thickBot="1" x14ac:dyDescent="0.3">
      <c r="A182" s="196" t="s">
        <v>0</v>
      </c>
      <c r="B182" s="165" t="s">
        <v>12</v>
      </c>
      <c r="C182" s="197"/>
      <c r="D182" s="198"/>
      <c r="E182" s="233" t="s">
        <v>177</v>
      </c>
      <c r="F182" s="236">
        <f>SUM(F126:F181)</f>
        <v>0</v>
      </c>
      <c r="H182" s="133"/>
    </row>
    <row r="183" spans="1:8" s="186" customFormat="1" ht="16.5" thickTop="1" x14ac:dyDescent="0.25">
      <c r="A183" s="199" t="s">
        <v>0</v>
      </c>
      <c r="B183" s="165" t="s">
        <v>18</v>
      </c>
      <c r="C183" s="171"/>
      <c r="D183" s="200"/>
      <c r="E183" s="235"/>
      <c r="F183" s="237"/>
      <c r="H183" s="133"/>
    </row>
    <row r="184" spans="1:8" s="186" customFormat="1" x14ac:dyDescent="0.25">
      <c r="A184" s="199" t="s">
        <v>0</v>
      </c>
      <c r="B184" s="165" t="s">
        <v>30</v>
      </c>
      <c r="C184" s="171"/>
      <c r="D184" s="200"/>
      <c r="E184" s="235"/>
      <c r="F184" s="237"/>
      <c r="H184" s="133"/>
    </row>
    <row r="185" spans="1:8" s="186" customFormat="1" x14ac:dyDescent="0.25">
      <c r="A185" s="203" t="s">
        <v>0</v>
      </c>
      <c r="B185" s="204"/>
      <c r="C185" s="205"/>
      <c r="D185" s="206"/>
      <c r="E185" s="238"/>
      <c r="F185" s="239"/>
      <c r="H185" s="207"/>
    </row>
    <row r="186" spans="1:8" s="183" customFormat="1" ht="30.95" customHeight="1" x14ac:dyDescent="0.25">
      <c r="A186" s="180" t="s">
        <v>6</v>
      </c>
      <c r="B186" s="181" t="s">
        <v>465</v>
      </c>
      <c r="C186" s="181"/>
      <c r="D186" s="182" t="s">
        <v>3</v>
      </c>
      <c r="E186" s="230" t="s">
        <v>4</v>
      </c>
      <c r="F186" s="231" t="s">
        <v>5</v>
      </c>
      <c r="H186" s="133"/>
    </row>
    <row r="187" spans="1:8" s="186" customFormat="1" x14ac:dyDescent="0.25">
      <c r="A187" s="194"/>
      <c r="B187" s="193"/>
      <c r="C187" s="159"/>
      <c r="D187" s="185"/>
      <c r="E187" s="235"/>
      <c r="F187" s="143"/>
      <c r="H187" s="133"/>
    </row>
    <row r="188" spans="1:8" s="186" customFormat="1" x14ac:dyDescent="0.25">
      <c r="A188" s="199" t="s">
        <v>0</v>
      </c>
      <c r="B188" s="165" t="s">
        <v>17</v>
      </c>
      <c r="C188" s="171"/>
      <c r="D188" s="200"/>
      <c r="E188" s="233" t="s">
        <v>177</v>
      </c>
      <c r="F188" s="237">
        <f>F182</f>
        <v>0</v>
      </c>
      <c r="H188" s="133"/>
    </row>
    <row r="189" spans="1:8" s="186" customFormat="1" x14ac:dyDescent="0.25">
      <c r="A189" s="194"/>
      <c r="B189" s="193"/>
      <c r="C189" s="159"/>
      <c r="D189" s="185"/>
      <c r="E189" s="235"/>
      <c r="F189" s="143"/>
      <c r="H189" s="135"/>
    </row>
    <row r="190" spans="1:8" s="186" customFormat="1" x14ac:dyDescent="0.25">
      <c r="A190" s="194">
        <v>2.2999999999999998</v>
      </c>
      <c r="B190" s="177" t="s">
        <v>213</v>
      </c>
      <c r="C190" s="191"/>
      <c r="D190" s="88"/>
      <c r="E190" s="235"/>
      <c r="F190" s="143"/>
      <c r="H190" s="133"/>
    </row>
    <row r="191" spans="1:8" s="186" customFormat="1" x14ac:dyDescent="0.25">
      <c r="A191" s="194"/>
      <c r="B191" s="193" t="s">
        <v>214</v>
      </c>
      <c r="C191" s="191" t="s">
        <v>14</v>
      </c>
      <c r="D191" s="88">
        <v>15</v>
      </c>
      <c r="E191" s="235"/>
      <c r="F191" s="143">
        <f t="shared" ref="F191:F202" si="14">E191*D191</f>
        <v>0</v>
      </c>
      <c r="H191" s="133"/>
    </row>
    <row r="192" spans="1:8" s="186" customFormat="1" x14ac:dyDescent="0.25">
      <c r="A192" s="194"/>
      <c r="B192" s="193" t="s">
        <v>536</v>
      </c>
      <c r="C192" s="191" t="s">
        <v>14</v>
      </c>
      <c r="D192" s="88">
        <v>15</v>
      </c>
      <c r="E192" s="235"/>
      <c r="F192" s="143">
        <f t="shared" si="14"/>
        <v>0</v>
      </c>
      <c r="H192" s="133"/>
    </row>
    <row r="193" spans="1:8" s="186" customFormat="1" x14ac:dyDescent="0.25">
      <c r="A193" s="194"/>
      <c r="B193" s="193" t="s">
        <v>537</v>
      </c>
      <c r="C193" s="191" t="s">
        <v>14</v>
      </c>
      <c r="D193" s="88">
        <v>15</v>
      </c>
      <c r="E193" s="235"/>
      <c r="F193" s="143">
        <f t="shared" si="14"/>
        <v>0</v>
      </c>
      <c r="H193" s="133"/>
    </row>
    <row r="194" spans="1:8" s="186" customFormat="1" x14ac:dyDescent="0.25">
      <c r="A194" s="194"/>
      <c r="B194" s="193" t="s">
        <v>538</v>
      </c>
      <c r="C194" s="191" t="s">
        <v>14</v>
      </c>
      <c r="D194" s="88">
        <v>15</v>
      </c>
      <c r="E194" s="235"/>
      <c r="F194" s="143">
        <f t="shared" si="14"/>
        <v>0</v>
      </c>
      <c r="H194" s="133"/>
    </row>
    <row r="195" spans="1:8" s="186" customFormat="1" x14ac:dyDescent="0.25">
      <c r="A195" s="194"/>
      <c r="B195" s="193" t="s">
        <v>539</v>
      </c>
      <c r="C195" s="191" t="s">
        <v>14</v>
      </c>
      <c r="D195" s="88">
        <v>15</v>
      </c>
      <c r="E195" s="235"/>
      <c r="F195" s="143">
        <f t="shared" si="14"/>
        <v>0</v>
      </c>
      <c r="H195" s="133"/>
    </row>
    <row r="196" spans="1:8" s="186" customFormat="1" x14ac:dyDescent="0.25">
      <c r="A196" s="194"/>
      <c r="B196" s="193" t="s">
        <v>540</v>
      </c>
      <c r="C196" s="191" t="s">
        <v>14</v>
      </c>
      <c r="D196" s="88">
        <v>15</v>
      </c>
      <c r="E196" s="235"/>
      <c r="F196" s="143">
        <f t="shared" si="14"/>
        <v>0</v>
      </c>
      <c r="H196" s="133"/>
    </row>
    <row r="197" spans="1:8" s="186" customFormat="1" x14ac:dyDescent="0.25">
      <c r="A197" s="194"/>
      <c r="B197" s="193" t="s">
        <v>541</v>
      </c>
      <c r="C197" s="191" t="s">
        <v>14</v>
      </c>
      <c r="D197" s="88">
        <v>15</v>
      </c>
      <c r="E197" s="235"/>
      <c r="F197" s="143">
        <f t="shared" si="14"/>
        <v>0</v>
      </c>
      <c r="H197" s="133"/>
    </row>
    <row r="198" spans="1:8" s="186" customFormat="1" x14ac:dyDescent="0.25">
      <c r="A198" s="194"/>
      <c r="B198" s="193" t="s">
        <v>542</v>
      </c>
      <c r="C198" s="191" t="s">
        <v>14</v>
      </c>
      <c r="D198" s="88">
        <v>15</v>
      </c>
      <c r="E198" s="235"/>
      <c r="F198" s="143">
        <f t="shared" si="14"/>
        <v>0</v>
      </c>
      <c r="H198" s="133"/>
    </row>
    <row r="199" spans="1:8" s="186" customFormat="1" x14ac:dyDescent="0.25">
      <c r="A199" s="194"/>
      <c r="B199" s="193"/>
      <c r="C199" s="191"/>
      <c r="D199" s="88"/>
      <c r="E199" s="235"/>
      <c r="F199" s="143"/>
      <c r="H199" s="133"/>
    </row>
    <row r="200" spans="1:8" s="186" customFormat="1" x14ac:dyDescent="0.25">
      <c r="A200" s="194">
        <v>2.4</v>
      </c>
      <c r="B200" s="177" t="s">
        <v>543</v>
      </c>
      <c r="C200" s="191"/>
      <c r="D200" s="88"/>
      <c r="E200" s="235"/>
      <c r="F200" s="143"/>
      <c r="H200" s="133"/>
    </row>
    <row r="201" spans="1:8" s="186" customFormat="1" x14ac:dyDescent="0.25">
      <c r="A201" s="194"/>
      <c r="B201" s="193" t="s">
        <v>544</v>
      </c>
      <c r="C201" s="191" t="s">
        <v>14</v>
      </c>
      <c r="D201" s="88">
        <v>15</v>
      </c>
      <c r="E201" s="235"/>
      <c r="F201" s="143">
        <f t="shared" si="14"/>
        <v>0</v>
      </c>
      <c r="H201" s="133"/>
    </row>
    <row r="202" spans="1:8" s="186" customFormat="1" x14ac:dyDescent="0.25">
      <c r="A202" s="194"/>
      <c r="B202" s="193" t="s">
        <v>545</v>
      </c>
      <c r="C202" s="191" t="s">
        <v>14</v>
      </c>
      <c r="D202" s="88">
        <v>15</v>
      </c>
      <c r="E202" s="235"/>
      <c r="F202" s="143">
        <f t="shared" si="14"/>
        <v>0</v>
      </c>
      <c r="H202" s="133"/>
    </row>
    <row r="203" spans="1:8" s="186" customFormat="1" x14ac:dyDescent="0.25">
      <c r="A203" s="194"/>
      <c r="B203" s="193"/>
      <c r="C203" s="191"/>
      <c r="D203" s="88"/>
      <c r="E203" s="235"/>
      <c r="F203" s="143"/>
      <c r="H203" s="133"/>
    </row>
    <row r="204" spans="1:8" s="186" customFormat="1" x14ac:dyDescent="0.25">
      <c r="A204" s="190">
        <v>2.5</v>
      </c>
      <c r="B204" s="177" t="s">
        <v>86</v>
      </c>
      <c r="C204" s="159"/>
      <c r="D204" s="185"/>
      <c r="E204" s="235"/>
      <c r="F204" s="143"/>
      <c r="H204" s="133"/>
    </row>
    <row r="205" spans="1:8" s="186" customFormat="1" x14ac:dyDescent="0.25">
      <c r="A205" s="190"/>
      <c r="B205" s="165" t="s">
        <v>87</v>
      </c>
      <c r="C205" s="191" t="s">
        <v>14</v>
      </c>
      <c r="D205" s="88">
        <v>5</v>
      </c>
      <c r="E205" s="235"/>
      <c r="F205" s="143">
        <f>E205*D205</f>
        <v>0</v>
      </c>
      <c r="H205" s="133"/>
    </row>
    <row r="206" spans="1:8" s="186" customFormat="1" x14ac:dyDescent="0.25">
      <c r="A206" s="190"/>
      <c r="B206" s="165"/>
      <c r="C206" s="191"/>
      <c r="D206" s="88"/>
      <c r="E206" s="235"/>
      <c r="F206" s="143"/>
      <c r="H206" s="133"/>
    </row>
    <row r="207" spans="1:8" s="186" customFormat="1" ht="31.5" x14ac:dyDescent="0.25">
      <c r="A207" s="194">
        <v>2.6</v>
      </c>
      <c r="B207" s="177" t="str">
        <f>UPPER("Design and supply distribution board including all internal wiring:")</f>
        <v>DESIGN AND SUPPLY DISTRIBUTION BOARD INCLUDING ALL INTERNAL WIRING:</v>
      </c>
      <c r="C207" s="191"/>
      <c r="D207" s="68"/>
      <c r="E207" s="235"/>
      <c r="F207" s="143"/>
      <c r="H207" s="133"/>
    </row>
    <row r="208" spans="1:8" s="186" customFormat="1" x14ac:dyDescent="0.25">
      <c r="A208" s="194"/>
      <c r="B208" s="165" t="s">
        <v>546</v>
      </c>
      <c r="C208" s="191"/>
      <c r="D208" s="89"/>
      <c r="E208" s="235"/>
      <c r="F208" s="143"/>
      <c r="H208" s="133"/>
    </row>
    <row r="209" spans="1:8" s="186" customFormat="1" x14ac:dyDescent="0.25">
      <c r="A209" s="194"/>
      <c r="B209" s="192" t="s">
        <v>547</v>
      </c>
      <c r="C209" s="191" t="s">
        <v>14</v>
      </c>
      <c r="D209" s="88">
        <v>5</v>
      </c>
      <c r="E209" s="235"/>
      <c r="F209" s="143">
        <f t="shared" ref="F209:F211" si="15">E209*D209</f>
        <v>0</v>
      </c>
      <c r="H209" s="133"/>
    </row>
    <row r="210" spans="1:8" s="186" customFormat="1" x14ac:dyDescent="0.25">
      <c r="A210" s="194"/>
      <c r="B210" s="192" t="s">
        <v>548</v>
      </c>
      <c r="C210" s="191" t="s">
        <v>14</v>
      </c>
      <c r="D210" s="88">
        <v>5</v>
      </c>
      <c r="E210" s="235"/>
      <c r="F210" s="143">
        <f t="shared" si="15"/>
        <v>0</v>
      </c>
      <c r="H210" s="133"/>
    </row>
    <row r="211" spans="1:8" s="186" customFormat="1" x14ac:dyDescent="0.25">
      <c r="A211" s="194"/>
      <c r="B211" s="192" t="s">
        <v>549</v>
      </c>
      <c r="C211" s="191" t="s">
        <v>14</v>
      </c>
      <c r="D211" s="88">
        <v>5</v>
      </c>
      <c r="E211" s="235"/>
      <c r="F211" s="143">
        <f t="shared" si="15"/>
        <v>0</v>
      </c>
      <c r="H211" s="133"/>
    </row>
    <row r="212" spans="1:8" s="186" customFormat="1" x14ac:dyDescent="0.25">
      <c r="A212" s="194"/>
      <c r="B212" s="202"/>
      <c r="C212" s="191"/>
      <c r="D212" s="68"/>
      <c r="E212" s="235"/>
      <c r="F212" s="143"/>
      <c r="H212" s="133"/>
    </row>
    <row r="213" spans="1:8" s="186" customFormat="1" x14ac:dyDescent="0.25">
      <c r="A213" s="194">
        <v>2.7</v>
      </c>
      <c r="B213" s="177" t="str">
        <f>UPPER("Supply and install DB accessories")</f>
        <v>SUPPLY AND INSTALL DB ACCESSORIES</v>
      </c>
      <c r="C213" s="191"/>
      <c r="D213" s="68"/>
      <c r="E213" s="235"/>
      <c r="F213" s="143"/>
      <c r="H213" s="133"/>
    </row>
    <row r="214" spans="1:8" s="186" customFormat="1" x14ac:dyDescent="0.25">
      <c r="A214" s="194" t="s">
        <v>550</v>
      </c>
      <c r="B214" s="201" t="s">
        <v>108</v>
      </c>
      <c r="C214" s="191" t="s">
        <v>14</v>
      </c>
      <c r="D214" s="89">
        <v>15</v>
      </c>
      <c r="E214" s="235"/>
      <c r="F214" s="143">
        <f t="shared" ref="F214:F215" si="16">E214*D214</f>
        <v>0</v>
      </c>
      <c r="H214" s="136"/>
    </row>
    <row r="215" spans="1:8" ht="20.45" customHeight="1" x14ac:dyDescent="0.25">
      <c r="A215" s="208" t="s">
        <v>551</v>
      </c>
      <c r="B215" s="173" t="s">
        <v>109</v>
      </c>
      <c r="C215" s="162" t="s">
        <v>14</v>
      </c>
      <c r="D215" s="91">
        <v>5</v>
      </c>
      <c r="E215" s="235"/>
      <c r="F215" s="143">
        <f t="shared" si="16"/>
        <v>0</v>
      </c>
    </row>
    <row r="216" spans="1:8" x14ac:dyDescent="0.25">
      <c r="A216" s="194"/>
      <c r="B216" s="210"/>
      <c r="C216" s="171"/>
      <c r="D216" s="200"/>
      <c r="E216" s="235"/>
      <c r="F216" s="237"/>
      <c r="H216" s="133"/>
    </row>
    <row r="217" spans="1:8" s="186" customFormat="1" x14ac:dyDescent="0.25">
      <c r="A217" s="190">
        <v>2.8</v>
      </c>
      <c r="B217" s="177" t="s">
        <v>100</v>
      </c>
      <c r="C217" s="159"/>
      <c r="D217" s="185"/>
      <c r="E217" s="235"/>
      <c r="F217" s="143"/>
      <c r="H217" s="133"/>
    </row>
    <row r="218" spans="1:8" s="186" customFormat="1" ht="31.5" x14ac:dyDescent="0.25">
      <c r="A218" s="190"/>
      <c r="B218" s="165" t="s">
        <v>101</v>
      </c>
      <c r="C218" s="159"/>
      <c r="D218" s="185"/>
      <c r="E218" s="235"/>
      <c r="F218" s="143"/>
      <c r="H218" s="133"/>
    </row>
    <row r="219" spans="1:8" s="186" customFormat="1" ht="31.5" x14ac:dyDescent="0.25">
      <c r="A219" s="190"/>
      <c r="B219" s="165" t="s">
        <v>102</v>
      </c>
      <c r="C219" s="159"/>
      <c r="D219" s="185"/>
      <c r="E219" s="235"/>
      <c r="F219" s="143"/>
      <c r="H219" s="133"/>
    </row>
    <row r="220" spans="1:8" s="186" customFormat="1" x14ac:dyDescent="0.25">
      <c r="A220" s="190"/>
      <c r="B220" s="158" t="s">
        <v>103</v>
      </c>
      <c r="C220" s="159"/>
      <c r="D220" s="185"/>
      <c r="E220" s="235"/>
      <c r="F220" s="143"/>
      <c r="H220" s="133"/>
    </row>
    <row r="221" spans="1:8" s="186" customFormat="1" x14ac:dyDescent="0.25">
      <c r="A221" s="190"/>
      <c r="B221" s="158" t="s">
        <v>104</v>
      </c>
      <c r="C221" s="159"/>
      <c r="D221" s="185"/>
      <c r="E221" s="235"/>
      <c r="F221" s="143"/>
      <c r="H221" s="133"/>
    </row>
    <row r="222" spans="1:8" s="186" customFormat="1" x14ac:dyDescent="0.25">
      <c r="A222" s="190"/>
      <c r="B222" s="158"/>
      <c r="C222" s="159"/>
      <c r="D222" s="185"/>
      <c r="E222" s="235"/>
      <c r="F222" s="143"/>
      <c r="H222" s="133"/>
    </row>
    <row r="223" spans="1:8" s="186" customFormat="1" x14ac:dyDescent="0.25">
      <c r="A223" s="190" t="s">
        <v>234</v>
      </c>
      <c r="B223" s="211" t="s">
        <v>105</v>
      </c>
      <c r="C223" s="191" t="s">
        <v>14</v>
      </c>
      <c r="D223" s="89">
        <v>2</v>
      </c>
      <c r="E223" s="235"/>
      <c r="F223" s="143">
        <f t="shared" ref="F223:F225" si="17">E223*D223</f>
        <v>0</v>
      </c>
      <c r="H223" s="133"/>
    </row>
    <row r="224" spans="1:8" s="186" customFormat="1" x14ac:dyDescent="0.25">
      <c r="A224" s="190" t="s">
        <v>235</v>
      </c>
      <c r="B224" s="211" t="s">
        <v>106</v>
      </c>
      <c r="C224" s="191" t="s">
        <v>14</v>
      </c>
      <c r="D224" s="89">
        <v>2</v>
      </c>
      <c r="E224" s="235"/>
      <c r="F224" s="143">
        <f t="shared" si="17"/>
        <v>0</v>
      </c>
      <c r="H224" s="133"/>
    </row>
    <row r="225" spans="1:8" s="186" customFormat="1" x14ac:dyDescent="0.25">
      <c r="A225" s="190" t="s">
        <v>236</v>
      </c>
      <c r="B225" s="211" t="s">
        <v>107</v>
      </c>
      <c r="C225" s="191" t="s">
        <v>14</v>
      </c>
      <c r="D225" s="89">
        <v>2</v>
      </c>
      <c r="E225" s="235"/>
      <c r="F225" s="143">
        <f t="shared" si="17"/>
        <v>0</v>
      </c>
      <c r="H225" s="133"/>
    </row>
    <row r="226" spans="1:8" s="186" customFormat="1" x14ac:dyDescent="0.25">
      <c r="A226" s="190"/>
      <c r="B226" s="158"/>
      <c r="C226" s="159"/>
      <c r="D226" s="185"/>
      <c r="E226" s="235"/>
      <c r="F226" s="143"/>
      <c r="H226" s="133"/>
    </row>
    <row r="227" spans="1:8" s="186" customFormat="1" x14ac:dyDescent="0.25">
      <c r="A227" s="194">
        <v>2.9</v>
      </c>
      <c r="B227" s="177" t="s">
        <v>145</v>
      </c>
      <c r="C227" s="191"/>
      <c r="D227" s="68"/>
      <c r="E227" s="235"/>
      <c r="F227" s="143"/>
      <c r="H227" s="133"/>
    </row>
    <row r="228" spans="1:8" s="186" customFormat="1" x14ac:dyDescent="0.25">
      <c r="A228" s="194" t="s">
        <v>556</v>
      </c>
      <c r="B228" s="202" t="s">
        <v>146</v>
      </c>
      <c r="C228" s="191"/>
      <c r="D228" s="68"/>
      <c r="E228" s="235"/>
      <c r="F228" s="143"/>
      <c r="H228" s="133"/>
    </row>
    <row r="229" spans="1:8" s="186" customFormat="1" x14ac:dyDescent="0.25">
      <c r="A229" s="194"/>
      <c r="B229" s="193" t="s">
        <v>552</v>
      </c>
      <c r="C229" s="191" t="s">
        <v>14</v>
      </c>
      <c r="D229" s="89">
        <v>50</v>
      </c>
      <c r="E229" s="235"/>
      <c r="F229" s="143">
        <f t="shared" ref="F229:F232" si="18">E229*D229</f>
        <v>0</v>
      </c>
      <c r="H229" s="133"/>
    </row>
    <row r="230" spans="1:8" s="186" customFormat="1" x14ac:dyDescent="0.25">
      <c r="A230" s="194"/>
      <c r="B230" s="193" t="s">
        <v>553</v>
      </c>
      <c r="C230" s="191" t="s">
        <v>14</v>
      </c>
      <c r="D230" s="89">
        <v>50</v>
      </c>
      <c r="E230" s="235"/>
      <c r="F230" s="143">
        <f t="shared" si="18"/>
        <v>0</v>
      </c>
      <c r="H230" s="133"/>
    </row>
    <row r="231" spans="1:8" s="186" customFormat="1" x14ac:dyDescent="0.25">
      <c r="A231" s="194"/>
      <c r="B231" s="193" t="s">
        <v>554</v>
      </c>
      <c r="C231" s="191" t="s">
        <v>14</v>
      </c>
      <c r="D231" s="89">
        <v>50</v>
      </c>
      <c r="E231" s="235"/>
      <c r="F231" s="143">
        <f t="shared" si="18"/>
        <v>0</v>
      </c>
      <c r="H231" s="133"/>
    </row>
    <row r="232" spans="1:8" s="186" customFormat="1" x14ac:dyDescent="0.25">
      <c r="A232" s="194"/>
      <c r="B232" s="193" t="s">
        <v>555</v>
      </c>
      <c r="C232" s="191" t="s">
        <v>14</v>
      </c>
      <c r="D232" s="89">
        <v>50</v>
      </c>
      <c r="E232" s="235"/>
      <c r="F232" s="143">
        <f t="shared" si="18"/>
        <v>0</v>
      </c>
      <c r="H232" s="133"/>
    </row>
    <row r="233" spans="1:8" s="186" customFormat="1" x14ac:dyDescent="0.25">
      <c r="A233" s="194"/>
      <c r="B233" s="193"/>
      <c r="C233" s="191"/>
      <c r="D233" s="89"/>
      <c r="E233" s="235"/>
      <c r="F233" s="143"/>
      <c r="H233" s="133"/>
    </row>
    <row r="234" spans="1:8" s="186" customFormat="1" x14ac:dyDescent="0.25">
      <c r="A234" s="194" t="s">
        <v>557</v>
      </c>
      <c r="B234" s="202" t="s">
        <v>147</v>
      </c>
      <c r="C234" s="191" t="s">
        <v>14</v>
      </c>
      <c r="D234" s="89">
        <v>20</v>
      </c>
      <c r="E234" s="235"/>
      <c r="F234" s="143">
        <f>E234*D234</f>
        <v>0</v>
      </c>
      <c r="H234" s="133"/>
    </row>
    <row r="235" spans="1:8" s="186" customFormat="1" x14ac:dyDescent="0.25">
      <c r="A235" s="194"/>
      <c r="B235" s="202"/>
      <c r="C235" s="191"/>
      <c r="D235" s="88"/>
      <c r="E235" s="235"/>
      <c r="F235" s="143"/>
      <c r="H235" s="133"/>
    </row>
    <row r="236" spans="1:8" s="186" customFormat="1" x14ac:dyDescent="0.25">
      <c r="A236" s="194" t="s">
        <v>558</v>
      </c>
      <c r="B236" s="202" t="s">
        <v>148</v>
      </c>
      <c r="C236" s="191"/>
      <c r="D236" s="68"/>
      <c r="E236" s="235"/>
      <c r="F236" s="143"/>
      <c r="H236" s="133"/>
    </row>
    <row r="237" spans="1:8" s="186" customFormat="1" x14ac:dyDescent="0.25">
      <c r="A237" s="194"/>
      <c r="B237" s="193" t="s">
        <v>559</v>
      </c>
      <c r="C237" s="191" t="s">
        <v>14</v>
      </c>
      <c r="D237" s="89">
        <v>20</v>
      </c>
      <c r="E237" s="235"/>
      <c r="F237" s="143">
        <f t="shared" ref="F237:F242" si="19">E237*D237</f>
        <v>0</v>
      </c>
      <c r="H237" s="195"/>
    </row>
    <row r="238" spans="1:8" s="186" customFormat="1" x14ac:dyDescent="0.25">
      <c r="A238" s="194"/>
      <c r="B238" s="193" t="s">
        <v>560</v>
      </c>
      <c r="C238" s="191" t="s">
        <v>14</v>
      </c>
      <c r="D238" s="89">
        <v>20</v>
      </c>
      <c r="E238" s="235"/>
      <c r="F238" s="143">
        <f t="shared" si="19"/>
        <v>0</v>
      </c>
      <c r="H238" s="195"/>
    </row>
    <row r="239" spans="1:8" s="186" customFormat="1" x14ac:dyDescent="0.25">
      <c r="A239" s="194"/>
      <c r="B239" s="193" t="s">
        <v>561</v>
      </c>
      <c r="C239" s="191" t="s">
        <v>14</v>
      </c>
      <c r="D239" s="89">
        <v>20</v>
      </c>
      <c r="E239" s="235"/>
      <c r="F239" s="143">
        <f t="shared" si="19"/>
        <v>0</v>
      </c>
      <c r="H239" s="195"/>
    </row>
    <row r="240" spans="1:8" s="186" customFormat="1" x14ac:dyDescent="0.25">
      <c r="A240" s="194"/>
      <c r="B240" s="193" t="s">
        <v>562</v>
      </c>
      <c r="C240" s="191" t="s">
        <v>14</v>
      </c>
      <c r="D240" s="89">
        <v>20</v>
      </c>
      <c r="E240" s="235"/>
      <c r="F240" s="143">
        <f t="shared" si="19"/>
        <v>0</v>
      </c>
      <c r="H240" s="195"/>
    </row>
    <row r="241" spans="1:8" s="186" customFormat="1" x14ac:dyDescent="0.25">
      <c r="A241" s="194"/>
      <c r="B241" s="193" t="s">
        <v>563</v>
      </c>
      <c r="C241" s="191" t="s">
        <v>14</v>
      </c>
      <c r="D241" s="89">
        <v>20</v>
      </c>
      <c r="E241" s="235"/>
      <c r="F241" s="143">
        <f t="shared" si="19"/>
        <v>0</v>
      </c>
      <c r="H241" s="195"/>
    </row>
    <row r="242" spans="1:8" s="186" customFormat="1" x14ac:dyDescent="0.25">
      <c r="A242" s="194"/>
      <c r="B242" s="193" t="s">
        <v>564</v>
      </c>
      <c r="C242" s="191" t="s">
        <v>14</v>
      </c>
      <c r="D242" s="89">
        <v>20</v>
      </c>
      <c r="E242" s="235"/>
      <c r="F242" s="143">
        <f t="shared" si="19"/>
        <v>0</v>
      </c>
      <c r="H242" s="195"/>
    </row>
    <row r="243" spans="1:8" s="186" customFormat="1" x14ac:dyDescent="0.25">
      <c r="A243" s="194"/>
      <c r="B243" s="193"/>
      <c r="C243" s="191"/>
      <c r="D243" s="68"/>
      <c r="E243" s="235"/>
      <c r="F243" s="143"/>
      <c r="H243" s="133"/>
    </row>
    <row r="244" spans="1:8" s="186" customFormat="1" x14ac:dyDescent="0.25">
      <c r="A244" s="194"/>
      <c r="B244" s="193"/>
      <c r="C244" s="191"/>
      <c r="D244" s="68"/>
      <c r="E244" s="235"/>
      <c r="F244" s="143"/>
      <c r="H244" s="133"/>
    </row>
    <row r="245" spans="1:8" s="186" customFormat="1" ht="16.5" thickBot="1" x14ac:dyDescent="0.3">
      <c r="A245" s="194" t="s">
        <v>0</v>
      </c>
      <c r="B245" s="165" t="s">
        <v>12</v>
      </c>
      <c r="C245" s="166"/>
      <c r="D245" s="188"/>
      <c r="E245" s="233" t="s">
        <v>177</v>
      </c>
      <c r="F245" s="240">
        <f>SUM(F188:F244)</f>
        <v>0</v>
      </c>
      <c r="H245" s="133"/>
    </row>
    <row r="246" spans="1:8" s="186" customFormat="1" ht="16.5" thickTop="1" x14ac:dyDescent="0.25">
      <c r="A246" s="190" t="s">
        <v>0</v>
      </c>
      <c r="B246" s="158" t="s">
        <v>18</v>
      </c>
      <c r="C246" s="159"/>
      <c r="D246" s="185"/>
      <c r="E246" s="235"/>
      <c r="F246" s="143"/>
      <c r="H246" s="133"/>
    </row>
    <row r="247" spans="1:8" s="186" customFormat="1" x14ac:dyDescent="0.25">
      <c r="A247" s="283" t="s">
        <v>0</v>
      </c>
      <c r="B247" s="284" t="s">
        <v>30</v>
      </c>
      <c r="C247" s="280"/>
      <c r="D247" s="281"/>
      <c r="E247" s="238"/>
      <c r="F247" s="282"/>
      <c r="H247" s="207"/>
    </row>
    <row r="248" spans="1:8" s="183" customFormat="1" ht="30.95" customHeight="1" x14ac:dyDescent="0.25">
      <c r="A248" s="180" t="s">
        <v>6</v>
      </c>
      <c r="B248" s="181" t="s">
        <v>465</v>
      </c>
      <c r="C248" s="181"/>
      <c r="D248" s="182" t="s">
        <v>3</v>
      </c>
      <c r="E248" s="230" t="s">
        <v>4</v>
      </c>
      <c r="F248" s="231" t="s">
        <v>5</v>
      </c>
      <c r="H248" s="133"/>
    </row>
    <row r="249" spans="1:8" s="186" customFormat="1" x14ac:dyDescent="0.25">
      <c r="A249" s="212"/>
      <c r="B249" s="165"/>
      <c r="C249" s="191"/>
      <c r="D249" s="200"/>
      <c r="E249" s="241"/>
      <c r="F249" s="237"/>
      <c r="H249" s="133"/>
    </row>
    <row r="250" spans="1:8" s="186" customFormat="1" x14ac:dyDescent="0.25">
      <c r="A250" s="199" t="s">
        <v>0</v>
      </c>
      <c r="B250" s="165" t="s">
        <v>17</v>
      </c>
      <c r="C250" s="171"/>
      <c r="D250" s="200"/>
      <c r="E250" s="233" t="s">
        <v>177</v>
      </c>
      <c r="F250" s="237">
        <f>F245</f>
        <v>0</v>
      </c>
      <c r="H250" s="133"/>
    </row>
    <row r="251" spans="1:8" s="186" customFormat="1" x14ac:dyDescent="0.25">
      <c r="A251" s="199"/>
      <c r="B251" s="165"/>
      <c r="C251" s="171"/>
      <c r="D251" s="200"/>
      <c r="E251" s="233"/>
      <c r="F251" s="237"/>
      <c r="H251" s="133"/>
    </row>
    <row r="252" spans="1:8" s="186" customFormat="1" x14ac:dyDescent="0.25">
      <c r="A252" s="213" t="s">
        <v>233</v>
      </c>
      <c r="B252" s="177" t="s">
        <v>150</v>
      </c>
      <c r="C252" s="191"/>
      <c r="D252" s="68"/>
      <c r="E252" s="235"/>
      <c r="F252" s="143"/>
      <c r="H252" s="133"/>
    </row>
    <row r="253" spans="1:8" s="186" customFormat="1" x14ac:dyDescent="0.25">
      <c r="A253" s="194"/>
      <c r="B253" s="193" t="s">
        <v>151</v>
      </c>
      <c r="C253" s="191" t="s">
        <v>152</v>
      </c>
      <c r="D253" s="68">
        <v>50</v>
      </c>
      <c r="E253" s="235"/>
      <c r="F253" s="143">
        <f t="shared" ref="F253:F255" si="20">E253*D253</f>
        <v>0</v>
      </c>
      <c r="H253" s="133"/>
    </row>
    <row r="254" spans="1:8" s="186" customFormat="1" x14ac:dyDescent="0.25">
      <c r="A254" s="194"/>
      <c r="B254" s="193" t="s">
        <v>153</v>
      </c>
      <c r="C254" s="191" t="s">
        <v>152</v>
      </c>
      <c r="D254" s="68">
        <v>50</v>
      </c>
      <c r="E254" s="235"/>
      <c r="F254" s="143">
        <f t="shared" si="20"/>
        <v>0</v>
      </c>
      <c r="H254" s="133"/>
    </row>
    <row r="255" spans="1:8" s="186" customFormat="1" x14ac:dyDescent="0.25">
      <c r="A255" s="194"/>
      <c r="B255" s="193" t="s">
        <v>154</v>
      </c>
      <c r="C255" s="191" t="s">
        <v>152</v>
      </c>
      <c r="D255" s="68">
        <v>50</v>
      </c>
      <c r="E255" s="235"/>
      <c r="F255" s="143">
        <f t="shared" si="20"/>
        <v>0</v>
      </c>
      <c r="H255" s="133"/>
    </row>
    <row r="256" spans="1:8" s="186" customFormat="1" x14ac:dyDescent="0.25">
      <c r="A256" s="194"/>
      <c r="B256" s="193"/>
      <c r="C256" s="191"/>
      <c r="D256" s="68"/>
      <c r="E256" s="235"/>
      <c r="F256" s="143"/>
      <c r="H256" s="137"/>
    </row>
    <row r="257" spans="1:8" s="157" customFormat="1" x14ac:dyDescent="0.25">
      <c r="A257" s="213">
        <v>2.11</v>
      </c>
      <c r="B257" s="177" t="s">
        <v>155</v>
      </c>
      <c r="C257" s="191"/>
      <c r="D257" s="68"/>
      <c r="E257" s="235"/>
      <c r="F257" s="143"/>
      <c r="H257" s="137"/>
    </row>
    <row r="258" spans="1:8" s="157" customFormat="1" ht="31.5" x14ac:dyDescent="0.25">
      <c r="A258" s="208"/>
      <c r="B258" s="214" t="s">
        <v>232</v>
      </c>
      <c r="C258" s="162" t="s">
        <v>14</v>
      </c>
      <c r="D258" s="91">
        <v>10</v>
      </c>
      <c r="E258" s="242"/>
      <c r="F258" s="243">
        <f>E258*D258</f>
        <v>0</v>
      </c>
      <c r="H258" s="137"/>
    </row>
    <row r="259" spans="1:8" s="186" customFormat="1" x14ac:dyDescent="0.25">
      <c r="A259" s="208"/>
      <c r="B259" s="214" t="s">
        <v>156</v>
      </c>
      <c r="C259" s="162" t="s">
        <v>14</v>
      </c>
      <c r="D259" s="91">
        <v>10</v>
      </c>
      <c r="E259" s="235"/>
      <c r="F259" s="143">
        <f>E259*D259</f>
        <v>0</v>
      </c>
      <c r="H259" s="133"/>
    </row>
    <row r="260" spans="1:8" s="186" customFormat="1" x14ac:dyDescent="0.25">
      <c r="A260" s="194"/>
      <c r="B260" s="193"/>
      <c r="C260" s="159"/>
      <c r="D260" s="185"/>
      <c r="E260" s="235"/>
      <c r="F260" s="143"/>
      <c r="H260" s="133"/>
    </row>
    <row r="261" spans="1:8" s="186" customFormat="1" x14ac:dyDescent="0.25">
      <c r="A261" s="194">
        <v>2.12</v>
      </c>
      <c r="B261" s="177" t="s">
        <v>157</v>
      </c>
      <c r="C261" s="191"/>
      <c r="D261" s="68"/>
      <c r="E261" s="235"/>
      <c r="F261" s="143"/>
      <c r="H261" s="133"/>
    </row>
    <row r="262" spans="1:8" s="186" customFormat="1" x14ac:dyDescent="0.25">
      <c r="A262" s="194"/>
      <c r="B262" s="193" t="s">
        <v>158</v>
      </c>
      <c r="C262" s="162" t="s">
        <v>14</v>
      </c>
      <c r="D262" s="91">
        <v>10</v>
      </c>
      <c r="E262" s="235"/>
      <c r="F262" s="143">
        <f>E262*D262</f>
        <v>0</v>
      </c>
      <c r="H262" s="133"/>
    </row>
    <row r="263" spans="1:8" s="186" customFormat="1" x14ac:dyDescent="0.25">
      <c r="A263" s="194"/>
      <c r="B263" s="193"/>
      <c r="C263" s="191"/>
      <c r="D263" s="68"/>
      <c r="E263" s="235"/>
      <c r="F263" s="143"/>
      <c r="H263" s="137"/>
    </row>
    <row r="264" spans="1:8" s="157" customFormat="1" x14ac:dyDescent="0.25">
      <c r="A264" s="190">
        <v>2.13</v>
      </c>
      <c r="B264" s="177" t="s">
        <v>237</v>
      </c>
      <c r="C264" s="155"/>
      <c r="D264" s="185" t="s">
        <v>0</v>
      </c>
      <c r="E264" s="235"/>
      <c r="F264" s="143"/>
      <c r="H264" s="133"/>
    </row>
    <row r="265" spans="1:8" s="186" customFormat="1" x14ac:dyDescent="0.25">
      <c r="A265" s="190"/>
      <c r="B265" s="215"/>
      <c r="C265" s="159"/>
      <c r="D265" s="185"/>
      <c r="E265" s="235"/>
      <c r="F265" s="143"/>
      <c r="H265" s="133"/>
    </row>
    <row r="266" spans="1:8" s="186" customFormat="1" x14ac:dyDescent="0.25">
      <c r="A266" s="190" t="s">
        <v>238</v>
      </c>
      <c r="B266" s="177" t="s">
        <v>211</v>
      </c>
      <c r="C266" s="191"/>
      <c r="D266" s="68"/>
      <c r="E266" s="235"/>
      <c r="F266" s="143"/>
      <c r="H266" s="133"/>
    </row>
    <row r="267" spans="1:8" s="186" customFormat="1" ht="63" x14ac:dyDescent="0.25">
      <c r="A267" s="190"/>
      <c r="B267" s="165" t="s">
        <v>273</v>
      </c>
      <c r="C267" s="162" t="s">
        <v>14</v>
      </c>
      <c r="D267" s="91">
        <v>1</v>
      </c>
      <c r="E267" s="242"/>
      <c r="F267" s="243">
        <f>E267*D267</f>
        <v>0</v>
      </c>
      <c r="G267" s="157"/>
      <c r="H267" s="137"/>
    </row>
    <row r="268" spans="1:8" s="186" customFormat="1" x14ac:dyDescent="0.25">
      <c r="A268" s="190"/>
      <c r="B268" s="165"/>
      <c r="C268" s="191"/>
      <c r="D268" s="68"/>
      <c r="E268" s="242"/>
      <c r="F268" s="243"/>
      <c r="G268" s="157"/>
      <c r="H268" s="138"/>
    </row>
    <row r="269" spans="1:8" x14ac:dyDescent="0.25">
      <c r="A269" s="190" t="s">
        <v>246</v>
      </c>
      <c r="B269" s="177" t="s">
        <v>212</v>
      </c>
      <c r="C269" s="191"/>
      <c r="D269" s="68"/>
      <c r="E269" s="242"/>
      <c r="F269" s="243"/>
      <c r="G269" s="178"/>
      <c r="H269" s="138"/>
    </row>
    <row r="270" spans="1:8" ht="78.75" x14ac:dyDescent="0.25">
      <c r="A270" s="190"/>
      <c r="B270" s="165" t="s">
        <v>160</v>
      </c>
      <c r="C270" s="162" t="s">
        <v>14</v>
      </c>
      <c r="D270" s="91">
        <v>1</v>
      </c>
      <c r="E270" s="242"/>
      <c r="F270" s="243">
        <f>E270*D270</f>
        <v>0</v>
      </c>
      <c r="G270" s="178"/>
      <c r="H270" s="138"/>
    </row>
    <row r="271" spans="1:8" x14ac:dyDescent="0.25">
      <c r="A271" s="190"/>
      <c r="B271" s="165" t="s">
        <v>161</v>
      </c>
      <c r="C271" s="191"/>
      <c r="D271" s="88"/>
      <c r="E271" s="235"/>
      <c r="F271" s="143"/>
    </row>
    <row r="272" spans="1:8" x14ac:dyDescent="0.25">
      <c r="A272" s="190"/>
      <c r="B272" s="165" t="s">
        <v>162</v>
      </c>
      <c r="C272" s="171"/>
      <c r="D272" s="200"/>
      <c r="E272" s="235"/>
      <c r="F272" s="237"/>
      <c r="H272" s="133"/>
    </row>
    <row r="273" spans="1:8" s="186" customFormat="1" x14ac:dyDescent="0.25">
      <c r="A273" s="190"/>
      <c r="B273" s="165" t="s">
        <v>163</v>
      </c>
      <c r="C273" s="171"/>
      <c r="D273" s="200"/>
      <c r="E273" s="235"/>
      <c r="F273" s="237"/>
      <c r="H273" s="133"/>
    </row>
    <row r="274" spans="1:8" s="186" customFormat="1" x14ac:dyDescent="0.25">
      <c r="A274" s="194"/>
      <c r="B274" s="165" t="s">
        <v>164</v>
      </c>
      <c r="C274" s="171"/>
      <c r="D274" s="200"/>
      <c r="E274" s="235"/>
      <c r="F274" s="237"/>
      <c r="H274" s="133"/>
    </row>
    <row r="275" spans="1:8" s="186" customFormat="1" x14ac:dyDescent="0.25">
      <c r="A275" s="194"/>
      <c r="B275" s="165" t="s">
        <v>165</v>
      </c>
      <c r="C275" s="171"/>
      <c r="D275" s="200"/>
      <c r="E275" s="235"/>
      <c r="F275" s="237"/>
      <c r="H275" s="133"/>
    </row>
    <row r="276" spans="1:8" s="186" customFormat="1" x14ac:dyDescent="0.25">
      <c r="A276" s="194"/>
      <c r="B276" s="165"/>
      <c r="C276" s="171"/>
      <c r="D276" s="200"/>
      <c r="E276" s="235"/>
      <c r="F276" s="237"/>
      <c r="H276" s="133"/>
    </row>
    <row r="277" spans="1:8" x14ac:dyDescent="0.25">
      <c r="A277" s="199"/>
      <c r="B277" s="165"/>
      <c r="C277" s="171"/>
      <c r="D277" s="200"/>
      <c r="E277" s="241"/>
      <c r="F277" s="237"/>
    </row>
    <row r="278" spans="1:8" x14ac:dyDescent="0.25">
      <c r="A278" s="199"/>
      <c r="B278" s="165"/>
      <c r="C278" s="171"/>
      <c r="D278" s="200"/>
      <c r="E278" s="241"/>
      <c r="F278" s="237"/>
    </row>
    <row r="279" spans="1:8" x14ac:dyDescent="0.25">
      <c r="A279" s="199"/>
      <c r="B279" s="165"/>
      <c r="C279" s="171"/>
      <c r="D279" s="200"/>
      <c r="E279" s="241"/>
      <c r="F279" s="237"/>
    </row>
    <row r="280" spans="1:8" x14ac:dyDescent="0.25">
      <c r="A280" s="199"/>
      <c r="B280" s="165"/>
      <c r="C280" s="171"/>
      <c r="D280" s="200"/>
      <c r="E280" s="241"/>
      <c r="F280" s="237"/>
    </row>
    <row r="281" spans="1:8" x14ac:dyDescent="0.25">
      <c r="A281" s="199"/>
      <c r="B281" s="165"/>
      <c r="C281" s="171"/>
      <c r="D281" s="200"/>
      <c r="E281" s="241"/>
      <c r="F281" s="237"/>
    </row>
    <row r="282" spans="1:8" x14ac:dyDescent="0.25">
      <c r="A282" s="199"/>
      <c r="B282" s="165"/>
      <c r="C282" s="171"/>
      <c r="D282" s="200"/>
      <c r="E282" s="241"/>
      <c r="F282" s="237"/>
    </row>
    <row r="283" spans="1:8" x14ac:dyDescent="0.25">
      <c r="A283" s="199"/>
      <c r="B283" s="165"/>
      <c r="C283" s="171"/>
      <c r="D283" s="200"/>
      <c r="E283" s="241"/>
      <c r="F283" s="237"/>
    </row>
    <row r="284" spans="1:8" x14ac:dyDescent="0.25">
      <c r="A284" s="199"/>
      <c r="B284" s="165"/>
      <c r="C284" s="171"/>
      <c r="D284" s="200"/>
      <c r="E284" s="241"/>
      <c r="F284" s="237"/>
    </row>
    <row r="285" spans="1:8" x14ac:dyDescent="0.25">
      <c r="A285" s="199"/>
      <c r="B285" s="165"/>
      <c r="C285" s="171"/>
      <c r="D285" s="200"/>
      <c r="E285" s="241"/>
      <c r="F285" s="237"/>
    </row>
    <row r="286" spans="1:8" x14ac:dyDescent="0.25">
      <c r="A286" s="199"/>
      <c r="B286" s="165"/>
      <c r="C286" s="171"/>
      <c r="D286" s="200"/>
      <c r="E286" s="241"/>
      <c r="F286" s="237"/>
    </row>
    <row r="287" spans="1:8" x14ac:dyDescent="0.25">
      <c r="A287" s="199"/>
      <c r="B287" s="165"/>
      <c r="C287" s="171"/>
      <c r="D287" s="200"/>
      <c r="E287" s="241"/>
      <c r="F287" s="237"/>
    </row>
    <row r="288" spans="1:8" x14ac:dyDescent="0.25">
      <c r="A288" s="199"/>
      <c r="B288" s="165"/>
      <c r="C288" s="171"/>
      <c r="D288" s="200"/>
      <c r="E288" s="241"/>
      <c r="F288" s="237"/>
    </row>
    <row r="289" spans="1:6" ht="16.5" thickBot="1" x14ac:dyDescent="0.3">
      <c r="A289" s="199"/>
      <c r="B289" s="177" t="s">
        <v>19</v>
      </c>
      <c r="C289" s="166"/>
      <c r="D289" s="188" t="s">
        <v>0</v>
      </c>
      <c r="E289" s="233" t="s">
        <v>177</v>
      </c>
      <c r="F289" s="240">
        <f>SUM(F250:F288)</f>
        <v>0</v>
      </c>
    </row>
    <row r="290" spans="1:6" ht="16.5" thickTop="1" x14ac:dyDescent="0.25">
      <c r="A290" s="199"/>
      <c r="B290" s="165" t="s">
        <v>565</v>
      </c>
      <c r="C290" s="159"/>
      <c r="D290" s="185" t="s">
        <v>0</v>
      </c>
      <c r="E290" s="235" t="s">
        <v>0</v>
      </c>
      <c r="F290" s="143" t="s">
        <v>0</v>
      </c>
    </row>
    <row r="291" spans="1:6" x14ac:dyDescent="0.25">
      <c r="A291" s="285"/>
      <c r="B291" s="286"/>
      <c r="C291" s="287"/>
      <c r="D291" s="288"/>
      <c r="E291" s="289"/>
      <c r="F291" s="290"/>
    </row>
    <row r="292" spans="1:6" x14ac:dyDescent="0.25">
      <c r="A292" s="199"/>
      <c r="B292" s="165"/>
      <c r="C292" s="171"/>
      <c r="D292" s="200"/>
      <c r="E292" s="241"/>
      <c r="F292" s="237"/>
    </row>
  </sheetData>
  <phoneticPr fontId="30" type="noConversion"/>
  <pageMargins left="0.7" right="0.7" top="0.75" bottom="0.75" header="0.3" footer="0.3"/>
  <pageSetup paperSize="9" scale="61" fitToHeight="4" orientation="portrait" r:id="rId1"/>
  <headerFooter>
    <oddHeader>&amp;RDEPARTMENT OF HOME AFFAIRS</oddHeader>
  </headerFooter>
  <rowBreaks count="4" manualBreakCount="4">
    <brk id="65" max="5" man="1"/>
    <brk id="123" max="5" man="1"/>
    <brk id="185" max="5" man="1"/>
    <brk id="24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H214"/>
  <sheetViews>
    <sheetView view="pageBreakPreview" topLeftCell="A232" zoomScaleNormal="100" zoomScaleSheetLayoutView="100" workbookViewId="0">
      <selection activeCell="B203" sqref="B203"/>
    </sheetView>
  </sheetViews>
  <sheetFormatPr defaultColWidth="9.140625" defaultRowHeight="15.75" x14ac:dyDescent="0.25"/>
  <cols>
    <col min="1" max="1" width="10.85546875" style="104" customWidth="1"/>
    <col min="2" max="2" width="78.85546875" style="1" customWidth="1"/>
    <col min="3" max="3" width="5.5703125" style="41" customWidth="1"/>
    <col min="4" max="4" width="10.5703125" style="33" customWidth="1"/>
    <col min="5" max="6" width="18.5703125" style="82" customWidth="1"/>
    <col min="7" max="7" width="9.140625" style="1"/>
    <col min="8" max="8" width="15.42578125" style="136" customWidth="1"/>
    <col min="9" max="16384" width="9.140625" style="1"/>
  </cols>
  <sheetData>
    <row r="1" spans="1:8" s="98" customFormat="1" ht="30.95" customHeight="1" x14ac:dyDescent="0.25">
      <c r="A1" s="95" t="s">
        <v>6</v>
      </c>
      <c r="B1" s="96" t="s">
        <v>465</v>
      </c>
      <c r="C1" s="96"/>
      <c r="D1" s="97" t="s">
        <v>3</v>
      </c>
      <c r="E1" s="219" t="s">
        <v>4</v>
      </c>
      <c r="F1" s="220" t="s">
        <v>5</v>
      </c>
      <c r="H1" s="133"/>
    </row>
    <row r="2" spans="1:8" s="21" customFormat="1" x14ac:dyDescent="0.25">
      <c r="A2" s="100"/>
      <c r="B2" s="23"/>
      <c r="C2" s="51"/>
      <c r="D2" s="66"/>
      <c r="E2" s="244"/>
      <c r="F2" s="106"/>
      <c r="H2" s="134"/>
    </row>
    <row r="3" spans="1:8" s="63" customFormat="1" x14ac:dyDescent="0.25">
      <c r="A3" s="64" t="s">
        <v>0</v>
      </c>
      <c r="B3" s="47" t="s">
        <v>61</v>
      </c>
      <c r="C3" s="46"/>
      <c r="D3" s="69" t="s">
        <v>0</v>
      </c>
      <c r="E3" s="245"/>
      <c r="F3" s="246"/>
      <c r="H3" s="134"/>
    </row>
    <row r="4" spans="1:8" s="63" customFormat="1" x14ac:dyDescent="0.25">
      <c r="A4" s="64" t="s">
        <v>0</v>
      </c>
      <c r="B4" s="47" t="s">
        <v>566</v>
      </c>
      <c r="C4" s="46"/>
      <c r="D4" s="69" t="s">
        <v>0</v>
      </c>
      <c r="E4" s="245"/>
      <c r="F4" s="246"/>
      <c r="H4" s="134"/>
    </row>
    <row r="5" spans="1:8" s="63" customFormat="1" x14ac:dyDescent="0.25">
      <c r="A5" s="64" t="s">
        <v>0</v>
      </c>
      <c r="B5" s="47" t="s">
        <v>16</v>
      </c>
      <c r="C5" s="46"/>
      <c r="D5" s="69" t="s">
        <v>0</v>
      </c>
      <c r="E5" s="245"/>
      <c r="F5" s="246"/>
      <c r="H5" s="133"/>
    </row>
    <row r="6" spans="1:8" s="21" customFormat="1" x14ac:dyDescent="0.25">
      <c r="A6" s="101"/>
      <c r="B6" s="3"/>
      <c r="C6" s="44"/>
      <c r="D6" s="70"/>
      <c r="E6" s="247"/>
      <c r="F6" s="222"/>
      <c r="H6" s="133"/>
    </row>
    <row r="7" spans="1:8" s="21" customFormat="1" x14ac:dyDescent="0.25">
      <c r="A7" s="101" t="s">
        <v>567</v>
      </c>
      <c r="B7" s="58" t="s">
        <v>166</v>
      </c>
      <c r="C7" s="26"/>
      <c r="D7" s="68"/>
      <c r="E7" s="247"/>
      <c r="F7" s="222"/>
      <c r="H7" s="133"/>
    </row>
    <row r="8" spans="1:8" s="21" customFormat="1" ht="31.5" x14ac:dyDescent="0.25">
      <c r="A8" s="101"/>
      <c r="B8" s="54" t="s">
        <v>285</v>
      </c>
      <c r="C8" s="26"/>
      <c r="D8" s="88"/>
      <c r="E8" s="247"/>
      <c r="F8" s="222"/>
      <c r="H8" s="133"/>
    </row>
    <row r="9" spans="1:8" s="21" customFormat="1" x14ac:dyDescent="0.25">
      <c r="A9" s="101"/>
      <c r="B9" s="52" t="s">
        <v>167</v>
      </c>
      <c r="C9" s="56" t="s">
        <v>152</v>
      </c>
      <c r="D9" s="91">
        <v>150</v>
      </c>
      <c r="E9" s="247"/>
      <c r="F9" s="248">
        <f>E9*D9</f>
        <v>0</v>
      </c>
      <c r="H9" s="133"/>
    </row>
    <row r="10" spans="1:8" s="21" customFormat="1" x14ac:dyDescent="0.25">
      <c r="A10" s="101"/>
      <c r="B10" s="52" t="s">
        <v>168</v>
      </c>
      <c r="C10" s="56" t="s">
        <v>152</v>
      </c>
      <c r="D10" s="91">
        <v>150</v>
      </c>
      <c r="E10" s="247"/>
      <c r="F10" s="248">
        <f t="shared" ref="F10:F12" si="0">E10*D10</f>
        <v>0</v>
      </c>
      <c r="H10" s="133"/>
    </row>
    <row r="11" spans="1:8" s="21" customFormat="1" x14ac:dyDescent="0.25">
      <c r="A11" s="101"/>
      <c r="B11" s="52" t="s">
        <v>169</v>
      </c>
      <c r="C11" s="56" t="s">
        <v>152</v>
      </c>
      <c r="D11" s="91">
        <v>150</v>
      </c>
      <c r="E11" s="247"/>
      <c r="F11" s="248">
        <f t="shared" si="0"/>
        <v>0</v>
      </c>
      <c r="H11" s="133"/>
    </row>
    <row r="12" spans="1:8" s="21" customFormat="1" x14ac:dyDescent="0.25">
      <c r="A12" s="101"/>
      <c r="B12" s="52" t="s">
        <v>170</v>
      </c>
      <c r="C12" s="56" t="s">
        <v>152</v>
      </c>
      <c r="D12" s="91">
        <v>150</v>
      </c>
      <c r="E12" s="247"/>
      <c r="F12" s="248">
        <f t="shared" si="0"/>
        <v>0</v>
      </c>
      <c r="H12" s="133"/>
    </row>
    <row r="13" spans="1:8" s="21" customFormat="1" x14ac:dyDescent="0.25">
      <c r="A13" s="101"/>
      <c r="B13" s="27"/>
      <c r="C13" s="26"/>
      <c r="D13" s="70"/>
      <c r="E13" s="247"/>
      <c r="F13" s="106"/>
      <c r="H13" s="133"/>
    </row>
    <row r="14" spans="1:8" s="21" customFormat="1" x14ac:dyDescent="0.25">
      <c r="A14" s="101">
        <v>3.2</v>
      </c>
      <c r="B14" s="58" t="s">
        <v>247</v>
      </c>
      <c r="C14" s="26"/>
      <c r="D14" s="70"/>
      <c r="E14" s="247"/>
      <c r="F14" s="106"/>
      <c r="H14" s="133"/>
    </row>
    <row r="15" spans="1:8" s="21" customFormat="1" x14ac:dyDescent="0.25">
      <c r="A15" s="101"/>
      <c r="B15" s="27"/>
      <c r="C15" s="26"/>
      <c r="D15" s="70"/>
      <c r="E15" s="247"/>
      <c r="F15" s="106"/>
      <c r="H15" s="133"/>
    </row>
    <row r="16" spans="1:8" s="21" customFormat="1" x14ac:dyDescent="0.25">
      <c r="A16" s="101" t="s">
        <v>60</v>
      </c>
      <c r="B16" s="57" t="s">
        <v>274</v>
      </c>
      <c r="C16" s="26"/>
      <c r="D16" s="70"/>
      <c r="E16" s="247"/>
      <c r="F16" s="106"/>
      <c r="H16" s="133"/>
    </row>
    <row r="17" spans="1:8" s="21" customFormat="1" x14ac:dyDescent="0.25">
      <c r="A17" s="101"/>
      <c r="B17" s="54" t="s">
        <v>239</v>
      </c>
      <c r="C17" s="26" t="s">
        <v>240</v>
      </c>
      <c r="D17" s="88">
        <v>50</v>
      </c>
      <c r="E17" s="247"/>
      <c r="F17" s="248">
        <f t="shared" ref="F17:F19" si="1">E17*D17</f>
        <v>0</v>
      </c>
      <c r="H17" s="133"/>
    </row>
    <row r="18" spans="1:8" s="21" customFormat="1" x14ac:dyDescent="0.25">
      <c r="A18" s="101"/>
      <c r="B18" s="54" t="s">
        <v>241</v>
      </c>
      <c r="C18" s="26" t="s">
        <v>240</v>
      </c>
      <c r="D18" s="68">
        <v>50</v>
      </c>
      <c r="E18" s="247"/>
      <c r="F18" s="248">
        <f t="shared" si="1"/>
        <v>0</v>
      </c>
      <c r="H18" s="133"/>
    </row>
    <row r="19" spans="1:8" s="21" customFormat="1" x14ac:dyDescent="0.25">
      <c r="A19" s="101"/>
      <c r="B19" s="54" t="s">
        <v>286</v>
      </c>
      <c r="C19" s="26" t="s">
        <v>292</v>
      </c>
      <c r="D19" s="68">
        <v>50</v>
      </c>
      <c r="E19" s="247"/>
      <c r="F19" s="248">
        <f t="shared" si="1"/>
        <v>0</v>
      </c>
      <c r="H19" s="133"/>
    </row>
    <row r="20" spans="1:8" s="21" customFormat="1" x14ac:dyDescent="0.25">
      <c r="A20" s="101"/>
      <c r="B20" s="54"/>
      <c r="C20" s="26"/>
      <c r="D20" s="68"/>
      <c r="E20" s="247"/>
      <c r="F20" s="106"/>
      <c r="H20" s="133"/>
    </row>
    <row r="21" spans="1:8" s="21" customFormat="1" ht="47.25" x14ac:dyDescent="0.25">
      <c r="A21" s="38" t="s">
        <v>568</v>
      </c>
      <c r="B21" s="57" t="s">
        <v>275</v>
      </c>
      <c r="C21" s="26"/>
      <c r="D21" s="68"/>
      <c r="E21" s="247"/>
      <c r="F21" s="106"/>
      <c r="H21" s="133"/>
    </row>
    <row r="22" spans="1:8" s="21" customFormat="1" x14ac:dyDescent="0.25">
      <c r="A22" s="101"/>
      <c r="B22" s="54" t="s">
        <v>242</v>
      </c>
      <c r="C22" s="26" t="s">
        <v>14</v>
      </c>
      <c r="D22" s="68">
        <v>5</v>
      </c>
      <c r="E22" s="247"/>
      <c r="F22" s="248">
        <f t="shared" ref="F22:F25" si="2">E22*D22</f>
        <v>0</v>
      </c>
      <c r="H22" s="133"/>
    </row>
    <row r="23" spans="1:8" s="21" customFormat="1" x14ac:dyDescent="0.25">
      <c r="A23" s="101"/>
      <c r="B23" s="54" t="s">
        <v>243</v>
      </c>
      <c r="C23" s="26" t="s">
        <v>14</v>
      </c>
      <c r="D23" s="68">
        <v>5</v>
      </c>
      <c r="E23" s="247"/>
      <c r="F23" s="248">
        <f t="shared" si="2"/>
        <v>0</v>
      </c>
      <c r="H23" s="133"/>
    </row>
    <row r="24" spans="1:8" s="21" customFormat="1" x14ac:dyDescent="0.25">
      <c r="A24" s="101"/>
      <c r="B24" s="54" t="s">
        <v>244</v>
      </c>
      <c r="C24" s="26" t="s">
        <v>14</v>
      </c>
      <c r="D24" s="68">
        <v>5</v>
      </c>
      <c r="E24" s="247"/>
      <c r="F24" s="248">
        <f t="shared" si="2"/>
        <v>0</v>
      </c>
      <c r="H24" s="133"/>
    </row>
    <row r="25" spans="1:8" s="21" customFormat="1" x14ac:dyDescent="0.25">
      <c r="A25" s="101"/>
      <c r="B25" s="54" t="s">
        <v>245</v>
      </c>
      <c r="C25" s="26" t="s">
        <v>14</v>
      </c>
      <c r="D25" s="68">
        <v>5</v>
      </c>
      <c r="E25" s="247"/>
      <c r="F25" s="248">
        <f t="shared" si="2"/>
        <v>0</v>
      </c>
      <c r="H25" s="133"/>
    </row>
    <row r="26" spans="1:8" s="21" customFormat="1" x14ac:dyDescent="0.25">
      <c r="A26" s="101"/>
      <c r="B26" s="27"/>
      <c r="C26" s="26"/>
      <c r="D26" s="68"/>
      <c r="E26" s="247"/>
      <c r="F26" s="106"/>
      <c r="H26" s="133"/>
    </row>
    <row r="27" spans="1:8" s="21" customFormat="1" x14ac:dyDescent="0.25">
      <c r="A27" s="101" t="s">
        <v>569</v>
      </c>
      <c r="B27" s="57" t="s">
        <v>287</v>
      </c>
      <c r="C27" s="26"/>
      <c r="D27" s="68"/>
      <c r="E27" s="247"/>
      <c r="F27" s="106"/>
      <c r="H27" s="133"/>
    </row>
    <row r="28" spans="1:8" s="21" customFormat="1" x14ac:dyDescent="0.25">
      <c r="A28" s="101"/>
      <c r="B28" s="54" t="s">
        <v>288</v>
      </c>
      <c r="C28" s="26" t="s">
        <v>13</v>
      </c>
      <c r="D28" s="68">
        <v>20</v>
      </c>
      <c r="E28" s="247"/>
      <c r="F28" s="248">
        <f>E28*D28</f>
        <v>0</v>
      </c>
      <c r="H28" s="133"/>
    </row>
    <row r="29" spans="1:8" s="21" customFormat="1" x14ac:dyDescent="0.25">
      <c r="A29" s="101"/>
      <c r="B29" s="27"/>
      <c r="C29" s="26"/>
      <c r="D29" s="68"/>
      <c r="E29" s="247"/>
      <c r="F29" s="106"/>
      <c r="H29" s="133"/>
    </row>
    <row r="30" spans="1:8" s="21" customFormat="1" x14ac:dyDescent="0.25">
      <c r="A30" s="101" t="s">
        <v>570</v>
      </c>
      <c r="B30" s="57" t="s">
        <v>276</v>
      </c>
      <c r="C30" s="26"/>
      <c r="D30" s="68"/>
      <c r="E30" s="247"/>
      <c r="F30" s="106"/>
      <c r="H30" s="133"/>
    </row>
    <row r="31" spans="1:8" s="21" customFormat="1" x14ac:dyDescent="0.25">
      <c r="A31" s="101"/>
      <c r="B31" s="54" t="s">
        <v>248</v>
      </c>
      <c r="C31" s="26" t="s">
        <v>240</v>
      </c>
      <c r="D31" s="68">
        <v>50</v>
      </c>
      <c r="E31" s="247"/>
      <c r="F31" s="248">
        <f t="shared" ref="F31:F32" si="3">E31*D31</f>
        <v>0</v>
      </c>
      <c r="H31" s="133"/>
    </row>
    <row r="32" spans="1:8" s="21" customFormat="1" x14ac:dyDescent="0.25">
      <c r="A32" s="101"/>
      <c r="B32" s="27" t="s">
        <v>249</v>
      </c>
      <c r="C32" s="26" t="s">
        <v>240</v>
      </c>
      <c r="D32" s="68">
        <v>50</v>
      </c>
      <c r="E32" s="247"/>
      <c r="F32" s="248">
        <f t="shared" si="3"/>
        <v>0</v>
      </c>
      <c r="H32" s="133"/>
    </row>
    <row r="33" spans="1:8" s="21" customFormat="1" x14ac:dyDescent="0.25">
      <c r="A33" s="101"/>
      <c r="B33" s="27"/>
      <c r="C33" s="26"/>
      <c r="D33" s="68"/>
      <c r="E33" s="247"/>
      <c r="F33" s="106"/>
      <c r="H33" s="133"/>
    </row>
    <row r="34" spans="1:8" s="21" customFormat="1" x14ac:dyDescent="0.25">
      <c r="A34" s="101" t="s">
        <v>571</v>
      </c>
      <c r="B34" s="57" t="s">
        <v>250</v>
      </c>
      <c r="C34" s="26"/>
      <c r="D34" s="68"/>
      <c r="E34" s="247"/>
      <c r="F34" s="106"/>
      <c r="H34" s="133"/>
    </row>
    <row r="35" spans="1:8" s="21" customFormat="1" ht="63" x14ac:dyDescent="0.25">
      <c r="A35" s="101"/>
      <c r="B35" s="57" t="s">
        <v>251</v>
      </c>
      <c r="C35" s="26"/>
      <c r="D35" s="68"/>
      <c r="E35" s="247"/>
      <c r="F35" s="106"/>
      <c r="H35" s="133"/>
    </row>
    <row r="36" spans="1:8" s="21" customFormat="1" x14ac:dyDescent="0.25">
      <c r="A36" s="101"/>
      <c r="B36" s="3" t="s">
        <v>252</v>
      </c>
      <c r="C36" s="56" t="s">
        <v>14</v>
      </c>
      <c r="D36" s="68">
        <v>2</v>
      </c>
      <c r="E36" s="247"/>
      <c r="F36" s="248">
        <f t="shared" ref="F36:F40" si="4">E36*D36</f>
        <v>0</v>
      </c>
      <c r="H36" s="133"/>
    </row>
    <row r="37" spans="1:8" s="21" customFormat="1" x14ac:dyDescent="0.25">
      <c r="A37" s="101"/>
      <c r="B37" s="3" t="s">
        <v>253</v>
      </c>
      <c r="C37" s="56" t="s">
        <v>14</v>
      </c>
      <c r="D37" s="68">
        <v>2</v>
      </c>
      <c r="E37" s="247"/>
      <c r="F37" s="248">
        <f t="shared" si="4"/>
        <v>0</v>
      </c>
      <c r="H37" s="133"/>
    </row>
    <row r="38" spans="1:8" s="21" customFormat="1" ht="16.5" customHeight="1" x14ac:dyDescent="0.25">
      <c r="A38" s="101"/>
      <c r="B38" s="3" t="s">
        <v>254</v>
      </c>
      <c r="C38" s="56" t="s">
        <v>14</v>
      </c>
      <c r="D38" s="68">
        <v>2</v>
      </c>
      <c r="E38" s="247"/>
      <c r="F38" s="248">
        <f t="shared" si="4"/>
        <v>0</v>
      </c>
      <c r="H38" s="133"/>
    </row>
    <row r="39" spans="1:8" s="21" customFormat="1" ht="16.5" customHeight="1" x14ac:dyDescent="0.25">
      <c r="A39" s="101"/>
      <c r="B39" s="3" t="s">
        <v>319</v>
      </c>
      <c r="C39" s="56" t="s">
        <v>14</v>
      </c>
      <c r="D39" s="68">
        <v>2</v>
      </c>
      <c r="E39" s="247"/>
      <c r="F39" s="248">
        <f t="shared" si="4"/>
        <v>0</v>
      </c>
      <c r="H39" s="133"/>
    </row>
    <row r="40" spans="1:8" s="21" customFormat="1" ht="16.5" customHeight="1" x14ac:dyDescent="0.25">
      <c r="A40" s="101"/>
      <c r="B40" s="3" t="s">
        <v>320</v>
      </c>
      <c r="C40" s="56" t="s">
        <v>14</v>
      </c>
      <c r="D40" s="68">
        <v>2</v>
      </c>
      <c r="E40" s="247"/>
      <c r="F40" s="248">
        <f t="shared" si="4"/>
        <v>0</v>
      </c>
      <c r="H40" s="133"/>
    </row>
    <row r="41" spans="1:8" s="21" customFormat="1" x14ac:dyDescent="0.25">
      <c r="A41" s="101"/>
      <c r="B41" s="27"/>
      <c r="C41" s="26"/>
      <c r="D41" s="68"/>
      <c r="E41" s="247"/>
      <c r="F41" s="106"/>
      <c r="H41" s="133"/>
    </row>
    <row r="42" spans="1:8" s="21" customFormat="1" x14ac:dyDescent="0.25">
      <c r="A42" s="101">
        <v>3.3</v>
      </c>
      <c r="B42" s="58" t="s">
        <v>255</v>
      </c>
      <c r="C42" s="26"/>
      <c r="D42" s="68"/>
      <c r="E42" s="247"/>
      <c r="F42" s="106"/>
      <c r="H42" s="133"/>
    </row>
    <row r="43" spans="1:8" s="21" customFormat="1" x14ac:dyDescent="0.25">
      <c r="A43" s="101"/>
      <c r="B43" s="27"/>
      <c r="C43" s="26"/>
      <c r="D43" s="68"/>
      <c r="E43" s="247"/>
      <c r="F43" s="106"/>
      <c r="H43" s="133"/>
    </row>
    <row r="44" spans="1:8" s="21" customFormat="1" x14ac:dyDescent="0.25">
      <c r="A44" s="101"/>
      <c r="B44" s="57" t="s">
        <v>256</v>
      </c>
      <c r="C44" s="26"/>
      <c r="D44" s="68"/>
      <c r="E44" s="247"/>
      <c r="F44" s="106"/>
      <c r="H44" s="133"/>
    </row>
    <row r="45" spans="1:8" s="21" customFormat="1" x14ac:dyDescent="0.25">
      <c r="A45" s="101"/>
      <c r="B45" s="57" t="s">
        <v>257</v>
      </c>
      <c r="C45" s="26"/>
      <c r="D45" s="68"/>
      <c r="E45" s="247"/>
      <c r="F45" s="106"/>
      <c r="H45" s="133"/>
    </row>
    <row r="46" spans="1:8" s="21" customFormat="1" ht="31.5" x14ac:dyDescent="0.25">
      <c r="A46" s="101"/>
      <c r="B46" s="3" t="s">
        <v>258</v>
      </c>
      <c r="C46" s="26"/>
      <c r="D46" s="68"/>
      <c r="E46" s="247"/>
      <c r="F46" s="106"/>
      <c r="H46" s="133"/>
    </row>
    <row r="47" spans="1:8" s="21" customFormat="1" x14ac:dyDescent="0.25">
      <c r="A47" s="101"/>
      <c r="B47" s="3"/>
      <c r="C47" s="26"/>
      <c r="D47" s="68"/>
      <c r="E47" s="247"/>
      <c r="F47" s="106"/>
      <c r="H47" s="133"/>
    </row>
    <row r="48" spans="1:8" s="21" customFormat="1" x14ac:dyDescent="0.25">
      <c r="A48" s="101" t="s">
        <v>77</v>
      </c>
      <c r="B48" s="57" t="s">
        <v>259</v>
      </c>
      <c r="C48" s="26"/>
      <c r="D48" s="68"/>
      <c r="E48" s="247"/>
      <c r="F48" s="106"/>
      <c r="H48" s="133"/>
    </row>
    <row r="49" spans="1:8" s="21" customFormat="1" x14ac:dyDescent="0.25">
      <c r="A49" s="101"/>
      <c r="B49" s="3" t="s">
        <v>260</v>
      </c>
      <c r="C49" s="26" t="s">
        <v>240</v>
      </c>
      <c r="D49" s="68">
        <v>60</v>
      </c>
      <c r="E49" s="247"/>
      <c r="F49" s="248">
        <f t="shared" ref="F49:F50" si="5">E49*D49</f>
        <v>0</v>
      </c>
      <c r="H49" s="133"/>
    </row>
    <row r="50" spans="1:8" s="21" customFormat="1" x14ac:dyDescent="0.25">
      <c r="A50" s="101"/>
      <c r="B50" s="3" t="s">
        <v>261</v>
      </c>
      <c r="C50" s="26" t="s">
        <v>240</v>
      </c>
      <c r="D50" s="68">
        <v>60</v>
      </c>
      <c r="E50" s="247"/>
      <c r="F50" s="248">
        <f t="shared" si="5"/>
        <v>0</v>
      </c>
      <c r="H50" s="133"/>
    </row>
    <row r="51" spans="1:8" s="21" customFormat="1" x14ac:dyDescent="0.25">
      <c r="A51" s="101"/>
      <c r="B51" s="3"/>
      <c r="C51" s="26"/>
      <c r="D51" s="68"/>
      <c r="E51" s="247"/>
      <c r="F51" s="106"/>
      <c r="H51" s="133"/>
    </row>
    <row r="52" spans="1:8" s="21" customFormat="1" x14ac:dyDescent="0.25">
      <c r="A52" s="101" t="s">
        <v>572</v>
      </c>
      <c r="B52" s="57" t="s">
        <v>262</v>
      </c>
      <c r="C52" s="26"/>
      <c r="D52" s="68"/>
      <c r="E52" s="247"/>
      <c r="F52" s="106"/>
      <c r="H52" s="133"/>
    </row>
    <row r="53" spans="1:8" s="21" customFormat="1" x14ac:dyDescent="0.25">
      <c r="A53" s="101"/>
      <c r="B53" s="3" t="s">
        <v>263</v>
      </c>
      <c r="C53" s="26" t="s">
        <v>240</v>
      </c>
      <c r="D53" s="68">
        <v>5</v>
      </c>
      <c r="E53" s="247"/>
      <c r="F53" s="248">
        <f t="shared" ref="F53" si="6">E53*D53</f>
        <v>0</v>
      </c>
      <c r="H53" s="133"/>
    </row>
    <row r="54" spans="1:8" s="21" customFormat="1" x14ac:dyDescent="0.25">
      <c r="A54" s="101"/>
      <c r="B54" s="3"/>
      <c r="C54" s="26"/>
      <c r="D54" s="68"/>
      <c r="E54" s="247"/>
      <c r="F54" s="106"/>
      <c r="H54" s="133"/>
    </row>
    <row r="55" spans="1:8" s="21" customFormat="1" x14ac:dyDescent="0.25">
      <c r="A55" s="101" t="s">
        <v>573</v>
      </c>
      <c r="B55" s="57" t="s">
        <v>264</v>
      </c>
      <c r="C55" s="26"/>
      <c r="D55" s="68"/>
      <c r="E55" s="247"/>
      <c r="F55" s="106"/>
      <c r="H55" s="133"/>
    </row>
    <row r="56" spans="1:8" s="21" customFormat="1" x14ac:dyDescent="0.25">
      <c r="A56" s="101"/>
      <c r="B56" s="3" t="s">
        <v>265</v>
      </c>
      <c r="C56" s="26" t="s">
        <v>13</v>
      </c>
      <c r="D56" s="68">
        <v>15</v>
      </c>
      <c r="E56" s="247"/>
      <c r="F56" s="248">
        <f t="shared" ref="F56" si="7">E56*D56</f>
        <v>0</v>
      </c>
      <c r="H56" s="133"/>
    </row>
    <row r="57" spans="1:8" s="21" customFormat="1" x14ac:dyDescent="0.25">
      <c r="A57" s="101"/>
      <c r="B57" s="27"/>
      <c r="C57" s="26"/>
      <c r="D57" s="68"/>
      <c r="E57" s="247"/>
      <c r="F57" s="106"/>
      <c r="H57" s="133"/>
    </row>
    <row r="58" spans="1:8" s="21" customFormat="1" ht="16.5" thickBot="1" x14ac:dyDescent="0.3">
      <c r="A58" s="101" t="s">
        <v>0</v>
      </c>
      <c r="B58" s="3" t="s">
        <v>12</v>
      </c>
      <c r="C58" s="42"/>
      <c r="D58" s="69"/>
      <c r="E58" s="245" t="s">
        <v>177</v>
      </c>
      <c r="F58" s="108">
        <f>SUM(F4:F57)</f>
        <v>0</v>
      </c>
      <c r="H58" s="133"/>
    </row>
    <row r="59" spans="1:8" s="21" customFormat="1" ht="16.5" thickTop="1" x14ac:dyDescent="0.25">
      <c r="A59" s="34" t="s">
        <v>0</v>
      </c>
      <c r="B59" s="23" t="s">
        <v>70</v>
      </c>
      <c r="C59" s="51"/>
      <c r="D59" s="66"/>
      <c r="E59" s="247"/>
      <c r="F59" s="106"/>
      <c r="H59" s="133"/>
    </row>
    <row r="60" spans="1:8" s="21" customFormat="1" x14ac:dyDescent="0.25">
      <c r="A60" s="35" t="s">
        <v>0</v>
      </c>
      <c r="B60" s="291" t="s">
        <v>30</v>
      </c>
      <c r="C60" s="39"/>
      <c r="D60" s="94"/>
      <c r="E60" s="271"/>
      <c r="F60" s="272"/>
      <c r="H60" s="132"/>
    </row>
    <row r="61" spans="1:8" s="98" customFormat="1" ht="30.95" customHeight="1" x14ac:dyDescent="0.25">
      <c r="A61" s="95" t="s">
        <v>6</v>
      </c>
      <c r="B61" s="96" t="s">
        <v>465</v>
      </c>
      <c r="C61" s="96"/>
      <c r="D61" s="97" t="s">
        <v>3</v>
      </c>
      <c r="E61" s="219" t="s">
        <v>4</v>
      </c>
      <c r="F61" s="220" t="s">
        <v>5</v>
      </c>
      <c r="H61" s="133"/>
    </row>
    <row r="62" spans="1:8" s="21" customFormat="1" x14ac:dyDescent="0.25">
      <c r="A62" s="103"/>
      <c r="B62" s="3"/>
      <c r="C62" s="26"/>
      <c r="D62" s="70"/>
      <c r="E62" s="221"/>
      <c r="F62" s="222"/>
      <c r="H62" s="133"/>
    </row>
    <row r="63" spans="1:8" s="21" customFormat="1" x14ac:dyDescent="0.25">
      <c r="A63" s="36" t="s">
        <v>0</v>
      </c>
      <c r="B63" s="3" t="s">
        <v>17</v>
      </c>
      <c r="C63" s="44"/>
      <c r="D63" s="70"/>
      <c r="E63" s="245" t="s">
        <v>177</v>
      </c>
      <c r="F63" s="222">
        <f>F58</f>
        <v>0</v>
      </c>
      <c r="H63" s="133"/>
    </row>
    <row r="64" spans="1:8" s="21" customFormat="1" x14ac:dyDescent="0.25">
      <c r="A64" s="101"/>
      <c r="B64" s="52"/>
      <c r="C64" s="51"/>
      <c r="D64" s="66"/>
      <c r="E64" s="247"/>
      <c r="F64" s="106"/>
      <c r="H64" s="133"/>
    </row>
    <row r="65" spans="1:8" s="21" customFormat="1" x14ac:dyDescent="0.25">
      <c r="A65" s="101">
        <v>3.4</v>
      </c>
      <c r="B65" s="7" t="s">
        <v>302</v>
      </c>
      <c r="C65" s="26"/>
      <c r="D65" s="68"/>
      <c r="E65" s="247"/>
      <c r="F65" s="106"/>
      <c r="H65" s="133"/>
    </row>
    <row r="66" spans="1:8" s="21" customFormat="1" x14ac:dyDescent="0.25">
      <c r="A66" s="101"/>
      <c r="B66" s="7"/>
      <c r="C66" s="26"/>
      <c r="D66" s="68"/>
      <c r="E66" s="247"/>
      <c r="F66" s="106"/>
      <c r="H66" s="133"/>
    </row>
    <row r="67" spans="1:8" s="21" customFormat="1" x14ac:dyDescent="0.25">
      <c r="A67" s="101" t="s">
        <v>78</v>
      </c>
      <c r="B67" s="57" t="s">
        <v>289</v>
      </c>
      <c r="C67" s="26"/>
      <c r="D67" s="68"/>
      <c r="E67" s="247"/>
      <c r="F67" s="106"/>
      <c r="H67" s="133"/>
    </row>
    <row r="68" spans="1:8" s="21" customFormat="1" ht="31.5" x14ac:dyDescent="0.25">
      <c r="A68" s="101"/>
      <c r="B68" s="54" t="s">
        <v>290</v>
      </c>
      <c r="C68" s="56" t="s">
        <v>240</v>
      </c>
      <c r="D68" s="92">
        <v>20</v>
      </c>
      <c r="E68" s="249"/>
      <c r="F68" s="248">
        <f t="shared" ref="F68:F69" si="8">E68*D68</f>
        <v>0</v>
      </c>
      <c r="G68" s="55"/>
      <c r="H68" s="137"/>
    </row>
    <row r="69" spans="1:8" s="21" customFormat="1" ht="47.25" x14ac:dyDescent="0.25">
      <c r="A69" s="101"/>
      <c r="B69" s="54" t="s">
        <v>291</v>
      </c>
      <c r="C69" s="56" t="s">
        <v>240</v>
      </c>
      <c r="D69" s="92">
        <v>20</v>
      </c>
      <c r="E69" s="249"/>
      <c r="F69" s="248">
        <f t="shared" si="8"/>
        <v>0</v>
      </c>
      <c r="G69" s="55"/>
      <c r="H69" s="137"/>
    </row>
    <row r="70" spans="1:8" s="21" customFormat="1" x14ac:dyDescent="0.25">
      <c r="A70" s="101"/>
      <c r="B70" s="3"/>
      <c r="C70" s="26"/>
      <c r="D70" s="68"/>
      <c r="E70" s="247"/>
      <c r="F70" s="106"/>
      <c r="H70" s="133"/>
    </row>
    <row r="71" spans="1:8" s="21" customFormat="1" x14ac:dyDescent="0.25">
      <c r="A71" s="101">
        <v>3.5</v>
      </c>
      <c r="B71" s="58" t="s">
        <v>266</v>
      </c>
      <c r="C71" s="26"/>
      <c r="D71" s="68"/>
      <c r="E71" s="247"/>
      <c r="F71" s="106"/>
      <c r="H71" s="133"/>
    </row>
    <row r="72" spans="1:8" s="21" customFormat="1" x14ac:dyDescent="0.25">
      <c r="A72" s="101"/>
      <c r="B72" s="57" t="s">
        <v>267</v>
      </c>
      <c r="C72" s="26"/>
      <c r="D72" s="68"/>
      <c r="E72" s="247"/>
      <c r="F72" s="106"/>
      <c r="H72" s="133"/>
    </row>
    <row r="73" spans="1:8" s="21" customFormat="1" x14ac:dyDescent="0.25">
      <c r="A73" s="101"/>
      <c r="B73" s="27"/>
      <c r="C73" s="26"/>
      <c r="D73" s="68"/>
      <c r="E73" s="247"/>
      <c r="F73" s="106"/>
      <c r="H73" s="133"/>
    </row>
    <row r="74" spans="1:8" s="21" customFormat="1" ht="31.5" x14ac:dyDescent="0.25">
      <c r="A74" s="38" t="s">
        <v>172</v>
      </c>
      <c r="B74" s="7" t="s">
        <v>268</v>
      </c>
      <c r="C74" s="26"/>
      <c r="D74" s="68"/>
      <c r="E74" s="247"/>
      <c r="F74" s="106"/>
      <c r="H74" s="133"/>
    </row>
    <row r="75" spans="1:8" s="21" customFormat="1" x14ac:dyDescent="0.25">
      <c r="A75" s="101"/>
      <c r="B75" s="3" t="s">
        <v>269</v>
      </c>
      <c r="C75" s="26" t="s">
        <v>14</v>
      </c>
      <c r="D75" s="68">
        <v>5</v>
      </c>
      <c r="E75" s="247"/>
      <c r="F75" s="248">
        <f t="shared" ref="F75" si="9">E75*D75</f>
        <v>0</v>
      </c>
      <c r="H75" s="133"/>
    </row>
    <row r="76" spans="1:8" s="21" customFormat="1" x14ac:dyDescent="0.25">
      <c r="A76" s="101"/>
      <c r="B76" s="3"/>
      <c r="C76" s="26"/>
      <c r="D76" s="68"/>
      <c r="E76" s="247"/>
      <c r="F76" s="248"/>
      <c r="H76" s="133"/>
    </row>
    <row r="77" spans="1:8" s="21" customFormat="1" x14ac:dyDescent="0.25">
      <c r="A77" s="101">
        <v>3.6</v>
      </c>
      <c r="B77" s="58" t="s">
        <v>304</v>
      </c>
      <c r="C77" s="26"/>
      <c r="D77" s="68"/>
      <c r="E77" s="247"/>
      <c r="F77" s="106"/>
      <c r="H77" s="133"/>
    </row>
    <row r="78" spans="1:8" s="21" customFormat="1" x14ac:dyDescent="0.25">
      <c r="A78" s="101"/>
      <c r="B78" s="27"/>
      <c r="C78" s="26"/>
      <c r="D78" s="68"/>
      <c r="E78" s="247"/>
      <c r="F78" s="106"/>
      <c r="H78" s="133"/>
    </row>
    <row r="79" spans="1:8" s="21" customFormat="1" x14ac:dyDescent="0.25">
      <c r="A79" s="101"/>
      <c r="B79" s="58" t="s">
        <v>270</v>
      </c>
      <c r="C79" s="26"/>
      <c r="D79" s="68"/>
      <c r="E79" s="247"/>
      <c r="F79" s="106"/>
      <c r="H79" s="133"/>
    </row>
    <row r="80" spans="1:8" s="21" customFormat="1" x14ac:dyDescent="0.25">
      <c r="A80" s="101" t="s">
        <v>574</v>
      </c>
      <c r="B80" s="58" t="s">
        <v>271</v>
      </c>
      <c r="C80" s="26"/>
      <c r="D80" s="68"/>
      <c r="E80" s="247"/>
      <c r="F80" s="106"/>
      <c r="H80" s="133"/>
    </row>
    <row r="81" spans="1:8" s="21" customFormat="1" x14ac:dyDescent="0.25">
      <c r="A81" s="101"/>
      <c r="B81" s="27" t="s">
        <v>272</v>
      </c>
      <c r="C81" s="26" t="s">
        <v>240</v>
      </c>
      <c r="D81" s="68">
        <v>150</v>
      </c>
      <c r="E81" s="247"/>
      <c r="F81" s="248">
        <f t="shared" ref="F81" si="10">E81*D81</f>
        <v>0</v>
      </c>
      <c r="H81" s="133"/>
    </row>
    <row r="82" spans="1:8" s="21" customFormat="1" x14ac:dyDescent="0.25">
      <c r="A82" s="101"/>
      <c r="B82" s="27"/>
      <c r="C82" s="26"/>
      <c r="D82" s="68"/>
      <c r="E82" s="247"/>
      <c r="F82" s="106"/>
      <c r="H82" s="133"/>
    </row>
    <row r="83" spans="1:8" s="21" customFormat="1" x14ac:dyDescent="0.25">
      <c r="A83" s="101" t="s">
        <v>575</v>
      </c>
      <c r="B83" s="58" t="s">
        <v>305</v>
      </c>
      <c r="C83" s="26"/>
      <c r="D83" s="68"/>
      <c r="E83" s="247"/>
      <c r="F83" s="106"/>
      <c r="H83" s="136"/>
    </row>
    <row r="84" spans="1:8" x14ac:dyDescent="0.25">
      <c r="A84" s="102"/>
      <c r="B84" s="3" t="s">
        <v>306</v>
      </c>
      <c r="C84" s="26" t="s">
        <v>240</v>
      </c>
      <c r="D84" s="68">
        <v>50</v>
      </c>
      <c r="E84" s="247"/>
      <c r="F84" s="248">
        <f t="shared" ref="F84" si="11">E84*D84</f>
        <v>0</v>
      </c>
    </row>
    <row r="85" spans="1:8" x14ac:dyDescent="0.25">
      <c r="A85" s="36"/>
      <c r="B85" s="3"/>
      <c r="C85" s="44"/>
      <c r="D85" s="70"/>
      <c r="E85" s="221"/>
      <c r="F85" s="222"/>
    </row>
    <row r="86" spans="1:8" x14ac:dyDescent="0.25">
      <c r="A86" s="36">
        <v>3.7</v>
      </c>
      <c r="B86" s="7" t="s">
        <v>295</v>
      </c>
      <c r="C86" s="44"/>
      <c r="D86" s="70"/>
      <c r="E86" s="221"/>
      <c r="F86" s="222"/>
    </row>
    <row r="87" spans="1:8" x14ac:dyDescent="0.25">
      <c r="A87" s="36"/>
      <c r="B87" s="7"/>
      <c r="C87" s="44"/>
      <c r="D87" s="70"/>
      <c r="E87" s="221"/>
      <c r="F87" s="222"/>
    </row>
    <row r="88" spans="1:8" x14ac:dyDescent="0.25">
      <c r="A88" s="36" t="s">
        <v>576</v>
      </c>
      <c r="B88" s="7" t="s">
        <v>293</v>
      </c>
      <c r="C88" s="44"/>
      <c r="D88" s="70"/>
      <c r="E88" s="221"/>
      <c r="F88" s="222"/>
    </row>
    <row r="89" spans="1:8" x14ac:dyDescent="0.25">
      <c r="A89" s="36"/>
      <c r="B89" s="3" t="s">
        <v>294</v>
      </c>
      <c r="C89" s="44" t="s">
        <v>292</v>
      </c>
      <c r="D89" s="70">
        <v>20</v>
      </c>
      <c r="E89" s="247"/>
      <c r="F89" s="248">
        <f t="shared" ref="F89" si="12">E89*D89</f>
        <v>0</v>
      </c>
    </row>
    <row r="90" spans="1:8" x14ac:dyDescent="0.25">
      <c r="A90" s="36"/>
      <c r="B90" s="3"/>
      <c r="C90" s="44"/>
      <c r="D90" s="70"/>
      <c r="E90" s="221"/>
      <c r="F90" s="222"/>
    </row>
    <row r="91" spans="1:8" x14ac:dyDescent="0.25">
      <c r="A91" s="36">
        <v>3.8</v>
      </c>
      <c r="B91" s="7" t="s">
        <v>301</v>
      </c>
      <c r="C91" s="44"/>
      <c r="D91" s="70"/>
      <c r="E91" s="221"/>
      <c r="F91" s="222"/>
    </row>
    <row r="92" spans="1:8" x14ac:dyDescent="0.25">
      <c r="A92" s="36"/>
      <c r="B92" s="3"/>
      <c r="C92" s="44"/>
      <c r="D92" s="70"/>
      <c r="E92" s="221"/>
      <c r="F92" s="222"/>
    </row>
    <row r="93" spans="1:8" x14ac:dyDescent="0.25">
      <c r="A93" s="36" t="s">
        <v>577</v>
      </c>
      <c r="B93" s="7" t="s">
        <v>296</v>
      </c>
      <c r="C93" s="44"/>
      <c r="D93" s="70"/>
      <c r="E93" s="221"/>
      <c r="F93" s="222"/>
    </row>
    <row r="94" spans="1:8" x14ac:dyDescent="0.25">
      <c r="A94" s="36"/>
      <c r="B94" s="3" t="s">
        <v>297</v>
      </c>
      <c r="C94" s="44" t="s">
        <v>292</v>
      </c>
      <c r="D94" s="70">
        <v>10</v>
      </c>
      <c r="E94" s="247"/>
      <c r="F94" s="248">
        <f t="shared" ref="F94" si="13">E94*D94</f>
        <v>0</v>
      </c>
    </row>
    <row r="95" spans="1:8" x14ac:dyDescent="0.25">
      <c r="A95" s="36"/>
      <c r="B95" s="3" t="s">
        <v>298</v>
      </c>
      <c r="C95" s="44" t="s">
        <v>292</v>
      </c>
      <c r="D95" s="70">
        <v>10</v>
      </c>
      <c r="E95" s="247"/>
      <c r="F95" s="248">
        <f t="shared" ref="F95" si="14">E95*D95</f>
        <v>0</v>
      </c>
    </row>
    <row r="96" spans="1:8" x14ac:dyDescent="0.25">
      <c r="A96" s="36"/>
      <c r="B96" s="3" t="s">
        <v>299</v>
      </c>
      <c r="C96" s="44" t="s">
        <v>240</v>
      </c>
      <c r="D96" s="70">
        <v>50</v>
      </c>
      <c r="E96" s="247"/>
      <c r="F96" s="248">
        <f t="shared" ref="F96" si="15">E96*D96</f>
        <v>0</v>
      </c>
    </row>
    <row r="97" spans="1:6" x14ac:dyDescent="0.25">
      <c r="A97" s="36"/>
      <c r="B97" s="3" t="s">
        <v>300</v>
      </c>
      <c r="C97" s="44" t="s">
        <v>240</v>
      </c>
      <c r="D97" s="70">
        <v>50</v>
      </c>
      <c r="E97" s="247"/>
      <c r="F97" s="248">
        <f t="shared" ref="F97" si="16">E97*D97</f>
        <v>0</v>
      </c>
    </row>
    <row r="98" spans="1:6" x14ac:dyDescent="0.25">
      <c r="A98" s="36"/>
      <c r="B98" s="3"/>
      <c r="C98" s="44"/>
      <c r="D98" s="70"/>
      <c r="E98" s="221"/>
      <c r="F98" s="222"/>
    </row>
    <row r="99" spans="1:6" x14ac:dyDescent="0.25">
      <c r="A99" s="36" t="s">
        <v>578</v>
      </c>
      <c r="B99" s="7" t="s">
        <v>303</v>
      </c>
      <c r="C99" s="44"/>
      <c r="D99" s="70"/>
      <c r="E99" s="221"/>
      <c r="F99" s="222"/>
    </row>
    <row r="100" spans="1:6" x14ac:dyDescent="0.25">
      <c r="A100" s="36"/>
      <c r="B100" s="3" t="s">
        <v>314</v>
      </c>
      <c r="C100" s="44" t="s">
        <v>240</v>
      </c>
      <c r="D100" s="70">
        <v>50</v>
      </c>
      <c r="E100" s="247"/>
      <c r="F100" s="248">
        <f t="shared" ref="F100" si="17">E100*D100</f>
        <v>0</v>
      </c>
    </row>
    <row r="101" spans="1:6" x14ac:dyDescent="0.25">
      <c r="A101" s="36"/>
      <c r="B101" s="3"/>
      <c r="C101" s="44"/>
      <c r="D101" s="70"/>
      <c r="E101" s="221"/>
      <c r="F101" s="222"/>
    </row>
    <row r="102" spans="1:6" x14ac:dyDescent="0.25">
      <c r="A102" s="36">
        <v>3.9</v>
      </c>
      <c r="B102" s="7" t="s">
        <v>312</v>
      </c>
      <c r="C102" s="44"/>
      <c r="D102" s="70"/>
      <c r="E102" s="221"/>
      <c r="F102" s="222"/>
    </row>
    <row r="103" spans="1:6" x14ac:dyDescent="0.25">
      <c r="A103" s="36"/>
      <c r="B103" s="7"/>
      <c r="C103" s="44"/>
      <c r="D103" s="70"/>
      <c r="E103" s="221"/>
      <c r="F103" s="222"/>
    </row>
    <row r="104" spans="1:6" x14ac:dyDescent="0.25">
      <c r="A104" s="36" t="s">
        <v>579</v>
      </c>
      <c r="B104" s="7" t="s">
        <v>307</v>
      </c>
      <c r="C104" s="44"/>
      <c r="D104" s="70"/>
      <c r="E104" s="221"/>
      <c r="F104" s="222"/>
    </row>
    <row r="105" spans="1:6" ht="47.25" x14ac:dyDescent="0.25">
      <c r="A105" s="36"/>
      <c r="B105" s="3" t="s">
        <v>308</v>
      </c>
      <c r="C105" s="44"/>
      <c r="D105" s="70"/>
      <c r="E105" s="221"/>
      <c r="F105" s="222"/>
    </row>
    <row r="106" spans="1:6" x14ac:dyDescent="0.25">
      <c r="A106" s="36"/>
      <c r="B106" s="3" t="s">
        <v>309</v>
      </c>
      <c r="C106" s="44" t="s">
        <v>240</v>
      </c>
      <c r="D106" s="70">
        <v>50</v>
      </c>
      <c r="E106" s="247"/>
      <c r="F106" s="248">
        <f t="shared" ref="F106" si="18">E106*D106</f>
        <v>0</v>
      </c>
    </row>
    <row r="107" spans="1:6" x14ac:dyDescent="0.25">
      <c r="A107" s="36"/>
      <c r="B107" s="3" t="s">
        <v>310</v>
      </c>
      <c r="C107" s="44" t="s">
        <v>13</v>
      </c>
      <c r="D107" s="70">
        <v>15</v>
      </c>
      <c r="E107" s="247"/>
      <c r="F107" s="248">
        <f t="shared" ref="F107" si="19">E107*D107</f>
        <v>0</v>
      </c>
    </row>
    <row r="108" spans="1:6" x14ac:dyDescent="0.25">
      <c r="A108" s="36"/>
      <c r="B108" s="3" t="s">
        <v>311</v>
      </c>
      <c r="C108" s="44" t="s">
        <v>13</v>
      </c>
      <c r="D108" s="70">
        <v>15</v>
      </c>
      <c r="E108" s="247"/>
      <c r="F108" s="248">
        <f t="shared" ref="F108" si="20">E108*D108</f>
        <v>0</v>
      </c>
    </row>
    <row r="109" spans="1:6" x14ac:dyDescent="0.25">
      <c r="A109" s="36"/>
      <c r="B109" s="3" t="s">
        <v>313</v>
      </c>
      <c r="C109" s="44" t="s">
        <v>13</v>
      </c>
      <c r="D109" s="70">
        <v>15</v>
      </c>
      <c r="E109" s="247"/>
      <c r="F109" s="248">
        <f t="shared" ref="F109" si="21">E109*D109</f>
        <v>0</v>
      </c>
    </row>
    <row r="110" spans="1:6" x14ac:dyDescent="0.25">
      <c r="A110" s="36"/>
      <c r="B110" s="3"/>
      <c r="C110" s="44"/>
      <c r="D110" s="70"/>
      <c r="E110" s="247"/>
      <c r="F110" s="248"/>
    </row>
    <row r="111" spans="1:6" x14ac:dyDescent="0.25">
      <c r="A111" s="36"/>
      <c r="B111" s="3"/>
      <c r="C111" s="44"/>
      <c r="D111" s="70"/>
      <c r="E111" s="247"/>
      <c r="F111" s="248"/>
    </row>
    <row r="112" spans="1:6" x14ac:dyDescent="0.25">
      <c r="A112" s="36"/>
      <c r="B112" s="3"/>
      <c r="C112" s="44"/>
      <c r="D112" s="70"/>
      <c r="E112" s="247"/>
      <c r="F112" s="248"/>
    </row>
    <row r="113" spans="1:8" s="21" customFormat="1" x14ac:dyDescent="0.25">
      <c r="A113" s="101"/>
      <c r="B113" s="27"/>
      <c r="C113" s="26"/>
      <c r="D113" s="68"/>
      <c r="E113" s="247"/>
      <c r="F113" s="106"/>
      <c r="H113" s="133"/>
    </row>
    <row r="114" spans="1:8" s="21" customFormat="1" ht="16.5" thickBot="1" x14ac:dyDescent="0.3">
      <c r="A114" s="101" t="s">
        <v>0</v>
      </c>
      <c r="B114" s="3" t="s">
        <v>12</v>
      </c>
      <c r="C114" s="42"/>
      <c r="D114" s="69"/>
      <c r="E114" s="245" t="s">
        <v>177</v>
      </c>
      <c r="F114" s="108">
        <f>SUM(F63:F113)</f>
        <v>0</v>
      </c>
      <c r="H114" s="133"/>
    </row>
    <row r="115" spans="1:8" s="21" customFormat="1" ht="16.5" thickTop="1" x14ac:dyDescent="0.25">
      <c r="A115" s="34" t="s">
        <v>0</v>
      </c>
      <c r="B115" s="23" t="s">
        <v>18</v>
      </c>
      <c r="C115" s="51"/>
      <c r="D115" s="66"/>
      <c r="E115" s="247"/>
      <c r="F115" s="106"/>
      <c r="H115" s="133"/>
    </row>
    <row r="116" spans="1:8" s="21" customFormat="1" x14ac:dyDescent="0.25">
      <c r="A116" s="35" t="s">
        <v>0</v>
      </c>
      <c r="B116" s="291" t="s">
        <v>30</v>
      </c>
      <c r="C116" s="39"/>
      <c r="D116" s="94"/>
      <c r="E116" s="271"/>
      <c r="F116" s="272"/>
      <c r="H116" s="132"/>
    </row>
    <row r="117" spans="1:8" s="98" customFormat="1" ht="30.95" customHeight="1" x14ac:dyDescent="0.25">
      <c r="A117" s="95" t="s">
        <v>6</v>
      </c>
      <c r="B117" s="96" t="s">
        <v>465</v>
      </c>
      <c r="C117" s="96"/>
      <c r="D117" s="97" t="s">
        <v>3</v>
      </c>
      <c r="E117" s="219" t="s">
        <v>4</v>
      </c>
      <c r="F117" s="220" t="s">
        <v>5</v>
      </c>
      <c r="H117" s="133"/>
    </row>
    <row r="118" spans="1:8" s="21" customFormat="1" x14ac:dyDescent="0.25">
      <c r="A118" s="103"/>
      <c r="B118" s="3"/>
      <c r="C118" s="26"/>
      <c r="D118" s="70"/>
      <c r="E118" s="221"/>
      <c r="F118" s="222"/>
      <c r="H118" s="133"/>
    </row>
    <row r="119" spans="1:8" s="21" customFormat="1" x14ac:dyDescent="0.25">
      <c r="A119" s="36" t="s">
        <v>0</v>
      </c>
      <c r="B119" s="3" t="s">
        <v>17</v>
      </c>
      <c r="C119" s="44"/>
      <c r="D119" s="70"/>
      <c r="E119" s="245" t="s">
        <v>177</v>
      </c>
      <c r="F119" s="222">
        <f>F114</f>
        <v>0</v>
      </c>
      <c r="H119" s="133"/>
    </row>
    <row r="120" spans="1:8" s="21" customFormat="1" x14ac:dyDescent="0.25">
      <c r="A120" s="101"/>
      <c r="B120" s="52"/>
      <c r="C120" s="51"/>
      <c r="D120" s="66"/>
      <c r="E120" s="247"/>
      <c r="F120" s="106"/>
      <c r="H120" s="133"/>
    </row>
    <row r="121" spans="1:8" x14ac:dyDescent="0.25">
      <c r="A121" s="145" t="s">
        <v>580</v>
      </c>
      <c r="B121" s="7" t="s">
        <v>316</v>
      </c>
      <c r="C121" s="44"/>
      <c r="D121" s="70"/>
      <c r="E121" s="221"/>
      <c r="F121" s="222"/>
    </row>
    <row r="122" spans="1:8" x14ac:dyDescent="0.25">
      <c r="A122" s="36"/>
      <c r="B122" s="7"/>
      <c r="C122" s="44"/>
      <c r="D122" s="70"/>
      <c r="E122" s="221"/>
      <c r="F122" s="222"/>
    </row>
    <row r="123" spans="1:8" ht="47.25" x14ac:dyDescent="0.25">
      <c r="A123" s="36"/>
      <c r="B123" s="7" t="s">
        <v>315</v>
      </c>
      <c r="C123" s="44"/>
      <c r="D123" s="70"/>
      <c r="E123" s="221"/>
      <c r="F123" s="222"/>
    </row>
    <row r="124" spans="1:8" x14ac:dyDescent="0.25">
      <c r="A124" s="36"/>
      <c r="B124" s="3"/>
      <c r="C124" s="44"/>
      <c r="D124" s="70"/>
      <c r="E124" s="221"/>
      <c r="F124" s="222"/>
    </row>
    <row r="125" spans="1:8" x14ac:dyDescent="0.25">
      <c r="A125" s="36" t="s">
        <v>581</v>
      </c>
      <c r="B125" s="3" t="s">
        <v>317</v>
      </c>
      <c r="C125" s="44" t="s">
        <v>318</v>
      </c>
      <c r="D125" s="70">
        <v>0.5</v>
      </c>
      <c r="E125" s="247"/>
      <c r="F125" s="248">
        <f t="shared" ref="F125" si="22">E125*D125</f>
        <v>0</v>
      </c>
    </row>
    <row r="126" spans="1:8" x14ac:dyDescent="0.25">
      <c r="A126" s="36" t="s">
        <v>582</v>
      </c>
      <c r="B126" s="3" t="s">
        <v>474</v>
      </c>
      <c r="C126" s="44" t="s">
        <v>318</v>
      </c>
      <c r="D126" s="70">
        <v>0.5</v>
      </c>
      <c r="E126" s="247"/>
      <c r="F126" s="248">
        <f t="shared" ref="F126" si="23">E126*D126</f>
        <v>0</v>
      </c>
    </row>
    <row r="127" spans="1:8" x14ac:dyDescent="0.25">
      <c r="A127" s="36"/>
      <c r="B127" s="3"/>
      <c r="C127" s="44"/>
      <c r="D127" s="70"/>
      <c r="E127" s="221"/>
      <c r="F127" s="222"/>
    </row>
    <row r="128" spans="1:8" x14ac:dyDescent="0.25">
      <c r="A128" s="36">
        <v>3.11</v>
      </c>
      <c r="B128" s="7" t="s">
        <v>428</v>
      </c>
      <c r="C128" s="44"/>
      <c r="D128" s="70"/>
      <c r="E128" s="221"/>
      <c r="F128" s="222"/>
    </row>
    <row r="129" spans="1:8" x14ac:dyDescent="0.25">
      <c r="A129" s="36"/>
      <c r="B129" s="3"/>
      <c r="C129" s="44"/>
      <c r="D129" s="70"/>
      <c r="E129" s="221"/>
      <c r="F129" s="222"/>
    </row>
    <row r="130" spans="1:8" x14ac:dyDescent="0.25">
      <c r="A130" s="36"/>
      <c r="B130" s="7" t="s">
        <v>429</v>
      </c>
      <c r="C130" s="44"/>
      <c r="D130" s="70"/>
      <c r="E130" s="221"/>
      <c r="F130" s="222"/>
    </row>
    <row r="131" spans="1:8" ht="147" customHeight="1" x14ac:dyDescent="0.25">
      <c r="A131" s="36"/>
      <c r="B131" s="3" t="s">
        <v>430</v>
      </c>
      <c r="C131" s="44"/>
      <c r="D131" s="70"/>
      <c r="E131" s="221"/>
      <c r="F131" s="222"/>
    </row>
    <row r="132" spans="1:8" x14ac:dyDescent="0.25">
      <c r="A132" s="36" t="s">
        <v>583</v>
      </c>
      <c r="B132" s="3" t="s">
        <v>440</v>
      </c>
      <c r="C132" s="44" t="s">
        <v>13</v>
      </c>
      <c r="D132" s="70">
        <v>50</v>
      </c>
      <c r="E132" s="247"/>
      <c r="F132" s="248">
        <f t="shared" ref="F132:F134" si="24">E132*D132</f>
        <v>0</v>
      </c>
    </row>
    <row r="133" spans="1:8" x14ac:dyDescent="0.25">
      <c r="A133" s="36" t="s">
        <v>584</v>
      </c>
      <c r="B133" s="3" t="s">
        <v>431</v>
      </c>
      <c r="C133" s="44" t="s">
        <v>13</v>
      </c>
      <c r="D133" s="70">
        <v>50</v>
      </c>
      <c r="E133" s="247"/>
      <c r="F133" s="248">
        <f t="shared" si="24"/>
        <v>0</v>
      </c>
    </row>
    <row r="134" spans="1:8" x14ac:dyDescent="0.25">
      <c r="A134" s="36" t="s">
        <v>585</v>
      </c>
      <c r="B134" s="3" t="s">
        <v>432</v>
      </c>
      <c r="C134" s="44" t="s">
        <v>13</v>
      </c>
      <c r="D134" s="70">
        <v>50</v>
      </c>
      <c r="E134" s="247"/>
      <c r="F134" s="248">
        <f t="shared" si="24"/>
        <v>0</v>
      </c>
    </row>
    <row r="135" spans="1:8" ht="31.5" x14ac:dyDescent="0.25">
      <c r="A135" s="36" t="s">
        <v>586</v>
      </c>
      <c r="B135" s="3" t="s">
        <v>449</v>
      </c>
      <c r="C135" s="44" t="s">
        <v>14</v>
      </c>
      <c r="D135" s="93">
        <v>2</v>
      </c>
      <c r="E135" s="249"/>
      <c r="F135" s="248">
        <f t="shared" ref="F135:F136" si="25">E135*D135</f>
        <v>0</v>
      </c>
    </row>
    <row r="136" spans="1:8" ht="31.5" x14ac:dyDescent="0.25">
      <c r="A136" s="36" t="s">
        <v>587</v>
      </c>
      <c r="B136" s="3" t="s">
        <v>450</v>
      </c>
      <c r="C136" s="44" t="s">
        <v>14</v>
      </c>
      <c r="D136" s="93">
        <v>2</v>
      </c>
      <c r="E136" s="249"/>
      <c r="F136" s="248">
        <f t="shared" si="25"/>
        <v>0</v>
      </c>
    </row>
    <row r="137" spans="1:8" x14ac:dyDescent="0.25">
      <c r="A137" s="36"/>
      <c r="B137" s="3"/>
      <c r="C137" s="44"/>
      <c r="D137" s="70"/>
      <c r="E137" s="221"/>
      <c r="F137" s="222"/>
    </row>
    <row r="138" spans="1:8" x14ac:dyDescent="0.25">
      <c r="A138" s="36"/>
      <c r="B138" s="7" t="s">
        <v>439</v>
      </c>
      <c r="C138" s="44"/>
      <c r="D138" s="70"/>
      <c r="E138" s="221"/>
      <c r="F138" s="222"/>
    </row>
    <row r="139" spans="1:8" ht="48.6" customHeight="1" x14ac:dyDescent="0.25">
      <c r="A139" s="36"/>
      <c r="B139" s="3" t="s">
        <v>433</v>
      </c>
      <c r="C139" s="44"/>
      <c r="D139" s="70"/>
      <c r="E139" s="221"/>
      <c r="F139" s="222"/>
    </row>
    <row r="140" spans="1:8" x14ac:dyDescent="0.25">
      <c r="A140" s="36" t="s">
        <v>588</v>
      </c>
      <c r="B140" s="3" t="s">
        <v>445</v>
      </c>
      <c r="C140" s="44" t="s">
        <v>14</v>
      </c>
      <c r="D140" s="70">
        <v>5</v>
      </c>
      <c r="E140" s="247"/>
      <c r="F140" s="248">
        <f t="shared" ref="F140:F142" si="26">E140*D140</f>
        <v>0</v>
      </c>
    </row>
    <row r="141" spans="1:8" x14ac:dyDescent="0.25">
      <c r="A141" s="36" t="s">
        <v>589</v>
      </c>
      <c r="B141" s="3" t="s">
        <v>434</v>
      </c>
      <c r="C141" s="44" t="s">
        <v>14</v>
      </c>
      <c r="D141" s="70">
        <v>5</v>
      </c>
      <c r="E141" s="247"/>
      <c r="F141" s="248">
        <f t="shared" si="26"/>
        <v>0</v>
      </c>
    </row>
    <row r="142" spans="1:8" x14ac:dyDescent="0.25">
      <c r="A142" s="36" t="s">
        <v>590</v>
      </c>
      <c r="B142" s="3" t="s">
        <v>435</v>
      </c>
      <c r="C142" s="44" t="s">
        <v>14</v>
      </c>
      <c r="D142" s="70">
        <v>5</v>
      </c>
      <c r="E142" s="247"/>
      <c r="F142" s="248">
        <f t="shared" si="26"/>
        <v>0</v>
      </c>
    </row>
    <row r="143" spans="1:8" ht="63" x14ac:dyDescent="0.25">
      <c r="A143" s="36" t="s">
        <v>591</v>
      </c>
      <c r="B143" s="3" t="s">
        <v>436</v>
      </c>
      <c r="C143" s="44" t="s">
        <v>14</v>
      </c>
      <c r="D143" s="93">
        <v>10</v>
      </c>
      <c r="E143" s="249"/>
      <c r="F143" s="248">
        <f t="shared" ref="F143:F145" si="27">E143*D143</f>
        <v>0</v>
      </c>
      <c r="G143" s="6"/>
      <c r="H143" s="138"/>
    </row>
    <row r="144" spans="1:8" ht="63" x14ac:dyDescent="0.25">
      <c r="A144" s="36" t="s">
        <v>592</v>
      </c>
      <c r="B144" s="3" t="s">
        <v>446</v>
      </c>
      <c r="C144" s="44" t="s">
        <v>14</v>
      </c>
      <c r="D144" s="93">
        <v>10</v>
      </c>
      <c r="E144" s="249"/>
      <c r="F144" s="248">
        <f t="shared" si="27"/>
        <v>0</v>
      </c>
      <c r="G144" s="6"/>
      <c r="H144" s="138"/>
    </row>
    <row r="145" spans="1:8" ht="63" x14ac:dyDescent="0.25">
      <c r="A145" s="36" t="s">
        <v>593</v>
      </c>
      <c r="B145" s="3" t="s">
        <v>447</v>
      </c>
      <c r="C145" s="44" t="s">
        <v>14</v>
      </c>
      <c r="D145" s="93">
        <v>10</v>
      </c>
      <c r="E145" s="249"/>
      <c r="F145" s="248">
        <f t="shared" si="27"/>
        <v>0</v>
      </c>
      <c r="G145" s="6"/>
      <c r="H145" s="138"/>
    </row>
    <row r="146" spans="1:8" ht="94.5" x14ac:dyDescent="0.25">
      <c r="A146" s="36" t="s">
        <v>594</v>
      </c>
      <c r="B146" s="3" t="s">
        <v>448</v>
      </c>
      <c r="C146" s="44" t="s">
        <v>14</v>
      </c>
      <c r="D146" s="93">
        <v>2</v>
      </c>
      <c r="E146" s="249"/>
      <c r="F146" s="248">
        <f t="shared" ref="F146" si="28">E146*D146</f>
        <v>0</v>
      </c>
      <c r="G146" s="6"/>
      <c r="H146" s="138"/>
    </row>
    <row r="147" spans="1:8" ht="63" x14ac:dyDescent="0.25">
      <c r="A147" s="36"/>
      <c r="B147" s="3" t="s">
        <v>451</v>
      </c>
      <c r="C147" s="44"/>
      <c r="D147" s="93"/>
      <c r="E147" s="221"/>
      <c r="F147" s="222"/>
    </row>
    <row r="148" spans="1:8" x14ac:dyDescent="0.25">
      <c r="A148" s="36" t="s">
        <v>595</v>
      </c>
      <c r="B148" s="3" t="s">
        <v>452</v>
      </c>
      <c r="C148" s="44" t="s">
        <v>14</v>
      </c>
      <c r="D148" s="70">
        <v>2</v>
      </c>
      <c r="E148" s="247"/>
      <c r="F148" s="248">
        <f t="shared" ref="F148:F149" si="29">E148*D148</f>
        <v>0</v>
      </c>
    </row>
    <row r="149" spans="1:8" x14ac:dyDescent="0.25">
      <c r="A149" s="36" t="s">
        <v>596</v>
      </c>
      <c r="B149" s="3" t="s">
        <v>437</v>
      </c>
      <c r="C149" s="44" t="s">
        <v>14</v>
      </c>
      <c r="D149" s="70">
        <v>2</v>
      </c>
      <c r="E149" s="247"/>
      <c r="F149" s="248">
        <f t="shared" si="29"/>
        <v>0</v>
      </c>
    </row>
    <row r="150" spans="1:8" x14ac:dyDescent="0.25">
      <c r="A150" s="36"/>
      <c r="B150" s="3"/>
      <c r="C150" s="44"/>
      <c r="D150" s="70"/>
      <c r="E150" s="221"/>
      <c r="F150" s="222"/>
      <c r="H150" s="133"/>
    </row>
    <row r="151" spans="1:8" s="21" customFormat="1" ht="16.5" thickBot="1" x14ac:dyDescent="0.3">
      <c r="A151" s="101" t="s">
        <v>0</v>
      </c>
      <c r="B151" s="3" t="s">
        <v>12</v>
      </c>
      <c r="C151" s="42"/>
      <c r="D151" s="69"/>
      <c r="E151" s="245" t="s">
        <v>177</v>
      </c>
      <c r="F151" s="108">
        <f>SUM(F119:F150)</f>
        <v>0</v>
      </c>
      <c r="H151" s="133"/>
    </row>
    <row r="152" spans="1:8" s="21" customFormat="1" ht="16.5" thickTop="1" x14ac:dyDescent="0.25">
      <c r="A152" s="34" t="s">
        <v>0</v>
      </c>
      <c r="B152" s="23" t="s">
        <v>18</v>
      </c>
      <c r="C152" s="51"/>
      <c r="D152" s="66"/>
      <c r="E152" s="247"/>
      <c r="F152" s="106"/>
      <c r="H152" s="133"/>
    </row>
    <row r="153" spans="1:8" s="21" customFormat="1" x14ac:dyDescent="0.25">
      <c r="A153" s="35" t="s">
        <v>0</v>
      </c>
      <c r="B153" s="291" t="s">
        <v>30</v>
      </c>
      <c r="C153" s="39"/>
      <c r="D153" s="94"/>
      <c r="E153" s="271"/>
      <c r="F153" s="272"/>
      <c r="H153" s="132"/>
    </row>
    <row r="154" spans="1:8" s="98" customFormat="1" ht="30.95" customHeight="1" x14ac:dyDescent="0.25">
      <c r="A154" s="95" t="s">
        <v>6</v>
      </c>
      <c r="B154" s="96" t="s">
        <v>465</v>
      </c>
      <c r="C154" s="96"/>
      <c r="D154" s="97" t="s">
        <v>3</v>
      </c>
      <c r="E154" s="219" t="s">
        <v>4</v>
      </c>
      <c r="F154" s="220" t="s">
        <v>5</v>
      </c>
      <c r="H154" s="133"/>
    </row>
    <row r="155" spans="1:8" s="21" customFormat="1" x14ac:dyDescent="0.25">
      <c r="A155" s="103"/>
      <c r="B155" s="3"/>
      <c r="C155" s="26"/>
      <c r="D155" s="70"/>
      <c r="E155" s="221"/>
      <c r="F155" s="222"/>
      <c r="H155" s="133"/>
    </row>
    <row r="156" spans="1:8" s="21" customFormat="1" x14ac:dyDescent="0.25">
      <c r="A156" s="36" t="s">
        <v>0</v>
      </c>
      <c r="B156" s="3" t="s">
        <v>17</v>
      </c>
      <c r="C156" s="44"/>
      <c r="D156" s="70"/>
      <c r="E156" s="245" t="s">
        <v>177</v>
      </c>
      <c r="F156" s="222">
        <f>F151</f>
        <v>0</v>
      </c>
      <c r="H156" s="136"/>
    </row>
    <row r="157" spans="1:8" x14ac:dyDescent="0.25">
      <c r="A157" s="36"/>
      <c r="B157" s="3"/>
      <c r="C157" s="44"/>
      <c r="D157" s="70"/>
      <c r="E157" s="221"/>
      <c r="F157" s="222"/>
    </row>
    <row r="158" spans="1:8" ht="31.5" x14ac:dyDescent="0.25">
      <c r="A158" s="36"/>
      <c r="B158" s="3" t="s">
        <v>441</v>
      </c>
      <c r="C158" s="44"/>
      <c r="D158" s="70"/>
      <c r="E158" s="221"/>
      <c r="F158" s="222"/>
    </row>
    <row r="159" spans="1:8" x14ac:dyDescent="0.25">
      <c r="A159" s="36"/>
      <c r="B159" s="3"/>
      <c r="C159" s="44"/>
      <c r="D159" s="70"/>
      <c r="E159" s="221"/>
      <c r="F159" s="222"/>
    </row>
    <row r="160" spans="1:8" x14ac:dyDescent="0.25">
      <c r="A160" s="36" t="s">
        <v>597</v>
      </c>
      <c r="B160" s="3" t="s">
        <v>442</v>
      </c>
      <c r="C160" s="44" t="s">
        <v>13</v>
      </c>
      <c r="D160" s="70">
        <v>50</v>
      </c>
      <c r="E160" s="247"/>
      <c r="F160" s="248">
        <f t="shared" ref="F160:F161" si="30">E160*D160</f>
        <v>0</v>
      </c>
    </row>
    <row r="161" spans="1:6" x14ac:dyDescent="0.25">
      <c r="A161" s="36" t="s">
        <v>598</v>
      </c>
      <c r="B161" s="3" t="s">
        <v>443</v>
      </c>
      <c r="C161" s="44" t="s">
        <v>13</v>
      </c>
      <c r="D161" s="70">
        <v>50</v>
      </c>
      <c r="E161" s="247"/>
      <c r="F161" s="248">
        <f t="shared" si="30"/>
        <v>0</v>
      </c>
    </row>
    <row r="162" spans="1:6" x14ac:dyDescent="0.25">
      <c r="A162" s="36"/>
      <c r="B162" s="3"/>
      <c r="C162" s="44"/>
      <c r="D162" s="70"/>
      <c r="E162" s="221"/>
      <c r="F162" s="222"/>
    </row>
    <row r="163" spans="1:6" x14ac:dyDescent="0.25">
      <c r="A163" s="36" t="s">
        <v>599</v>
      </c>
      <c r="B163" s="3" t="s">
        <v>438</v>
      </c>
      <c r="C163" s="44" t="s">
        <v>14</v>
      </c>
      <c r="D163" s="70">
        <v>5</v>
      </c>
      <c r="E163" s="247"/>
      <c r="F163" s="248">
        <f t="shared" ref="F163" si="31">E163*D163</f>
        <v>0</v>
      </c>
    </row>
    <row r="164" spans="1:6" x14ac:dyDescent="0.25">
      <c r="A164" s="36"/>
      <c r="B164" s="3"/>
      <c r="C164" s="44"/>
      <c r="D164" s="70"/>
      <c r="E164" s="221"/>
      <c r="F164" s="222"/>
    </row>
    <row r="165" spans="1:6" ht="47.25" x14ac:dyDescent="0.25">
      <c r="A165" s="36" t="s">
        <v>600</v>
      </c>
      <c r="B165" s="3" t="s">
        <v>444</v>
      </c>
      <c r="C165" s="44" t="s">
        <v>13</v>
      </c>
      <c r="D165" s="93">
        <v>50</v>
      </c>
      <c r="E165" s="249"/>
      <c r="F165" s="248">
        <f t="shared" ref="F165" si="32">E165*D165</f>
        <v>0</v>
      </c>
    </row>
    <row r="166" spans="1:6" x14ac:dyDescent="0.25">
      <c r="A166" s="36"/>
      <c r="B166" s="3"/>
      <c r="C166" s="44"/>
      <c r="D166" s="70"/>
      <c r="E166" s="221"/>
      <c r="F166" s="222"/>
    </row>
    <row r="167" spans="1:6" x14ac:dyDescent="0.25">
      <c r="A167" s="36"/>
      <c r="B167" s="3"/>
      <c r="C167" s="44"/>
      <c r="D167" s="70"/>
      <c r="E167" s="221"/>
      <c r="F167" s="222"/>
    </row>
    <row r="168" spans="1:6" x14ac:dyDescent="0.25">
      <c r="A168" s="36"/>
      <c r="B168" s="3"/>
      <c r="C168" s="44"/>
      <c r="D168" s="70"/>
      <c r="E168" s="221"/>
      <c r="F168" s="222"/>
    </row>
    <row r="169" spans="1:6" x14ac:dyDescent="0.25">
      <c r="A169" s="36"/>
      <c r="B169" s="3"/>
      <c r="C169" s="44"/>
      <c r="D169" s="70"/>
      <c r="E169" s="221"/>
      <c r="F169" s="222"/>
    </row>
    <row r="170" spans="1:6" x14ac:dyDescent="0.25">
      <c r="A170" s="36"/>
      <c r="B170" s="3"/>
      <c r="C170" s="44"/>
      <c r="D170" s="70"/>
      <c r="E170" s="221"/>
      <c r="F170" s="222"/>
    </row>
    <row r="171" spans="1:6" x14ac:dyDescent="0.25">
      <c r="A171" s="36"/>
      <c r="B171" s="3"/>
      <c r="C171" s="44"/>
      <c r="D171" s="70"/>
      <c r="E171" s="221"/>
      <c r="F171" s="222"/>
    </row>
    <row r="172" spans="1:6" x14ac:dyDescent="0.25">
      <c r="A172" s="36"/>
      <c r="B172" s="3"/>
      <c r="C172" s="44"/>
      <c r="D172" s="70"/>
      <c r="E172" s="221"/>
      <c r="F172" s="222"/>
    </row>
    <row r="173" spans="1:6" x14ac:dyDescent="0.25">
      <c r="A173" s="36"/>
      <c r="B173" s="3"/>
      <c r="C173" s="44"/>
      <c r="D173" s="70"/>
      <c r="E173" s="221"/>
      <c r="F173" s="222"/>
    </row>
    <row r="174" spans="1:6" x14ac:dyDescent="0.25">
      <c r="A174" s="36"/>
      <c r="B174" s="3"/>
      <c r="C174" s="44"/>
      <c r="D174" s="70"/>
      <c r="E174" s="221"/>
      <c r="F174" s="222"/>
    </row>
    <row r="175" spans="1:6" x14ac:dyDescent="0.25">
      <c r="A175" s="36"/>
      <c r="B175" s="3"/>
      <c r="C175" s="44"/>
      <c r="D175" s="70"/>
      <c r="E175" s="221"/>
      <c r="F175" s="222"/>
    </row>
    <row r="176" spans="1:6" x14ac:dyDescent="0.25">
      <c r="A176" s="36"/>
      <c r="B176" s="3"/>
      <c r="C176" s="44"/>
      <c r="D176" s="70"/>
      <c r="E176" s="221"/>
      <c r="F176" s="222"/>
    </row>
    <row r="177" spans="1:6" x14ac:dyDescent="0.25">
      <c r="A177" s="36"/>
      <c r="B177" s="3"/>
      <c r="C177" s="44"/>
      <c r="D177" s="70"/>
      <c r="E177" s="221"/>
      <c r="F177" s="222"/>
    </row>
    <row r="178" spans="1:6" x14ac:dyDescent="0.25">
      <c r="A178" s="36"/>
      <c r="B178" s="3"/>
      <c r="C178" s="44"/>
      <c r="D178" s="70"/>
      <c r="E178" s="221"/>
      <c r="F178" s="222"/>
    </row>
    <row r="179" spans="1:6" x14ac:dyDescent="0.25">
      <c r="A179" s="36"/>
      <c r="B179" s="3"/>
      <c r="C179" s="44"/>
      <c r="D179" s="70"/>
      <c r="E179" s="221"/>
      <c r="F179" s="222"/>
    </row>
    <row r="180" spans="1:6" x14ac:dyDescent="0.25">
      <c r="A180" s="36"/>
      <c r="B180" s="3"/>
      <c r="C180" s="44"/>
      <c r="D180" s="70"/>
      <c r="E180" s="221"/>
      <c r="F180" s="222"/>
    </row>
    <row r="181" spans="1:6" x14ac:dyDescent="0.25">
      <c r="A181" s="36"/>
      <c r="B181" s="3"/>
      <c r="C181" s="44"/>
      <c r="D181" s="70"/>
      <c r="E181" s="221"/>
      <c r="F181" s="222"/>
    </row>
    <row r="182" spans="1:6" x14ac:dyDescent="0.25">
      <c r="A182" s="36"/>
      <c r="B182" s="3"/>
      <c r="C182" s="44"/>
      <c r="D182" s="70"/>
      <c r="E182" s="221"/>
      <c r="F182" s="222"/>
    </row>
    <row r="183" spans="1:6" x14ac:dyDescent="0.25">
      <c r="A183" s="36"/>
      <c r="B183" s="3"/>
      <c r="C183" s="44"/>
      <c r="D183" s="70"/>
      <c r="E183" s="221"/>
      <c r="F183" s="222"/>
    </row>
    <row r="184" spans="1:6" x14ac:dyDescent="0.25">
      <c r="A184" s="36"/>
      <c r="B184" s="3"/>
      <c r="C184" s="44"/>
      <c r="D184" s="70"/>
      <c r="E184" s="221"/>
      <c r="F184" s="222"/>
    </row>
    <row r="185" spans="1:6" x14ac:dyDescent="0.25">
      <c r="A185" s="36"/>
      <c r="B185" s="3"/>
      <c r="C185" s="44"/>
      <c r="D185" s="70"/>
      <c r="E185" s="221"/>
      <c r="F185" s="222"/>
    </row>
    <row r="186" spans="1:6" x14ac:dyDescent="0.25">
      <c r="A186" s="36"/>
      <c r="B186" s="3"/>
      <c r="C186" s="44"/>
      <c r="D186" s="70"/>
      <c r="E186" s="221"/>
      <c r="F186" s="222"/>
    </row>
    <row r="187" spans="1:6" x14ac:dyDescent="0.25">
      <c r="A187" s="36"/>
      <c r="B187" s="3"/>
      <c r="C187" s="44"/>
      <c r="D187" s="70"/>
      <c r="E187" s="221"/>
      <c r="F187" s="222"/>
    </row>
    <row r="188" spans="1:6" x14ac:dyDescent="0.25">
      <c r="A188" s="36"/>
      <c r="B188" s="3"/>
      <c r="C188" s="44"/>
      <c r="D188" s="70"/>
      <c r="E188" s="221"/>
      <c r="F188" s="222"/>
    </row>
    <row r="189" spans="1:6" x14ac:dyDescent="0.25">
      <c r="A189" s="36"/>
      <c r="B189" s="3"/>
      <c r="C189" s="44"/>
      <c r="D189" s="70"/>
      <c r="E189" s="221"/>
      <c r="F189" s="222"/>
    </row>
    <row r="190" spans="1:6" x14ac:dyDescent="0.25">
      <c r="A190" s="36"/>
      <c r="B190" s="3"/>
      <c r="C190" s="44"/>
      <c r="D190" s="70"/>
      <c r="E190" s="221"/>
      <c r="F190" s="222"/>
    </row>
    <row r="191" spans="1:6" x14ac:dyDescent="0.25">
      <c r="A191" s="36"/>
      <c r="B191" s="3"/>
      <c r="C191" s="44"/>
      <c r="D191" s="70"/>
      <c r="E191" s="221"/>
      <c r="F191" s="222"/>
    </row>
    <row r="192" spans="1:6" x14ac:dyDescent="0.25">
      <c r="A192" s="36"/>
      <c r="B192" s="3"/>
      <c r="C192" s="44"/>
      <c r="D192" s="70"/>
      <c r="E192" s="221"/>
      <c r="F192" s="222"/>
    </row>
    <row r="193" spans="1:6" x14ac:dyDescent="0.25">
      <c r="A193" s="36"/>
      <c r="B193" s="3"/>
      <c r="C193" s="44"/>
      <c r="D193" s="70"/>
      <c r="E193" s="221"/>
      <c r="F193" s="222"/>
    </row>
    <row r="194" spans="1:6" x14ac:dyDescent="0.25">
      <c r="A194" s="36"/>
      <c r="B194" s="3"/>
      <c r="C194" s="44"/>
      <c r="D194" s="70"/>
      <c r="E194" s="221"/>
      <c r="F194" s="222"/>
    </row>
    <row r="195" spans="1:6" x14ac:dyDescent="0.25">
      <c r="A195" s="36"/>
      <c r="B195" s="3"/>
      <c r="C195" s="44"/>
      <c r="D195" s="70"/>
      <c r="E195" s="221"/>
      <c r="F195" s="222"/>
    </row>
    <row r="196" spans="1:6" x14ac:dyDescent="0.25">
      <c r="A196" s="36"/>
      <c r="B196" s="3"/>
      <c r="C196" s="44"/>
      <c r="D196" s="70"/>
      <c r="E196" s="221"/>
      <c r="F196" s="222"/>
    </row>
    <row r="197" spans="1:6" x14ac:dyDescent="0.25">
      <c r="A197" s="36"/>
      <c r="B197" s="3"/>
      <c r="C197" s="44"/>
      <c r="D197" s="70"/>
      <c r="E197" s="221"/>
      <c r="F197" s="222"/>
    </row>
    <row r="198" spans="1:6" x14ac:dyDescent="0.25">
      <c r="A198" s="36"/>
      <c r="B198" s="3"/>
      <c r="C198" s="44"/>
      <c r="D198" s="70"/>
      <c r="E198" s="221"/>
      <c r="F198" s="222"/>
    </row>
    <row r="199" spans="1:6" x14ac:dyDescent="0.25">
      <c r="A199" s="36"/>
      <c r="B199" s="3"/>
      <c r="C199" s="44"/>
      <c r="D199" s="70"/>
      <c r="E199" s="221"/>
      <c r="F199" s="222"/>
    </row>
    <row r="200" spans="1:6" x14ac:dyDescent="0.25">
      <c r="A200" s="36"/>
      <c r="B200" s="3"/>
      <c r="C200" s="44"/>
      <c r="D200" s="70"/>
      <c r="E200" s="221"/>
      <c r="F200" s="222"/>
    </row>
    <row r="201" spans="1:6" x14ac:dyDescent="0.25">
      <c r="A201" s="36"/>
      <c r="B201" s="3"/>
      <c r="C201" s="44"/>
      <c r="D201" s="70"/>
      <c r="E201" s="221"/>
      <c r="F201" s="222"/>
    </row>
    <row r="202" spans="1:6" x14ac:dyDescent="0.25">
      <c r="A202" s="36"/>
      <c r="B202" s="3"/>
      <c r="C202" s="44"/>
      <c r="D202" s="70"/>
      <c r="E202" s="221"/>
      <c r="F202" s="222"/>
    </row>
    <row r="203" spans="1:6" x14ac:dyDescent="0.25">
      <c r="A203" s="36"/>
      <c r="B203" s="3"/>
      <c r="C203" s="44"/>
      <c r="D203" s="70"/>
      <c r="E203" s="221"/>
      <c r="F203" s="222"/>
    </row>
    <row r="204" spans="1:6" x14ac:dyDescent="0.25">
      <c r="A204" s="36"/>
      <c r="B204" s="3"/>
      <c r="C204" s="44"/>
      <c r="D204" s="70"/>
      <c r="E204" s="221"/>
      <c r="F204" s="222"/>
    </row>
    <row r="205" spans="1:6" x14ac:dyDescent="0.25">
      <c r="A205" s="36"/>
      <c r="B205" s="3"/>
      <c r="C205" s="44"/>
      <c r="D205" s="70"/>
      <c r="E205" s="221"/>
      <c r="F205" s="222"/>
    </row>
    <row r="206" spans="1:6" x14ac:dyDescent="0.25">
      <c r="A206" s="36"/>
      <c r="B206" s="3"/>
      <c r="C206" s="44"/>
      <c r="D206" s="70"/>
      <c r="E206" s="221"/>
      <c r="F206" s="222"/>
    </row>
    <row r="207" spans="1:6" x14ac:dyDescent="0.25">
      <c r="A207" s="36"/>
      <c r="B207" s="3"/>
      <c r="C207" s="44"/>
      <c r="D207" s="70"/>
      <c r="E207" s="221"/>
      <c r="F207" s="222"/>
    </row>
    <row r="208" spans="1:6" x14ac:dyDescent="0.25">
      <c r="A208" s="36"/>
      <c r="B208" s="3"/>
      <c r="C208" s="44"/>
      <c r="D208" s="70"/>
      <c r="E208" s="221"/>
      <c r="F208" s="222"/>
    </row>
    <row r="209" spans="1:6" x14ac:dyDescent="0.25">
      <c r="A209" s="36"/>
      <c r="B209" s="3"/>
      <c r="C209" s="44"/>
      <c r="D209" s="70"/>
      <c r="E209" s="221"/>
      <c r="F209" s="222"/>
    </row>
    <row r="210" spans="1:6" x14ac:dyDescent="0.25">
      <c r="A210" s="36"/>
      <c r="B210" s="3"/>
      <c r="C210" s="44"/>
      <c r="D210" s="70"/>
      <c r="E210" s="221"/>
      <c r="F210" s="222"/>
    </row>
    <row r="211" spans="1:6" ht="16.5" thickBot="1" x14ac:dyDescent="0.3">
      <c r="A211" s="36"/>
      <c r="B211" s="7" t="s">
        <v>19</v>
      </c>
      <c r="C211" s="42"/>
      <c r="D211" s="69" t="s">
        <v>0</v>
      </c>
      <c r="E211" s="245" t="s">
        <v>177</v>
      </c>
      <c r="F211" s="108">
        <f>SUM(F156:F210)</f>
        <v>0</v>
      </c>
    </row>
    <row r="212" spans="1:6" ht="16.5" thickTop="1" x14ac:dyDescent="0.25">
      <c r="A212" s="36"/>
      <c r="B212" s="3" t="s">
        <v>601</v>
      </c>
      <c r="C212" s="51"/>
      <c r="D212" s="66" t="s">
        <v>0</v>
      </c>
      <c r="E212" s="247" t="s">
        <v>0</v>
      </c>
      <c r="F212" s="106" t="s">
        <v>0</v>
      </c>
    </row>
    <row r="213" spans="1:6" x14ac:dyDescent="0.25">
      <c r="A213" s="37"/>
      <c r="B213" s="9"/>
      <c r="C213" s="43"/>
      <c r="D213" s="292"/>
      <c r="E213" s="226"/>
      <c r="F213" s="227"/>
    </row>
    <row r="214" spans="1:6" x14ac:dyDescent="0.25">
      <c r="A214" s="36"/>
      <c r="B214" s="3"/>
      <c r="C214" s="44"/>
      <c r="D214" s="70"/>
      <c r="E214" s="221"/>
      <c r="F214" s="222"/>
    </row>
  </sheetData>
  <pageMargins left="0.7" right="0.7" top="0.75" bottom="0.75" header="0.3" footer="0.3"/>
  <pageSetup paperSize="9" scale="61" fitToHeight="4" orientation="portrait" r:id="rId1"/>
  <headerFooter>
    <oddHeader>&amp;RDEPARTMENT OF HOME AFFAIRS</oddHeader>
  </headerFooter>
  <rowBreaks count="3" manualBreakCount="3">
    <brk id="60" max="5" man="1"/>
    <brk id="116" max="5" man="1"/>
    <brk id="15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H130"/>
  <sheetViews>
    <sheetView view="pageBreakPreview" topLeftCell="A115" zoomScaleNormal="100" zoomScaleSheetLayoutView="100" workbookViewId="0">
      <selection activeCell="A130" sqref="A130:F130"/>
    </sheetView>
  </sheetViews>
  <sheetFormatPr defaultColWidth="9.140625" defaultRowHeight="15.75" x14ac:dyDescent="0.25"/>
  <cols>
    <col min="1" max="1" width="7.85546875" style="128" customWidth="1"/>
    <col min="2" max="2" width="72.140625" style="6" customWidth="1"/>
    <col min="3" max="3" width="7.5703125" style="129" customWidth="1"/>
    <col min="4" max="4" width="10.5703125" style="129" customWidth="1"/>
    <col min="5" max="6" width="18.5703125" style="142" customWidth="1"/>
    <col min="7" max="7" width="9.140625" style="6"/>
    <col min="8" max="8" width="15.140625" style="142" customWidth="1"/>
    <col min="9" max="16384" width="9.140625" style="6"/>
  </cols>
  <sheetData>
    <row r="1" spans="1:8" s="118" customFormat="1" ht="30.95" customHeight="1" x14ac:dyDescent="0.25">
      <c r="A1" s="115" t="s">
        <v>6</v>
      </c>
      <c r="B1" s="116" t="s">
        <v>465</v>
      </c>
      <c r="C1" s="116"/>
      <c r="D1" s="117" t="s">
        <v>3</v>
      </c>
      <c r="E1" s="250" t="s">
        <v>4</v>
      </c>
      <c r="F1" s="251" t="s">
        <v>5</v>
      </c>
      <c r="H1" s="139"/>
    </row>
    <row r="2" spans="1:8" s="55" customFormat="1" x14ac:dyDescent="0.25">
      <c r="A2" s="34"/>
      <c r="B2" s="23"/>
      <c r="C2" s="51"/>
      <c r="D2" s="67"/>
      <c r="E2" s="249"/>
      <c r="F2" s="248"/>
      <c r="H2" s="140"/>
    </row>
    <row r="3" spans="1:8" s="120" customFormat="1" x14ac:dyDescent="0.25">
      <c r="A3" s="64" t="s">
        <v>0</v>
      </c>
      <c r="B3" s="47" t="s">
        <v>79</v>
      </c>
      <c r="C3" s="46"/>
      <c r="D3" s="119" t="s">
        <v>0</v>
      </c>
      <c r="E3" s="252" t="s">
        <v>0</v>
      </c>
      <c r="F3" s="253" t="s">
        <v>0</v>
      </c>
      <c r="H3" s="141"/>
    </row>
    <row r="4" spans="1:8" s="120" customFormat="1" ht="15" customHeight="1" x14ac:dyDescent="0.25">
      <c r="A4" s="64" t="s">
        <v>0</v>
      </c>
      <c r="B4" s="47" t="s">
        <v>466</v>
      </c>
      <c r="C4" s="46"/>
      <c r="D4" s="119" t="s">
        <v>0</v>
      </c>
      <c r="E4" s="252" t="s">
        <v>0</v>
      </c>
      <c r="F4" s="253" t="s">
        <v>0</v>
      </c>
      <c r="H4" s="141"/>
    </row>
    <row r="5" spans="1:8" s="120" customFormat="1" x14ac:dyDescent="0.25">
      <c r="A5" s="64" t="s">
        <v>0</v>
      </c>
      <c r="B5" s="47" t="s">
        <v>16</v>
      </c>
      <c r="C5" s="46"/>
      <c r="D5" s="119" t="s">
        <v>0</v>
      </c>
      <c r="E5" s="252" t="s">
        <v>0</v>
      </c>
      <c r="F5" s="253" t="s">
        <v>0</v>
      </c>
      <c r="H5" s="141"/>
    </row>
    <row r="6" spans="1:8" s="120" customFormat="1" x14ac:dyDescent="0.25">
      <c r="A6" s="64"/>
      <c r="B6" s="47"/>
      <c r="C6" s="46"/>
      <c r="D6" s="119"/>
      <c r="E6" s="252"/>
      <c r="F6" s="253"/>
      <c r="H6" s="141"/>
    </row>
    <row r="7" spans="1:8" s="55" customFormat="1" ht="78.75" x14ac:dyDescent="0.25">
      <c r="A7" s="34"/>
      <c r="B7" s="23" t="s">
        <v>183</v>
      </c>
      <c r="C7" s="46"/>
      <c r="D7" s="67"/>
      <c r="E7" s="249"/>
      <c r="F7" s="248"/>
      <c r="H7" s="140"/>
    </row>
    <row r="8" spans="1:8" s="55" customFormat="1" x14ac:dyDescent="0.25">
      <c r="A8" s="34"/>
      <c r="B8" s="23"/>
      <c r="C8" s="46"/>
      <c r="D8" s="67"/>
      <c r="E8" s="249"/>
      <c r="F8" s="248"/>
      <c r="H8" s="140"/>
    </row>
    <row r="9" spans="1:8" s="55" customFormat="1" ht="78.75" x14ac:dyDescent="0.25">
      <c r="A9" s="34"/>
      <c r="B9" s="23" t="s">
        <v>203</v>
      </c>
      <c r="C9" s="46"/>
      <c r="D9" s="67"/>
      <c r="E9" s="249"/>
      <c r="F9" s="248"/>
      <c r="H9" s="140"/>
    </row>
    <row r="10" spans="1:8" s="55" customFormat="1" x14ac:dyDescent="0.25">
      <c r="A10" s="34"/>
      <c r="B10" s="25"/>
      <c r="C10" s="46"/>
      <c r="D10" s="67"/>
      <c r="E10" s="249"/>
      <c r="F10" s="248"/>
      <c r="H10" s="140"/>
    </row>
    <row r="11" spans="1:8" s="55" customFormat="1" x14ac:dyDescent="0.25">
      <c r="A11" s="34">
        <v>4.0999999999999996</v>
      </c>
      <c r="B11" s="121" t="s">
        <v>67</v>
      </c>
      <c r="C11" s="46"/>
      <c r="D11" s="67" t="s">
        <v>0</v>
      </c>
      <c r="E11" s="249" t="s">
        <v>0</v>
      </c>
      <c r="F11" s="248" t="s">
        <v>0</v>
      </c>
      <c r="H11" s="140"/>
    </row>
    <row r="12" spans="1:8" s="55" customFormat="1" ht="12" customHeight="1" x14ac:dyDescent="0.25">
      <c r="A12" s="34"/>
      <c r="B12" s="23"/>
      <c r="C12" s="51"/>
      <c r="D12" s="67"/>
      <c r="E12" s="249"/>
      <c r="F12" s="248"/>
      <c r="H12" s="140"/>
    </row>
    <row r="13" spans="1:8" s="55" customFormat="1" ht="47.25" x14ac:dyDescent="0.25">
      <c r="A13" s="34"/>
      <c r="B13" s="25" t="s">
        <v>865</v>
      </c>
      <c r="C13" s="51"/>
      <c r="D13" s="67"/>
      <c r="E13" s="249"/>
      <c r="F13" s="248"/>
      <c r="H13" s="140"/>
    </row>
    <row r="14" spans="1:8" s="55" customFormat="1" x14ac:dyDescent="0.25">
      <c r="A14" s="34" t="s">
        <v>33</v>
      </c>
      <c r="B14" s="23" t="s">
        <v>181</v>
      </c>
      <c r="C14" s="51" t="s">
        <v>14</v>
      </c>
      <c r="D14" s="67">
        <v>5</v>
      </c>
      <c r="E14" s="249"/>
      <c r="F14" s="248">
        <f>E14*D14</f>
        <v>0</v>
      </c>
      <c r="H14" s="140"/>
    </row>
    <row r="15" spans="1:8" s="55" customFormat="1" x14ac:dyDescent="0.25">
      <c r="A15" s="34" t="s">
        <v>36</v>
      </c>
      <c r="B15" s="23" t="s">
        <v>184</v>
      </c>
      <c r="C15" s="51" t="s">
        <v>14</v>
      </c>
      <c r="D15" s="67">
        <v>5</v>
      </c>
      <c r="E15" s="249"/>
      <c r="F15" s="248">
        <f>E15*D15</f>
        <v>0</v>
      </c>
      <c r="H15" s="140"/>
    </row>
    <row r="16" spans="1:8" s="55" customFormat="1" x14ac:dyDescent="0.25">
      <c r="A16" s="34"/>
      <c r="B16" s="23"/>
      <c r="C16" s="51"/>
      <c r="D16" s="67"/>
      <c r="E16" s="249"/>
      <c r="F16" s="248"/>
      <c r="H16" s="140"/>
    </row>
    <row r="17" spans="1:8" s="55" customFormat="1" ht="47.25" x14ac:dyDescent="0.25">
      <c r="A17" s="34"/>
      <c r="B17" s="25" t="s">
        <v>866</v>
      </c>
      <c r="C17" s="51"/>
      <c r="D17" s="67"/>
      <c r="E17" s="249"/>
      <c r="F17" s="248"/>
      <c r="H17" s="140"/>
    </row>
    <row r="18" spans="1:8" s="55" customFormat="1" x14ac:dyDescent="0.25">
      <c r="A18" s="34" t="s">
        <v>159</v>
      </c>
      <c r="B18" s="23" t="s">
        <v>181</v>
      </c>
      <c r="C18" s="51" t="s">
        <v>14</v>
      </c>
      <c r="D18" s="67">
        <v>5</v>
      </c>
      <c r="E18" s="249"/>
      <c r="F18" s="248">
        <f>E18*D18</f>
        <v>0</v>
      </c>
      <c r="H18" s="140"/>
    </row>
    <row r="19" spans="1:8" s="55" customFormat="1" x14ac:dyDescent="0.25">
      <c r="A19" s="34" t="s">
        <v>602</v>
      </c>
      <c r="B19" s="23" t="s">
        <v>184</v>
      </c>
      <c r="C19" s="51" t="s">
        <v>14</v>
      </c>
      <c r="D19" s="67">
        <v>5</v>
      </c>
      <c r="E19" s="249"/>
      <c r="F19" s="248">
        <f>E19*D19</f>
        <v>0</v>
      </c>
      <c r="H19" s="140"/>
    </row>
    <row r="20" spans="1:8" s="55" customFormat="1" x14ac:dyDescent="0.25">
      <c r="A20" s="34"/>
      <c r="B20" s="23"/>
      <c r="C20" s="51"/>
      <c r="D20" s="67"/>
      <c r="E20" s="249"/>
      <c r="F20" s="248"/>
      <c r="H20" s="140"/>
    </row>
    <row r="21" spans="1:8" s="55" customFormat="1" ht="47.25" x14ac:dyDescent="0.25">
      <c r="A21" s="34"/>
      <c r="B21" s="25" t="s">
        <v>867</v>
      </c>
      <c r="C21" s="51"/>
      <c r="D21" s="67"/>
      <c r="E21" s="249"/>
      <c r="F21" s="248"/>
      <c r="H21" s="140"/>
    </row>
    <row r="22" spans="1:8" s="55" customFormat="1" x14ac:dyDescent="0.25">
      <c r="A22" s="34" t="s">
        <v>188</v>
      </c>
      <c r="B22" s="23" t="s">
        <v>181</v>
      </c>
      <c r="C22" s="51" t="s">
        <v>14</v>
      </c>
      <c r="D22" s="67">
        <v>5</v>
      </c>
      <c r="E22" s="249"/>
      <c r="F22" s="248">
        <f>E22*D22</f>
        <v>0</v>
      </c>
      <c r="H22" s="140"/>
    </row>
    <row r="23" spans="1:8" s="55" customFormat="1" x14ac:dyDescent="0.25">
      <c r="A23" s="34" t="s">
        <v>189</v>
      </c>
      <c r="B23" s="23" t="s">
        <v>184</v>
      </c>
      <c r="C23" s="51" t="s">
        <v>14</v>
      </c>
      <c r="D23" s="67">
        <v>5</v>
      </c>
      <c r="E23" s="249"/>
      <c r="F23" s="248">
        <f>E23*D23</f>
        <v>0</v>
      </c>
      <c r="H23" s="140"/>
    </row>
    <row r="24" spans="1:8" s="55" customFormat="1" x14ac:dyDescent="0.25">
      <c r="A24" s="34"/>
      <c r="B24" s="23"/>
      <c r="C24" s="51"/>
      <c r="D24" s="67"/>
      <c r="E24" s="249"/>
      <c r="F24" s="248"/>
      <c r="H24" s="140"/>
    </row>
    <row r="25" spans="1:8" s="55" customFormat="1" ht="47.25" x14ac:dyDescent="0.25">
      <c r="A25" s="34"/>
      <c r="B25" s="25" t="s">
        <v>868</v>
      </c>
      <c r="C25" s="51"/>
      <c r="D25" s="67"/>
      <c r="E25" s="249"/>
      <c r="F25" s="248"/>
      <c r="H25" s="140"/>
    </row>
    <row r="26" spans="1:8" s="55" customFormat="1" x14ac:dyDescent="0.25">
      <c r="A26" s="34" t="s">
        <v>194</v>
      </c>
      <c r="B26" s="23" t="s">
        <v>181</v>
      </c>
      <c r="C26" s="51" t="s">
        <v>14</v>
      </c>
      <c r="D26" s="67">
        <v>5</v>
      </c>
      <c r="E26" s="249"/>
      <c r="F26" s="248">
        <f>E26*D26</f>
        <v>0</v>
      </c>
      <c r="H26" s="140"/>
    </row>
    <row r="27" spans="1:8" s="55" customFormat="1" x14ac:dyDescent="0.25">
      <c r="A27" s="34" t="s">
        <v>195</v>
      </c>
      <c r="B27" s="23" t="s">
        <v>184</v>
      </c>
      <c r="C27" s="51" t="s">
        <v>14</v>
      </c>
      <c r="D27" s="67">
        <v>5</v>
      </c>
      <c r="E27" s="249"/>
      <c r="F27" s="248">
        <f>E27*D27</f>
        <v>0</v>
      </c>
      <c r="H27" s="140"/>
    </row>
    <row r="28" spans="1:8" s="55" customFormat="1" x14ac:dyDescent="0.25">
      <c r="A28" s="34"/>
      <c r="B28" s="23"/>
      <c r="C28" s="51"/>
      <c r="D28" s="67"/>
      <c r="E28" s="249"/>
      <c r="F28" s="248"/>
      <c r="H28" s="140"/>
    </row>
    <row r="29" spans="1:8" s="55" customFormat="1" ht="47.25" x14ac:dyDescent="0.25">
      <c r="A29" s="34"/>
      <c r="B29" s="25" t="s">
        <v>869</v>
      </c>
      <c r="C29" s="51"/>
      <c r="D29" s="67"/>
      <c r="E29" s="249"/>
      <c r="F29" s="248"/>
      <c r="H29" s="140"/>
    </row>
    <row r="30" spans="1:8" s="55" customFormat="1" x14ac:dyDescent="0.25">
      <c r="A30" s="34" t="s">
        <v>196</v>
      </c>
      <c r="B30" s="23" t="s">
        <v>181</v>
      </c>
      <c r="C30" s="51" t="s">
        <v>14</v>
      </c>
      <c r="D30" s="67">
        <v>5</v>
      </c>
      <c r="E30" s="249"/>
      <c r="F30" s="248">
        <f>E30*D30</f>
        <v>0</v>
      </c>
      <c r="H30" s="140"/>
    </row>
    <row r="31" spans="1:8" s="55" customFormat="1" x14ac:dyDescent="0.25">
      <c r="A31" s="34" t="s">
        <v>197</v>
      </c>
      <c r="B31" s="23" t="s">
        <v>184</v>
      </c>
      <c r="C31" s="51" t="s">
        <v>14</v>
      </c>
      <c r="D31" s="67">
        <v>5</v>
      </c>
      <c r="E31" s="249"/>
      <c r="F31" s="248">
        <f>E31*D31</f>
        <v>0</v>
      </c>
      <c r="H31" s="140"/>
    </row>
    <row r="32" spans="1:8" s="55" customFormat="1" x14ac:dyDescent="0.25">
      <c r="A32" s="34"/>
      <c r="B32" s="23"/>
      <c r="C32" s="51"/>
      <c r="D32" s="67"/>
      <c r="E32" s="249"/>
      <c r="F32" s="248"/>
      <c r="H32" s="140"/>
    </row>
    <row r="33" spans="1:8" s="55" customFormat="1" ht="47.25" x14ac:dyDescent="0.25">
      <c r="A33" s="34"/>
      <c r="B33" s="25" t="s">
        <v>870</v>
      </c>
      <c r="C33" s="51"/>
      <c r="D33" s="67"/>
      <c r="E33" s="249"/>
      <c r="F33" s="248"/>
      <c r="H33" s="140"/>
    </row>
    <row r="34" spans="1:8" s="55" customFormat="1" x14ac:dyDescent="0.25">
      <c r="A34" s="34" t="s">
        <v>198</v>
      </c>
      <c r="B34" s="23" t="s">
        <v>181</v>
      </c>
      <c r="C34" s="51" t="s">
        <v>14</v>
      </c>
      <c r="D34" s="67">
        <v>5</v>
      </c>
      <c r="E34" s="249"/>
      <c r="F34" s="248">
        <f>E34*D34</f>
        <v>0</v>
      </c>
      <c r="H34" s="140"/>
    </row>
    <row r="35" spans="1:8" s="55" customFormat="1" x14ac:dyDescent="0.25">
      <c r="A35" s="34" t="s">
        <v>199</v>
      </c>
      <c r="B35" s="23" t="s">
        <v>184</v>
      </c>
      <c r="C35" s="51" t="s">
        <v>14</v>
      </c>
      <c r="D35" s="67">
        <v>5</v>
      </c>
      <c r="E35" s="249"/>
      <c r="F35" s="248">
        <f>E35*D35</f>
        <v>0</v>
      </c>
      <c r="H35" s="140"/>
    </row>
    <row r="36" spans="1:8" s="55" customFormat="1" ht="12" customHeight="1" x14ac:dyDescent="0.25">
      <c r="A36" s="34"/>
      <c r="B36" s="23"/>
      <c r="C36" s="51"/>
      <c r="D36" s="67"/>
      <c r="E36" s="249"/>
      <c r="F36" s="248"/>
      <c r="H36" s="140"/>
    </row>
    <row r="37" spans="1:8" s="55" customFormat="1" ht="12" customHeight="1" x14ac:dyDescent="0.25">
      <c r="A37" s="34"/>
      <c r="B37" s="23"/>
      <c r="C37" s="51"/>
      <c r="D37" s="67"/>
      <c r="E37" s="249"/>
      <c r="F37" s="248"/>
      <c r="H37" s="140"/>
    </row>
    <row r="38" spans="1:8" s="55" customFormat="1" ht="12" customHeight="1" x14ac:dyDescent="0.25">
      <c r="A38" s="34"/>
      <c r="B38" s="23"/>
      <c r="C38" s="51"/>
      <c r="D38" s="67"/>
      <c r="E38" s="249"/>
      <c r="F38" s="248"/>
      <c r="H38" s="140"/>
    </row>
    <row r="39" spans="1:8" s="55" customFormat="1" ht="16.5" thickBot="1" x14ac:dyDescent="0.3">
      <c r="A39" s="34"/>
      <c r="B39" s="3" t="s">
        <v>12</v>
      </c>
      <c r="C39" s="45"/>
      <c r="D39" s="122" t="s">
        <v>0</v>
      </c>
      <c r="E39" s="254" t="s">
        <v>178</v>
      </c>
      <c r="F39" s="255">
        <f>SUM(F14:F38)</f>
        <v>0</v>
      </c>
      <c r="H39" s="140"/>
    </row>
    <row r="40" spans="1:8" s="55" customFormat="1" ht="16.5" thickTop="1" x14ac:dyDescent="0.25">
      <c r="A40" s="34"/>
      <c r="B40" s="3" t="s">
        <v>341</v>
      </c>
      <c r="C40" s="44"/>
      <c r="D40" s="93" t="s">
        <v>0</v>
      </c>
      <c r="E40" s="256" t="s">
        <v>0</v>
      </c>
      <c r="F40" s="257" t="s">
        <v>0</v>
      </c>
      <c r="H40" s="140"/>
    </row>
    <row r="41" spans="1:8" s="55" customFormat="1" x14ac:dyDescent="0.25">
      <c r="A41" s="34"/>
      <c r="B41" s="3" t="s">
        <v>30</v>
      </c>
      <c r="C41" s="44"/>
      <c r="D41" s="93" t="s">
        <v>0</v>
      </c>
      <c r="E41" s="256" t="s">
        <v>0</v>
      </c>
      <c r="F41" s="257" t="s">
        <v>0</v>
      </c>
      <c r="H41" s="140"/>
    </row>
    <row r="42" spans="1:8" s="55" customFormat="1" x14ac:dyDescent="0.25">
      <c r="A42" s="35"/>
      <c r="B42" s="9" t="s">
        <v>62</v>
      </c>
      <c r="C42" s="43"/>
      <c r="D42" s="123" t="s">
        <v>0</v>
      </c>
      <c r="E42" s="258" t="s">
        <v>0</v>
      </c>
      <c r="F42" s="259" t="s">
        <v>0</v>
      </c>
      <c r="H42" s="140"/>
    </row>
    <row r="43" spans="1:8" s="118" customFormat="1" ht="30.95" customHeight="1" x14ac:dyDescent="0.25">
      <c r="A43" s="115" t="s">
        <v>6</v>
      </c>
      <c r="B43" s="116" t="s">
        <v>465</v>
      </c>
      <c r="C43" s="116"/>
      <c r="D43" s="117" t="s">
        <v>3</v>
      </c>
      <c r="E43" s="250" t="s">
        <v>4</v>
      </c>
      <c r="F43" s="251" t="s">
        <v>5</v>
      </c>
      <c r="H43" s="139"/>
    </row>
    <row r="44" spans="1:8" s="55" customFormat="1" ht="12" customHeight="1" x14ac:dyDescent="0.25">
      <c r="A44" s="34"/>
      <c r="B44" s="23"/>
      <c r="C44" s="51"/>
      <c r="D44" s="67"/>
      <c r="E44" s="249"/>
      <c r="F44" s="248"/>
      <c r="H44" s="140"/>
    </row>
    <row r="45" spans="1:8" s="55" customFormat="1" x14ac:dyDescent="0.25">
      <c r="A45" s="34"/>
      <c r="B45" s="3" t="s">
        <v>17</v>
      </c>
      <c r="C45" s="51"/>
      <c r="D45" s="67"/>
      <c r="E45" s="256" t="s">
        <v>178</v>
      </c>
      <c r="F45" s="248">
        <f>F39</f>
        <v>0</v>
      </c>
      <c r="H45" s="140"/>
    </row>
    <row r="46" spans="1:8" s="55" customFormat="1" ht="12" customHeight="1" x14ac:dyDescent="0.25">
      <c r="A46" s="34"/>
      <c r="B46" s="23"/>
      <c r="C46" s="51"/>
      <c r="D46" s="67"/>
      <c r="E46" s="249"/>
      <c r="F46" s="248"/>
      <c r="H46" s="140"/>
    </row>
    <row r="47" spans="1:8" s="55" customFormat="1" x14ac:dyDescent="0.25">
      <c r="A47" s="34"/>
      <c r="B47" s="23"/>
      <c r="C47" s="51"/>
      <c r="D47" s="67"/>
      <c r="E47" s="249"/>
      <c r="F47" s="248"/>
      <c r="H47" s="140"/>
    </row>
    <row r="48" spans="1:8" s="55" customFormat="1" ht="47.25" x14ac:dyDescent="0.25">
      <c r="A48" s="34"/>
      <c r="B48" s="25" t="s">
        <v>871</v>
      </c>
      <c r="C48" s="51"/>
      <c r="D48" s="67"/>
      <c r="E48" s="249"/>
      <c r="F48" s="248"/>
      <c r="H48" s="140"/>
    </row>
    <row r="49" spans="1:8" s="55" customFormat="1" x14ac:dyDescent="0.25">
      <c r="A49" s="34" t="s">
        <v>280</v>
      </c>
      <c r="B49" s="23" t="s">
        <v>181</v>
      </c>
      <c r="C49" s="51" t="s">
        <v>14</v>
      </c>
      <c r="D49" s="67">
        <v>5</v>
      </c>
      <c r="E49" s="249"/>
      <c r="F49" s="248">
        <f>E49*D49</f>
        <v>0</v>
      </c>
      <c r="H49" s="140"/>
    </row>
    <row r="50" spans="1:8" s="55" customFormat="1" x14ac:dyDescent="0.25">
      <c r="A50" s="34" t="s">
        <v>200</v>
      </c>
      <c r="B50" s="23" t="s">
        <v>184</v>
      </c>
      <c r="C50" s="51" t="s">
        <v>14</v>
      </c>
      <c r="D50" s="67">
        <v>5</v>
      </c>
      <c r="E50" s="249"/>
      <c r="F50" s="248">
        <f>E50*D50</f>
        <v>0</v>
      </c>
      <c r="H50" s="140"/>
    </row>
    <row r="51" spans="1:8" s="55" customFormat="1" x14ac:dyDescent="0.25">
      <c r="A51" s="34"/>
      <c r="B51" s="23"/>
      <c r="C51" s="51"/>
      <c r="D51" s="67"/>
      <c r="E51" s="249"/>
      <c r="F51" s="248"/>
      <c r="H51" s="140"/>
    </row>
    <row r="52" spans="1:8" s="55" customFormat="1" ht="47.25" x14ac:dyDescent="0.25">
      <c r="A52" s="34"/>
      <c r="B52" s="25" t="s">
        <v>872</v>
      </c>
      <c r="C52" s="51"/>
      <c r="D52" s="67"/>
      <c r="E52" s="249"/>
      <c r="F52" s="248"/>
      <c r="H52" s="140"/>
    </row>
    <row r="53" spans="1:8" s="55" customFormat="1" x14ac:dyDescent="0.25">
      <c r="A53" s="34" t="s">
        <v>201</v>
      </c>
      <c r="B53" s="23" t="s">
        <v>181</v>
      </c>
      <c r="C53" s="51" t="s">
        <v>14</v>
      </c>
      <c r="D53" s="67">
        <v>5</v>
      </c>
      <c r="E53" s="249"/>
      <c r="F53" s="248">
        <f>E53*D53</f>
        <v>0</v>
      </c>
      <c r="H53" s="140"/>
    </row>
    <row r="54" spans="1:8" s="55" customFormat="1" x14ac:dyDescent="0.25">
      <c r="A54" s="34" t="s">
        <v>202</v>
      </c>
      <c r="B54" s="23" t="s">
        <v>184</v>
      </c>
      <c r="C54" s="51" t="s">
        <v>14</v>
      </c>
      <c r="D54" s="67">
        <v>5</v>
      </c>
      <c r="E54" s="249"/>
      <c r="F54" s="248">
        <f>E54*D54</f>
        <v>0</v>
      </c>
      <c r="H54" s="140"/>
    </row>
    <row r="55" spans="1:8" s="55" customFormat="1" x14ac:dyDescent="0.25">
      <c r="A55" s="34"/>
      <c r="B55" s="23"/>
      <c r="C55" s="51"/>
      <c r="D55" s="67"/>
      <c r="E55" s="249"/>
      <c r="F55" s="248"/>
      <c r="H55" s="140"/>
    </row>
    <row r="56" spans="1:8" s="55" customFormat="1" x14ac:dyDescent="0.25">
      <c r="A56" s="34">
        <v>4.2</v>
      </c>
      <c r="B56" s="65" t="s">
        <v>605</v>
      </c>
      <c r="C56" s="51"/>
      <c r="D56" s="67"/>
      <c r="E56" s="249"/>
      <c r="F56" s="248"/>
      <c r="H56" s="140"/>
    </row>
    <row r="57" spans="1:8" s="55" customFormat="1" x14ac:dyDescent="0.25">
      <c r="A57" s="34"/>
      <c r="B57" s="23"/>
      <c r="C57" s="51"/>
      <c r="D57" s="67"/>
      <c r="E57" s="249"/>
      <c r="F57" s="248"/>
      <c r="H57" s="140"/>
    </row>
    <row r="58" spans="1:8" s="55" customFormat="1" x14ac:dyDescent="0.25">
      <c r="A58" s="34" t="s">
        <v>339</v>
      </c>
      <c r="B58" s="23" t="s">
        <v>63</v>
      </c>
      <c r="C58" s="51" t="s">
        <v>14</v>
      </c>
      <c r="D58" s="67">
        <v>5</v>
      </c>
      <c r="E58" s="249"/>
      <c r="F58" s="248">
        <f>E58*D58</f>
        <v>0</v>
      </c>
      <c r="H58" s="140"/>
    </row>
    <row r="59" spans="1:8" s="55" customFormat="1" ht="12" customHeight="1" x14ac:dyDescent="0.25">
      <c r="A59" s="34"/>
      <c r="B59" s="23"/>
      <c r="C59" s="51"/>
      <c r="D59" s="67"/>
      <c r="E59" s="249"/>
      <c r="F59" s="248"/>
      <c r="H59" s="140"/>
    </row>
    <row r="60" spans="1:8" s="55" customFormat="1" ht="20.45" customHeight="1" x14ac:dyDescent="0.25">
      <c r="A60" s="34" t="s">
        <v>415</v>
      </c>
      <c r="B60" s="23" t="s">
        <v>64</v>
      </c>
      <c r="C60" s="51" t="s">
        <v>14</v>
      </c>
      <c r="D60" s="67">
        <v>5</v>
      </c>
      <c r="E60" s="248"/>
      <c r="F60" s="248">
        <f>E60*D60</f>
        <v>0</v>
      </c>
      <c r="H60" s="140"/>
    </row>
    <row r="61" spans="1:8" s="55" customFormat="1" x14ac:dyDescent="0.25">
      <c r="A61" s="34"/>
      <c r="B61" s="23"/>
      <c r="C61" s="51"/>
      <c r="D61" s="67"/>
      <c r="E61" s="248"/>
      <c r="F61" s="248"/>
      <c r="H61" s="140"/>
    </row>
    <row r="62" spans="1:8" s="55" customFormat="1" ht="31.5" x14ac:dyDescent="0.25">
      <c r="A62" s="34" t="s">
        <v>416</v>
      </c>
      <c r="B62" s="23" t="s">
        <v>179</v>
      </c>
      <c r="C62" s="51" t="s">
        <v>14</v>
      </c>
      <c r="D62" s="67">
        <v>5</v>
      </c>
      <c r="E62" s="248"/>
      <c r="F62" s="248">
        <f>E62*D62</f>
        <v>0</v>
      </c>
      <c r="H62" s="140"/>
    </row>
    <row r="63" spans="1:8" s="55" customFormat="1" ht="12" customHeight="1" x14ac:dyDescent="0.25">
      <c r="A63" s="34"/>
      <c r="B63" s="23"/>
      <c r="C63" s="51"/>
      <c r="D63" s="67"/>
      <c r="E63" s="249"/>
      <c r="F63" s="248"/>
      <c r="H63" s="140"/>
    </row>
    <row r="64" spans="1:8" s="55" customFormat="1" ht="22.35" customHeight="1" x14ac:dyDescent="0.25">
      <c r="A64" s="34" t="s">
        <v>417</v>
      </c>
      <c r="B64" s="23" t="s">
        <v>180</v>
      </c>
      <c r="C64" s="51" t="s">
        <v>14</v>
      </c>
      <c r="D64" s="67">
        <v>5</v>
      </c>
      <c r="E64" s="249"/>
      <c r="F64" s="248">
        <f>E64*D64</f>
        <v>0</v>
      </c>
      <c r="H64" s="140"/>
    </row>
    <row r="65" spans="1:8" s="55" customFormat="1" ht="12" customHeight="1" x14ac:dyDescent="0.25">
      <c r="A65" s="34"/>
      <c r="B65" s="23"/>
      <c r="C65" s="51"/>
      <c r="D65" s="67"/>
      <c r="E65" s="249"/>
      <c r="F65" s="248"/>
      <c r="H65" s="140"/>
    </row>
    <row r="66" spans="1:8" s="55" customFormat="1" x14ac:dyDescent="0.25">
      <c r="A66" s="34" t="s">
        <v>418</v>
      </c>
      <c r="B66" s="23" t="s">
        <v>863</v>
      </c>
      <c r="C66" s="51" t="s">
        <v>14</v>
      </c>
      <c r="D66" s="67">
        <v>5</v>
      </c>
      <c r="E66" s="249"/>
      <c r="F66" s="248">
        <f>E66*D66</f>
        <v>0</v>
      </c>
      <c r="H66" s="140"/>
    </row>
    <row r="67" spans="1:8" s="55" customFormat="1" x14ac:dyDescent="0.25">
      <c r="A67" s="34"/>
      <c r="B67" s="23"/>
      <c r="C67" s="51"/>
      <c r="D67" s="67"/>
      <c r="E67" s="249"/>
      <c r="F67" s="248"/>
      <c r="H67" s="140"/>
    </row>
    <row r="68" spans="1:8" s="55" customFormat="1" x14ac:dyDescent="0.25">
      <c r="A68" s="34" t="s">
        <v>419</v>
      </c>
      <c r="B68" s="23" t="s">
        <v>279</v>
      </c>
      <c r="C68" s="51" t="s">
        <v>14</v>
      </c>
      <c r="D68" s="67">
        <v>5</v>
      </c>
      <c r="E68" s="249"/>
      <c r="F68" s="248">
        <f>E68*D68</f>
        <v>0</v>
      </c>
      <c r="H68" s="140"/>
    </row>
    <row r="69" spans="1:8" s="55" customFormat="1" x14ac:dyDescent="0.25">
      <c r="A69" s="34"/>
      <c r="B69" s="23"/>
      <c r="C69" s="51"/>
      <c r="D69" s="67"/>
      <c r="E69" s="249"/>
      <c r="F69" s="248"/>
      <c r="H69" s="140"/>
    </row>
    <row r="70" spans="1:8" s="55" customFormat="1" ht="31.5" x14ac:dyDescent="0.25">
      <c r="A70" s="34" t="s">
        <v>420</v>
      </c>
      <c r="B70" s="23" t="s">
        <v>182</v>
      </c>
      <c r="C70" s="51" t="s">
        <v>14</v>
      </c>
      <c r="D70" s="67">
        <v>5</v>
      </c>
      <c r="E70" s="249"/>
      <c r="F70" s="248">
        <f>E70*D70</f>
        <v>0</v>
      </c>
      <c r="H70" s="140"/>
    </row>
    <row r="71" spans="1:8" s="55" customFormat="1" x14ac:dyDescent="0.25">
      <c r="A71" s="34"/>
      <c r="B71" s="23"/>
      <c r="C71" s="51"/>
      <c r="D71" s="67"/>
      <c r="E71" s="249"/>
      <c r="F71" s="248"/>
      <c r="H71" s="140"/>
    </row>
    <row r="72" spans="1:8" s="55" customFormat="1" x14ac:dyDescent="0.25">
      <c r="A72" s="34" t="s">
        <v>421</v>
      </c>
      <c r="B72" s="23" t="s">
        <v>862</v>
      </c>
      <c r="C72" s="51" t="s">
        <v>14</v>
      </c>
      <c r="D72" s="67">
        <v>5</v>
      </c>
      <c r="E72" s="249"/>
      <c r="F72" s="248">
        <f>E72*D72</f>
        <v>0</v>
      </c>
      <c r="H72" s="140"/>
    </row>
    <row r="73" spans="1:8" s="55" customFormat="1" x14ac:dyDescent="0.25">
      <c r="A73" s="34"/>
      <c r="B73" s="23"/>
      <c r="C73" s="51"/>
      <c r="D73" s="67"/>
      <c r="E73" s="249"/>
      <c r="F73" s="248"/>
      <c r="H73" s="140"/>
    </row>
    <row r="74" spans="1:8" s="55" customFormat="1" x14ac:dyDescent="0.25">
      <c r="A74" s="34" t="s">
        <v>427</v>
      </c>
      <c r="B74" s="23" t="s">
        <v>65</v>
      </c>
      <c r="C74" s="51" t="s">
        <v>69</v>
      </c>
      <c r="D74" s="263">
        <v>20000</v>
      </c>
      <c r="E74" s="249"/>
      <c r="F74" s="248">
        <f>E74*D74</f>
        <v>0</v>
      </c>
      <c r="H74" s="140"/>
    </row>
    <row r="75" spans="1:8" s="55" customFormat="1" x14ac:dyDescent="0.25">
      <c r="A75" s="34"/>
      <c r="B75" s="23"/>
      <c r="C75" s="51"/>
      <c r="D75" s="67"/>
      <c r="E75" s="249"/>
      <c r="F75" s="248"/>
      <c r="H75" s="140"/>
    </row>
    <row r="76" spans="1:8" s="55" customFormat="1" x14ac:dyDescent="0.25">
      <c r="A76" s="34" t="s">
        <v>606</v>
      </c>
      <c r="B76" s="23" t="s">
        <v>864</v>
      </c>
      <c r="C76" s="51" t="s">
        <v>14</v>
      </c>
      <c r="D76" s="67">
        <v>5</v>
      </c>
      <c r="E76" s="249"/>
      <c r="F76" s="248">
        <f>E76*D76</f>
        <v>0</v>
      </c>
      <c r="H76" s="140"/>
    </row>
    <row r="77" spans="1:8" s="55" customFormat="1" x14ac:dyDescent="0.25">
      <c r="A77" s="34"/>
      <c r="B77" s="23"/>
      <c r="C77" s="51"/>
      <c r="D77" s="67"/>
      <c r="E77" s="249"/>
      <c r="F77" s="248"/>
      <c r="H77" s="140"/>
    </row>
    <row r="78" spans="1:8" s="55" customFormat="1" x14ac:dyDescent="0.25">
      <c r="A78" s="34" t="s">
        <v>607</v>
      </c>
      <c r="B78" s="23" t="s">
        <v>66</v>
      </c>
      <c r="C78" s="51" t="s">
        <v>14</v>
      </c>
      <c r="D78" s="67">
        <v>5</v>
      </c>
      <c r="E78" s="249"/>
      <c r="F78" s="248">
        <f>E78*D78</f>
        <v>0</v>
      </c>
      <c r="H78" s="140"/>
    </row>
    <row r="79" spans="1:8" s="55" customFormat="1" x14ac:dyDescent="0.25">
      <c r="A79" s="34"/>
      <c r="B79" s="23"/>
      <c r="C79" s="51"/>
      <c r="D79" s="67"/>
      <c r="E79" s="249"/>
      <c r="F79" s="248"/>
      <c r="H79" s="140"/>
    </row>
    <row r="80" spans="1:8" s="55" customFormat="1" x14ac:dyDescent="0.25">
      <c r="A80" s="34"/>
      <c r="B80" s="23"/>
      <c r="C80" s="51"/>
      <c r="D80" s="67"/>
      <c r="E80" s="249"/>
      <c r="F80" s="248"/>
      <c r="H80" s="140"/>
    </row>
    <row r="81" spans="1:8" s="55" customFormat="1" ht="12" customHeight="1" x14ac:dyDescent="0.25">
      <c r="A81" s="34"/>
      <c r="B81" s="23"/>
      <c r="C81" s="51"/>
      <c r="D81" s="67"/>
      <c r="E81" s="249"/>
      <c r="F81" s="248"/>
      <c r="H81" s="140"/>
    </row>
    <row r="82" spans="1:8" ht="16.5" thickBot="1" x14ac:dyDescent="0.3">
      <c r="A82" s="124" t="s">
        <v>0</v>
      </c>
      <c r="B82" s="3" t="s">
        <v>12</v>
      </c>
      <c r="C82" s="45"/>
      <c r="D82" s="122" t="s">
        <v>0</v>
      </c>
      <c r="E82" s="254" t="s">
        <v>178</v>
      </c>
      <c r="F82" s="255">
        <f>SUM(F45:F81)</f>
        <v>0</v>
      </c>
    </row>
    <row r="83" spans="1:8" ht="16.5" thickTop="1" x14ac:dyDescent="0.25">
      <c r="A83" s="36" t="s">
        <v>0</v>
      </c>
      <c r="B83" s="3" t="s">
        <v>341</v>
      </c>
      <c r="C83" s="44"/>
      <c r="D83" s="93" t="s">
        <v>0</v>
      </c>
      <c r="E83" s="256" t="s">
        <v>0</v>
      </c>
      <c r="F83" s="257" t="s">
        <v>0</v>
      </c>
    </row>
    <row r="84" spans="1:8" x14ac:dyDescent="0.25">
      <c r="A84" s="36" t="s">
        <v>0</v>
      </c>
      <c r="B84" s="3" t="s">
        <v>30</v>
      </c>
      <c r="C84" s="44"/>
      <c r="D84" s="93" t="s">
        <v>0</v>
      </c>
      <c r="E84" s="256" t="s">
        <v>0</v>
      </c>
      <c r="F84" s="257" t="s">
        <v>0</v>
      </c>
    </row>
    <row r="85" spans="1:8" x14ac:dyDescent="0.25">
      <c r="A85" s="37" t="s">
        <v>0</v>
      </c>
      <c r="B85" s="9" t="s">
        <v>62</v>
      </c>
      <c r="C85" s="43"/>
      <c r="D85" s="123" t="s">
        <v>0</v>
      </c>
      <c r="E85" s="258" t="s">
        <v>0</v>
      </c>
      <c r="F85" s="259" t="s">
        <v>0</v>
      </c>
    </row>
    <row r="86" spans="1:8" s="118" customFormat="1" ht="30.95" customHeight="1" x14ac:dyDescent="0.25">
      <c r="A86" s="115" t="s">
        <v>6</v>
      </c>
      <c r="B86" s="116" t="s">
        <v>465</v>
      </c>
      <c r="C86" s="116"/>
      <c r="D86" s="117" t="s">
        <v>3</v>
      </c>
      <c r="E86" s="250" t="s">
        <v>4</v>
      </c>
      <c r="F86" s="251" t="s">
        <v>5</v>
      </c>
      <c r="H86" s="139"/>
    </row>
    <row r="87" spans="1:8" x14ac:dyDescent="0.25">
      <c r="A87" s="36"/>
      <c r="B87" s="3"/>
      <c r="C87" s="44"/>
      <c r="D87" s="93"/>
      <c r="E87" s="256"/>
      <c r="F87" s="257"/>
    </row>
    <row r="88" spans="1:8" x14ac:dyDescent="0.25">
      <c r="A88" s="36" t="s">
        <v>0</v>
      </c>
      <c r="B88" s="3" t="s">
        <v>17</v>
      </c>
      <c r="C88" s="44"/>
      <c r="D88" s="93" t="s">
        <v>0</v>
      </c>
      <c r="E88" s="256" t="s">
        <v>178</v>
      </c>
      <c r="F88" s="257">
        <f>F82</f>
        <v>0</v>
      </c>
    </row>
    <row r="89" spans="1:8" s="55" customFormat="1" ht="12" customHeight="1" x14ac:dyDescent="0.25">
      <c r="A89" s="34"/>
      <c r="B89" s="23"/>
      <c r="C89" s="51"/>
      <c r="D89" s="67"/>
      <c r="E89" s="249"/>
      <c r="F89" s="248"/>
      <c r="H89" s="140"/>
    </row>
    <row r="90" spans="1:8" s="55" customFormat="1" x14ac:dyDescent="0.25">
      <c r="A90" s="34">
        <v>4.3</v>
      </c>
      <c r="B90" s="65" t="s">
        <v>72</v>
      </c>
      <c r="C90" s="51"/>
      <c r="D90" s="67"/>
      <c r="E90" s="249"/>
      <c r="F90" s="248"/>
      <c r="H90" s="140"/>
    </row>
    <row r="91" spans="1:8" s="55" customFormat="1" x14ac:dyDescent="0.25">
      <c r="A91" s="34"/>
      <c r="B91" s="23"/>
      <c r="C91" s="51"/>
      <c r="D91" s="67"/>
      <c r="E91" s="249"/>
      <c r="F91" s="248"/>
      <c r="H91" s="140"/>
    </row>
    <row r="92" spans="1:8" s="55" customFormat="1" ht="47.25" x14ac:dyDescent="0.25">
      <c r="A92" s="34" t="s">
        <v>422</v>
      </c>
      <c r="B92" s="23" t="s">
        <v>73</v>
      </c>
      <c r="C92" s="51" t="s">
        <v>14</v>
      </c>
      <c r="D92" s="67">
        <v>5</v>
      </c>
      <c r="E92" s="249"/>
      <c r="F92" s="248">
        <f>E92*D92</f>
        <v>0</v>
      </c>
      <c r="H92" s="140"/>
    </row>
    <row r="93" spans="1:8" s="55" customFormat="1" x14ac:dyDescent="0.25">
      <c r="A93" s="34"/>
      <c r="B93" s="23"/>
      <c r="C93" s="51"/>
      <c r="D93" s="67"/>
      <c r="E93" s="249"/>
      <c r="F93" s="248"/>
      <c r="H93" s="140"/>
    </row>
    <row r="94" spans="1:8" s="55" customFormat="1" x14ac:dyDescent="0.25">
      <c r="A94" s="34">
        <v>4.4000000000000004</v>
      </c>
      <c r="B94" s="65" t="s">
        <v>21</v>
      </c>
      <c r="C94" s="51"/>
      <c r="D94" s="67"/>
      <c r="E94" s="249"/>
      <c r="F94" s="248"/>
      <c r="H94" s="140"/>
    </row>
    <row r="95" spans="1:8" s="55" customFormat="1" x14ac:dyDescent="0.25">
      <c r="A95" s="34"/>
      <c r="B95" s="23"/>
      <c r="C95" s="51"/>
      <c r="D95" s="67"/>
      <c r="E95" s="249"/>
      <c r="F95" s="248"/>
      <c r="H95" s="140"/>
    </row>
    <row r="96" spans="1:8" s="55" customFormat="1" ht="47.25" x14ac:dyDescent="0.25">
      <c r="A96" s="34" t="s">
        <v>608</v>
      </c>
      <c r="B96" s="23" t="s">
        <v>74</v>
      </c>
      <c r="C96" s="51" t="s">
        <v>14</v>
      </c>
      <c r="D96" s="67">
        <v>5</v>
      </c>
      <c r="E96" s="249"/>
      <c r="F96" s="248">
        <f>E96*D96</f>
        <v>0</v>
      </c>
      <c r="H96" s="140"/>
    </row>
    <row r="97" spans="1:8" s="55" customFormat="1" x14ac:dyDescent="0.25">
      <c r="A97" s="34"/>
      <c r="B97" s="23"/>
      <c r="C97" s="51"/>
      <c r="D97" s="67"/>
      <c r="E97" s="249"/>
      <c r="F97" s="248"/>
      <c r="H97" s="140"/>
    </row>
    <row r="98" spans="1:8" s="55" customFormat="1" x14ac:dyDescent="0.25">
      <c r="A98" s="38">
        <v>4.5</v>
      </c>
      <c r="B98" s="125" t="s">
        <v>75</v>
      </c>
      <c r="C98" s="56"/>
      <c r="D98" s="92"/>
      <c r="E98" s="249"/>
      <c r="F98" s="248"/>
      <c r="H98" s="140"/>
    </row>
    <row r="99" spans="1:8" s="55" customFormat="1" x14ac:dyDescent="0.25">
      <c r="A99" s="38"/>
      <c r="B99" s="126"/>
      <c r="C99" s="56"/>
      <c r="D99" s="92"/>
      <c r="E99" s="249"/>
      <c r="F99" s="248"/>
      <c r="H99" s="140"/>
    </row>
    <row r="100" spans="1:8" s="55" customFormat="1" ht="31.5" x14ac:dyDescent="0.25">
      <c r="A100" s="38" t="s">
        <v>609</v>
      </c>
      <c r="B100" s="23" t="s">
        <v>76</v>
      </c>
      <c r="C100" s="56" t="s">
        <v>14</v>
      </c>
      <c r="D100" s="92">
        <v>5</v>
      </c>
      <c r="E100" s="249"/>
      <c r="F100" s="248">
        <f>E100*D100</f>
        <v>0</v>
      </c>
      <c r="H100" s="140"/>
    </row>
    <row r="101" spans="1:8" s="55" customFormat="1" x14ac:dyDescent="0.25">
      <c r="A101" s="38"/>
      <c r="B101" s="126"/>
      <c r="C101" s="56"/>
      <c r="D101" s="92"/>
      <c r="E101" s="249"/>
      <c r="F101" s="248"/>
      <c r="H101" s="140"/>
    </row>
    <row r="102" spans="1:8" s="55" customFormat="1" x14ac:dyDescent="0.25">
      <c r="A102" s="38">
        <v>4.5999999999999996</v>
      </c>
      <c r="B102" s="125" t="s">
        <v>171</v>
      </c>
      <c r="C102" s="56"/>
      <c r="D102" s="92"/>
      <c r="E102" s="249"/>
      <c r="F102" s="248"/>
      <c r="H102" s="140"/>
    </row>
    <row r="103" spans="1:8" s="55" customFormat="1" x14ac:dyDescent="0.25">
      <c r="A103" s="38"/>
      <c r="B103" s="126"/>
      <c r="C103" s="56"/>
      <c r="D103" s="92"/>
      <c r="E103" s="249"/>
      <c r="F103" s="248"/>
      <c r="H103" s="140"/>
    </row>
    <row r="104" spans="1:8" s="55" customFormat="1" x14ac:dyDescent="0.25">
      <c r="A104" s="38" t="s">
        <v>610</v>
      </c>
      <c r="B104" s="23" t="s">
        <v>173</v>
      </c>
      <c r="C104" s="56" t="s">
        <v>14</v>
      </c>
      <c r="D104" s="92">
        <v>1</v>
      </c>
      <c r="E104" s="249"/>
      <c r="F104" s="248">
        <f>E104*D104</f>
        <v>0</v>
      </c>
      <c r="H104" s="140"/>
    </row>
    <row r="105" spans="1:8" s="55" customFormat="1" x14ac:dyDescent="0.25">
      <c r="A105" s="38"/>
      <c r="B105" s="126"/>
      <c r="C105" s="56"/>
      <c r="D105" s="92"/>
      <c r="E105" s="249"/>
      <c r="F105" s="248"/>
      <c r="H105" s="140"/>
    </row>
    <row r="106" spans="1:8" s="55" customFormat="1" x14ac:dyDescent="0.25">
      <c r="A106" s="38"/>
      <c r="B106" s="126"/>
      <c r="C106" s="56"/>
      <c r="D106" s="92"/>
      <c r="E106" s="249"/>
      <c r="F106" s="248"/>
      <c r="H106" s="140"/>
    </row>
    <row r="107" spans="1:8" s="55" customFormat="1" x14ac:dyDescent="0.25">
      <c r="A107" s="38"/>
      <c r="B107" s="126"/>
      <c r="C107" s="56"/>
      <c r="D107" s="92"/>
      <c r="E107" s="249"/>
      <c r="F107" s="248"/>
      <c r="H107" s="140"/>
    </row>
    <row r="108" spans="1:8" s="55" customFormat="1" x14ac:dyDescent="0.25">
      <c r="A108" s="38"/>
      <c r="B108" s="126"/>
      <c r="C108" s="56"/>
      <c r="D108" s="92"/>
      <c r="E108" s="249"/>
      <c r="F108" s="248"/>
      <c r="H108" s="140"/>
    </row>
    <row r="109" spans="1:8" s="55" customFormat="1" x14ac:dyDescent="0.25">
      <c r="A109" s="38"/>
      <c r="B109" s="126"/>
      <c r="C109" s="56"/>
      <c r="D109" s="92"/>
      <c r="E109" s="249"/>
      <c r="F109" s="248"/>
      <c r="H109" s="140"/>
    </row>
    <row r="110" spans="1:8" s="55" customFormat="1" x14ac:dyDescent="0.25">
      <c r="A110" s="38"/>
      <c r="B110" s="126"/>
      <c r="C110" s="56"/>
      <c r="D110" s="92"/>
      <c r="E110" s="249"/>
      <c r="F110" s="248"/>
      <c r="H110" s="140"/>
    </row>
    <row r="111" spans="1:8" s="55" customFormat="1" x14ac:dyDescent="0.25">
      <c r="A111" s="38"/>
      <c r="B111" s="126"/>
      <c r="C111" s="56"/>
      <c r="D111" s="92"/>
      <c r="E111" s="249"/>
      <c r="F111" s="248"/>
      <c r="H111" s="140"/>
    </row>
    <row r="112" spans="1:8" s="55" customFormat="1" x14ac:dyDescent="0.25">
      <c r="A112" s="38"/>
      <c r="B112" s="126"/>
      <c r="C112" s="56"/>
      <c r="D112" s="92"/>
      <c r="E112" s="249"/>
      <c r="F112" s="248"/>
      <c r="H112" s="140"/>
    </row>
    <row r="113" spans="1:8" s="55" customFormat="1" x14ac:dyDescent="0.25">
      <c r="A113" s="38"/>
      <c r="B113" s="126"/>
      <c r="C113" s="56"/>
      <c r="D113" s="92"/>
      <c r="E113" s="249"/>
      <c r="F113" s="248"/>
      <c r="H113" s="140"/>
    </row>
    <row r="114" spans="1:8" s="55" customFormat="1" x14ac:dyDescent="0.25">
      <c r="A114" s="38"/>
      <c r="B114" s="126"/>
      <c r="C114" s="56"/>
      <c r="D114" s="92"/>
      <c r="E114" s="249"/>
      <c r="F114" s="248"/>
      <c r="H114" s="140"/>
    </row>
    <row r="115" spans="1:8" s="55" customFormat="1" x14ac:dyDescent="0.25">
      <c r="A115" s="38"/>
      <c r="B115" s="126"/>
      <c r="C115" s="56"/>
      <c r="D115" s="92"/>
      <c r="E115" s="249"/>
      <c r="F115" s="248"/>
      <c r="H115" s="140"/>
    </row>
    <row r="116" spans="1:8" s="55" customFormat="1" x14ac:dyDescent="0.25">
      <c r="A116" s="38"/>
      <c r="B116" s="126"/>
      <c r="C116" s="56"/>
      <c r="D116" s="92"/>
      <c r="E116" s="249"/>
      <c r="F116" s="248"/>
      <c r="H116" s="140"/>
    </row>
    <row r="117" spans="1:8" s="55" customFormat="1" x14ac:dyDescent="0.25">
      <c r="A117" s="38"/>
      <c r="B117" s="126"/>
      <c r="C117" s="56"/>
      <c r="D117" s="92"/>
      <c r="E117" s="249"/>
      <c r="F117" s="248"/>
      <c r="H117" s="140"/>
    </row>
    <row r="118" spans="1:8" s="55" customFormat="1" x14ac:dyDescent="0.25">
      <c r="A118" s="38"/>
      <c r="B118" s="126"/>
      <c r="C118" s="56"/>
      <c r="D118" s="92"/>
      <c r="E118" s="249"/>
      <c r="F118" s="248"/>
      <c r="H118" s="140"/>
    </row>
    <row r="119" spans="1:8" s="55" customFormat="1" x14ac:dyDescent="0.25">
      <c r="A119" s="38"/>
      <c r="B119" s="126"/>
      <c r="C119" s="56"/>
      <c r="D119" s="92"/>
      <c r="E119" s="249"/>
      <c r="F119" s="248"/>
      <c r="H119" s="140"/>
    </row>
    <row r="120" spans="1:8" s="55" customFormat="1" x14ac:dyDescent="0.25">
      <c r="A120" s="38"/>
      <c r="B120" s="126"/>
      <c r="C120" s="56"/>
      <c r="D120" s="92"/>
      <c r="E120" s="249"/>
      <c r="F120" s="248"/>
      <c r="H120" s="140"/>
    </row>
    <row r="121" spans="1:8" s="55" customFormat="1" x14ac:dyDescent="0.25">
      <c r="A121" s="38"/>
      <c r="B121" s="126"/>
      <c r="C121" s="56"/>
      <c r="D121" s="92"/>
      <c r="E121" s="249"/>
      <c r="F121" s="248"/>
      <c r="H121" s="140"/>
    </row>
    <row r="122" spans="1:8" s="55" customFormat="1" x14ac:dyDescent="0.25">
      <c r="A122" s="38"/>
      <c r="B122" s="126"/>
      <c r="C122" s="56"/>
      <c r="D122" s="92"/>
      <c r="E122" s="249"/>
      <c r="F122" s="248"/>
      <c r="H122" s="140"/>
    </row>
    <row r="123" spans="1:8" s="55" customFormat="1" x14ac:dyDescent="0.25">
      <c r="A123" s="38"/>
      <c r="B123" s="126"/>
      <c r="C123" s="56"/>
      <c r="D123" s="92"/>
      <c r="E123" s="249"/>
      <c r="F123" s="248"/>
      <c r="H123" s="140"/>
    </row>
    <row r="124" spans="1:8" s="55" customFormat="1" x14ac:dyDescent="0.25">
      <c r="A124" s="38"/>
      <c r="B124" s="126"/>
      <c r="C124" s="56"/>
      <c r="D124" s="92"/>
      <c r="E124" s="249"/>
      <c r="F124" s="248"/>
      <c r="H124" s="140"/>
    </row>
    <row r="125" spans="1:8" s="55" customFormat="1" x14ac:dyDescent="0.25">
      <c r="A125" s="38"/>
      <c r="B125" s="126"/>
      <c r="C125" s="56"/>
      <c r="D125" s="92"/>
      <c r="E125" s="249"/>
      <c r="F125" s="248"/>
      <c r="H125" s="140"/>
    </row>
    <row r="126" spans="1:8" s="55" customFormat="1" x14ac:dyDescent="0.25">
      <c r="A126" s="38"/>
      <c r="B126" s="126"/>
      <c r="C126" s="56"/>
      <c r="D126" s="92"/>
      <c r="E126" s="249"/>
      <c r="F126" s="248"/>
      <c r="H126" s="140"/>
    </row>
    <row r="127" spans="1:8" s="55" customFormat="1" x14ac:dyDescent="0.25">
      <c r="A127" s="38"/>
      <c r="B127" s="126"/>
      <c r="C127" s="56"/>
      <c r="D127" s="92"/>
      <c r="E127" s="249"/>
      <c r="F127" s="248"/>
      <c r="H127" s="140"/>
    </row>
    <row r="128" spans="1:8" s="55" customFormat="1" ht="16.5" thickBot="1" x14ac:dyDescent="0.3">
      <c r="A128" s="38" t="s">
        <v>0</v>
      </c>
      <c r="B128" s="7" t="s">
        <v>19</v>
      </c>
      <c r="C128" s="42"/>
      <c r="D128" s="119" t="s">
        <v>0</v>
      </c>
      <c r="E128" s="252" t="s">
        <v>177</v>
      </c>
      <c r="F128" s="260">
        <f>SUM(F88:F127)</f>
        <v>0</v>
      </c>
      <c r="H128" s="140"/>
    </row>
    <row r="129" spans="1:8" s="55" customFormat="1" ht="16.5" thickTop="1" x14ac:dyDescent="0.25">
      <c r="A129" s="34" t="s">
        <v>0</v>
      </c>
      <c r="B129" s="3" t="s">
        <v>611</v>
      </c>
      <c r="C129" s="51"/>
      <c r="D129" s="67" t="s">
        <v>0</v>
      </c>
      <c r="E129" s="249" t="s">
        <v>0</v>
      </c>
      <c r="F129" s="248" t="s">
        <v>0</v>
      </c>
      <c r="H129" s="140"/>
    </row>
    <row r="130" spans="1:8" s="55" customFormat="1" x14ac:dyDescent="0.25">
      <c r="A130" s="35" t="s">
        <v>0</v>
      </c>
      <c r="B130" s="9"/>
      <c r="C130" s="39"/>
      <c r="D130" s="127" t="s">
        <v>0</v>
      </c>
      <c r="E130" s="261" t="s">
        <v>0</v>
      </c>
      <c r="F130" s="262" t="s">
        <v>0</v>
      </c>
      <c r="H130" s="140"/>
    </row>
  </sheetData>
  <pageMargins left="0.7" right="0.7" top="0.75" bottom="0.75" header="0.3" footer="0.3"/>
  <pageSetup paperSize="9" scale="64" fitToHeight="4" orientation="portrait" r:id="rId1"/>
  <headerFooter>
    <oddHeader>&amp;RDEPARTMENT OF HOME AFFAIRS</oddHeader>
  </headerFooter>
  <rowBreaks count="2" manualBreakCount="2">
    <brk id="42" max="5" man="1"/>
    <brk id="85"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F235"/>
  <sheetViews>
    <sheetView view="pageBreakPreview" topLeftCell="A220" zoomScaleNormal="100" zoomScaleSheetLayoutView="100" workbookViewId="0">
      <selection activeCell="B235" sqref="B235"/>
    </sheetView>
  </sheetViews>
  <sheetFormatPr defaultColWidth="9.140625" defaultRowHeight="15.75" x14ac:dyDescent="0.25"/>
  <cols>
    <col min="1" max="1" width="8.5703125" style="178" customWidth="1"/>
    <col min="2" max="2" width="72.140625" style="178" customWidth="1"/>
    <col min="3" max="3" width="6.5703125" style="179" customWidth="1"/>
    <col min="4" max="4" width="10.5703125" style="179" customWidth="1"/>
    <col min="5" max="6" width="18.5703125" style="138" customWidth="1"/>
    <col min="7" max="16384" width="9.140625" style="178"/>
  </cols>
  <sheetData>
    <row r="1" spans="1:6" s="152" customFormat="1" ht="30.95" customHeight="1" x14ac:dyDescent="0.25">
      <c r="A1" s="149" t="s">
        <v>6</v>
      </c>
      <c r="B1" s="150" t="s">
        <v>465</v>
      </c>
      <c r="C1" s="150"/>
      <c r="D1" s="151" t="s">
        <v>3</v>
      </c>
      <c r="E1" s="264" t="s">
        <v>4</v>
      </c>
      <c r="F1" s="265" t="s">
        <v>5</v>
      </c>
    </row>
    <row r="2" spans="1:6" s="157" customFormat="1" x14ac:dyDescent="0.25">
      <c r="A2" s="153" t="s">
        <v>0</v>
      </c>
      <c r="B2" s="154" t="s">
        <v>80</v>
      </c>
      <c r="C2" s="155"/>
      <c r="D2" s="156" t="s">
        <v>0</v>
      </c>
      <c r="E2" s="242" t="s">
        <v>0</v>
      </c>
      <c r="F2" s="243" t="s">
        <v>0</v>
      </c>
    </row>
    <row r="3" spans="1:6" s="157" customFormat="1" ht="15" customHeight="1" x14ac:dyDescent="0.25">
      <c r="A3" s="153" t="s">
        <v>0</v>
      </c>
      <c r="B3" s="154" t="s">
        <v>636</v>
      </c>
      <c r="C3" s="155"/>
      <c r="D3" s="156" t="s">
        <v>0</v>
      </c>
      <c r="E3" s="242" t="s">
        <v>0</v>
      </c>
      <c r="F3" s="243" t="s">
        <v>0</v>
      </c>
    </row>
    <row r="4" spans="1:6" s="157" customFormat="1" x14ac:dyDescent="0.25">
      <c r="A4" s="153" t="s">
        <v>0</v>
      </c>
      <c r="B4" s="154" t="s">
        <v>16</v>
      </c>
      <c r="C4" s="155"/>
      <c r="D4" s="156" t="s">
        <v>0</v>
      </c>
      <c r="E4" s="242" t="s">
        <v>0</v>
      </c>
      <c r="F4" s="243" t="s">
        <v>0</v>
      </c>
    </row>
    <row r="5" spans="1:6" s="157" customFormat="1" x14ac:dyDescent="0.25">
      <c r="A5" s="153"/>
      <c r="B5" s="154"/>
      <c r="C5" s="155"/>
      <c r="D5" s="156"/>
      <c r="E5" s="242"/>
      <c r="F5" s="243"/>
    </row>
    <row r="6" spans="1:6" s="157" customFormat="1" ht="78.75" x14ac:dyDescent="0.25">
      <c r="A6" s="153"/>
      <c r="B6" s="158" t="s">
        <v>183</v>
      </c>
      <c r="C6" s="159"/>
      <c r="D6" s="156"/>
      <c r="E6" s="242"/>
      <c r="F6" s="243"/>
    </row>
    <row r="7" spans="1:6" s="157" customFormat="1" ht="6.95" customHeight="1" x14ac:dyDescent="0.25">
      <c r="A7" s="153"/>
      <c r="B7" s="158"/>
      <c r="C7" s="159"/>
      <c r="D7" s="156"/>
      <c r="E7" s="242"/>
      <c r="F7" s="243"/>
    </row>
    <row r="8" spans="1:6" s="157" customFormat="1" ht="63" x14ac:dyDescent="0.25">
      <c r="A8" s="153"/>
      <c r="B8" s="158" t="s">
        <v>423</v>
      </c>
      <c r="C8" s="159"/>
      <c r="D8" s="156"/>
      <c r="E8" s="242"/>
      <c r="F8" s="243"/>
    </row>
    <row r="9" spans="1:6" s="157" customFormat="1" x14ac:dyDescent="0.25">
      <c r="A9" s="153"/>
      <c r="B9" s="158"/>
      <c r="C9" s="159"/>
      <c r="D9" s="156"/>
      <c r="E9" s="242"/>
      <c r="F9" s="243"/>
    </row>
    <row r="10" spans="1:6" s="157" customFormat="1" x14ac:dyDescent="0.25">
      <c r="A10" s="153">
        <v>5.0999999999999996</v>
      </c>
      <c r="B10" s="160" t="s">
        <v>71</v>
      </c>
      <c r="C10" s="155"/>
      <c r="D10" s="156" t="s">
        <v>0</v>
      </c>
      <c r="E10" s="242" t="s">
        <v>0</v>
      </c>
      <c r="F10" s="243" t="s">
        <v>0</v>
      </c>
    </row>
    <row r="11" spans="1:6" s="157" customFormat="1" x14ac:dyDescent="0.25">
      <c r="A11" s="153"/>
      <c r="B11" s="160"/>
      <c r="C11" s="155"/>
      <c r="D11" s="156"/>
      <c r="E11" s="242"/>
      <c r="F11" s="243"/>
    </row>
    <row r="12" spans="1:6" s="157" customFormat="1" x14ac:dyDescent="0.25">
      <c r="A12" s="153"/>
      <c r="B12" s="161" t="s">
        <v>960</v>
      </c>
      <c r="C12" s="155"/>
      <c r="D12" s="156"/>
      <c r="E12" s="242"/>
      <c r="F12" s="243"/>
    </row>
    <row r="13" spans="1:6" s="157" customFormat="1" x14ac:dyDescent="0.25">
      <c r="A13" s="153" t="s">
        <v>81</v>
      </c>
      <c r="B13" s="158" t="s">
        <v>949</v>
      </c>
      <c r="C13" s="159" t="s">
        <v>14</v>
      </c>
      <c r="D13" s="159" t="s">
        <v>14</v>
      </c>
      <c r="E13" s="242"/>
      <c r="F13" s="243"/>
    </row>
    <row r="14" spans="1:6" s="157" customFormat="1" x14ac:dyDescent="0.25">
      <c r="A14" s="153" t="s">
        <v>82</v>
      </c>
      <c r="B14" s="158" t="s">
        <v>184</v>
      </c>
      <c r="C14" s="156">
        <v>5</v>
      </c>
      <c r="D14" s="156">
        <v>5</v>
      </c>
      <c r="E14" s="242"/>
      <c r="F14" s="243"/>
    </row>
    <row r="15" spans="1:6" s="157" customFormat="1" ht="12" customHeight="1" x14ac:dyDescent="0.25">
      <c r="A15" s="153"/>
      <c r="B15" s="158"/>
      <c r="C15" s="159"/>
      <c r="D15" s="156"/>
      <c r="E15" s="242"/>
      <c r="F15" s="243"/>
    </row>
    <row r="16" spans="1:6" s="157" customFormat="1" x14ac:dyDescent="0.25">
      <c r="A16" s="153"/>
      <c r="B16" s="161" t="s">
        <v>186</v>
      </c>
      <c r="C16" s="159"/>
      <c r="D16" s="156"/>
      <c r="E16" s="242"/>
      <c r="F16" s="243"/>
    </row>
    <row r="17" spans="1:6" s="157" customFormat="1" x14ac:dyDescent="0.25">
      <c r="A17" s="153" t="s">
        <v>83</v>
      </c>
      <c r="B17" s="158" t="s">
        <v>949</v>
      </c>
      <c r="C17" s="159" t="s">
        <v>14</v>
      </c>
      <c r="D17" s="156">
        <v>5</v>
      </c>
      <c r="E17" s="242"/>
      <c r="F17" s="243">
        <f>E17*D17</f>
        <v>0</v>
      </c>
    </row>
    <row r="18" spans="1:6" s="157" customFormat="1" x14ac:dyDescent="0.25">
      <c r="A18" s="153" t="s">
        <v>324</v>
      </c>
      <c r="B18" s="158" t="s">
        <v>184</v>
      </c>
      <c r="C18" s="159" t="s">
        <v>14</v>
      </c>
      <c r="D18" s="156">
        <v>5</v>
      </c>
      <c r="E18" s="242"/>
      <c r="F18" s="243">
        <f>E18*D18</f>
        <v>0</v>
      </c>
    </row>
    <row r="19" spans="1:6" s="157" customFormat="1" x14ac:dyDescent="0.25">
      <c r="A19" s="153"/>
      <c r="B19" s="158"/>
      <c r="C19" s="159"/>
      <c r="D19" s="156"/>
      <c r="E19" s="242"/>
      <c r="F19" s="243"/>
    </row>
    <row r="20" spans="1:6" s="157" customFormat="1" x14ac:dyDescent="0.25">
      <c r="A20" s="153"/>
      <c r="B20" s="161" t="s">
        <v>961</v>
      </c>
      <c r="C20" s="159"/>
      <c r="D20" s="156"/>
      <c r="E20" s="242"/>
      <c r="F20" s="243"/>
    </row>
    <row r="21" spans="1:6" s="157" customFormat="1" x14ac:dyDescent="0.25">
      <c r="A21" s="153" t="s">
        <v>325</v>
      </c>
      <c r="B21" s="158" t="s">
        <v>949</v>
      </c>
      <c r="C21" s="159" t="s">
        <v>14</v>
      </c>
      <c r="D21" s="156">
        <v>5</v>
      </c>
      <c r="E21" s="242"/>
      <c r="F21" s="243"/>
    </row>
    <row r="22" spans="1:6" s="157" customFormat="1" x14ac:dyDescent="0.25">
      <c r="A22" s="153" t="s">
        <v>326</v>
      </c>
      <c r="B22" s="158" t="s">
        <v>184</v>
      </c>
      <c r="C22" s="159" t="s">
        <v>14</v>
      </c>
      <c r="D22" s="156">
        <v>5</v>
      </c>
      <c r="E22" s="242"/>
      <c r="F22" s="243"/>
    </row>
    <row r="23" spans="1:6" s="157" customFormat="1" x14ac:dyDescent="0.25">
      <c r="A23" s="153"/>
      <c r="B23" s="158"/>
      <c r="C23" s="159"/>
      <c r="D23" s="156"/>
      <c r="E23" s="242"/>
      <c r="F23" s="243"/>
    </row>
    <row r="24" spans="1:6" s="157" customFormat="1" x14ac:dyDescent="0.25">
      <c r="A24" s="153"/>
      <c r="B24" s="161" t="s">
        <v>185</v>
      </c>
      <c r="C24" s="159"/>
      <c r="D24" s="156"/>
      <c r="E24" s="242"/>
      <c r="F24" s="243"/>
    </row>
    <row r="25" spans="1:6" s="157" customFormat="1" x14ac:dyDescent="0.25">
      <c r="A25" s="153" t="s">
        <v>327</v>
      </c>
      <c r="B25" s="158" t="s">
        <v>949</v>
      </c>
      <c r="C25" s="159" t="s">
        <v>14</v>
      </c>
      <c r="D25" s="156">
        <v>5</v>
      </c>
      <c r="E25" s="242"/>
      <c r="F25" s="243">
        <f>E25*D25</f>
        <v>0</v>
      </c>
    </row>
    <row r="26" spans="1:6" s="157" customFormat="1" x14ac:dyDescent="0.25">
      <c r="A26" s="153" t="s">
        <v>328</v>
      </c>
      <c r="B26" s="158" t="s">
        <v>184</v>
      </c>
      <c r="C26" s="159" t="s">
        <v>14</v>
      </c>
      <c r="D26" s="156">
        <v>5</v>
      </c>
      <c r="E26" s="242"/>
      <c r="F26" s="243">
        <f>E26*D26</f>
        <v>0</v>
      </c>
    </row>
    <row r="27" spans="1:6" s="157" customFormat="1" x14ac:dyDescent="0.25">
      <c r="A27" s="153"/>
      <c r="B27" s="158"/>
      <c r="C27" s="159"/>
      <c r="D27" s="156"/>
      <c r="E27" s="242"/>
      <c r="F27" s="243"/>
    </row>
    <row r="28" spans="1:6" s="157" customFormat="1" x14ac:dyDescent="0.25">
      <c r="A28" s="153"/>
      <c r="B28" s="161" t="s">
        <v>966</v>
      </c>
      <c r="C28" s="159"/>
      <c r="D28" s="156"/>
      <c r="E28" s="242"/>
      <c r="F28" s="243"/>
    </row>
    <row r="29" spans="1:6" s="157" customFormat="1" x14ac:dyDescent="0.25">
      <c r="A29" s="153" t="s">
        <v>329</v>
      </c>
      <c r="B29" s="158" t="s">
        <v>949</v>
      </c>
      <c r="C29" s="159" t="s">
        <v>14</v>
      </c>
      <c r="D29" s="156">
        <v>5</v>
      </c>
      <c r="E29" s="242"/>
      <c r="F29" s="243"/>
    </row>
    <row r="30" spans="1:6" s="157" customFormat="1" x14ac:dyDescent="0.25">
      <c r="A30" s="153" t="s">
        <v>330</v>
      </c>
      <c r="B30" s="158" t="s">
        <v>184</v>
      </c>
      <c r="C30" s="159" t="s">
        <v>14</v>
      </c>
      <c r="D30" s="156">
        <v>5</v>
      </c>
      <c r="E30" s="242"/>
      <c r="F30" s="243"/>
    </row>
    <row r="31" spans="1:6" s="157" customFormat="1" x14ac:dyDescent="0.25">
      <c r="A31" s="153"/>
      <c r="B31" s="158"/>
      <c r="C31" s="159"/>
      <c r="D31" s="156"/>
      <c r="E31" s="242"/>
      <c r="F31" s="243"/>
    </row>
    <row r="32" spans="1:6" s="157" customFormat="1" x14ac:dyDescent="0.25">
      <c r="A32" s="153"/>
      <c r="B32" s="161" t="s">
        <v>187</v>
      </c>
      <c r="C32" s="159"/>
      <c r="D32" s="156"/>
      <c r="E32" s="242"/>
      <c r="F32" s="243"/>
    </row>
    <row r="33" spans="1:6" s="157" customFormat="1" x14ac:dyDescent="0.25">
      <c r="A33" s="153" t="s">
        <v>331</v>
      </c>
      <c r="B33" s="158" t="s">
        <v>949</v>
      </c>
      <c r="C33" s="159" t="s">
        <v>14</v>
      </c>
      <c r="D33" s="156">
        <v>5</v>
      </c>
      <c r="E33" s="242"/>
      <c r="F33" s="243">
        <f>E33*D33</f>
        <v>0</v>
      </c>
    </row>
    <row r="34" spans="1:6" s="157" customFormat="1" x14ac:dyDescent="0.25">
      <c r="A34" s="153" t="s">
        <v>332</v>
      </c>
      <c r="B34" s="158" t="s">
        <v>184</v>
      </c>
      <c r="C34" s="159" t="s">
        <v>14</v>
      </c>
      <c r="D34" s="156">
        <v>5</v>
      </c>
      <c r="E34" s="242"/>
      <c r="F34" s="243">
        <f>E34*D34</f>
        <v>0</v>
      </c>
    </row>
    <row r="35" spans="1:6" s="157" customFormat="1" x14ac:dyDescent="0.25">
      <c r="A35" s="153"/>
      <c r="B35" s="158"/>
      <c r="C35" s="159"/>
      <c r="D35" s="156"/>
      <c r="E35" s="242"/>
      <c r="F35" s="243"/>
    </row>
    <row r="36" spans="1:6" s="157" customFormat="1" x14ac:dyDescent="0.25">
      <c r="A36" s="153"/>
      <c r="B36" s="161" t="s">
        <v>967</v>
      </c>
      <c r="C36" s="159"/>
      <c r="D36" s="156"/>
      <c r="E36" s="242"/>
      <c r="F36" s="243"/>
    </row>
    <row r="37" spans="1:6" s="157" customFormat="1" x14ac:dyDescent="0.25">
      <c r="A37" s="153" t="s">
        <v>333</v>
      </c>
      <c r="B37" s="158" t="s">
        <v>949</v>
      </c>
      <c r="C37" s="159" t="s">
        <v>14</v>
      </c>
      <c r="D37" s="156">
        <v>5</v>
      </c>
      <c r="E37" s="242"/>
      <c r="F37" s="243"/>
    </row>
    <row r="38" spans="1:6" s="157" customFormat="1" x14ac:dyDescent="0.25">
      <c r="A38" s="153" t="s">
        <v>334</v>
      </c>
      <c r="B38" s="158" t="s">
        <v>184</v>
      </c>
      <c r="C38" s="159" t="s">
        <v>14</v>
      </c>
      <c r="D38" s="156">
        <v>5</v>
      </c>
      <c r="E38" s="242"/>
      <c r="F38" s="243"/>
    </row>
    <row r="39" spans="1:6" s="157" customFormat="1" x14ac:dyDescent="0.25">
      <c r="A39" s="153"/>
      <c r="B39" s="158"/>
      <c r="C39" s="159"/>
      <c r="D39" s="156"/>
      <c r="E39" s="242"/>
      <c r="F39" s="243"/>
    </row>
    <row r="40" spans="1:6" s="157" customFormat="1" x14ac:dyDescent="0.25">
      <c r="A40" s="153"/>
      <c r="B40" s="161" t="s">
        <v>190</v>
      </c>
      <c r="C40" s="159"/>
      <c r="D40" s="156"/>
      <c r="E40" s="242"/>
      <c r="F40" s="243"/>
    </row>
    <row r="41" spans="1:6" s="157" customFormat="1" x14ac:dyDescent="0.25">
      <c r="A41" s="153" t="s">
        <v>335</v>
      </c>
      <c r="B41" s="158" t="s">
        <v>949</v>
      </c>
      <c r="C41" s="159" t="s">
        <v>14</v>
      </c>
      <c r="D41" s="156">
        <v>5</v>
      </c>
      <c r="E41" s="242"/>
      <c r="F41" s="243">
        <f>E41*D41</f>
        <v>0</v>
      </c>
    </row>
    <row r="42" spans="1:6" s="157" customFormat="1" x14ac:dyDescent="0.25">
      <c r="A42" s="153" t="s">
        <v>336</v>
      </c>
      <c r="B42" s="158" t="s">
        <v>184</v>
      </c>
      <c r="C42" s="159" t="s">
        <v>14</v>
      </c>
      <c r="D42" s="156">
        <v>5</v>
      </c>
      <c r="E42" s="242"/>
      <c r="F42" s="243">
        <f>E42*D42</f>
        <v>0</v>
      </c>
    </row>
    <row r="43" spans="1:6" s="157" customFormat="1" x14ac:dyDescent="0.25">
      <c r="A43" s="153"/>
      <c r="B43" s="158"/>
      <c r="C43" s="159"/>
      <c r="D43" s="156"/>
      <c r="E43" s="242"/>
      <c r="F43" s="243"/>
    </row>
    <row r="44" spans="1:6" s="157" customFormat="1" x14ac:dyDescent="0.25">
      <c r="A44" s="153"/>
      <c r="B44" s="161" t="s">
        <v>191</v>
      </c>
      <c r="C44" s="159"/>
      <c r="D44" s="156"/>
      <c r="E44" s="242"/>
      <c r="F44" s="243"/>
    </row>
    <row r="45" spans="1:6" s="157" customFormat="1" x14ac:dyDescent="0.25">
      <c r="A45" s="153" t="s">
        <v>938</v>
      </c>
      <c r="B45" s="158" t="s">
        <v>949</v>
      </c>
      <c r="C45" s="159" t="s">
        <v>14</v>
      </c>
      <c r="D45" s="156">
        <v>5</v>
      </c>
      <c r="E45" s="242"/>
      <c r="F45" s="243">
        <f>E45*D45</f>
        <v>0</v>
      </c>
    </row>
    <row r="46" spans="1:6" s="157" customFormat="1" x14ac:dyDescent="0.25">
      <c r="A46" s="153" t="s">
        <v>943</v>
      </c>
      <c r="B46" s="158" t="s">
        <v>184</v>
      </c>
      <c r="C46" s="159" t="s">
        <v>14</v>
      </c>
      <c r="D46" s="156">
        <v>5</v>
      </c>
      <c r="E46" s="242"/>
      <c r="F46" s="243">
        <f>E46*D46</f>
        <v>0</v>
      </c>
    </row>
    <row r="47" spans="1:6" s="157" customFormat="1" x14ac:dyDescent="0.25">
      <c r="A47" s="153"/>
      <c r="B47" s="158"/>
      <c r="C47" s="159"/>
      <c r="D47" s="156"/>
      <c r="E47" s="242"/>
      <c r="F47" s="243"/>
    </row>
    <row r="48" spans="1:6" s="157" customFormat="1" x14ac:dyDescent="0.25">
      <c r="A48" s="153"/>
      <c r="B48" s="161" t="s">
        <v>192</v>
      </c>
      <c r="C48" s="159"/>
      <c r="D48" s="156"/>
      <c r="E48" s="242"/>
      <c r="F48" s="243"/>
    </row>
    <row r="49" spans="1:6" s="157" customFormat="1" x14ac:dyDescent="0.25">
      <c r="A49" s="153" t="s">
        <v>962</v>
      </c>
      <c r="B49" s="158" t="s">
        <v>949</v>
      </c>
      <c r="C49" s="159" t="s">
        <v>14</v>
      </c>
      <c r="D49" s="156">
        <v>5</v>
      </c>
      <c r="E49" s="242"/>
      <c r="F49" s="243">
        <f>E49*D49</f>
        <v>0</v>
      </c>
    </row>
    <row r="50" spans="1:6" s="157" customFormat="1" x14ac:dyDescent="0.25">
      <c r="A50" s="153" t="s">
        <v>963</v>
      </c>
      <c r="B50" s="158" t="s">
        <v>184</v>
      </c>
      <c r="C50" s="159" t="s">
        <v>14</v>
      </c>
      <c r="D50" s="156">
        <v>5</v>
      </c>
      <c r="E50" s="242"/>
      <c r="F50" s="243">
        <f>E50*D50</f>
        <v>0</v>
      </c>
    </row>
    <row r="51" spans="1:6" s="157" customFormat="1" x14ac:dyDescent="0.25">
      <c r="A51" s="153"/>
      <c r="B51" s="158"/>
      <c r="C51" s="159"/>
      <c r="D51" s="156"/>
      <c r="E51" s="242"/>
      <c r="F51" s="243"/>
    </row>
    <row r="52" spans="1:6" s="157" customFormat="1" x14ac:dyDescent="0.25">
      <c r="A52" s="153"/>
      <c r="B52" s="161" t="s">
        <v>342</v>
      </c>
      <c r="C52" s="159"/>
      <c r="D52" s="156"/>
      <c r="E52" s="242"/>
      <c r="F52" s="243"/>
    </row>
    <row r="53" spans="1:6" s="157" customFormat="1" x14ac:dyDescent="0.25">
      <c r="A53" s="153" t="s">
        <v>964</v>
      </c>
      <c r="B53" s="158" t="s">
        <v>949</v>
      </c>
      <c r="C53" s="159" t="s">
        <v>14</v>
      </c>
      <c r="D53" s="156">
        <v>5</v>
      </c>
      <c r="E53" s="242"/>
      <c r="F53" s="243">
        <f>E53*D53</f>
        <v>0</v>
      </c>
    </row>
    <row r="54" spans="1:6" s="157" customFormat="1" x14ac:dyDescent="0.25">
      <c r="A54" s="153" t="s">
        <v>965</v>
      </c>
      <c r="B54" s="158" t="s">
        <v>184</v>
      </c>
      <c r="C54" s="159" t="s">
        <v>14</v>
      </c>
      <c r="D54" s="156">
        <v>5</v>
      </c>
      <c r="E54" s="242"/>
      <c r="F54" s="243">
        <f>E54*D54</f>
        <v>0</v>
      </c>
    </row>
    <row r="55" spans="1:6" s="157" customFormat="1" x14ac:dyDescent="0.25">
      <c r="A55" s="153"/>
      <c r="B55" s="158"/>
      <c r="C55" s="159"/>
      <c r="D55" s="156"/>
      <c r="E55" s="242"/>
      <c r="F55" s="243"/>
    </row>
    <row r="56" spans="1:6" s="157" customFormat="1" x14ac:dyDescent="0.25">
      <c r="A56" s="153"/>
      <c r="B56" s="161" t="s">
        <v>193</v>
      </c>
      <c r="C56" s="159"/>
      <c r="D56" s="156"/>
      <c r="E56" s="242"/>
      <c r="F56" s="243"/>
    </row>
    <row r="57" spans="1:6" s="157" customFormat="1" x14ac:dyDescent="0.25">
      <c r="A57" s="153" t="s">
        <v>968</v>
      </c>
      <c r="B57" s="158" t="s">
        <v>949</v>
      </c>
      <c r="C57" s="159" t="s">
        <v>14</v>
      </c>
      <c r="D57" s="156">
        <v>5</v>
      </c>
      <c r="E57" s="242"/>
      <c r="F57" s="243">
        <f>E57*D57</f>
        <v>0</v>
      </c>
    </row>
    <row r="58" spans="1:6" s="157" customFormat="1" x14ac:dyDescent="0.25">
      <c r="A58" s="153" t="s">
        <v>969</v>
      </c>
      <c r="B58" s="158" t="s">
        <v>184</v>
      </c>
      <c r="C58" s="159" t="s">
        <v>14</v>
      </c>
      <c r="D58" s="156">
        <v>5</v>
      </c>
      <c r="E58" s="242"/>
      <c r="F58" s="243">
        <f>E58*D58</f>
        <v>0</v>
      </c>
    </row>
    <row r="59" spans="1:6" s="157" customFormat="1" x14ac:dyDescent="0.25">
      <c r="A59" s="153"/>
      <c r="B59" s="158"/>
      <c r="C59" s="159"/>
      <c r="D59" s="156"/>
      <c r="E59" s="242"/>
      <c r="F59" s="243"/>
    </row>
    <row r="60" spans="1:6" s="157" customFormat="1" x14ac:dyDescent="0.25">
      <c r="A60" s="153" t="s">
        <v>970</v>
      </c>
      <c r="B60" s="158" t="s">
        <v>939</v>
      </c>
      <c r="C60" s="159" t="s">
        <v>14</v>
      </c>
      <c r="D60" s="156">
        <v>5</v>
      </c>
      <c r="E60" s="242"/>
      <c r="F60" s="243">
        <f>E60*D60</f>
        <v>0</v>
      </c>
    </row>
    <row r="61" spans="1:6" s="157" customFormat="1" x14ac:dyDescent="0.25">
      <c r="A61" s="153"/>
      <c r="B61" s="160"/>
      <c r="C61" s="162"/>
      <c r="D61" s="92"/>
      <c r="E61" s="242"/>
      <c r="F61" s="243"/>
    </row>
    <row r="62" spans="1:6" s="157" customFormat="1" x14ac:dyDescent="0.25">
      <c r="A62" s="153" t="s">
        <v>971</v>
      </c>
      <c r="B62" s="163" t="s">
        <v>944</v>
      </c>
      <c r="C62" s="159" t="s">
        <v>14</v>
      </c>
      <c r="D62" s="156">
        <v>5</v>
      </c>
      <c r="E62" s="242"/>
      <c r="F62" s="243">
        <f>E62*D62</f>
        <v>0</v>
      </c>
    </row>
    <row r="63" spans="1:6" s="157" customFormat="1" x14ac:dyDescent="0.25">
      <c r="A63" s="153"/>
      <c r="B63" s="158"/>
      <c r="C63" s="162"/>
      <c r="D63" s="92"/>
      <c r="E63" s="242"/>
      <c r="F63" s="243"/>
    </row>
    <row r="64" spans="1:6" s="157" customFormat="1" x14ac:dyDescent="0.25">
      <c r="A64" s="153"/>
      <c r="B64" s="158"/>
      <c r="C64" s="159"/>
      <c r="D64" s="156"/>
      <c r="E64" s="242"/>
      <c r="F64" s="243"/>
    </row>
    <row r="65" spans="1:6" s="157" customFormat="1" ht="16.5" thickBot="1" x14ac:dyDescent="0.3">
      <c r="A65" s="164" t="s">
        <v>0</v>
      </c>
      <c r="B65" s="165" t="s">
        <v>12</v>
      </c>
      <c r="C65" s="166"/>
      <c r="D65" s="167"/>
      <c r="E65" s="266" t="s">
        <v>177</v>
      </c>
      <c r="F65" s="267">
        <f>SUM(F17:F64)</f>
        <v>0</v>
      </c>
    </row>
    <row r="66" spans="1:6" s="157" customFormat="1" ht="16.5" thickTop="1" x14ac:dyDescent="0.25">
      <c r="A66" s="168" t="s">
        <v>0</v>
      </c>
      <c r="B66" s="158" t="s">
        <v>208</v>
      </c>
      <c r="C66" s="159"/>
      <c r="D66" s="156"/>
      <c r="E66" s="242"/>
      <c r="F66" s="243"/>
    </row>
    <row r="67" spans="1:6" s="157" customFormat="1" x14ac:dyDescent="0.25">
      <c r="A67" s="293" t="s">
        <v>0</v>
      </c>
      <c r="B67" s="284" t="s">
        <v>30</v>
      </c>
      <c r="C67" s="280"/>
      <c r="D67" s="294"/>
      <c r="E67" s="295"/>
      <c r="F67" s="296"/>
    </row>
    <row r="68" spans="1:6" s="152" customFormat="1" ht="30.95" customHeight="1" x14ac:dyDescent="0.25">
      <c r="A68" s="149" t="s">
        <v>6</v>
      </c>
      <c r="B68" s="150" t="s">
        <v>465</v>
      </c>
      <c r="C68" s="150"/>
      <c r="D68" s="151" t="s">
        <v>3</v>
      </c>
      <c r="E68" s="264" t="s">
        <v>4</v>
      </c>
      <c r="F68" s="265" t="s">
        <v>5</v>
      </c>
    </row>
    <row r="69" spans="1:6" s="157" customFormat="1" x14ac:dyDescent="0.25">
      <c r="A69" s="169"/>
      <c r="B69" s="165"/>
      <c r="C69" s="162"/>
      <c r="D69" s="170"/>
      <c r="E69" s="268"/>
      <c r="F69" s="269"/>
    </row>
    <row r="70" spans="1:6" s="157" customFormat="1" x14ac:dyDescent="0.25">
      <c r="A70" s="169" t="s">
        <v>0</v>
      </c>
      <c r="B70" s="165" t="s">
        <v>17</v>
      </c>
      <c r="C70" s="171"/>
      <c r="D70" s="170"/>
      <c r="E70" s="266" t="s">
        <v>177</v>
      </c>
      <c r="F70" s="269">
        <f>F65</f>
        <v>0</v>
      </c>
    </row>
    <row r="71" spans="1:6" s="157" customFormat="1" x14ac:dyDescent="0.25">
      <c r="A71" s="153"/>
      <c r="B71" s="158"/>
      <c r="C71" s="159"/>
      <c r="D71" s="156"/>
      <c r="E71" s="242"/>
      <c r="F71" s="243"/>
    </row>
    <row r="72" spans="1:6" s="157" customFormat="1" x14ac:dyDescent="0.25">
      <c r="A72" s="153">
        <v>5.2</v>
      </c>
      <c r="B72" s="172" t="s">
        <v>638</v>
      </c>
      <c r="C72" s="159"/>
      <c r="D72" s="156"/>
      <c r="E72" s="242"/>
      <c r="F72" s="243"/>
    </row>
    <row r="73" spans="1:6" s="157" customFormat="1" x14ac:dyDescent="0.25">
      <c r="A73" s="153"/>
      <c r="B73" s="172"/>
      <c r="C73" s="159"/>
      <c r="D73" s="156"/>
      <c r="E73" s="242"/>
      <c r="F73" s="243"/>
    </row>
    <row r="74" spans="1:6" s="157" customFormat="1" x14ac:dyDescent="0.25">
      <c r="A74" s="153"/>
      <c r="B74" s="158" t="s">
        <v>639</v>
      </c>
      <c r="C74" s="159"/>
      <c r="D74" s="156"/>
      <c r="E74" s="242"/>
      <c r="F74" s="243"/>
    </row>
    <row r="75" spans="1:6" s="157" customFormat="1" x14ac:dyDescent="0.25">
      <c r="A75" s="153"/>
      <c r="B75" s="158"/>
      <c r="C75" s="159"/>
      <c r="D75" s="156"/>
      <c r="E75" s="242"/>
      <c r="F75" s="243"/>
    </row>
    <row r="76" spans="1:6" s="157" customFormat="1" ht="31.5" x14ac:dyDescent="0.25">
      <c r="A76" s="153" t="s">
        <v>84</v>
      </c>
      <c r="B76" s="161" t="s">
        <v>745</v>
      </c>
      <c r="C76" s="159" t="s">
        <v>14</v>
      </c>
      <c r="D76" s="156">
        <v>15</v>
      </c>
      <c r="E76" s="242"/>
      <c r="F76" s="243">
        <f>E76*D76</f>
        <v>0</v>
      </c>
    </row>
    <row r="77" spans="1:6" s="157" customFormat="1" x14ac:dyDescent="0.25">
      <c r="A77" s="153"/>
      <c r="B77" s="173" t="s">
        <v>343</v>
      </c>
      <c r="C77" s="159"/>
      <c r="D77" s="156"/>
      <c r="E77" s="242"/>
      <c r="F77" s="243"/>
    </row>
    <row r="78" spans="1:6" s="157" customFormat="1" x14ac:dyDescent="0.25">
      <c r="A78" s="153"/>
      <c r="B78" s="173" t="s">
        <v>344</v>
      </c>
      <c r="C78" s="159"/>
      <c r="D78" s="156"/>
      <c r="E78" s="242"/>
      <c r="F78" s="243"/>
    </row>
    <row r="79" spans="1:6" s="157" customFormat="1" x14ac:dyDescent="0.25">
      <c r="A79" s="153"/>
      <c r="B79" s="173" t="s">
        <v>345</v>
      </c>
      <c r="C79" s="159"/>
      <c r="D79" s="156"/>
      <c r="E79" s="242"/>
      <c r="F79" s="243"/>
    </row>
    <row r="80" spans="1:6" s="157" customFormat="1" x14ac:dyDescent="0.25">
      <c r="A80" s="153"/>
      <c r="B80" s="173" t="s">
        <v>346</v>
      </c>
      <c r="C80" s="159"/>
      <c r="D80" s="156"/>
      <c r="E80" s="242"/>
      <c r="F80" s="243"/>
    </row>
    <row r="81" spans="1:6" s="157" customFormat="1" x14ac:dyDescent="0.25">
      <c r="A81" s="153"/>
      <c r="B81" s="173" t="s">
        <v>347</v>
      </c>
      <c r="C81" s="159"/>
      <c r="D81" s="156"/>
      <c r="E81" s="242"/>
      <c r="F81" s="243"/>
    </row>
    <row r="82" spans="1:6" s="157" customFormat="1" x14ac:dyDescent="0.25">
      <c r="A82" s="153"/>
      <c r="B82" s="173" t="s">
        <v>348</v>
      </c>
      <c r="C82" s="159"/>
      <c r="D82" s="156"/>
      <c r="E82" s="242"/>
      <c r="F82" s="243"/>
    </row>
    <row r="83" spans="1:6" s="157" customFormat="1" x14ac:dyDescent="0.25">
      <c r="A83" s="153"/>
      <c r="B83" s="173" t="s">
        <v>349</v>
      </c>
      <c r="C83" s="159"/>
      <c r="D83" s="156"/>
      <c r="E83" s="242"/>
      <c r="F83" s="243"/>
    </row>
    <row r="84" spans="1:6" s="157" customFormat="1" x14ac:dyDescent="0.25">
      <c r="A84" s="153"/>
      <c r="B84" s="173" t="s">
        <v>350</v>
      </c>
      <c r="C84" s="159"/>
      <c r="D84" s="156"/>
      <c r="E84" s="242"/>
      <c r="F84" s="243"/>
    </row>
    <row r="85" spans="1:6" s="157" customFormat="1" x14ac:dyDescent="0.25">
      <c r="A85" s="153"/>
      <c r="B85" s="173" t="s">
        <v>351</v>
      </c>
      <c r="C85" s="159"/>
      <c r="D85" s="156"/>
      <c r="E85" s="242"/>
      <c r="F85" s="243"/>
    </row>
    <row r="86" spans="1:6" s="157" customFormat="1" x14ac:dyDescent="0.25">
      <c r="A86" s="153"/>
      <c r="B86" s="173" t="s">
        <v>352</v>
      </c>
      <c r="C86" s="159"/>
      <c r="D86" s="156"/>
      <c r="E86" s="242"/>
      <c r="F86" s="243"/>
    </row>
    <row r="87" spans="1:6" s="157" customFormat="1" x14ac:dyDescent="0.25">
      <c r="A87" s="153"/>
      <c r="B87" s="173" t="s">
        <v>353</v>
      </c>
      <c r="C87" s="159"/>
      <c r="D87" s="156"/>
      <c r="E87" s="242"/>
      <c r="F87" s="243"/>
    </row>
    <row r="88" spans="1:6" s="157" customFormat="1" x14ac:dyDescent="0.25">
      <c r="A88" s="153"/>
      <c r="B88" s="158"/>
      <c r="C88" s="159"/>
      <c r="D88" s="156"/>
      <c r="E88" s="242"/>
      <c r="F88" s="243"/>
    </row>
    <row r="89" spans="1:6" s="157" customFormat="1" ht="31.5" x14ac:dyDescent="0.25">
      <c r="A89" s="153" t="s">
        <v>338</v>
      </c>
      <c r="B89" s="161" t="s">
        <v>744</v>
      </c>
      <c r="C89" s="159" t="s">
        <v>14</v>
      </c>
      <c r="D89" s="156">
        <v>15</v>
      </c>
      <c r="E89" s="242"/>
      <c r="F89" s="243">
        <f>E89*D89</f>
        <v>0</v>
      </c>
    </row>
    <row r="90" spans="1:6" s="157" customFormat="1" x14ac:dyDescent="0.25">
      <c r="A90" s="153"/>
      <c r="B90" s="173" t="s">
        <v>343</v>
      </c>
      <c r="C90" s="159"/>
      <c r="D90" s="156"/>
      <c r="E90" s="242"/>
      <c r="F90" s="243"/>
    </row>
    <row r="91" spans="1:6" s="157" customFormat="1" x14ac:dyDescent="0.25">
      <c r="A91" s="153"/>
      <c r="B91" s="173" t="s">
        <v>344</v>
      </c>
      <c r="C91" s="159"/>
      <c r="D91" s="156"/>
      <c r="E91" s="242"/>
      <c r="F91" s="243"/>
    </row>
    <row r="92" spans="1:6" s="157" customFormat="1" x14ac:dyDescent="0.25">
      <c r="A92" s="153"/>
      <c r="B92" s="173" t="s">
        <v>345</v>
      </c>
      <c r="C92" s="159"/>
      <c r="D92" s="156"/>
      <c r="E92" s="242"/>
      <c r="F92" s="243"/>
    </row>
    <row r="93" spans="1:6" s="157" customFormat="1" x14ac:dyDescent="0.25">
      <c r="A93" s="153"/>
      <c r="B93" s="173" t="s">
        <v>346</v>
      </c>
      <c r="C93" s="159"/>
      <c r="D93" s="156"/>
      <c r="E93" s="242"/>
      <c r="F93" s="243"/>
    </row>
    <row r="94" spans="1:6" s="157" customFormat="1" x14ac:dyDescent="0.25">
      <c r="A94" s="153"/>
      <c r="B94" s="173" t="s">
        <v>354</v>
      </c>
      <c r="C94" s="159"/>
      <c r="D94" s="156"/>
      <c r="E94" s="242"/>
      <c r="F94" s="243"/>
    </row>
    <row r="95" spans="1:6" s="157" customFormat="1" x14ac:dyDescent="0.25">
      <c r="A95" s="153"/>
      <c r="B95" s="173" t="s">
        <v>355</v>
      </c>
      <c r="C95" s="159"/>
      <c r="D95" s="156"/>
      <c r="E95" s="242"/>
      <c r="F95" s="243"/>
    </row>
    <row r="96" spans="1:6" s="157" customFormat="1" x14ac:dyDescent="0.25">
      <c r="A96" s="153"/>
      <c r="B96" s="173" t="s">
        <v>356</v>
      </c>
      <c r="C96" s="159"/>
      <c r="D96" s="156"/>
      <c r="E96" s="242"/>
      <c r="F96" s="243"/>
    </row>
    <row r="97" spans="1:6" s="157" customFormat="1" x14ac:dyDescent="0.25">
      <c r="A97" s="153"/>
      <c r="B97" s="173" t="s">
        <v>357</v>
      </c>
      <c r="C97" s="159"/>
      <c r="D97" s="156"/>
      <c r="E97" s="242"/>
      <c r="F97" s="243"/>
    </row>
    <row r="98" spans="1:6" s="157" customFormat="1" x14ac:dyDescent="0.25">
      <c r="A98" s="153"/>
      <c r="B98" s="173" t="s">
        <v>358</v>
      </c>
      <c r="C98" s="159"/>
      <c r="D98" s="156"/>
      <c r="E98" s="242"/>
      <c r="F98" s="243"/>
    </row>
    <row r="99" spans="1:6" s="157" customFormat="1" x14ac:dyDescent="0.25">
      <c r="A99" s="153"/>
      <c r="B99" s="173" t="s">
        <v>352</v>
      </c>
      <c r="C99" s="159"/>
      <c r="D99" s="156"/>
      <c r="E99" s="242"/>
      <c r="F99" s="243"/>
    </row>
    <row r="100" spans="1:6" s="157" customFormat="1" x14ac:dyDescent="0.25">
      <c r="A100" s="153"/>
      <c r="B100" s="173" t="s">
        <v>359</v>
      </c>
      <c r="C100" s="159"/>
      <c r="D100" s="156"/>
      <c r="E100" s="242"/>
      <c r="F100" s="243"/>
    </row>
    <row r="101" spans="1:6" s="157" customFormat="1" x14ac:dyDescent="0.25">
      <c r="A101" s="153"/>
      <c r="B101" s="158"/>
      <c r="C101" s="159"/>
      <c r="D101" s="156"/>
      <c r="E101" s="242"/>
      <c r="F101" s="243"/>
    </row>
    <row r="102" spans="1:6" s="157" customFormat="1" ht="31.5" x14ac:dyDescent="0.25">
      <c r="A102" s="153" t="s">
        <v>640</v>
      </c>
      <c r="B102" s="161" t="s">
        <v>743</v>
      </c>
      <c r="C102" s="159" t="s">
        <v>14</v>
      </c>
      <c r="D102" s="156">
        <v>5</v>
      </c>
      <c r="E102" s="242"/>
      <c r="F102" s="243">
        <f>E102*D102</f>
        <v>0</v>
      </c>
    </row>
    <row r="103" spans="1:6" s="157" customFormat="1" x14ac:dyDescent="0.25">
      <c r="A103" s="153"/>
      <c r="B103" s="173" t="s">
        <v>343</v>
      </c>
      <c r="C103" s="159"/>
      <c r="D103" s="156"/>
      <c r="E103" s="242"/>
      <c r="F103" s="243"/>
    </row>
    <row r="104" spans="1:6" s="157" customFormat="1" x14ac:dyDescent="0.25">
      <c r="A104" s="153"/>
      <c r="B104" s="173" t="s">
        <v>344</v>
      </c>
      <c r="C104" s="159"/>
      <c r="D104" s="156"/>
      <c r="E104" s="242"/>
      <c r="F104" s="243"/>
    </row>
    <row r="105" spans="1:6" s="157" customFormat="1" x14ac:dyDescent="0.25">
      <c r="A105" s="153"/>
      <c r="B105" s="173" t="s">
        <v>345</v>
      </c>
      <c r="C105" s="159"/>
      <c r="D105" s="156"/>
      <c r="E105" s="242"/>
      <c r="F105" s="243"/>
    </row>
    <row r="106" spans="1:6" s="157" customFormat="1" x14ac:dyDescent="0.25">
      <c r="A106" s="153"/>
      <c r="B106" s="173" t="s">
        <v>346</v>
      </c>
      <c r="C106" s="159"/>
      <c r="D106" s="156"/>
      <c r="E106" s="242"/>
      <c r="F106" s="243"/>
    </row>
    <row r="107" spans="1:6" s="157" customFormat="1" x14ac:dyDescent="0.25">
      <c r="A107" s="153"/>
      <c r="B107" s="173" t="s">
        <v>360</v>
      </c>
      <c r="C107" s="159"/>
      <c r="D107" s="156"/>
      <c r="E107" s="242"/>
      <c r="F107" s="243"/>
    </row>
    <row r="108" spans="1:6" s="157" customFormat="1" x14ac:dyDescent="0.25">
      <c r="A108" s="153"/>
      <c r="B108" s="173" t="s">
        <v>361</v>
      </c>
      <c r="C108" s="159"/>
      <c r="D108" s="156"/>
      <c r="E108" s="242"/>
      <c r="F108" s="243"/>
    </row>
    <row r="109" spans="1:6" s="157" customFormat="1" x14ac:dyDescent="0.25">
      <c r="A109" s="153"/>
      <c r="B109" s="173" t="s">
        <v>362</v>
      </c>
      <c r="C109" s="159"/>
      <c r="D109" s="156"/>
      <c r="E109" s="242"/>
      <c r="F109" s="243"/>
    </row>
    <row r="110" spans="1:6" s="157" customFormat="1" x14ac:dyDescent="0.25">
      <c r="A110" s="153"/>
      <c r="B110" s="173" t="s">
        <v>363</v>
      </c>
      <c r="C110" s="159"/>
      <c r="D110" s="156"/>
      <c r="E110" s="242"/>
      <c r="F110" s="243"/>
    </row>
    <row r="111" spans="1:6" s="157" customFormat="1" x14ac:dyDescent="0.25">
      <c r="A111" s="153"/>
      <c r="B111" s="173" t="s">
        <v>358</v>
      </c>
      <c r="C111" s="159"/>
      <c r="D111" s="156"/>
      <c r="E111" s="242"/>
      <c r="F111" s="243"/>
    </row>
    <row r="112" spans="1:6" s="157" customFormat="1" x14ac:dyDescent="0.25">
      <c r="A112" s="153"/>
      <c r="B112" s="173" t="s">
        <v>352</v>
      </c>
      <c r="C112" s="159"/>
      <c r="D112" s="156"/>
      <c r="E112" s="242"/>
      <c r="F112" s="243"/>
    </row>
    <row r="113" spans="1:6" s="157" customFormat="1" x14ac:dyDescent="0.25">
      <c r="A113" s="153"/>
      <c r="B113" s="173" t="s">
        <v>359</v>
      </c>
      <c r="C113" s="159"/>
      <c r="D113" s="156"/>
      <c r="E113" s="242"/>
      <c r="F113" s="243"/>
    </row>
    <row r="114" spans="1:6" s="157" customFormat="1" x14ac:dyDescent="0.25">
      <c r="A114" s="153"/>
      <c r="B114" s="158"/>
      <c r="C114" s="159"/>
      <c r="D114" s="156"/>
      <c r="E114" s="242"/>
      <c r="F114" s="243"/>
    </row>
    <row r="115" spans="1:6" s="157" customFormat="1" ht="31.5" x14ac:dyDescent="0.25">
      <c r="A115" s="153" t="s">
        <v>641</v>
      </c>
      <c r="B115" s="161" t="s">
        <v>874</v>
      </c>
      <c r="C115" s="159" t="s">
        <v>14</v>
      </c>
      <c r="D115" s="156">
        <v>5</v>
      </c>
      <c r="E115" s="242"/>
      <c r="F115" s="243">
        <f>E115*D115</f>
        <v>0</v>
      </c>
    </row>
    <row r="116" spans="1:6" s="157" customFormat="1" x14ac:dyDescent="0.25">
      <c r="A116" s="153"/>
      <c r="B116" s="173" t="s">
        <v>343</v>
      </c>
      <c r="C116" s="159"/>
      <c r="D116" s="156"/>
      <c r="E116" s="242"/>
      <c r="F116" s="243"/>
    </row>
    <row r="117" spans="1:6" s="157" customFormat="1" x14ac:dyDescent="0.25">
      <c r="A117" s="153"/>
      <c r="B117" s="173" t="s">
        <v>344</v>
      </c>
      <c r="C117" s="159"/>
      <c r="D117" s="156"/>
      <c r="E117" s="242"/>
      <c r="F117" s="243"/>
    </row>
    <row r="118" spans="1:6" s="157" customFormat="1" x14ac:dyDescent="0.25">
      <c r="A118" s="153"/>
      <c r="B118" s="173" t="s">
        <v>345</v>
      </c>
      <c r="C118" s="159"/>
      <c r="D118" s="156"/>
      <c r="E118" s="242"/>
      <c r="F118" s="243"/>
    </row>
    <row r="119" spans="1:6" s="157" customFormat="1" x14ac:dyDescent="0.25">
      <c r="A119" s="153"/>
      <c r="B119" s="173" t="s">
        <v>346</v>
      </c>
      <c r="C119" s="159"/>
      <c r="D119" s="156"/>
      <c r="E119" s="242"/>
      <c r="F119" s="243"/>
    </row>
    <row r="120" spans="1:6" s="157" customFormat="1" x14ac:dyDescent="0.25">
      <c r="A120" s="153"/>
      <c r="B120" s="173" t="s">
        <v>364</v>
      </c>
      <c r="C120" s="159"/>
      <c r="D120" s="156"/>
      <c r="E120" s="242"/>
      <c r="F120" s="243"/>
    </row>
    <row r="121" spans="1:6" s="157" customFormat="1" x14ac:dyDescent="0.25">
      <c r="A121" s="153"/>
      <c r="B121" s="173" t="s">
        <v>365</v>
      </c>
      <c r="C121" s="159"/>
      <c r="D121" s="156"/>
      <c r="E121" s="242"/>
      <c r="F121" s="243"/>
    </row>
    <row r="122" spans="1:6" s="157" customFormat="1" x14ac:dyDescent="0.25">
      <c r="A122" s="153"/>
      <c r="B122" s="173" t="s">
        <v>366</v>
      </c>
      <c r="C122" s="159"/>
      <c r="D122" s="156"/>
      <c r="E122" s="242"/>
      <c r="F122" s="243"/>
    </row>
    <row r="123" spans="1:6" s="157" customFormat="1" x14ac:dyDescent="0.25">
      <c r="A123" s="153"/>
      <c r="B123" s="173" t="s">
        <v>363</v>
      </c>
      <c r="C123" s="159"/>
      <c r="D123" s="156"/>
      <c r="E123" s="242"/>
      <c r="F123" s="243"/>
    </row>
    <row r="124" spans="1:6" s="157" customFormat="1" x14ac:dyDescent="0.25">
      <c r="A124" s="153"/>
      <c r="B124" s="173" t="s">
        <v>358</v>
      </c>
      <c r="C124" s="159"/>
      <c r="D124" s="156"/>
      <c r="E124" s="242"/>
      <c r="F124" s="243"/>
    </row>
    <row r="125" spans="1:6" s="157" customFormat="1" x14ac:dyDescent="0.25">
      <c r="A125" s="153"/>
      <c r="B125" s="173" t="s">
        <v>352</v>
      </c>
      <c r="C125" s="159"/>
      <c r="D125" s="156"/>
      <c r="E125" s="242"/>
      <c r="F125" s="243"/>
    </row>
    <row r="126" spans="1:6" s="157" customFormat="1" x14ac:dyDescent="0.25">
      <c r="A126" s="153"/>
      <c r="B126" s="173" t="s">
        <v>359</v>
      </c>
      <c r="C126" s="159"/>
      <c r="D126" s="156"/>
      <c r="E126" s="242"/>
      <c r="F126" s="243"/>
    </row>
    <row r="127" spans="1:6" s="157" customFormat="1" x14ac:dyDescent="0.25">
      <c r="A127" s="153"/>
      <c r="B127" s="173"/>
      <c r="C127" s="159"/>
      <c r="D127" s="156"/>
      <c r="E127" s="242"/>
      <c r="F127" s="243"/>
    </row>
    <row r="128" spans="1:6" s="157" customFormat="1" x14ac:dyDescent="0.25">
      <c r="A128" s="153"/>
      <c r="B128" s="173"/>
      <c r="C128" s="159"/>
      <c r="D128" s="156"/>
      <c r="E128" s="242"/>
      <c r="F128" s="243"/>
    </row>
    <row r="129" spans="1:6" s="157" customFormat="1" x14ac:dyDescent="0.25">
      <c r="A129" s="153"/>
      <c r="B129" s="158"/>
      <c r="C129" s="159"/>
      <c r="D129" s="156"/>
      <c r="E129" s="242"/>
      <c r="F129" s="243"/>
    </row>
    <row r="130" spans="1:6" s="157" customFormat="1" ht="16.5" thickBot="1" x14ac:dyDescent="0.3">
      <c r="A130" s="164" t="s">
        <v>0</v>
      </c>
      <c r="B130" s="165" t="s">
        <v>12</v>
      </c>
      <c r="C130" s="166"/>
      <c r="D130" s="167"/>
      <c r="E130" s="266" t="s">
        <v>177</v>
      </c>
      <c r="F130" s="267">
        <f>SUM(F70:F129)</f>
        <v>0</v>
      </c>
    </row>
    <row r="131" spans="1:6" s="157" customFormat="1" ht="16.5" thickTop="1" x14ac:dyDescent="0.25">
      <c r="A131" s="168" t="s">
        <v>0</v>
      </c>
      <c r="B131" s="158" t="s">
        <v>208</v>
      </c>
      <c r="C131" s="159"/>
      <c r="D131" s="156"/>
      <c r="E131" s="242"/>
      <c r="F131" s="243"/>
    </row>
    <row r="132" spans="1:6" s="157" customFormat="1" x14ac:dyDescent="0.25">
      <c r="A132" s="293" t="s">
        <v>0</v>
      </c>
      <c r="B132" s="284" t="s">
        <v>30</v>
      </c>
      <c r="C132" s="280"/>
      <c r="D132" s="294"/>
      <c r="E132" s="295"/>
      <c r="F132" s="296"/>
    </row>
    <row r="133" spans="1:6" s="152" customFormat="1" ht="30.95" customHeight="1" x14ac:dyDescent="0.25">
      <c r="A133" s="149" t="s">
        <v>6</v>
      </c>
      <c r="B133" s="150" t="s">
        <v>465</v>
      </c>
      <c r="C133" s="150"/>
      <c r="D133" s="151" t="s">
        <v>3</v>
      </c>
      <c r="E133" s="264" t="s">
        <v>4</v>
      </c>
      <c r="F133" s="265" t="s">
        <v>5</v>
      </c>
    </row>
    <row r="134" spans="1:6" s="157" customFormat="1" x14ac:dyDescent="0.25">
      <c r="A134" s="169"/>
      <c r="B134" s="165"/>
      <c r="C134" s="162"/>
      <c r="D134" s="170"/>
      <c r="E134" s="268"/>
      <c r="F134" s="269"/>
    </row>
    <row r="135" spans="1:6" s="157" customFormat="1" x14ac:dyDescent="0.25">
      <c r="A135" s="169" t="s">
        <v>0</v>
      </c>
      <c r="B135" s="165" t="s">
        <v>17</v>
      </c>
      <c r="C135" s="171"/>
      <c r="D135" s="170"/>
      <c r="E135" s="266" t="s">
        <v>177</v>
      </c>
      <c r="F135" s="269">
        <f>F130</f>
        <v>0</v>
      </c>
    </row>
    <row r="136" spans="1:6" s="157" customFormat="1" x14ac:dyDescent="0.25">
      <c r="A136" s="153"/>
      <c r="B136" s="158"/>
      <c r="C136" s="159"/>
      <c r="D136" s="156"/>
      <c r="E136" s="242"/>
      <c r="F136" s="243"/>
    </row>
    <row r="137" spans="1:6" s="157" customFormat="1" ht="31.5" x14ac:dyDescent="0.25">
      <c r="A137" s="153" t="s">
        <v>642</v>
      </c>
      <c r="B137" s="161" t="s">
        <v>875</v>
      </c>
      <c r="C137" s="159" t="s">
        <v>14</v>
      </c>
      <c r="D137" s="156">
        <v>5</v>
      </c>
      <c r="E137" s="242"/>
      <c r="F137" s="243">
        <f>E137*D137</f>
        <v>0</v>
      </c>
    </row>
    <row r="138" spans="1:6" s="157" customFormat="1" x14ac:dyDescent="0.25">
      <c r="A138" s="153"/>
      <c r="B138" s="173" t="s">
        <v>343</v>
      </c>
      <c r="C138" s="159"/>
      <c r="D138" s="156"/>
      <c r="E138" s="242"/>
      <c r="F138" s="243"/>
    </row>
    <row r="139" spans="1:6" s="157" customFormat="1" x14ac:dyDescent="0.25">
      <c r="A139" s="153"/>
      <c r="B139" s="173" t="s">
        <v>344</v>
      </c>
      <c r="C139" s="159"/>
      <c r="D139" s="156"/>
      <c r="E139" s="242"/>
      <c r="F139" s="243"/>
    </row>
    <row r="140" spans="1:6" s="157" customFormat="1" x14ac:dyDescent="0.25">
      <c r="A140" s="153"/>
      <c r="B140" s="173" t="s">
        <v>345</v>
      </c>
      <c r="C140" s="159"/>
      <c r="D140" s="156"/>
      <c r="E140" s="242"/>
      <c r="F140" s="243"/>
    </row>
    <row r="141" spans="1:6" s="157" customFormat="1" x14ac:dyDescent="0.25">
      <c r="A141" s="153"/>
      <c r="B141" s="173" t="s">
        <v>346</v>
      </c>
      <c r="C141" s="159"/>
      <c r="D141" s="156"/>
      <c r="E141" s="242"/>
      <c r="F141" s="243"/>
    </row>
    <row r="142" spans="1:6" s="157" customFormat="1" x14ac:dyDescent="0.25">
      <c r="A142" s="153"/>
      <c r="B142" s="173" t="s">
        <v>367</v>
      </c>
      <c r="C142" s="159"/>
      <c r="D142" s="156"/>
      <c r="E142" s="242"/>
      <c r="F142" s="243"/>
    </row>
    <row r="143" spans="1:6" s="157" customFormat="1" x14ac:dyDescent="0.25">
      <c r="A143" s="153"/>
      <c r="B143" s="173" t="s">
        <v>368</v>
      </c>
      <c r="C143" s="159"/>
      <c r="D143" s="156"/>
      <c r="E143" s="242"/>
      <c r="F143" s="243"/>
    </row>
    <row r="144" spans="1:6" s="157" customFormat="1" x14ac:dyDescent="0.25">
      <c r="A144" s="153"/>
      <c r="B144" s="173" t="s">
        <v>369</v>
      </c>
      <c r="C144" s="159"/>
      <c r="D144" s="156"/>
      <c r="E144" s="242"/>
      <c r="F144" s="243"/>
    </row>
    <row r="145" spans="1:6" s="157" customFormat="1" x14ac:dyDescent="0.25">
      <c r="A145" s="153"/>
      <c r="B145" s="173" t="s">
        <v>363</v>
      </c>
      <c r="C145" s="159"/>
      <c r="D145" s="156"/>
      <c r="E145" s="242"/>
      <c r="F145" s="243"/>
    </row>
    <row r="146" spans="1:6" s="157" customFormat="1" x14ac:dyDescent="0.25">
      <c r="A146" s="153"/>
      <c r="B146" s="173" t="s">
        <v>358</v>
      </c>
      <c r="C146" s="159"/>
      <c r="D146" s="156"/>
      <c r="E146" s="242"/>
      <c r="F146" s="243"/>
    </row>
    <row r="147" spans="1:6" s="157" customFormat="1" x14ac:dyDescent="0.25">
      <c r="A147" s="153"/>
      <c r="B147" s="173" t="s">
        <v>352</v>
      </c>
      <c r="C147" s="159"/>
      <c r="D147" s="156"/>
      <c r="E147" s="242"/>
      <c r="F147" s="243"/>
    </row>
    <row r="148" spans="1:6" s="157" customFormat="1" x14ac:dyDescent="0.25">
      <c r="A148" s="153"/>
      <c r="B148" s="173" t="s">
        <v>359</v>
      </c>
      <c r="C148" s="159"/>
      <c r="D148" s="156"/>
      <c r="E148" s="242"/>
      <c r="F148" s="243"/>
    </row>
    <row r="149" spans="1:6" s="157" customFormat="1" x14ac:dyDescent="0.25">
      <c r="A149" s="153"/>
      <c r="B149" s="173"/>
      <c r="C149" s="159"/>
      <c r="D149" s="156"/>
      <c r="E149" s="242"/>
      <c r="F149" s="243"/>
    </row>
    <row r="150" spans="1:6" s="157" customFormat="1" x14ac:dyDescent="0.25">
      <c r="A150" s="153">
        <v>5.3</v>
      </c>
      <c r="B150" s="172" t="s">
        <v>644</v>
      </c>
      <c r="C150" s="159"/>
      <c r="D150" s="156"/>
      <c r="E150" s="242"/>
      <c r="F150" s="243"/>
    </row>
    <row r="151" spans="1:6" s="157" customFormat="1" x14ac:dyDescent="0.25">
      <c r="A151" s="153"/>
      <c r="B151" s="158"/>
      <c r="C151" s="159"/>
      <c r="D151" s="156"/>
      <c r="E151" s="242"/>
      <c r="F151" s="243"/>
    </row>
    <row r="152" spans="1:6" s="157" customFormat="1" x14ac:dyDescent="0.25">
      <c r="A152" s="153"/>
      <c r="B152" s="161" t="s">
        <v>425</v>
      </c>
      <c r="C152" s="159"/>
      <c r="D152" s="156"/>
      <c r="E152" s="242"/>
      <c r="F152" s="243"/>
    </row>
    <row r="153" spans="1:6" s="157" customFormat="1" x14ac:dyDescent="0.25">
      <c r="A153" s="153"/>
      <c r="B153" s="161"/>
      <c r="C153" s="159"/>
      <c r="D153" s="156"/>
      <c r="E153" s="242"/>
      <c r="F153" s="243"/>
    </row>
    <row r="154" spans="1:6" s="157" customFormat="1" x14ac:dyDescent="0.25">
      <c r="A154" s="153" t="s">
        <v>645</v>
      </c>
      <c r="B154" s="161" t="s">
        <v>647</v>
      </c>
      <c r="C154" s="159" t="s">
        <v>14</v>
      </c>
      <c r="D154" s="156">
        <v>15</v>
      </c>
      <c r="E154" s="242"/>
      <c r="F154" s="243">
        <f>E154*D154</f>
        <v>0</v>
      </c>
    </row>
    <row r="155" spans="1:6" s="157" customFormat="1" x14ac:dyDescent="0.25">
      <c r="A155" s="153"/>
      <c r="B155" s="173" t="s">
        <v>383</v>
      </c>
      <c r="C155" s="159"/>
      <c r="D155" s="156"/>
      <c r="E155" s="242"/>
      <c r="F155" s="243"/>
    </row>
    <row r="156" spans="1:6" s="157" customFormat="1" x14ac:dyDescent="0.25">
      <c r="A156" s="153"/>
      <c r="B156" s="173" t="s">
        <v>384</v>
      </c>
      <c r="C156" s="159"/>
      <c r="D156" s="156"/>
      <c r="E156" s="242"/>
      <c r="F156" s="243"/>
    </row>
    <row r="157" spans="1:6" s="157" customFormat="1" x14ac:dyDescent="0.25">
      <c r="A157" s="153"/>
      <c r="B157" s="173" t="s">
        <v>385</v>
      </c>
      <c r="C157" s="159"/>
      <c r="D157" s="156"/>
      <c r="E157" s="242"/>
      <c r="F157" s="243"/>
    </row>
    <row r="158" spans="1:6" s="157" customFormat="1" x14ac:dyDescent="0.25">
      <c r="A158" s="153"/>
      <c r="B158" s="173" t="s">
        <v>386</v>
      </c>
      <c r="C158" s="159"/>
      <c r="D158" s="156"/>
      <c r="E158" s="242"/>
      <c r="F158" s="243"/>
    </row>
    <row r="159" spans="1:6" s="157" customFormat="1" x14ac:dyDescent="0.25">
      <c r="A159" s="153"/>
      <c r="B159" s="173" t="s">
        <v>387</v>
      </c>
      <c r="C159" s="159"/>
      <c r="D159" s="156"/>
      <c r="E159" s="242"/>
      <c r="F159" s="243"/>
    </row>
    <row r="160" spans="1:6" s="157" customFormat="1" x14ac:dyDescent="0.25">
      <c r="A160" s="153"/>
      <c r="B160" s="173" t="s">
        <v>388</v>
      </c>
      <c r="C160" s="159"/>
      <c r="D160" s="156"/>
      <c r="E160" s="242"/>
      <c r="F160" s="243"/>
    </row>
    <row r="161" spans="1:6" s="157" customFormat="1" x14ac:dyDescent="0.25">
      <c r="A161" s="153"/>
      <c r="B161" s="158"/>
      <c r="C161" s="159"/>
      <c r="D161" s="156"/>
      <c r="E161" s="242"/>
      <c r="F161" s="243"/>
    </row>
    <row r="162" spans="1:6" s="157" customFormat="1" x14ac:dyDescent="0.25">
      <c r="A162" s="153" t="s">
        <v>646</v>
      </c>
      <c r="B162" s="161" t="s">
        <v>648</v>
      </c>
      <c r="C162" s="159" t="s">
        <v>14</v>
      </c>
      <c r="D162" s="156">
        <v>5</v>
      </c>
      <c r="E162" s="242"/>
      <c r="F162" s="243">
        <f>E162*D162</f>
        <v>0</v>
      </c>
    </row>
    <row r="163" spans="1:6" s="157" customFormat="1" x14ac:dyDescent="0.25">
      <c r="A163" s="153"/>
      <c r="B163" s="173" t="s">
        <v>389</v>
      </c>
      <c r="C163" s="159"/>
      <c r="D163" s="156"/>
      <c r="E163" s="242"/>
      <c r="F163" s="243"/>
    </row>
    <row r="164" spans="1:6" s="157" customFormat="1" x14ac:dyDescent="0.25">
      <c r="A164" s="153"/>
      <c r="B164" s="173" t="s">
        <v>390</v>
      </c>
      <c r="C164" s="159"/>
      <c r="D164" s="156"/>
      <c r="E164" s="242"/>
      <c r="F164" s="243"/>
    </row>
    <row r="165" spans="1:6" s="157" customFormat="1" x14ac:dyDescent="0.25">
      <c r="A165" s="153"/>
      <c r="B165" s="173" t="s">
        <v>391</v>
      </c>
      <c r="C165" s="159"/>
      <c r="D165" s="156"/>
      <c r="E165" s="242"/>
      <c r="F165" s="243"/>
    </row>
    <row r="166" spans="1:6" s="157" customFormat="1" x14ac:dyDescent="0.25">
      <c r="A166" s="153"/>
      <c r="B166" s="173" t="s">
        <v>392</v>
      </c>
      <c r="C166" s="159"/>
      <c r="D166" s="156"/>
      <c r="E166" s="242"/>
      <c r="F166" s="243"/>
    </row>
    <row r="167" spans="1:6" s="157" customFormat="1" x14ac:dyDescent="0.25">
      <c r="A167" s="153"/>
      <c r="B167" s="173" t="s">
        <v>387</v>
      </c>
      <c r="C167" s="159"/>
      <c r="D167" s="156"/>
      <c r="E167" s="242"/>
      <c r="F167" s="243"/>
    </row>
    <row r="168" spans="1:6" s="157" customFormat="1" x14ac:dyDescent="0.25">
      <c r="A168" s="153"/>
      <c r="B168" s="173" t="s">
        <v>388</v>
      </c>
      <c r="C168" s="159"/>
      <c r="D168" s="156"/>
      <c r="E168" s="242"/>
      <c r="F168" s="243"/>
    </row>
    <row r="169" spans="1:6" s="157" customFormat="1" x14ac:dyDescent="0.25">
      <c r="A169" s="153"/>
      <c r="B169" s="158"/>
      <c r="C169" s="159"/>
      <c r="D169" s="156"/>
      <c r="E169" s="242"/>
      <c r="F169" s="243"/>
    </row>
    <row r="170" spans="1:6" s="157" customFormat="1" x14ac:dyDescent="0.25">
      <c r="A170" s="153" t="s">
        <v>650</v>
      </c>
      <c r="B170" s="161" t="s">
        <v>649</v>
      </c>
      <c r="C170" s="159" t="s">
        <v>14</v>
      </c>
      <c r="D170" s="156">
        <v>5</v>
      </c>
      <c r="E170" s="242"/>
      <c r="F170" s="243">
        <f>E170*D170</f>
        <v>0</v>
      </c>
    </row>
    <row r="171" spans="1:6" s="157" customFormat="1" x14ac:dyDescent="0.25">
      <c r="A171" s="153"/>
      <c r="B171" s="173" t="s">
        <v>393</v>
      </c>
      <c r="C171" s="159"/>
      <c r="D171" s="156"/>
      <c r="E171" s="242"/>
      <c r="F171" s="243"/>
    </row>
    <row r="172" spans="1:6" s="157" customFormat="1" x14ac:dyDescent="0.25">
      <c r="A172" s="153"/>
      <c r="B172" s="173" t="s">
        <v>394</v>
      </c>
      <c r="C172" s="159"/>
      <c r="D172" s="156"/>
      <c r="E172" s="242"/>
      <c r="F172" s="243"/>
    </row>
    <row r="173" spans="1:6" s="157" customFormat="1" x14ac:dyDescent="0.25">
      <c r="A173" s="153"/>
      <c r="B173" s="173" t="s">
        <v>395</v>
      </c>
      <c r="C173" s="159"/>
      <c r="D173" s="156"/>
      <c r="E173" s="242"/>
      <c r="F173" s="243"/>
    </row>
    <row r="174" spans="1:6" s="157" customFormat="1" x14ac:dyDescent="0.25">
      <c r="A174" s="153"/>
      <c r="B174" s="173" t="s">
        <v>396</v>
      </c>
      <c r="C174" s="159"/>
      <c r="D174" s="156"/>
      <c r="E174" s="242"/>
      <c r="F174" s="243"/>
    </row>
    <row r="175" spans="1:6" s="157" customFormat="1" x14ac:dyDescent="0.25">
      <c r="A175" s="153"/>
      <c r="B175" s="173" t="s">
        <v>387</v>
      </c>
      <c r="C175" s="159"/>
      <c r="D175" s="156"/>
      <c r="E175" s="242"/>
      <c r="F175" s="243"/>
    </row>
    <row r="176" spans="1:6" s="157" customFormat="1" x14ac:dyDescent="0.25">
      <c r="A176" s="153"/>
      <c r="B176" s="173" t="s">
        <v>388</v>
      </c>
      <c r="C176" s="159"/>
      <c r="D176" s="156"/>
      <c r="E176" s="242"/>
      <c r="F176" s="243"/>
    </row>
    <row r="177" spans="1:6" s="157" customFormat="1" x14ac:dyDescent="0.25">
      <c r="A177" s="153"/>
      <c r="B177" s="173"/>
      <c r="C177" s="159"/>
      <c r="D177" s="156"/>
      <c r="E177" s="242"/>
      <c r="F177" s="243"/>
    </row>
    <row r="178" spans="1:6" s="157" customFormat="1" x14ac:dyDescent="0.25">
      <c r="A178" s="153" t="s">
        <v>652</v>
      </c>
      <c r="B178" s="161" t="s">
        <v>651</v>
      </c>
      <c r="C178" s="159" t="s">
        <v>14</v>
      </c>
      <c r="D178" s="156">
        <v>5</v>
      </c>
      <c r="E178" s="242"/>
      <c r="F178" s="243">
        <f>E178*D178</f>
        <v>0</v>
      </c>
    </row>
    <row r="179" spans="1:6" s="157" customFormat="1" x14ac:dyDescent="0.25">
      <c r="A179" s="153"/>
      <c r="B179" s="173" t="s">
        <v>397</v>
      </c>
      <c r="C179" s="159"/>
      <c r="D179" s="156"/>
      <c r="E179" s="242"/>
      <c r="F179" s="243"/>
    </row>
    <row r="180" spans="1:6" s="157" customFormat="1" x14ac:dyDescent="0.25">
      <c r="A180" s="153"/>
      <c r="B180" s="173" t="s">
        <v>398</v>
      </c>
      <c r="C180" s="159"/>
      <c r="D180" s="156"/>
      <c r="E180" s="242"/>
      <c r="F180" s="243"/>
    </row>
    <row r="181" spans="1:6" s="157" customFormat="1" x14ac:dyDescent="0.25">
      <c r="A181" s="153"/>
      <c r="B181" s="173" t="s">
        <v>399</v>
      </c>
      <c r="C181" s="159"/>
      <c r="D181" s="156"/>
      <c r="E181" s="242"/>
      <c r="F181" s="243"/>
    </row>
    <row r="182" spans="1:6" s="157" customFormat="1" x14ac:dyDescent="0.25">
      <c r="A182" s="153"/>
      <c r="B182" s="173" t="s">
        <v>400</v>
      </c>
      <c r="C182" s="159"/>
      <c r="D182" s="156"/>
      <c r="E182" s="242"/>
      <c r="F182" s="243"/>
    </row>
    <row r="183" spans="1:6" s="157" customFormat="1" x14ac:dyDescent="0.25">
      <c r="A183" s="153"/>
      <c r="B183" s="173" t="s">
        <v>387</v>
      </c>
      <c r="C183" s="159"/>
      <c r="D183" s="156"/>
      <c r="E183" s="242"/>
      <c r="F183" s="243"/>
    </row>
    <row r="184" spans="1:6" s="157" customFormat="1" x14ac:dyDescent="0.25">
      <c r="A184" s="153"/>
      <c r="B184" s="173" t="s">
        <v>388</v>
      </c>
      <c r="C184" s="159"/>
      <c r="D184" s="156"/>
      <c r="E184" s="242"/>
      <c r="F184" s="243"/>
    </row>
    <row r="185" spans="1:6" s="157" customFormat="1" x14ac:dyDescent="0.25">
      <c r="A185" s="153"/>
      <c r="B185" s="158"/>
      <c r="C185" s="159"/>
      <c r="D185" s="156"/>
      <c r="E185" s="242"/>
      <c r="F185" s="243"/>
    </row>
    <row r="186" spans="1:6" s="157" customFormat="1" x14ac:dyDescent="0.25">
      <c r="A186" s="153" t="s">
        <v>653</v>
      </c>
      <c r="B186" s="161" t="s">
        <v>654</v>
      </c>
      <c r="C186" s="159" t="s">
        <v>14</v>
      </c>
      <c r="D186" s="156">
        <v>5</v>
      </c>
      <c r="E186" s="242"/>
      <c r="F186" s="243">
        <f>E186*D186</f>
        <v>0</v>
      </c>
    </row>
    <row r="187" spans="1:6" s="157" customFormat="1" x14ac:dyDescent="0.25">
      <c r="A187" s="153"/>
      <c r="B187" s="173" t="s">
        <v>401</v>
      </c>
      <c r="C187" s="159"/>
      <c r="D187" s="156"/>
      <c r="E187" s="242"/>
      <c r="F187" s="243"/>
    </row>
    <row r="188" spans="1:6" s="157" customFormat="1" x14ac:dyDescent="0.25">
      <c r="A188" s="153"/>
      <c r="B188" s="173" t="s">
        <v>402</v>
      </c>
      <c r="C188" s="159"/>
      <c r="D188" s="156"/>
      <c r="E188" s="242"/>
      <c r="F188" s="243"/>
    </row>
    <row r="189" spans="1:6" s="157" customFormat="1" x14ac:dyDescent="0.25">
      <c r="A189" s="153"/>
      <c r="B189" s="173" t="s">
        <v>403</v>
      </c>
      <c r="C189" s="159"/>
      <c r="D189" s="156"/>
      <c r="E189" s="242"/>
      <c r="F189" s="243"/>
    </row>
    <row r="190" spans="1:6" s="157" customFormat="1" x14ac:dyDescent="0.25">
      <c r="A190" s="153"/>
      <c r="B190" s="173" t="s">
        <v>404</v>
      </c>
      <c r="C190" s="159"/>
      <c r="D190" s="156"/>
      <c r="E190" s="242"/>
      <c r="F190" s="243"/>
    </row>
    <row r="191" spans="1:6" s="157" customFormat="1" x14ac:dyDescent="0.25">
      <c r="A191" s="153"/>
      <c r="B191" s="173" t="s">
        <v>387</v>
      </c>
      <c r="C191" s="159"/>
      <c r="D191" s="156"/>
      <c r="E191" s="242"/>
      <c r="F191" s="243"/>
    </row>
    <row r="192" spans="1:6" s="157" customFormat="1" x14ac:dyDescent="0.25">
      <c r="A192" s="153"/>
      <c r="B192" s="173" t="s">
        <v>388</v>
      </c>
      <c r="C192" s="159"/>
      <c r="D192" s="156"/>
      <c r="E192" s="242"/>
      <c r="F192" s="243"/>
    </row>
    <row r="193" spans="1:6" s="157" customFormat="1" x14ac:dyDescent="0.25">
      <c r="A193" s="153"/>
      <c r="B193" s="158"/>
      <c r="C193" s="159"/>
      <c r="D193" s="156"/>
      <c r="E193" s="242"/>
      <c r="F193" s="243">
        <f t="shared" ref="F193" si="0">E193*D193</f>
        <v>0</v>
      </c>
    </row>
    <row r="194" spans="1:6" s="157" customFormat="1" x14ac:dyDescent="0.25">
      <c r="A194" s="153"/>
      <c r="B194" s="158"/>
      <c r="C194" s="159"/>
      <c r="D194" s="156"/>
      <c r="E194" s="242"/>
      <c r="F194" s="243"/>
    </row>
    <row r="195" spans="1:6" s="157" customFormat="1" ht="16.5" thickBot="1" x14ac:dyDescent="0.3">
      <c r="A195" s="164" t="s">
        <v>0</v>
      </c>
      <c r="B195" s="165" t="s">
        <v>12</v>
      </c>
      <c r="C195" s="166"/>
      <c r="D195" s="167"/>
      <c r="E195" s="266" t="s">
        <v>177</v>
      </c>
      <c r="F195" s="267">
        <f>SUM(F135:F194)</f>
        <v>0</v>
      </c>
    </row>
    <row r="196" spans="1:6" s="157" customFormat="1" ht="16.5" thickTop="1" x14ac:dyDescent="0.25">
      <c r="A196" s="168" t="s">
        <v>0</v>
      </c>
      <c r="B196" s="158" t="s">
        <v>208</v>
      </c>
      <c r="C196" s="159"/>
      <c r="D196" s="156"/>
      <c r="E196" s="242"/>
      <c r="F196" s="243"/>
    </row>
    <row r="197" spans="1:6" s="157" customFormat="1" x14ac:dyDescent="0.25">
      <c r="A197" s="293" t="s">
        <v>0</v>
      </c>
      <c r="B197" s="284" t="s">
        <v>30</v>
      </c>
      <c r="C197" s="280"/>
      <c r="D197" s="294"/>
      <c r="E197" s="295"/>
      <c r="F197" s="296"/>
    </row>
    <row r="198" spans="1:6" s="152" customFormat="1" ht="30.95" customHeight="1" x14ac:dyDescent="0.25">
      <c r="A198" s="149" t="s">
        <v>6</v>
      </c>
      <c r="B198" s="150" t="s">
        <v>465</v>
      </c>
      <c r="C198" s="150"/>
      <c r="D198" s="151" t="s">
        <v>3</v>
      </c>
      <c r="E198" s="264" t="s">
        <v>4</v>
      </c>
      <c r="F198" s="265" t="s">
        <v>5</v>
      </c>
    </row>
    <row r="199" spans="1:6" s="157" customFormat="1" x14ac:dyDescent="0.25">
      <c r="A199" s="169"/>
      <c r="B199" s="165"/>
      <c r="C199" s="162"/>
      <c r="D199" s="170"/>
      <c r="E199" s="268"/>
      <c r="F199" s="269"/>
    </row>
    <row r="200" spans="1:6" s="157" customFormat="1" x14ac:dyDescent="0.25">
      <c r="A200" s="169" t="s">
        <v>0</v>
      </c>
      <c r="B200" s="165" t="s">
        <v>17</v>
      </c>
      <c r="C200" s="171"/>
      <c r="D200" s="170"/>
      <c r="E200" s="266" t="s">
        <v>177</v>
      </c>
      <c r="F200" s="269">
        <f>F195</f>
        <v>0</v>
      </c>
    </row>
    <row r="201" spans="1:6" s="157" customFormat="1" x14ac:dyDescent="0.25">
      <c r="A201" s="153"/>
      <c r="B201" s="158"/>
      <c r="C201" s="159"/>
      <c r="D201" s="156"/>
      <c r="E201" s="242"/>
      <c r="F201" s="243"/>
    </row>
    <row r="202" spans="1:6" s="157" customFormat="1" x14ac:dyDescent="0.25">
      <c r="A202" s="153" t="s">
        <v>656</v>
      </c>
      <c r="B202" s="161" t="s">
        <v>655</v>
      </c>
      <c r="C202" s="159" t="s">
        <v>14</v>
      </c>
      <c r="D202" s="156">
        <v>2</v>
      </c>
      <c r="E202" s="242"/>
      <c r="F202" s="243">
        <f>E202*D202</f>
        <v>0</v>
      </c>
    </row>
    <row r="203" spans="1:6" s="157" customFormat="1" x14ac:dyDescent="0.25">
      <c r="A203" s="153"/>
      <c r="B203" s="173" t="s">
        <v>405</v>
      </c>
      <c r="C203" s="159"/>
      <c r="D203" s="156"/>
      <c r="E203" s="242"/>
      <c r="F203" s="243"/>
    </row>
    <row r="204" spans="1:6" s="157" customFormat="1" x14ac:dyDescent="0.25">
      <c r="A204" s="153"/>
      <c r="B204" s="173" t="s">
        <v>406</v>
      </c>
      <c r="C204" s="159"/>
      <c r="D204" s="156"/>
      <c r="E204" s="242"/>
      <c r="F204" s="243"/>
    </row>
    <row r="205" spans="1:6" s="157" customFormat="1" x14ac:dyDescent="0.25">
      <c r="A205" s="153"/>
      <c r="B205" s="173" t="s">
        <v>407</v>
      </c>
      <c r="C205" s="159"/>
      <c r="D205" s="156"/>
      <c r="E205" s="242"/>
      <c r="F205" s="243"/>
    </row>
    <row r="206" spans="1:6" s="157" customFormat="1" x14ac:dyDescent="0.25">
      <c r="A206" s="153"/>
      <c r="B206" s="173" t="s">
        <v>408</v>
      </c>
      <c r="C206" s="159"/>
      <c r="D206" s="156"/>
      <c r="E206" s="242"/>
      <c r="F206" s="243"/>
    </row>
    <row r="207" spans="1:6" s="157" customFormat="1" x14ac:dyDescent="0.25">
      <c r="A207" s="153"/>
      <c r="B207" s="173" t="s">
        <v>387</v>
      </c>
      <c r="C207" s="159"/>
      <c r="D207" s="156"/>
      <c r="E207" s="242"/>
      <c r="F207" s="243"/>
    </row>
    <row r="208" spans="1:6" s="157" customFormat="1" x14ac:dyDescent="0.25">
      <c r="A208" s="153"/>
      <c r="B208" s="173" t="s">
        <v>388</v>
      </c>
      <c r="C208" s="159"/>
      <c r="D208" s="156"/>
      <c r="E208" s="242"/>
      <c r="F208" s="243"/>
    </row>
    <row r="209" spans="1:6" s="157" customFormat="1" x14ac:dyDescent="0.25">
      <c r="A209" s="153"/>
      <c r="B209" s="158"/>
      <c r="C209" s="159"/>
      <c r="D209" s="156"/>
      <c r="E209" s="242"/>
      <c r="F209" s="243"/>
    </row>
    <row r="210" spans="1:6" s="157" customFormat="1" x14ac:dyDescent="0.25">
      <c r="A210" s="153" t="s">
        <v>657</v>
      </c>
      <c r="B210" s="161" t="s">
        <v>658</v>
      </c>
      <c r="C210" s="159" t="s">
        <v>14</v>
      </c>
      <c r="D210" s="156">
        <v>2</v>
      </c>
      <c r="E210" s="242"/>
      <c r="F210" s="243">
        <f>E210*D210</f>
        <v>0</v>
      </c>
    </row>
    <row r="211" spans="1:6" s="157" customFormat="1" x14ac:dyDescent="0.25">
      <c r="A211" s="153"/>
      <c r="B211" s="173" t="s">
        <v>409</v>
      </c>
      <c r="C211" s="159"/>
      <c r="D211" s="156"/>
      <c r="E211" s="242"/>
      <c r="F211" s="243"/>
    </row>
    <row r="212" spans="1:6" s="157" customFormat="1" x14ac:dyDescent="0.25">
      <c r="A212" s="153"/>
      <c r="B212" s="173" t="s">
        <v>410</v>
      </c>
      <c r="C212" s="159"/>
      <c r="D212" s="156"/>
      <c r="E212" s="242"/>
      <c r="F212" s="243"/>
    </row>
    <row r="213" spans="1:6" s="157" customFormat="1" x14ac:dyDescent="0.25">
      <c r="A213" s="153"/>
      <c r="B213" s="173" t="s">
        <v>411</v>
      </c>
      <c r="C213" s="159"/>
      <c r="D213" s="156"/>
      <c r="E213" s="242"/>
      <c r="F213" s="243"/>
    </row>
    <row r="214" spans="1:6" s="157" customFormat="1" x14ac:dyDescent="0.25">
      <c r="A214" s="153"/>
      <c r="B214" s="173" t="s">
        <v>412</v>
      </c>
      <c r="C214" s="159"/>
      <c r="D214" s="156"/>
      <c r="E214" s="242"/>
      <c r="F214" s="243"/>
    </row>
    <row r="215" spans="1:6" s="157" customFormat="1" x14ac:dyDescent="0.25">
      <c r="A215" s="153"/>
      <c r="B215" s="173" t="s">
        <v>387</v>
      </c>
      <c r="C215" s="159"/>
      <c r="D215" s="156"/>
      <c r="E215" s="242"/>
      <c r="F215" s="243"/>
    </row>
    <row r="216" spans="1:6" s="157" customFormat="1" x14ac:dyDescent="0.25">
      <c r="A216" s="153"/>
      <c r="B216" s="173" t="s">
        <v>388</v>
      </c>
      <c r="C216" s="159"/>
      <c r="D216" s="156"/>
      <c r="E216" s="242"/>
      <c r="F216" s="243"/>
    </row>
    <row r="217" spans="1:6" s="157" customFormat="1" x14ac:dyDescent="0.25">
      <c r="A217" s="153"/>
      <c r="B217" s="173"/>
      <c r="C217" s="159"/>
      <c r="D217" s="156"/>
      <c r="E217" s="242"/>
      <c r="F217" s="243"/>
    </row>
    <row r="218" spans="1:6" s="157" customFormat="1" x14ac:dyDescent="0.25">
      <c r="A218" s="153">
        <v>5.4</v>
      </c>
      <c r="B218" s="172" t="s">
        <v>731</v>
      </c>
      <c r="C218" s="159"/>
      <c r="D218" s="156"/>
      <c r="E218" s="242"/>
      <c r="F218" s="243"/>
    </row>
    <row r="219" spans="1:6" s="157" customFormat="1" x14ac:dyDescent="0.25">
      <c r="A219" s="153" t="s">
        <v>724</v>
      </c>
      <c r="B219" s="174" t="s">
        <v>722</v>
      </c>
      <c r="C219" s="162" t="s">
        <v>14</v>
      </c>
      <c r="D219" s="92">
        <v>60</v>
      </c>
      <c r="E219" s="242"/>
      <c r="F219" s="243">
        <f>E219*D219</f>
        <v>0</v>
      </c>
    </row>
    <row r="220" spans="1:6" s="157" customFormat="1" x14ac:dyDescent="0.25">
      <c r="A220" s="153" t="s">
        <v>725</v>
      </c>
      <c r="B220" s="174" t="s">
        <v>726</v>
      </c>
      <c r="C220" s="162" t="s">
        <v>13</v>
      </c>
      <c r="D220" s="92">
        <v>50</v>
      </c>
      <c r="E220" s="242"/>
      <c r="F220" s="243">
        <f t="shared" ref="F220:F231" si="1">E220*D220</f>
        <v>0</v>
      </c>
    </row>
    <row r="221" spans="1:6" s="157" customFormat="1" x14ac:dyDescent="0.25">
      <c r="A221" s="153" t="s">
        <v>727</v>
      </c>
      <c r="B221" s="175" t="s">
        <v>728</v>
      </c>
      <c r="C221" s="162" t="s">
        <v>13</v>
      </c>
      <c r="D221" s="92">
        <v>50</v>
      </c>
      <c r="E221" s="242"/>
      <c r="F221" s="243">
        <f t="shared" si="1"/>
        <v>0</v>
      </c>
    </row>
    <row r="222" spans="1:6" s="157" customFormat="1" x14ac:dyDescent="0.25">
      <c r="A222" s="153" t="s">
        <v>729</v>
      </c>
      <c r="B222" s="175" t="s">
        <v>741</v>
      </c>
      <c r="C222" s="162" t="s">
        <v>13</v>
      </c>
      <c r="D222" s="92">
        <v>50</v>
      </c>
      <c r="E222" s="242"/>
      <c r="F222" s="243">
        <f t="shared" si="1"/>
        <v>0</v>
      </c>
    </row>
    <row r="223" spans="1:6" s="157" customFormat="1" x14ac:dyDescent="0.25">
      <c r="A223" s="153" t="s">
        <v>730</v>
      </c>
      <c r="B223" s="175" t="s">
        <v>732</v>
      </c>
      <c r="C223" s="162" t="s">
        <v>14</v>
      </c>
      <c r="D223" s="92">
        <v>60</v>
      </c>
      <c r="E223" s="242"/>
      <c r="F223" s="243">
        <f t="shared" si="1"/>
        <v>0</v>
      </c>
    </row>
    <row r="224" spans="1:6" s="157" customFormat="1" x14ac:dyDescent="0.25">
      <c r="A224" s="153" t="s">
        <v>733</v>
      </c>
      <c r="B224" s="175" t="s">
        <v>734</v>
      </c>
      <c r="C224" s="162" t="s">
        <v>13</v>
      </c>
      <c r="D224" s="92">
        <v>50</v>
      </c>
      <c r="E224" s="242"/>
      <c r="F224" s="243">
        <f t="shared" si="1"/>
        <v>0</v>
      </c>
    </row>
    <row r="225" spans="1:6" s="157" customFormat="1" x14ac:dyDescent="0.25">
      <c r="A225" s="153" t="s">
        <v>735</v>
      </c>
      <c r="B225" s="175" t="s">
        <v>736</v>
      </c>
      <c r="C225" s="162" t="s">
        <v>13</v>
      </c>
      <c r="D225" s="92">
        <v>50</v>
      </c>
      <c r="E225" s="242"/>
      <c r="F225" s="243">
        <f t="shared" si="1"/>
        <v>0</v>
      </c>
    </row>
    <row r="226" spans="1:6" s="157" customFormat="1" x14ac:dyDescent="0.25">
      <c r="A226" s="153" t="s">
        <v>737</v>
      </c>
      <c r="B226" s="175" t="s">
        <v>738</v>
      </c>
      <c r="C226" s="162" t="s">
        <v>14</v>
      </c>
      <c r="D226" s="92">
        <v>60</v>
      </c>
      <c r="E226" s="242"/>
      <c r="F226" s="243">
        <f t="shared" si="1"/>
        <v>0</v>
      </c>
    </row>
    <row r="227" spans="1:6" s="157" customFormat="1" x14ac:dyDescent="0.25">
      <c r="A227" s="153" t="s">
        <v>746</v>
      </c>
      <c r="B227" s="175" t="s">
        <v>749</v>
      </c>
      <c r="C227" s="162" t="s">
        <v>13</v>
      </c>
      <c r="D227" s="92">
        <v>50</v>
      </c>
      <c r="E227" s="242"/>
      <c r="F227" s="243">
        <f t="shared" si="1"/>
        <v>0</v>
      </c>
    </row>
    <row r="228" spans="1:6" s="157" customFormat="1" x14ac:dyDescent="0.25">
      <c r="A228" s="153" t="s">
        <v>747</v>
      </c>
      <c r="B228" s="175" t="s">
        <v>750</v>
      </c>
      <c r="C228" s="162" t="s">
        <v>13</v>
      </c>
      <c r="D228" s="92">
        <v>50</v>
      </c>
      <c r="E228" s="242"/>
      <c r="F228" s="243">
        <f t="shared" si="1"/>
        <v>0</v>
      </c>
    </row>
    <row r="229" spans="1:6" s="157" customFormat="1" x14ac:dyDescent="0.25">
      <c r="A229" s="153" t="s">
        <v>748</v>
      </c>
      <c r="B229" s="175" t="s">
        <v>751</v>
      </c>
      <c r="C229" s="162" t="s">
        <v>14</v>
      </c>
      <c r="D229" s="92">
        <v>60</v>
      </c>
      <c r="E229" s="242"/>
      <c r="F229" s="243">
        <f t="shared" si="1"/>
        <v>0</v>
      </c>
    </row>
    <row r="230" spans="1:6" s="157" customFormat="1" x14ac:dyDescent="0.25">
      <c r="A230" s="153" t="s">
        <v>753</v>
      </c>
      <c r="B230" s="158" t="s">
        <v>752</v>
      </c>
      <c r="C230" s="159" t="s">
        <v>14</v>
      </c>
      <c r="D230" s="156">
        <v>60</v>
      </c>
      <c r="E230" s="242"/>
      <c r="F230" s="243">
        <f t="shared" si="1"/>
        <v>0</v>
      </c>
    </row>
    <row r="231" spans="1:6" s="157" customFormat="1" x14ac:dyDescent="0.25">
      <c r="A231" s="153" t="s">
        <v>755</v>
      </c>
      <c r="B231" s="158" t="s">
        <v>754</v>
      </c>
      <c r="C231" s="159" t="s">
        <v>14</v>
      </c>
      <c r="D231" s="156">
        <v>60</v>
      </c>
      <c r="E231" s="242"/>
      <c r="F231" s="243">
        <f t="shared" si="1"/>
        <v>0</v>
      </c>
    </row>
    <row r="232" spans="1:6" s="157" customFormat="1" ht="12" customHeight="1" x14ac:dyDescent="0.25">
      <c r="A232" s="153"/>
      <c r="B232" s="158"/>
      <c r="C232" s="159"/>
      <c r="D232" s="156"/>
      <c r="E232" s="242"/>
      <c r="F232" s="243"/>
    </row>
    <row r="233" spans="1:6" s="157" customFormat="1" ht="16.5" thickBot="1" x14ac:dyDescent="0.3">
      <c r="A233" s="176" t="s">
        <v>0</v>
      </c>
      <c r="B233" s="177" t="s">
        <v>19</v>
      </c>
      <c r="C233" s="166"/>
      <c r="D233" s="167" t="s">
        <v>0</v>
      </c>
      <c r="E233" s="266" t="s">
        <v>177</v>
      </c>
      <c r="F233" s="267">
        <f>SUM(F200:F230)</f>
        <v>0</v>
      </c>
    </row>
    <row r="234" spans="1:6" s="157" customFormat="1" ht="16.5" thickTop="1" x14ac:dyDescent="0.25">
      <c r="A234" s="153" t="s">
        <v>0</v>
      </c>
      <c r="B234" s="165" t="s">
        <v>468</v>
      </c>
      <c r="C234" s="159"/>
      <c r="D234" s="156" t="s">
        <v>0</v>
      </c>
      <c r="E234" s="242" t="s">
        <v>0</v>
      </c>
      <c r="F234" s="243" t="s">
        <v>0</v>
      </c>
    </row>
    <row r="235" spans="1:6" x14ac:dyDescent="0.25">
      <c r="A235" s="299"/>
      <c r="B235" s="297"/>
      <c r="C235" s="298"/>
      <c r="D235" s="294" t="s">
        <v>0</v>
      </c>
      <c r="E235" s="295" t="s">
        <v>0</v>
      </c>
      <c r="F235" s="296" t="s">
        <v>0</v>
      </c>
    </row>
  </sheetData>
  <phoneticPr fontId="30" type="noConversion"/>
  <pageMargins left="0.7" right="0.7" top="0.75" bottom="0.75" header="0.3" footer="0.3"/>
  <pageSetup paperSize="9" scale="64" fitToHeight="4" orientation="portrait" r:id="rId1"/>
  <headerFooter>
    <oddHeader>&amp;RDEPARTMENT OF HOME AFFAIRS</oddHeader>
  </headerFooter>
  <rowBreaks count="3" manualBreakCount="3">
    <brk id="67" max="5" man="1"/>
    <brk id="132" max="5" man="1"/>
    <brk id="197"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G97"/>
  <sheetViews>
    <sheetView view="pageBreakPreview" topLeftCell="A85" zoomScaleNormal="100" zoomScaleSheetLayoutView="100" workbookViewId="0">
      <selection activeCell="B96" sqref="B96"/>
    </sheetView>
  </sheetViews>
  <sheetFormatPr defaultColWidth="9.140625" defaultRowHeight="15.75" x14ac:dyDescent="0.25"/>
  <cols>
    <col min="1" max="1" width="8.5703125" style="6" customWidth="1"/>
    <col min="2" max="2" width="72.140625" style="6" customWidth="1"/>
    <col min="3" max="3" width="6.5703125" style="129" customWidth="1"/>
    <col min="4" max="4" width="10.5703125" style="129" customWidth="1"/>
    <col min="5" max="6" width="18.5703125" style="142" customWidth="1"/>
    <col min="7" max="16384" width="9.140625" style="6"/>
  </cols>
  <sheetData>
    <row r="1" spans="1:6" s="118" customFormat="1" ht="30.95" customHeight="1" x14ac:dyDescent="0.25">
      <c r="A1" s="115" t="s">
        <v>6</v>
      </c>
      <c r="B1" s="116" t="s">
        <v>465</v>
      </c>
      <c r="C1" s="116"/>
      <c r="D1" s="117" t="s">
        <v>3</v>
      </c>
      <c r="E1" s="250" t="s">
        <v>4</v>
      </c>
      <c r="F1" s="251" t="s">
        <v>5</v>
      </c>
    </row>
    <row r="2" spans="1:6" s="55" customFormat="1" x14ac:dyDescent="0.25">
      <c r="A2" s="24" t="s">
        <v>0</v>
      </c>
      <c r="B2" s="47" t="s">
        <v>456</v>
      </c>
      <c r="C2" s="46"/>
      <c r="D2" s="67" t="s">
        <v>0</v>
      </c>
      <c r="E2" s="249" t="s">
        <v>0</v>
      </c>
      <c r="F2" s="248" t="s">
        <v>0</v>
      </c>
    </row>
    <row r="3" spans="1:6" s="55" customFormat="1" ht="15" customHeight="1" x14ac:dyDescent="0.25">
      <c r="A3" s="24" t="s">
        <v>0</v>
      </c>
      <c r="B3" s="47" t="s">
        <v>643</v>
      </c>
      <c r="C3" s="46"/>
      <c r="D3" s="67" t="s">
        <v>0</v>
      </c>
      <c r="E3" s="249" t="s">
        <v>0</v>
      </c>
      <c r="F3" s="248" t="s">
        <v>0</v>
      </c>
    </row>
    <row r="4" spans="1:6" s="55" customFormat="1" x14ac:dyDescent="0.25">
      <c r="A4" s="24" t="s">
        <v>0</v>
      </c>
      <c r="B4" s="47" t="s">
        <v>16</v>
      </c>
      <c r="C4" s="46"/>
      <c r="D4" s="67" t="s">
        <v>0</v>
      </c>
      <c r="E4" s="249" t="s">
        <v>0</v>
      </c>
      <c r="F4" s="248" t="s">
        <v>0</v>
      </c>
    </row>
    <row r="5" spans="1:6" s="55" customFormat="1" x14ac:dyDescent="0.25">
      <c r="A5" s="24"/>
      <c r="B5" s="47"/>
      <c r="C5" s="46"/>
      <c r="D5" s="67"/>
      <c r="E5" s="249"/>
      <c r="F5" s="248"/>
    </row>
    <row r="6" spans="1:6" s="55" customFormat="1" ht="66" customHeight="1" x14ac:dyDescent="0.25">
      <c r="A6" s="24"/>
      <c r="B6" s="23" t="s">
        <v>183</v>
      </c>
      <c r="C6" s="51"/>
      <c r="D6" s="67"/>
      <c r="E6" s="249"/>
      <c r="F6" s="248"/>
    </row>
    <row r="7" spans="1:6" s="55" customFormat="1" ht="6.95" customHeight="1" x14ac:dyDescent="0.25">
      <c r="A7" s="24"/>
      <c r="B7" s="23"/>
      <c r="C7" s="51"/>
      <c r="D7" s="67"/>
      <c r="E7" s="249"/>
      <c r="F7" s="248"/>
    </row>
    <row r="8" spans="1:6" s="55" customFormat="1" ht="63" x14ac:dyDescent="0.25">
      <c r="A8" s="24"/>
      <c r="B8" s="23" t="s">
        <v>423</v>
      </c>
      <c r="C8" s="51"/>
      <c r="D8" s="67"/>
      <c r="E8" s="249"/>
      <c r="F8" s="248"/>
    </row>
    <row r="9" spans="1:6" s="55" customFormat="1" x14ac:dyDescent="0.25">
      <c r="A9" s="24"/>
      <c r="B9" s="23"/>
      <c r="C9" s="51"/>
      <c r="D9" s="67"/>
      <c r="E9" s="249"/>
      <c r="F9" s="248"/>
    </row>
    <row r="10" spans="1:6" s="55" customFormat="1" x14ac:dyDescent="0.25">
      <c r="A10" s="24">
        <v>6.1</v>
      </c>
      <c r="B10" s="65" t="s">
        <v>936</v>
      </c>
      <c r="C10" s="51"/>
      <c r="D10" s="67"/>
      <c r="E10" s="249"/>
      <c r="F10" s="248"/>
    </row>
    <row r="11" spans="1:6" s="55" customFormat="1" x14ac:dyDescent="0.25">
      <c r="A11" s="24"/>
      <c r="B11" s="65"/>
      <c r="C11" s="51"/>
      <c r="D11" s="67"/>
      <c r="E11" s="249"/>
      <c r="F11" s="248"/>
    </row>
    <row r="12" spans="1:6" s="55" customFormat="1" x14ac:dyDescent="0.25">
      <c r="A12" s="24"/>
      <c r="B12" s="25" t="s">
        <v>424</v>
      </c>
      <c r="C12" s="51"/>
      <c r="D12" s="67"/>
      <c r="E12" s="249"/>
      <c r="F12" s="248"/>
    </row>
    <row r="13" spans="1:6" s="55" customFormat="1" x14ac:dyDescent="0.25">
      <c r="A13" s="24" t="s">
        <v>457</v>
      </c>
      <c r="B13" s="59" t="s">
        <v>370</v>
      </c>
      <c r="C13" s="51" t="s">
        <v>14</v>
      </c>
      <c r="D13" s="67">
        <v>10</v>
      </c>
      <c r="E13" s="249"/>
      <c r="F13" s="248">
        <f>E13*D13</f>
        <v>0</v>
      </c>
    </row>
    <row r="14" spans="1:6" s="55" customFormat="1" x14ac:dyDescent="0.25">
      <c r="A14" s="24"/>
      <c r="B14" s="59" t="s">
        <v>371</v>
      </c>
      <c r="C14" s="51"/>
      <c r="D14" s="67"/>
      <c r="E14" s="249"/>
      <c r="F14" s="248"/>
    </row>
    <row r="15" spans="1:6" s="55" customFormat="1" x14ac:dyDescent="0.25">
      <c r="A15" s="24"/>
      <c r="B15" s="59" t="s">
        <v>372</v>
      </c>
      <c r="C15" s="51"/>
      <c r="D15" s="67"/>
      <c r="E15" s="249"/>
      <c r="F15" s="248"/>
    </row>
    <row r="16" spans="1:6" s="55" customFormat="1" x14ac:dyDescent="0.25">
      <c r="A16" s="24"/>
      <c r="B16" s="59" t="s">
        <v>373</v>
      </c>
      <c r="C16" s="51"/>
      <c r="D16" s="67"/>
      <c r="E16" s="249"/>
      <c r="F16" s="248"/>
    </row>
    <row r="17" spans="1:6" s="55" customFormat="1" x14ac:dyDescent="0.25">
      <c r="A17" s="24"/>
      <c r="B17" s="59" t="s">
        <v>374</v>
      </c>
      <c r="C17" s="51"/>
      <c r="D17" s="67"/>
      <c r="E17" s="249"/>
      <c r="F17" s="248"/>
    </row>
    <row r="18" spans="1:6" s="55" customFormat="1" x14ac:dyDescent="0.25">
      <c r="A18" s="24"/>
      <c r="B18" s="59" t="s">
        <v>375</v>
      </c>
      <c r="C18" s="51"/>
      <c r="D18" s="67"/>
      <c r="E18" s="249"/>
      <c r="F18" s="248"/>
    </row>
    <row r="19" spans="1:6" s="55" customFormat="1" x14ac:dyDescent="0.25">
      <c r="A19" s="24"/>
      <c r="B19" s="59" t="s">
        <v>376</v>
      </c>
      <c r="C19" s="51"/>
      <c r="D19" s="67"/>
      <c r="E19" s="249"/>
      <c r="F19" s="248"/>
    </row>
    <row r="20" spans="1:6" s="55" customFormat="1" x14ac:dyDescent="0.25">
      <c r="A20" s="24"/>
      <c r="B20" s="23"/>
      <c r="C20" s="51"/>
      <c r="D20" s="67"/>
      <c r="E20" s="249"/>
      <c r="F20" s="248"/>
    </row>
    <row r="21" spans="1:6" s="55" customFormat="1" x14ac:dyDescent="0.25">
      <c r="A21" s="24" t="s">
        <v>460</v>
      </c>
      <c r="B21" s="23" t="s">
        <v>377</v>
      </c>
      <c r="C21" s="51" t="s">
        <v>14</v>
      </c>
      <c r="D21" s="67">
        <v>10</v>
      </c>
      <c r="E21" s="249"/>
      <c r="F21" s="248">
        <f>E21*D21</f>
        <v>0</v>
      </c>
    </row>
    <row r="22" spans="1:6" s="55" customFormat="1" x14ac:dyDescent="0.25">
      <c r="A22" s="24"/>
      <c r="B22" s="59" t="s">
        <v>371</v>
      </c>
      <c r="C22" s="51"/>
      <c r="D22" s="67"/>
      <c r="E22" s="249"/>
      <c r="F22" s="248"/>
    </row>
    <row r="23" spans="1:6" s="55" customFormat="1" x14ac:dyDescent="0.25">
      <c r="A23" s="24"/>
      <c r="B23" s="59" t="s">
        <v>378</v>
      </c>
      <c r="C23" s="51"/>
      <c r="D23" s="67"/>
      <c r="E23" s="249"/>
      <c r="F23" s="248"/>
    </row>
    <row r="24" spans="1:6" s="55" customFormat="1" x14ac:dyDescent="0.25">
      <c r="A24" s="24"/>
      <c r="B24" s="59" t="s">
        <v>379</v>
      </c>
      <c r="C24" s="51"/>
      <c r="D24" s="67"/>
      <c r="E24" s="249"/>
      <c r="F24" s="248"/>
    </row>
    <row r="25" spans="1:6" s="55" customFormat="1" x14ac:dyDescent="0.25">
      <c r="A25" s="24"/>
      <c r="B25" s="59" t="s">
        <v>374</v>
      </c>
      <c r="C25" s="51"/>
      <c r="D25" s="67"/>
      <c r="E25" s="249"/>
      <c r="F25" s="248"/>
    </row>
    <row r="26" spans="1:6" s="55" customFormat="1" x14ac:dyDescent="0.25">
      <c r="A26" s="24"/>
      <c r="B26" s="59" t="s">
        <v>375</v>
      </c>
      <c r="C26" s="51"/>
      <c r="D26" s="67"/>
      <c r="E26" s="249"/>
      <c r="F26" s="248"/>
    </row>
    <row r="27" spans="1:6" s="55" customFormat="1" x14ac:dyDescent="0.25">
      <c r="A27" s="24"/>
      <c r="B27" s="59" t="s">
        <v>376</v>
      </c>
      <c r="C27" s="51"/>
      <c r="D27" s="67"/>
      <c r="E27" s="249"/>
      <c r="F27" s="248"/>
    </row>
    <row r="28" spans="1:6" s="55" customFormat="1" x14ac:dyDescent="0.25">
      <c r="A28" s="24"/>
      <c r="B28" s="23"/>
      <c r="C28" s="51"/>
      <c r="D28" s="67"/>
      <c r="E28" s="249"/>
      <c r="F28" s="248"/>
    </row>
    <row r="29" spans="1:6" s="55" customFormat="1" x14ac:dyDescent="0.25">
      <c r="A29" s="24" t="s">
        <v>462</v>
      </c>
      <c r="B29" s="23" t="s">
        <v>380</v>
      </c>
      <c r="C29" s="51" t="s">
        <v>14</v>
      </c>
      <c r="D29" s="67">
        <v>10</v>
      </c>
      <c r="E29" s="249"/>
      <c r="F29" s="248">
        <f>E29*D29</f>
        <v>0</v>
      </c>
    </row>
    <row r="30" spans="1:6" s="55" customFormat="1" x14ac:dyDescent="0.25">
      <c r="A30" s="24"/>
      <c r="B30" s="59" t="s">
        <v>371</v>
      </c>
      <c r="C30" s="51"/>
      <c r="D30" s="67"/>
      <c r="E30" s="249"/>
      <c r="F30" s="248"/>
    </row>
    <row r="31" spans="1:6" s="55" customFormat="1" x14ac:dyDescent="0.25">
      <c r="A31" s="24"/>
      <c r="B31" s="59" t="s">
        <v>381</v>
      </c>
      <c r="C31" s="51"/>
      <c r="D31" s="67"/>
      <c r="E31" s="249"/>
      <c r="F31" s="248"/>
    </row>
    <row r="32" spans="1:6" s="55" customFormat="1" x14ac:dyDescent="0.25">
      <c r="A32" s="24"/>
      <c r="B32" s="59" t="s">
        <v>382</v>
      </c>
      <c r="C32" s="51"/>
      <c r="D32" s="67"/>
      <c r="E32" s="249"/>
      <c r="F32" s="248"/>
    </row>
    <row r="33" spans="1:6" s="55" customFormat="1" x14ac:dyDescent="0.25">
      <c r="A33" s="24"/>
      <c r="B33" s="59" t="s">
        <v>374</v>
      </c>
      <c r="C33" s="51"/>
      <c r="D33" s="67"/>
      <c r="E33" s="249"/>
      <c r="F33" s="248"/>
    </row>
    <row r="34" spans="1:6" s="55" customFormat="1" x14ac:dyDescent="0.25">
      <c r="A34" s="24"/>
      <c r="B34" s="59" t="s">
        <v>375</v>
      </c>
      <c r="C34" s="51"/>
      <c r="D34" s="67"/>
      <c r="E34" s="249"/>
      <c r="F34" s="248"/>
    </row>
    <row r="35" spans="1:6" s="55" customFormat="1" x14ac:dyDescent="0.25">
      <c r="A35" s="24"/>
      <c r="B35" s="59" t="s">
        <v>376</v>
      </c>
      <c r="C35" s="51"/>
      <c r="D35" s="67"/>
      <c r="E35" s="249"/>
      <c r="F35" s="248"/>
    </row>
    <row r="36" spans="1:6" s="55" customFormat="1" x14ac:dyDescent="0.25">
      <c r="A36" s="24"/>
      <c r="B36" s="59"/>
      <c r="C36" s="51"/>
      <c r="D36" s="67"/>
      <c r="E36" s="249"/>
      <c r="F36" s="248"/>
    </row>
    <row r="37" spans="1:6" s="55" customFormat="1" x14ac:dyDescent="0.25">
      <c r="A37" s="24">
        <v>6.2</v>
      </c>
      <c r="B37" s="65" t="s">
        <v>659</v>
      </c>
      <c r="C37" s="51"/>
      <c r="D37" s="67"/>
      <c r="E37" s="249"/>
      <c r="F37" s="248"/>
    </row>
    <row r="38" spans="1:6" s="55" customFormat="1" x14ac:dyDescent="0.25">
      <c r="A38" s="24"/>
      <c r="B38" s="23"/>
      <c r="C38" s="51"/>
      <c r="D38" s="67"/>
      <c r="E38" s="249"/>
      <c r="F38" s="248"/>
    </row>
    <row r="39" spans="1:6" s="55" customFormat="1" x14ac:dyDescent="0.25">
      <c r="A39" s="24"/>
      <c r="B39" s="25" t="s">
        <v>426</v>
      </c>
      <c r="C39" s="51"/>
      <c r="D39" s="67"/>
      <c r="E39" s="249"/>
      <c r="F39" s="248"/>
    </row>
    <row r="40" spans="1:6" s="55" customFormat="1" x14ac:dyDescent="0.25">
      <c r="A40" s="24" t="s">
        <v>619</v>
      </c>
      <c r="B40" s="59" t="s">
        <v>661</v>
      </c>
      <c r="C40" s="51" t="s">
        <v>14</v>
      </c>
      <c r="D40" s="67">
        <v>50</v>
      </c>
      <c r="E40" s="249"/>
      <c r="F40" s="248">
        <f>E40*D40</f>
        <v>0</v>
      </c>
    </row>
    <row r="41" spans="1:6" s="55" customFormat="1" x14ac:dyDescent="0.25">
      <c r="A41" s="24"/>
      <c r="B41" s="59" t="s">
        <v>413</v>
      </c>
      <c r="C41" s="51"/>
      <c r="D41" s="67"/>
      <c r="E41" s="249"/>
      <c r="F41" s="248"/>
    </row>
    <row r="42" spans="1:6" s="55" customFormat="1" x14ac:dyDescent="0.25">
      <c r="A42" s="24"/>
      <c r="B42" s="59" t="s">
        <v>699</v>
      </c>
      <c r="C42" s="51"/>
      <c r="D42" s="67"/>
      <c r="E42" s="249"/>
      <c r="F42" s="248"/>
    </row>
    <row r="43" spans="1:6" s="55" customFormat="1" x14ac:dyDescent="0.25">
      <c r="A43" s="24"/>
      <c r="B43" s="59"/>
      <c r="C43" s="51"/>
      <c r="D43" s="67"/>
      <c r="E43" s="249"/>
      <c r="F43" s="248"/>
    </row>
    <row r="44" spans="1:6" s="55" customFormat="1" x14ac:dyDescent="0.25">
      <c r="A44" s="24" t="s">
        <v>660</v>
      </c>
      <c r="B44" s="59" t="s">
        <v>662</v>
      </c>
      <c r="C44" s="51" t="s">
        <v>14</v>
      </c>
      <c r="D44" s="67">
        <v>50</v>
      </c>
      <c r="E44" s="249"/>
      <c r="F44" s="248">
        <f>E44*D44</f>
        <v>0</v>
      </c>
    </row>
    <row r="45" spans="1:6" s="55" customFormat="1" x14ac:dyDescent="0.25">
      <c r="A45" s="24"/>
      <c r="B45" s="59" t="s">
        <v>414</v>
      </c>
      <c r="C45" s="51"/>
      <c r="D45" s="67"/>
      <c r="E45" s="249"/>
      <c r="F45" s="248"/>
    </row>
    <row r="46" spans="1:6" s="55" customFormat="1" x14ac:dyDescent="0.25">
      <c r="A46" s="24"/>
      <c r="B46" s="59" t="s">
        <v>699</v>
      </c>
      <c r="C46" s="51"/>
      <c r="D46" s="67"/>
      <c r="E46" s="249"/>
      <c r="F46" s="248"/>
    </row>
    <row r="47" spans="1:6" s="55" customFormat="1" x14ac:dyDescent="0.25">
      <c r="A47" s="24"/>
      <c r="C47" s="51"/>
      <c r="D47" s="67"/>
      <c r="E47" s="249"/>
      <c r="F47" s="248"/>
    </row>
    <row r="48" spans="1:6" s="55" customFormat="1" x14ac:dyDescent="0.25">
      <c r="A48" s="24" t="s">
        <v>660</v>
      </c>
      <c r="B48" s="59" t="s">
        <v>698</v>
      </c>
      <c r="C48" s="51" t="s">
        <v>14</v>
      </c>
      <c r="D48" s="67">
        <v>50</v>
      </c>
      <c r="E48" s="249"/>
      <c r="F48" s="248">
        <f>E48*D48</f>
        <v>0</v>
      </c>
    </row>
    <row r="49" spans="1:6" s="55" customFormat="1" x14ac:dyDescent="0.25">
      <c r="A49" s="24"/>
      <c r="B49" s="59" t="s">
        <v>414</v>
      </c>
      <c r="C49" s="51"/>
      <c r="D49" s="67"/>
      <c r="E49" s="249"/>
      <c r="F49" s="248"/>
    </row>
    <row r="50" spans="1:6" s="55" customFormat="1" x14ac:dyDescent="0.25">
      <c r="A50" s="24"/>
      <c r="B50" s="59" t="s">
        <v>699</v>
      </c>
      <c r="C50" s="51"/>
      <c r="D50" s="67"/>
      <c r="E50" s="249"/>
      <c r="F50" s="248"/>
    </row>
    <row r="51" spans="1:6" s="55" customFormat="1" x14ac:dyDescent="0.25">
      <c r="A51" s="24"/>
      <c r="C51" s="51"/>
      <c r="D51" s="67"/>
      <c r="E51" s="249"/>
      <c r="F51" s="248"/>
    </row>
    <row r="52" spans="1:6" s="55" customFormat="1" x14ac:dyDescent="0.25">
      <c r="A52" s="24">
        <v>6.3</v>
      </c>
      <c r="B52" s="65" t="s">
        <v>700</v>
      </c>
      <c r="C52" s="51"/>
      <c r="D52" s="67"/>
      <c r="E52" s="249"/>
      <c r="F52" s="248"/>
    </row>
    <row r="53" spans="1:6" s="55" customFormat="1" x14ac:dyDescent="0.25">
      <c r="A53" s="24"/>
      <c r="B53" s="65"/>
      <c r="C53" s="51"/>
      <c r="D53" s="67"/>
      <c r="E53" s="249"/>
      <c r="F53" s="248"/>
    </row>
    <row r="54" spans="1:6" s="55" customFormat="1" x14ac:dyDescent="0.25">
      <c r="A54" s="24" t="s">
        <v>620</v>
      </c>
      <c r="B54" s="23" t="s">
        <v>701</v>
      </c>
      <c r="C54" s="51" t="s">
        <v>14</v>
      </c>
      <c r="D54" s="67">
        <v>50</v>
      </c>
      <c r="E54" s="249"/>
      <c r="F54" s="248">
        <f>E54*D54</f>
        <v>0</v>
      </c>
    </row>
    <row r="55" spans="1:6" s="55" customFormat="1" x14ac:dyDescent="0.25">
      <c r="A55" s="24" t="s">
        <v>621</v>
      </c>
      <c r="B55" s="23" t="s">
        <v>702</v>
      </c>
      <c r="C55" s="51" t="s">
        <v>14</v>
      </c>
      <c r="D55" s="67">
        <v>50</v>
      </c>
      <c r="E55" s="249"/>
      <c r="F55" s="248">
        <f>E55*D55</f>
        <v>0</v>
      </c>
    </row>
    <row r="56" spans="1:6" s="55" customFormat="1" x14ac:dyDescent="0.25">
      <c r="A56" s="24" t="s">
        <v>710</v>
      </c>
      <c r="B56" s="23" t="s">
        <v>703</v>
      </c>
      <c r="C56" s="51" t="s">
        <v>14</v>
      </c>
      <c r="D56" s="67">
        <v>50</v>
      </c>
      <c r="E56" s="249"/>
      <c r="F56" s="248">
        <f>E56*D56</f>
        <v>0</v>
      </c>
    </row>
    <row r="57" spans="1:6" s="55" customFormat="1" x14ac:dyDescent="0.25">
      <c r="A57" s="24" t="s">
        <v>708</v>
      </c>
      <c r="B57" s="59" t="s">
        <v>704</v>
      </c>
      <c r="C57" s="51" t="s">
        <v>14</v>
      </c>
      <c r="D57" s="67">
        <v>50</v>
      </c>
      <c r="E57" s="249"/>
      <c r="F57" s="248">
        <f t="shared" ref="F57:F62" si="0">E57*D57</f>
        <v>0</v>
      </c>
    </row>
    <row r="58" spans="1:6" s="55" customFormat="1" x14ac:dyDescent="0.25">
      <c r="A58" s="24" t="s">
        <v>711</v>
      </c>
      <c r="B58" s="59" t="s">
        <v>705</v>
      </c>
      <c r="C58" s="51" t="s">
        <v>14</v>
      </c>
      <c r="D58" s="67">
        <v>50</v>
      </c>
      <c r="E58" s="249"/>
      <c r="F58" s="248">
        <f t="shared" si="0"/>
        <v>0</v>
      </c>
    </row>
    <row r="59" spans="1:6" s="55" customFormat="1" x14ac:dyDescent="0.25">
      <c r="A59" s="24" t="s">
        <v>712</v>
      </c>
      <c r="B59" s="59" t="s">
        <v>706</v>
      </c>
      <c r="C59" s="51" t="s">
        <v>14</v>
      </c>
      <c r="D59" s="67">
        <v>50</v>
      </c>
      <c r="E59" s="249"/>
      <c r="F59" s="248">
        <f t="shared" si="0"/>
        <v>0</v>
      </c>
    </row>
    <row r="60" spans="1:6" s="55" customFormat="1" x14ac:dyDescent="0.25">
      <c r="A60" s="24" t="s">
        <v>709</v>
      </c>
      <c r="B60" s="23" t="s">
        <v>707</v>
      </c>
      <c r="C60" s="51" t="s">
        <v>14</v>
      </c>
      <c r="D60" s="67">
        <v>50</v>
      </c>
      <c r="E60" s="249"/>
      <c r="F60" s="248">
        <f t="shared" si="0"/>
        <v>0</v>
      </c>
    </row>
    <row r="61" spans="1:6" s="55" customFormat="1" x14ac:dyDescent="0.25">
      <c r="A61" s="24" t="s">
        <v>713</v>
      </c>
      <c r="B61" s="59" t="s">
        <v>714</v>
      </c>
      <c r="C61" s="51" t="s">
        <v>14</v>
      </c>
      <c r="D61" s="67">
        <v>5</v>
      </c>
      <c r="E61" s="249"/>
      <c r="F61" s="248">
        <f t="shared" si="0"/>
        <v>0</v>
      </c>
    </row>
    <row r="62" spans="1:6" s="55" customFormat="1" x14ac:dyDescent="0.25">
      <c r="A62" s="24" t="s">
        <v>713</v>
      </c>
      <c r="B62" s="59" t="s">
        <v>715</v>
      </c>
      <c r="C62" s="51" t="s">
        <v>14</v>
      </c>
      <c r="D62" s="67">
        <v>5</v>
      </c>
      <c r="E62" s="249"/>
      <c r="F62" s="248">
        <f t="shared" si="0"/>
        <v>0</v>
      </c>
    </row>
    <row r="63" spans="1:6" s="55" customFormat="1" x14ac:dyDescent="0.25">
      <c r="A63" s="24"/>
      <c r="B63" s="23"/>
      <c r="C63" s="51"/>
      <c r="D63" s="67"/>
      <c r="E63" s="249"/>
      <c r="F63" s="248"/>
    </row>
    <row r="64" spans="1:6" s="55" customFormat="1" ht="16.5" thickBot="1" x14ac:dyDescent="0.3">
      <c r="A64" s="130" t="s">
        <v>0</v>
      </c>
      <c r="B64" s="3" t="s">
        <v>12</v>
      </c>
      <c r="C64" s="42"/>
      <c r="D64" s="119"/>
      <c r="E64" s="252" t="s">
        <v>177</v>
      </c>
      <c r="F64" s="260">
        <f>SUM(F6:F63)</f>
        <v>0</v>
      </c>
    </row>
    <row r="65" spans="1:6" s="55" customFormat="1" ht="16.5" thickTop="1" x14ac:dyDescent="0.25">
      <c r="A65" s="49" t="s">
        <v>0</v>
      </c>
      <c r="B65" s="23" t="s">
        <v>208</v>
      </c>
      <c r="C65" s="51"/>
      <c r="D65" s="67"/>
      <c r="E65" s="249"/>
      <c r="F65" s="248"/>
    </row>
    <row r="66" spans="1:6" s="55" customFormat="1" x14ac:dyDescent="0.25">
      <c r="A66" s="300" t="s">
        <v>0</v>
      </c>
      <c r="B66" s="291" t="s">
        <v>30</v>
      </c>
      <c r="C66" s="39"/>
      <c r="D66" s="127"/>
      <c r="E66" s="261"/>
      <c r="F66" s="262"/>
    </row>
    <row r="67" spans="1:6" s="118" customFormat="1" ht="30.95" customHeight="1" x14ac:dyDescent="0.25">
      <c r="A67" s="115" t="s">
        <v>6</v>
      </c>
      <c r="B67" s="116" t="s">
        <v>465</v>
      </c>
      <c r="C67" s="116"/>
      <c r="D67" s="117" t="s">
        <v>3</v>
      </c>
      <c r="E67" s="250" t="s">
        <v>4</v>
      </c>
      <c r="F67" s="251" t="s">
        <v>5</v>
      </c>
    </row>
    <row r="68" spans="1:6" s="55" customFormat="1" x14ac:dyDescent="0.25">
      <c r="A68" s="50"/>
      <c r="B68" s="3"/>
      <c r="C68" s="56"/>
      <c r="D68" s="93"/>
      <c r="E68" s="256"/>
      <c r="F68" s="257"/>
    </row>
    <row r="69" spans="1:6" s="55" customFormat="1" x14ac:dyDescent="0.25">
      <c r="A69" s="50" t="s">
        <v>0</v>
      </c>
      <c r="B69" s="3" t="s">
        <v>17</v>
      </c>
      <c r="C69" s="44"/>
      <c r="D69" s="93"/>
      <c r="E69" s="252" t="s">
        <v>177</v>
      </c>
      <c r="F69" s="257">
        <f>F64</f>
        <v>0</v>
      </c>
    </row>
    <row r="70" spans="1:6" s="55" customFormat="1" x14ac:dyDescent="0.25">
      <c r="A70" s="24"/>
      <c r="B70" s="59"/>
      <c r="C70" s="56"/>
      <c r="D70" s="92"/>
      <c r="E70" s="249"/>
      <c r="F70" s="248"/>
    </row>
    <row r="71" spans="1:6" s="55" customFormat="1" x14ac:dyDescent="0.25">
      <c r="A71" s="24">
        <v>6.4</v>
      </c>
      <c r="B71" s="65" t="s">
        <v>716</v>
      </c>
      <c r="C71" s="51"/>
      <c r="D71" s="67"/>
      <c r="E71" s="249"/>
      <c r="F71" s="248"/>
    </row>
    <row r="72" spans="1:6" s="55" customFormat="1" x14ac:dyDescent="0.25">
      <c r="A72" s="24" t="s">
        <v>622</v>
      </c>
      <c r="B72" s="23" t="s">
        <v>717</v>
      </c>
      <c r="C72" s="51" t="s">
        <v>13</v>
      </c>
      <c r="D72" s="67">
        <v>200</v>
      </c>
      <c r="E72" s="249"/>
      <c r="F72" s="248">
        <f t="shared" ref="F72:F74" si="1">E72*D72</f>
        <v>0</v>
      </c>
    </row>
    <row r="73" spans="1:6" s="55" customFormat="1" x14ac:dyDescent="0.25">
      <c r="A73" s="24" t="s">
        <v>623</v>
      </c>
      <c r="B73" s="23" t="s">
        <v>718</v>
      </c>
      <c r="C73" s="51" t="s">
        <v>13</v>
      </c>
      <c r="D73" s="67">
        <v>200</v>
      </c>
      <c r="E73" s="249"/>
      <c r="F73" s="248">
        <f t="shared" si="1"/>
        <v>0</v>
      </c>
    </row>
    <row r="74" spans="1:6" s="55" customFormat="1" x14ac:dyDescent="0.25">
      <c r="A74" s="24" t="s">
        <v>624</v>
      </c>
      <c r="B74" s="23" t="s">
        <v>723</v>
      </c>
      <c r="C74" s="51" t="s">
        <v>13</v>
      </c>
      <c r="D74" s="67">
        <v>200</v>
      </c>
      <c r="E74" s="249"/>
      <c r="F74" s="248">
        <f t="shared" si="1"/>
        <v>0</v>
      </c>
    </row>
    <row r="75" spans="1:6" s="55" customFormat="1" x14ac:dyDescent="0.25">
      <c r="A75" s="24"/>
      <c r="B75" s="147"/>
      <c r="C75" s="51"/>
      <c r="D75" s="67"/>
      <c r="E75" s="249"/>
      <c r="F75" s="248"/>
    </row>
    <row r="76" spans="1:6" s="55" customFormat="1" x14ac:dyDescent="0.25">
      <c r="A76" s="24">
        <v>6.5</v>
      </c>
      <c r="B76" s="65" t="s">
        <v>719</v>
      </c>
      <c r="C76" s="51"/>
      <c r="D76" s="67"/>
      <c r="E76" s="249"/>
      <c r="F76" s="248"/>
    </row>
    <row r="77" spans="1:6" s="55" customFormat="1" x14ac:dyDescent="0.25">
      <c r="A77" s="24"/>
      <c r="B77" s="65"/>
      <c r="C77" s="51"/>
      <c r="D77" s="67"/>
      <c r="E77" s="249"/>
      <c r="F77" s="248"/>
    </row>
    <row r="78" spans="1:6" s="55" customFormat="1" x14ac:dyDescent="0.25">
      <c r="A78" s="24" t="s">
        <v>626</v>
      </c>
      <c r="B78" s="59" t="s">
        <v>720</v>
      </c>
      <c r="C78" s="51" t="s">
        <v>14</v>
      </c>
      <c r="D78" s="67">
        <v>15</v>
      </c>
      <c r="E78" s="249"/>
      <c r="F78" s="248">
        <f t="shared" ref="F78:F79" si="2">E78*D78</f>
        <v>0</v>
      </c>
    </row>
    <row r="79" spans="1:6" s="55" customFormat="1" x14ac:dyDescent="0.25">
      <c r="A79" s="24" t="s">
        <v>742</v>
      </c>
      <c r="B79" s="59" t="s">
        <v>721</v>
      </c>
      <c r="C79" s="51" t="s">
        <v>14</v>
      </c>
      <c r="D79" s="67">
        <v>15</v>
      </c>
      <c r="E79" s="249"/>
      <c r="F79" s="248">
        <f t="shared" si="2"/>
        <v>0</v>
      </c>
    </row>
    <row r="80" spans="1:6" s="55" customFormat="1" x14ac:dyDescent="0.25">
      <c r="A80" s="24"/>
      <c r="B80" s="23"/>
      <c r="C80" s="51"/>
      <c r="D80" s="67"/>
      <c r="E80" s="249"/>
      <c r="F80" s="248"/>
    </row>
    <row r="81" spans="1:7" s="55" customFormat="1" x14ac:dyDescent="0.25">
      <c r="A81" s="24">
        <v>6.6</v>
      </c>
      <c r="B81" s="65" t="s">
        <v>757</v>
      </c>
      <c r="C81" s="51"/>
      <c r="D81" s="67"/>
      <c r="E81" s="249"/>
      <c r="F81" s="248"/>
    </row>
    <row r="82" spans="1:7" s="55" customFormat="1" ht="31.5" x14ac:dyDescent="0.25">
      <c r="A82" s="24" t="s">
        <v>758</v>
      </c>
      <c r="B82" s="3" t="s">
        <v>759</v>
      </c>
      <c r="C82" s="51" t="s">
        <v>20</v>
      </c>
      <c r="D82" s="67">
        <v>1</v>
      </c>
      <c r="E82" s="249"/>
      <c r="F82" s="248">
        <f t="shared" ref="F82" si="3">E82*D82</f>
        <v>0</v>
      </c>
    </row>
    <row r="83" spans="1:7" s="55" customFormat="1" x14ac:dyDescent="0.25">
      <c r="A83" s="24"/>
      <c r="B83" s="65"/>
      <c r="C83" s="51"/>
      <c r="D83" s="67"/>
      <c r="E83" s="249"/>
      <c r="F83" s="248"/>
    </row>
    <row r="84" spans="1:7" s="55" customFormat="1" x14ac:dyDescent="0.25">
      <c r="A84" s="24">
        <v>6.7</v>
      </c>
      <c r="B84" s="65" t="s">
        <v>756</v>
      </c>
      <c r="C84" s="51"/>
      <c r="D84" s="67"/>
      <c r="E84" s="249"/>
      <c r="F84" s="248"/>
    </row>
    <row r="85" spans="1:7" s="55" customFormat="1" ht="47.25" x14ac:dyDescent="0.25">
      <c r="A85" s="24" t="s">
        <v>760</v>
      </c>
      <c r="B85" s="3" t="s">
        <v>761</v>
      </c>
      <c r="C85" s="51" t="s">
        <v>20</v>
      </c>
      <c r="D85" s="67">
        <v>1</v>
      </c>
      <c r="E85" s="249"/>
      <c r="F85" s="248">
        <f t="shared" ref="F85:F86" si="4">E85*D85</f>
        <v>0</v>
      </c>
    </row>
    <row r="86" spans="1:7" s="55" customFormat="1" x14ac:dyDescent="0.25">
      <c r="A86" s="24" t="s">
        <v>762</v>
      </c>
      <c r="B86" s="23" t="s">
        <v>763</v>
      </c>
      <c r="C86" s="51" t="s">
        <v>20</v>
      </c>
      <c r="D86" s="67">
        <v>1</v>
      </c>
      <c r="E86" s="249"/>
      <c r="F86" s="248">
        <f t="shared" si="4"/>
        <v>0</v>
      </c>
    </row>
    <row r="87" spans="1:7" s="55" customFormat="1" x14ac:dyDescent="0.25">
      <c r="A87" s="24"/>
      <c r="B87" s="23"/>
      <c r="C87" s="51"/>
      <c r="D87" s="67"/>
      <c r="E87" s="249"/>
      <c r="F87" s="248"/>
    </row>
    <row r="88" spans="1:7" s="1" customFormat="1" x14ac:dyDescent="0.25">
      <c r="A88" s="34">
        <v>6.6</v>
      </c>
      <c r="B88" s="7" t="s">
        <v>212</v>
      </c>
      <c r="C88" s="26"/>
      <c r="D88" s="68"/>
      <c r="E88" s="249"/>
      <c r="F88" s="248"/>
      <c r="G88" s="6"/>
    </row>
    <row r="89" spans="1:7" s="1" customFormat="1" ht="31.5" x14ac:dyDescent="0.25">
      <c r="A89" s="34"/>
      <c r="B89" s="3" t="s">
        <v>739</v>
      </c>
      <c r="C89" s="56" t="s">
        <v>14</v>
      </c>
      <c r="D89" s="91">
        <v>1</v>
      </c>
      <c r="E89" s="249"/>
      <c r="F89" s="248">
        <f>E89*D89</f>
        <v>0</v>
      </c>
      <c r="G89" s="6"/>
    </row>
    <row r="90" spans="1:7" s="1" customFormat="1" x14ac:dyDescent="0.25">
      <c r="A90" s="34"/>
      <c r="B90" s="3" t="s">
        <v>161</v>
      </c>
      <c r="C90" s="26"/>
      <c r="D90" s="88"/>
      <c r="E90" s="247"/>
      <c r="F90" s="106"/>
    </row>
    <row r="91" spans="1:7" s="1" customFormat="1" x14ac:dyDescent="0.25">
      <c r="A91" s="34"/>
      <c r="B91" s="3" t="s">
        <v>162</v>
      </c>
      <c r="C91" s="44"/>
      <c r="D91" s="70"/>
      <c r="E91" s="247"/>
      <c r="F91" s="222"/>
    </row>
    <row r="92" spans="1:7" s="21" customFormat="1" x14ac:dyDescent="0.25">
      <c r="A92" s="101"/>
      <c r="B92" s="3" t="s">
        <v>740</v>
      </c>
      <c r="C92" s="44"/>
      <c r="D92" s="70"/>
      <c r="E92" s="247"/>
      <c r="F92" s="222"/>
    </row>
    <row r="93" spans="1:7" s="55" customFormat="1" x14ac:dyDescent="0.25">
      <c r="A93" s="24"/>
      <c r="B93" s="23"/>
      <c r="C93" s="51"/>
      <c r="D93" s="67"/>
      <c r="E93" s="249"/>
      <c r="F93" s="248"/>
    </row>
    <row r="94" spans="1:7" s="55" customFormat="1" ht="12" customHeight="1" x14ac:dyDescent="0.25">
      <c r="A94" s="24"/>
      <c r="B94" s="23"/>
      <c r="C94" s="51"/>
      <c r="D94" s="67"/>
      <c r="E94" s="249"/>
      <c r="F94" s="248"/>
    </row>
    <row r="95" spans="1:7" s="55" customFormat="1" ht="16.5" thickBot="1" x14ac:dyDescent="0.3">
      <c r="A95" s="131" t="s">
        <v>0</v>
      </c>
      <c r="B95" s="7" t="s">
        <v>19</v>
      </c>
      <c r="C95" s="42"/>
      <c r="D95" s="119" t="s">
        <v>0</v>
      </c>
      <c r="E95" s="252" t="s">
        <v>177</v>
      </c>
      <c r="F95" s="260">
        <f>SUM(F69:F94)</f>
        <v>0</v>
      </c>
    </row>
    <row r="96" spans="1:7" s="55" customFormat="1" ht="16.5" thickTop="1" x14ac:dyDescent="0.25">
      <c r="A96" s="24" t="s">
        <v>0</v>
      </c>
      <c r="B96" s="3" t="s">
        <v>665</v>
      </c>
      <c r="C96" s="51"/>
      <c r="D96" s="67" t="s">
        <v>0</v>
      </c>
      <c r="E96" s="249" t="s">
        <v>0</v>
      </c>
      <c r="F96" s="248" t="s">
        <v>0</v>
      </c>
    </row>
    <row r="97" spans="1:6" x14ac:dyDescent="0.25">
      <c r="A97" s="302"/>
      <c r="B97" s="99"/>
      <c r="C97" s="301"/>
      <c r="D97" s="127" t="s">
        <v>0</v>
      </c>
      <c r="E97" s="261" t="s">
        <v>0</v>
      </c>
      <c r="F97" s="262" t="s">
        <v>0</v>
      </c>
    </row>
  </sheetData>
  <pageMargins left="0.7" right="0.7" top="0.75" bottom="0.75" header="0.3" footer="0.3"/>
  <pageSetup paperSize="9" scale="64" fitToHeight="4" orientation="portrait" r:id="rId1"/>
  <headerFooter>
    <oddHeader>&amp;RDEPARTMENT OF HOME AFFAIRS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rgb="FFFF0000"/>
  </sheetPr>
  <dimension ref="A1:H102"/>
  <sheetViews>
    <sheetView view="pageBreakPreview" topLeftCell="A85" zoomScaleNormal="100" zoomScaleSheetLayoutView="100" workbookViewId="0">
      <selection activeCell="A102" sqref="A102:F102"/>
    </sheetView>
  </sheetViews>
  <sheetFormatPr defaultColWidth="9.140625" defaultRowHeight="15.75" x14ac:dyDescent="0.25"/>
  <cols>
    <col min="1" max="1" width="6.140625" style="1" customWidth="1"/>
    <col min="2" max="2" width="71.140625" style="1" customWidth="1"/>
    <col min="3" max="3" width="5.5703125" style="33" customWidth="1"/>
    <col min="4" max="4" width="10.5703125" style="33" customWidth="1"/>
    <col min="5" max="6" width="18.5703125" style="82" customWidth="1"/>
    <col min="7" max="7" width="9.140625" style="1"/>
    <col min="8" max="8" width="12.85546875" style="82" customWidth="1"/>
    <col min="9" max="16384" width="9.140625" style="1"/>
  </cols>
  <sheetData>
    <row r="1" spans="1:8" s="98" customFormat="1" ht="30.95" customHeight="1" x14ac:dyDescent="0.25">
      <c r="A1" s="95" t="s">
        <v>6</v>
      </c>
      <c r="B1" s="96" t="s">
        <v>465</v>
      </c>
      <c r="C1" s="96"/>
      <c r="D1" s="97" t="s">
        <v>3</v>
      </c>
      <c r="E1" s="219" t="s">
        <v>4</v>
      </c>
      <c r="F1" s="220" t="s">
        <v>5</v>
      </c>
      <c r="H1" s="80"/>
    </row>
    <row r="2" spans="1:8" s="21" customFormat="1" x14ac:dyDescent="0.25">
      <c r="A2" s="22"/>
      <c r="B2" s="23"/>
      <c r="C2" s="51"/>
      <c r="D2" s="66"/>
      <c r="E2" s="247"/>
      <c r="F2" s="106"/>
      <c r="H2" s="80"/>
    </row>
    <row r="3" spans="1:8" s="21" customFormat="1" x14ac:dyDescent="0.25">
      <c r="A3" s="24" t="s">
        <v>0</v>
      </c>
      <c r="B3" s="47" t="s">
        <v>627</v>
      </c>
      <c r="C3" s="51"/>
      <c r="D3" s="66" t="s">
        <v>0</v>
      </c>
      <c r="E3" s="247" t="s">
        <v>0</v>
      </c>
      <c r="F3" s="106" t="s">
        <v>0</v>
      </c>
      <c r="H3" s="80"/>
    </row>
    <row r="4" spans="1:8" s="21" customFormat="1" x14ac:dyDescent="0.25">
      <c r="A4" s="24" t="s">
        <v>0</v>
      </c>
      <c r="B4" s="47" t="s">
        <v>469</v>
      </c>
      <c r="C4" s="51"/>
      <c r="D4" s="66" t="s">
        <v>0</v>
      </c>
      <c r="E4" s="247" t="s">
        <v>0</v>
      </c>
      <c r="F4" s="106" t="s">
        <v>0</v>
      </c>
      <c r="H4" s="80"/>
    </row>
    <row r="5" spans="1:8" s="21" customFormat="1" x14ac:dyDescent="0.25">
      <c r="A5" s="24" t="s">
        <v>0</v>
      </c>
      <c r="B5" s="47" t="s">
        <v>16</v>
      </c>
      <c r="C5" s="51"/>
      <c r="D5" s="66" t="s">
        <v>0</v>
      </c>
      <c r="E5" s="247" t="s">
        <v>0</v>
      </c>
      <c r="F5" s="106" t="s">
        <v>0</v>
      </c>
      <c r="H5" s="80"/>
    </row>
    <row r="6" spans="1:8" s="21" customFormat="1" x14ac:dyDescent="0.25">
      <c r="A6" s="24"/>
      <c r="B6" s="47"/>
      <c r="C6" s="51"/>
      <c r="D6" s="66"/>
      <c r="E6" s="247"/>
      <c r="F6" s="106"/>
      <c r="H6" s="80"/>
    </row>
    <row r="7" spans="1:8" s="21" customFormat="1" ht="78.75" x14ac:dyDescent="0.25">
      <c r="A7" s="24"/>
      <c r="B7" s="23" t="s">
        <v>183</v>
      </c>
      <c r="C7" s="51"/>
      <c r="D7" s="66"/>
      <c r="E7" s="247"/>
      <c r="F7" s="106"/>
      <c r="H7" s="80"/>
    </row>
    <row r="8" spans="1:8" s="21" customFormat="1" x14ac:dyDescent="0.25">
      <c r="A8" s="24"/>
      <c r="B8" s="25"/>
      <c r="C8" s="51"/>
      <c r="D8" s="66"/>
      <c r="E8" s="247"/>
      <c r="F8" s="106"/>
      <c r="H8" s="80"/>
    </row>
    <row r="9" spans="1:8" s="21" customFormat="1" ht="78.75" x14ac:dyDescent="0.25">
      <c r="A9" s="24"/>
      <c r="B9" s="23" t="s">
        <v>205</v>
      </c>
      <c r="C9" s="51"/>
      <c r="D9" s="66"/>
      <c r="E9" s="247"/>
      <c r="F9" s="106"/>
      <c r="H9" s="80"/>
    </row>
    <row r="10" spans="1:8" s="21" customFormat="1" x14ac:dyDescent="0.25">
      <c r="A10" s="24">
        <v>7.1</v>
      </c>
      <c r="B10" s="7" t="s">
        <v>322</v>
      </c>
      <c r="C10" s="51"/>
      <c r="D10" s="41" t="s">
        <v>0</v>
      </c>
      <c r="E10" s="247" t="s">
        <v>0</v>
      </c>
      <c r="F10" s="106" t="s">
        <v>0</v>
      </c>
      <c r="H10" s="80"/>
    </row>
    <row r="11" spans="1:8" s="21" customFormat="1" x14ac:dyDescent="0.25">
      <c r="A11" s="24"/>
      <c r="B11" s="3"/>
      <c r="C11" s="51"/>
      <c r="D11" s="41"/>
      <c r="E11" s="247"/>
      <c r="F11" s="106"/>
      <c r="H11" s="80"/>
    </row>
    <row r="12" spans="1:8" s="21" customFormat="1" ht="78.75" x14ac:dyDescent="0.25">
      <c r="A12" s="24"/>
      <c r="B12" s="3" t="s">
        <v>206</v>
      </c>
      <c r="C12" s="51"/>
      <c r="D12" s="41"/>
      <c r="E12" s="247"/>
      <c r="F12" s="106"/>
      <c r="H12" s="80"/>
    </row>
    <row r="13" spans="1:8" s="21" customFormat="1" x14ac:dyDescent="0.25">
      <c r="A13" s="24"/>
      <c r="B13" s="3"/>
      <c r="C13" s="51"/>
      <c r="D13" s="41"/>
      <c r="E13" s="247"/>
      <c r="F13" s="106"/>
      <c r="H13" s="80"/>
    </row>
    <row r="14" spans="1:8" s="21" customFormat="1" x14ac:dyDescent="0.25">
      <c r="A14" s="24"/>
      <c r="B14" s="7" t="s">
        <v>614</v>
      </c>
      <c r="C14" s="51"/>
      <c r="D14" s="41"/>
      <c r="E14" s="247"/>
      <c r="F14" s="106"/>
      <c r="H14" s="80"/>
    </row>
    <row r="15" spans="1:8" s="21" customFormat="1" x14ac:dyDescent="0.25">
      <c r="A15" s="24"/>
      <c r="B15" s="3"/>
      <c r="C15" s="51"/>
      <c r="D15" s="41"/>
      <c r="E15" s="247"/>
      <c r="F15" s="106"/>
      <c r="H15" s="80"/>
    </row>
    <row r="16" spans="1:8" s="21" customFormat="1" ht="15.6" customHeight="1" x14ac:dyDescent="0.25">
      <c r="A16" s="24"/>
      <c r="B16" s="30" t="s">
        <v>28</v>
      </c>
      <c r="C16" s="51"/>
      <c r="D16" s="41"/>
      <c r="E16" s="247"/>
      <c r="F16" s="106"/>
      <c r="H16" s="80"/>
    </row>
    <row r="17" spans="1:8" s="21" customFormat="1" ht="15.6" customHeight="1" x14ac:dyDescent="0.25">
      <c r="A17" s="24" t="s">
        <v>628</v>
      </c>
      <c r="B17" s="23" t="s">
        <v>181</v>
      </c>
      <c r="C17" s="51" t="s">
        <v>14</v>
      </c>
      <c r="D17" s="41">
        <v>15</v>
      </c>
      <c r="E17" s="247"/>
      <c r="F17" s="106">
        <f>E17*D17</f>
        <v>0</v>
      </c>
      <c r="H17" s="80"/>
    </row>
    <row r="18" spans="1:8" s="21" customFormat="1" ht="15.6" customHeight="1" x14ac:dyDescent="0.25">
      <c r="A18" s="24" t="s">
        <v>629</v>
      </c>
      <c r="B18" s="23" t="s">
        <v>184</v>
      </c>
      <c r="C18" s="51" t="s">
        <v>14</v>
      </c>
      <c r="D18" s="41">
        <v>15</v>
      </c>
      <c r="E18" s="247"/>
      <c r="F18" s="106">
        <f>E18*D18</f>
        <v>0</v>
      </c>
      <c r="H18" s="80"/>
    </row>
    <row r="19" spans="1:8" s="21" customFormat="1" ht="15.6" customHeight="1" x14ac:dyDescent="0.25">
      <c r="A19" s="24"/>
      <c r="B19" s="23"/>
      <c r="C19" s="51"/>
      <c r="D19" s="41"/>
      <c r="E19" s="247"/>
      <c r="F19" s="106"/>
      <c r="H19" s="80"/>
    </row>
    <row r="20" spans="1:8" s="21" customFormat="1" ht="15.6" customHeight="1" x14ac:dyDescent="0.25">
      <c r="A20" s="24"/>
      <c r="B20" s="30" t="s">
        <v>29</v>
      </c>
      <c r="C20" s="51"/>
      <c r="D20" s="41"/>
      <c r="E20" s="247"/>
      <c r="F20" s="106"/>
      <c r="H20" s="80"/>
    </row>
    <row r="21" spans="1:8" s="21" customFormat="1" ht="15.6" customHeight="1" x14ac:dyDescent="0.25">
      <c r="A21" s="24" t="s">
        <v>630</v>
      </c>
      <c r="B21" s="23" t="s">
        <v>181</v>
      </c>
      <c r="C21" s="51" t="s">
        <v>14</v>
      </c>
      <c r="D21" s="41">
        <v>15</v>
      </c>
      <c r="E21" s="247"/>
      <c r="F21" s="106">
        <f t="shared" ref="F21:F22" si="0">E21*D21</f>
        <v>0</v>
      </c>
      <c r="H21" s="80"/>
    </row>
    <row r="22" spans="1:8" s="21" customFormat="1" ht="15.6" customHeight="1" x14ac:dyDescent="0.25">
      <c r="A22" s="24" t="s">
        <v>631</v>
      </c>
      <c r="B22" s="23" t="s">
        <v>184</v>
      </c>
      <c r="C22" s="51" t="s">
        <v>14</v>
      </c>
      <c r="D22" s="41">
        <v>15</v>
      </c>
      <c r="E22" s="247"/>
      <c r="F22" s="106">
        <f t="shared" si="0"/>
        <v>0</v>
      </c>
      <c r="H22" s="80"/>
    </row>
    <row r="23" spans="1:8" s="21" customFormat="1" ht="15.6" customHeight="1" x14ac:dyDescent="0.25">
      <c r="A23" s="24"/>
      <c r="B23" s="23"/>
      <c r="C23" s="51"/>
      <c r="D23" s="41"/>
      <c r="E23" s="247"/>
      <c r="F23" s="106"/>
      <c r="H23" s="80"/>
    </row>
    <row r="24" spans="1:8" s="21" customFormat="1" ht="15.6" customHeight="1" x14ac:dyDescent="0.25">
      <c r="A24" s="24"/>
      <c r="B24" s="30" t="s">
        <v>175</v>
      </c>
      <c r="C24" s="51"/>
      <c r="D24" s="41"/>
      <c r="E24" s="247"/>
      <c r="F24" s="106"/>
      <c r="H24" s="80"/>
    </row>
    <row r="25" spans="1:8" s="21" customFormat="1" ht="15.6" customHeight="1" x14ac:dyDescent="0.25">
      <c r="A25" s="24" t="s">
        <v>632</v>
      </c>
      <c r="B25" s="23" t="s">
        <v>181</v>
      </c>
      <c r="C25" s="51" t="s">
        <v>14</v>
      </c>
      <c r="D25" s="41">
        <v>15</v>
      </c>
      <c r="E25" s="247"/>
      <c r="F25" s="106">
        <f t="shared" ref="F25:F26" si="1">E25*D25</f>
        <v>0</v>
      </c>
      <c r="H25" s="80"/>
    </row>
    <row r="26" spans="1:8" s="21" customFormat="1" ht="15.6" customHeight="1" x14ac:dyDescent="0.25">
      <c r="A26" s="24" t="s">
        <v>666</v>
      </c>
      <c r="B26" s="23" t="s">
        <v>184</v>
      </c>
      <c r="C26" s="51" t="s">
        <v>14</v>
      </c>
      <c r="D26" s="41">
        <v>15</v>
      </c>
      <c r="E26" s="247"/>
      <c r="F26" s="106">
        <f t="shared" si="1"/>
        <v>0</v>
      </c>
      <c r="H26" s="80"/>
    </row>
    <row r="27" spans="1:8" s="21" customFormat="1" ht="15.6" customHeight="1" x14ac:dyDescent="0.25">
      <c r="A27" s="24"/>
      <c r="B27" s="23"/>
      <c r="C27" s="51"/>
      <c r="D27" s="41"/>
      <c r="E27" s="247"/>
      <c r="F27" s="106"/>
      <c r="H27" s="80"/>
    </row>
    <row r="28" spans="1:8" s="21" customFormat="1" ht="15.6" customHeight="1" x14ac:dyDescent="0.25">
      <c r="A28" s="24"/>
      <c r="B28" s="30" t="s">
        <v>174</v>
      </c>
      <c r="C28" s="51"/>
      <c r="D28" s="41"/>
      <c r="E28" s="247"/>
      <c r="F28" s="106"/>
      <c r="H28" s="80"/>
    </row>
    <row r="29" spans="1:8" s="21" customFormat="1" ht="15.6" customHeight="1" x14ac:dyDescent="0.25">
      <c r="A29" s="24" t="s">
        <v>667</v>
      </c>
      <c r="B29" s="23" t="s">
        <v>181</v>
      </c>
      <c r="C29" s="51" t="s">
        <v>14</v>
      </c>
      <c r="D29" s="41">
        <v>15</v>
      </c>
      <c r="E29" s="247"/>
      <c r="F29" s="106">
        <f t="shared" ref="F29:F30" si="2">E29*D29</f>
        <v>0</v>
      </c>
      <c r="H29" s="80"/>
    </row>
    <row r="30" spans="1:8" s="21" customFormat="1" ht="15.6" customHeight="1" x14ac:dyDescent="0.25">
      <c r="A30" s="24" t="s">
        <v>668</v>
      </c>
      <c r="B30" s="23" t="s">
        <v>184</v>
      </c>
      <c r="C30" s="51" t="s">
        <v>14</v>
      </c>
      <c r="D30" s="41">
        <v>15</v>
      </c>
      <c r="E30" s="247"/>
      <c r="F30" s="106">
        <f t="shared" si="2"/>
        <v>0</v>
      </c>
      <c r="H30" s="80"/>
    </row>
    <row r="31" spans="1:8" s="21" customFormat="1" ht="15.6" customHeight="1" x14ac:dyDescent="0.25">
      <c r="A31" s="24"/>
      <c r="B31" s="23"/>
      <c r="C31" s="51"/>
      <c r="D31" s="41"/>
      <c r="E31" s="247"/>
      <c r="F31" s="106"/>
      <c r="H31" s="80"/>
    </row>
    <row r="32" spans="1:8" s="21" customFormat="1" ht="15.6" customHeight="1" x14ac:dyDescent="0.25">
      <c r="A32" s="24"/>
      <c r="B32" s="7" t="s">
        <v>615</v>
      </c>
      <c r="C32" s="51"/>
      <c r="D32" s="41"/>
      <c r="E32" s="247"/>
      <c r="F32" s="106"/>
      <c r="H32" s="80"/>
    </row>
    <row r="33" spans="1:8" s="21" customFormat="1" ht="15.6" customHeight="1" x14ac:dyDescent="0.25">
      <c r="A33" s="24"/>
      <c r="B33" s="23"/>
      <c r="C33" s="51"/>
      <c r="D33" s="41"/>
      <c r="E33" s="247"/>
      <c r="F33" s="106"/>
      <c r="H33" s="80"/>
    </row>
    <row r="34" spans="1:8" s="21" customFormat="1" ht="15.6" customHeight="1" x14ac:dyDescent="0.25">
      <c r="A34" s="24"/>
      <c r="B34" s="30" t="s">
        <v>24</v>
      </c>
      <c r="C34" s="51"/>
      <c r="D34" s="41"/>
      <c r="E34" s="247"/>
      <c r="F34" s="106"/>
      <c r="H34" s="80"/>
    </row>
    <row r="35" spans="1:8" s="21" customFormat="1" ht="15.6" customHeight="1" x14ac:dyDescent="0.25">
      <c r="A35" s="24" t="s">
        <v>669</v>
      </c>
      <c r="B35" s="23" t="s">
        <v>181</v>
      </c>
      <c r="C35" s="51" t="s">
        <v>14</v>
      </c>
      <c r="D35" s="41">
        <v>15</v>
      </c>
      <c r="E35" s="247"/>
      <c r="F35" s="106">
        <f t="shared" ref="F35:F36" si="3">E35*D35</f>
        <v>0</v>
      </c>
      <c r="H35" s="80"/>
    </row>
    <row r="36" spans="1:8" s="21" customFormat="1" ht="15.6" customHeight="1" x14ac:dyDescent="0.25">
      <c r="A36" s="24" t="s">
        <v>670</v>
      </c>
      <c r="B36" s="23" t="s">
        <v>184</v>
      </c>
      <c r="C36" s="51" t="s">
        <v>14</v>
      </c>
      <c r="D36" s="41">
        <v>15</v>
      </c>
      <c r="E36" s="247"/>
      <c r="F36" s="106">
        <f t="shared" si="3"/>
        <v>0</v>
      </c>
      <c r="H36" s="80"/>
    </row>
    <row r="37" spans="1:8" s="21" customFormat="1" ht="15.6" customHeight="1" x14ac:dyDescent="0.25">
      <c r="A37" s="24"/>
      <c r="B37" s="23"/>
      <c r="C37" s="51"/>
      <c r="D37" s="41"/>
      <c r="E37" s="247"/>
      <c r="F37" s="106"/>
      <c r="H37" s="80"/>
    </row>
    <row r="38" spans="1:8" s="21" customFormat="1" ht="15.6" customHeight="1" x14ac:dyDescent="0.25">
      <c r="A38" s="24"/>
      <c r="B38" s="30" t="s">
        <v>25</v>
      </c>
      <c r="C38" s="51"/>
      <c r="D38" s="41"/>
      <c r="E38" s="247"/>
      <c r="F38" s="106"/>
      <c r="H38" s="80"/>
    </row>
    <row r="39" spans="1:8" s="21" customFormat="1" ht="15.6" customHeight="1" x14ac:dyDescent="0.25">
      <c r="A39" s="24" t="s">
        <v>671</v>
      </c>
      <c r="B39" s="23" t="s">
        <v>181</v>
      </c>
      <c r="C39" s="51" t="s">
        <v>14</v>
      </c>
      <c r="D39" s="41">
        <v>15</v>
      </c>
      <c r="E39" s="247"/>
      <c r="F39" s="106">
        <f t="shared" ref="F39:F40" si="4">E39*D39</f>
        <v>0</v>
      </c>
      <c r="H39" s="80"/>
    </row>
    <row r="40" spans="1:8" s="21" customFormat="1" ht="15.6" customHeight="1" x14ac:dyDescent="0.25">
      <c r="A40" s="24" t="s">
        <v>672</v>
      </c>
      <c r="B40" s="23" t="s">
        <v>184</v>
      </c>
      <c r="C40" s="51" t="s">
        <v>14</v>
      </c>
      <c r="D40" s="41">
        <v>15</v>
      </c>
      <c r="E40" s="247"/>
      <c r="F40" s="106">
        <f t="shared" si="4"/>
        <v>0</v>
      </c>
      <c r="H40" s="80"/>
    </row>
    <row r="41" spans="1:8" s="21" customFormat="1" x14ac:dyDescent="0.25">
      <c r="A41" s="24"/>
      <c r="B41" s="3"/>
      <c r="C41" s="51"/>
      <c r="D41" s="41"/>
      <c r="E41" s="247"/>
      <c r="F41" s="106"/>
      <c r="H41" s="80"/>
    </row>
    <row r="42" spans="1:8" s="21" customFormat="1" ht="16.5" thickBot="1" x14ac:dyDescent="0.3">
      <c r="A42" s="24"/>
      <c r="B42" s="3" t="s">
        <v>12</v>
      </c>
      <c r="C42" s="45"/>
      <c r="D42" s="90" t="s">
        <v>0</v>
      </c>
      <c r="E42" s="224" t="s">
        <v>178</v>
      </c>
      <c r="F42" s="225">
        <f>SUM(F17:F41)</f>
        <v>0</v>
      </c>
      <c r="H42" s="80"/>
    </row>
    <row r="43" spans="1:8" s="21" customFormat="1" ht="16.5" thickTop="1" x14ac:dyDescent="0.25">
      <c r="A43" s="24"/>
      <c r="B43" s="3" t="s">
        <v>692</v>
      </c>
      <c r="C43" s="44"/>
      <c r="D43" s="70" t="s">
        <v>0</v>
      </c>
      <c r="E43" s="221" t="s">
        <v>0</v>
      </c>
      <c r="F43" s="222" t="s">
        <v>0</v>
      </c>
      <c r="H43" s="80"/>
    </row>
    <row r="44" spans="1:8" s="21" customFormat="1" x14ac:dyDescent="0.25">
      <c r="A44" s="24"/>
      <c r="B44" s="3" t="s">
        <v>30</v>
      </c>
      <c r="C44" s="44"/>
      <c r="D44" s="70" t="s">
        <v>0</v>
      </c>
      <c r="E44" s="221" t="s">
        <v>0</v>
      </c>
      <c r="F44" s="222" t="s">
        <v>0</v>
      </c>
      <c r="H44" s="80"/>
    </row>
    <row r="45" spans="1:8" s="21" customFormat="1" x14ac:dyDescent="0.25">
      <c r="A45" s="24"/>
      <c r="B45" s="3"/>
      <c r="C45" s="44"/>
      <c r="D45" s="70"/>
      <c r="E45" s="221"/>
      <c r="F45" s="222"/>
      <c r="H45" s="80"/>
    </row>
    <row r="46" spans="1:8" s="21" customFormat="1" x14ac:dyDescent="0.25">
      <c r="A46" s="29"/>
      <c r="B46" s="9"/>
      <c r="C46" s="43"/>
      <c r="D46" s="292"/>
      <c r="E46" s="226"/>
      <c r="F46" s="227"/>
      <c r="H46" s="132"/>
    </row>
    <row r="47" spans="1:8" s="98" customFormat="1" ht="30.95" customHeight="1" x14ac:dyDescent="0.25">
      <c r="A47" s="95" t="s">
        <v>6</v>
      </c>
      <c r="B47" s="96" t="s">
        <v>465</v>
      </c>
      <c r="C47" s="96"/>
      <c r="D47" s="97" t="s">
        <v>3</v>
      </c>
      <c r="E47" s="219" t="s">
        <v>4</v>
      </c>
      <c r="F47" s="220" t="s">
        <v>5</v>
      </c>
      <c r="H47" s="80"/>
    </row>
    <row r="48" spans="1:8" s="21" customFormat="1" x14ac:dyDescent="0.25">
      <c r="A48" s="31"/>
      <c r="B48" s="32"/>
      <c r="C48" s="40"/>
      <c r="D48" s="62"/>
      <c r="E48" s="270"/>
      <c r="F48" s="105"/>
      <c r="H48" s="80"/>
    </row>
    <row r="49" spans="1:8" s="21" customFormat="1" ht="15.6" customHeight="1" x14ac:dyDescent="0.25">
      <c r="A49" s="24"/>
      <c r="B49" s="3" t="s">
        <v>17</v>
      </c>
      <c r="C49" s="44"/>
      <c r="D49" s="70" t="s">
        <v>0</v>
      </c>
      <c r="E49" s="221" t="s">
        <v>178</v>
      </c>
      <c r="F49" s="222">
        <f>F42</f>
        <v>0</v>
      </c>
      <c r="H49" s="80"/>
    </row>
    <row r="50" spans="1:8" s="21" customFormat="1" ht="15.6" customHeight="1" x14ac:dyDescent="0.25">
      <c r="A50" s="24"/>
      <c r="B50" s="3"/>
      <c r="C50" s="51"/>
      <c r="D50" s="41"/>
      <c r="E50" s="247"/>
      <c r="F50" s="106"/>
      <c r="H50" s="80"/>
    </row>
    <row r="51" spans="1:8" s="21" customFormat="1" ht="15.6" customHeight="1" x14ac:dyDescent="0.25">
      <c r="A51" s="24"/>
      <c r="B51" s="30" t="s">
        <v>26</v>
      </c>
      <c r="C51" s="51"/>
      <c r="D51" s="41"/>
      <c r="E51" s="247"/>
      <c r="F51" s="106"/>
      <c r="H51" s="80"/>
    </row>
    <row r="52" spans="1:8" s="21" customFormat="1" ht="15.6" customHeight="1" x14ac:dyDescent="0.25">
      <c r="A52" s="24" t="s">
        <v>673</v>
      </c>
      <c r="B52" s="23" t="s">
        <v>181</v>
      </c>
      <c r="C52" s="51" t="s">
        <v>14</v>
      </c>
      <c r="D52" s="41">
        <v>15</v>
      </c>
      <c r="E52" s="247"/>
      <c r="F52" s="106">
        <f t="shared" ref="F52:F53" si="5">E52*D52</f>
        <v>0</v>
      </c>
      <c r="H52" s="80"/>
    </row>
    <row r="53" spans="1:8" s="21" customFormat="1" ht="15.6" customHeight="1" x14ac:dyDescent="0.25">
      <c r="A53" s="24" t="s">
        <v>68</v>
      </c>
      <c r="B53" s="23" t="s">
        <v>184</v>
      </c>
      <c r="C53" s="51" t="s">
        <v>14</v>
      </c>
      <c r="D53" s="41">
        <v>15</v>
      </c>
      <c r="E53" s="247"/>
      <c r="F53" s="106">
        <f t="shared" si="5"/>
        <v>0</v>
      </c>
      <c r="H53" s="80"/>
    </row>
    <row r="54" spans="1:8" s="21" customFormat="1" ht="15.6" customHeight="1" x14ac:dyDescent="0.25">
      <c r="A54" s="24"/>
      <c r="B54" s="23"/>
      <c r="C54" s="51"/>
      <c r="D54" s="41"/>
      <c r="E54" s="247"/>
      <c r="F54" s="106"/>
      <c r="H54" s="80"/>
    </row>
    <row r="55" spans="1:8" s="21" customFormat="1" ht="15.6" customHeight="1" x14ac:dyDescent="0.25">
      <c r="A55" s="24"/>
      <c r="B55" s="30" t="s">
        <v>27</v>
      </c>
      <c r="C55" s="51"/>
      <c r="D55" s="41"/>
      <c r="E55" s="247"/>
      <c r="F55" s="106"/>
      <c r="H55" s="80"/>
    </row>
    <row r="56" spans="1:8" s="21" customFormat="1" ht="15.6" customHeight="1" x14ac:dyDescent="0.25">
      <c r="A56" s="24" t="s">
        <v>674</v>
      </c>
      <c r="B56" s="23" t="s">
        <v>181</v>
      </c>
      <c r="C56" s="51" t="s">
        <v>14</v>
      </c>
      <c r="D56" s="41">
        <v>15</v>
      </c>
      <c r="E56" s="247"/>
      <c r="F56" s="106">
        <f t="shared" ref="F56:F57" si="6">E56*D56</f>
        <v>0</v>
      </c>
      <c r="H56" s="80"/>
    </row>
    <row r="57" spans="1:8" s="21" customFormat="1" ht="15.6" customHeight="1" x14ac:dyDescent="0.25">
      <c r="A57" s="24" t="s">
        <v>675</v>
      </c>
      <c r="B57" s="23" t="s">
        <v>184</v>
      </c>
      <c r="C57" s="51" t="s">
        <v>14</v>
      </c>
      <c r="D57" s="41">
        <v>15</v>
      </c>
      <c r="E57" s="247"/>
      <c r="F57" s="106">
        <f t="shared" si="6"/>
        <v>0</v>
      </c>
      <c r="H57" s="80"/>
    </row>
    <row r="58" spans="1:8" s="21" customFormat="1" ht="15.6" customHeight="1" x14ac:dyDescent="0.25">
      <c r="A58" s="24"/>
      <c r="B58" s="23"/>
      <c r="C58" s="51"/>
      <c r="D58" s="41"/>
      <c r="E58" s="247"/>
      <c r="F58" s="106"/>
      <c r="H58" s="80"/>
    </row>
    <row r="59" spans="1:8" s="21" customFormat="1" ht="15.6" customHeight="1" x14ac:dyDescent="0.25">
      <c r="A59" s="24"/>
      <c r="B59" s="30" t="s">
        <v>209</v>
      </c>
      <c r="C59" s="51"/>
      <c r="D59" s="41"/>
      <c r="E59" s="247"/>
      <c r="F59" s="106"/>
      <c r="H59" s="80"/>
    </row>
    <row r="60" spans="1:8" s="21" customFormat="1" ht="15.6" customHeight="1" x14ac:dyDescent="0.25">
      <c r="A60" s="24" t="s">
        <v>676</v>
      </c>
      <c r="B60" s="23" t="s">
        <v>181</v>
      </c>
      <c r="C60" s="51" t="s">
        <v>14</v>
      </c>
      <c r="D60" s="41">
        <v>15</v>
      </c>
      <c r="E60" s="247"/>
      <c r="F60" s="106">
        <f t="shared" ref="F60:F61" si="7">E60*D60</f>
        <v>0</v>
      </c>
      <c r="H60" s="80"/>
    </row>
    <row r="61" spans="1:8" s="21" customFormat="1" ht="15.6" customHeight="1" x14ac:dyDescent="0.25">
      <c r="A61" s="24" t="s">
        <v>677</v>
      </c>
      <c r="B61" s="23" t="s">
        <v>184</v>
      </c>
      <c r="C61" s="51" t="s">
        <v>14</v>
      </c>
      <c r="D61" s="41">
        <v>15</v>
      </c>
      <c r="E61" s="247"/>
      <c r="F61" s="106">
        <f t="shared" si="7"/>
        <v>0</v>
      </c>
      <c r="H61" s="80"/>
    </row>
    <row r="62" spans="1:8" s="21" customFormat="1" ht="15.6" customHeight="1" x14ac:dyDescent="0.25">
      <c r="A62" s="24"/>
      <c r="B62" s="23"/>
      <c r="C62" s="51"/>
      <c r="D62" s="41"/>
      <c r="E62" s="247"/>
      <c r="F62" s="106"/>
      <c r="H62" s="80"/>
    </row>
    <row r="63" spans="1:8" s="21" customFormat="1" ht="15.6" customHeight="1" x14ac:dyDescent="0.25">
      <c r="A63" s="24"/>
      <c r="B63" s="30" t="s">
        <v>210</v>
      </c>
      <c r="C63" s="51"/>
      <c r="D63" s="41"/>
      <c r="E63" s="247"/>
      <c r="F63" s="106"/>
      <c r="H63" s="80"/>
    </row>
    <row r="64" spans="1:8" s="21" customFormat="1" ht="15.6" customHeight="1" x14ac:dyDescent="0.25">
      <c r="A64" s="24" t="s">
        <v>678</v>
      </c>
      <c r="B64" s="23" t="s">
        <v>181</v>
      </c>
      <c r="C64" s="51" t="s">
        <v>14</v>
      </c>
      <c r="D64" s="41">
        <v>15</v>
      </c>
      <c r="E64" s="247"/>
      <c r="F64" s="106">
        <f t="shared" ref="F64:F65" si="8">E64*D64</f>
        <v>0</v>
      </c>
      <c r="H64" s="80"/>
    </row>
    <row r="65" spans="1:8" s="21" customFormat="1" ht="15.6" customHeight="1" x14ac:dyDescent="0.25">
      <c r="A65" s="24" t="s">
        <v>679</v>
      </c>
      <c r="B65" s="23" t="s">
        <v>184</v>
      </c>
      <c r="C65" s="51" t="s">
        <v>14</v>
      </c>
      <c r="D65" s="41">
        <v>15</v>
      </c>
      <c r="E65" s="247"/>
      <c r="F65" s="106">
        <f t="shared" si="8"/>
        <v>0</v>
      </c>
      <c r="H65" s="80"/>
    </row>
    <row r="66" spans="1:8" s="21" customFormat="1" ht="15.6" customHeight="1" x14ac:dyDescent="0.25">
      <c r="A66" s="24"/>
      <c r="B66" s="23"/>
      <c r="C66" s="51"/>
      <c r="D66" s="41"/>
      <c r="E66" s="247"/>
      <c r="F66" s="106"/>
      <c r="H66" s="80"/>
    </row>
    <row r="67" spans="1:8" s="21" customFormat="1" ht="15.6" customHeight="1" x14ac:dyDescent="0.25">
      <c r="A67" s="24"/>
      <c r="B67" s="7" t="s">
        <v>616</v>
      </c>
      <c r="C67" s="51"/>
      <c r="D67" s="41"/>
      <c r="E67" s="247"/>
      <c r="F67" s="106"/>
      <c r="H67" s="80"/>
    </row>
    <row r="68" spans="1:8" s="21" customFormat="1" ht="15.6" customHeight="1" x14ac:dyDescent="0.25">
      <c r="A68" s="24"/>
      <c r="B68" s="23"/>
      <c r="C68" s="51"/>
      <c r="D68" s="41"/>
      <c r="E68" s="247"/>
      <c r="F68" s="106"/>
      <c r="H68" s="80"/>
    </row>
    <row r="69" spans="1:8" s="21" customFormat="1" ht="15.95" customHeight="1" x14ac:dyDescent="0.25">
      <c r="A69" s="24"/>
      <c r="B69" s="30" t="s">
        <v>612</v>
      </c>
      <c r="C69" s="51"/>
      <c r="D69" s="70"/>
      <c r="E69" s="247"/>
      <c r="F69" s="106"/>
      <c r="H69" s="146"/>
    </row>
    <row r="70" spans="1:8" s="21" customFormat="1" ht="15.95" customHeight="1" x14ac:dyDescent="0.25">
      <c r="A70" s="24" t="s">
        <v>680</v>
      </c>
      <c r="B70" s="23" t="s">
        <v>181</v>
      </c>
      <c r="C70" s="51" t="s">
        <v>14</v>
      </c>
      <c r="D70" s="41">
        <v>15</v>
      </c>
      <c r="E70" s="247"/>
      <c r="F70" s="106">
        <f t="shared" ref="F70:F71" si="9">E70*D70</f>
        <v>0</v>
      </c>
      <c r="H70" s="146"/>
    </row>
    <row r="71" spans="1:8" s="21" customFormat="1" ht="15.95" customHeight="1" x14ac:dyDescent="0.25">
      <c r="A71" s="24" t="s">
        <v>681</v>
      </c>
      <c r="B71" s="23" t="s">
        <v>184</v>
      </c>
      <c r="C71" s="51" t="s">
        <v>14</v>
      </c>
      <c r="D71" s="41">
        <v>15</v>
      </c>
      <c r="E71" s="247"/>
      <c r="F71" s="106">
        <f t="shared" si="9"/>
        <v>0</v>
      </c>
      <c r="H71" s="146"/>
    </row>
    <row r="72" spans="1:8" s="21" customFormat="1" ht="15.6" customHeight="1" x14ac:dyDescent="0.25">
      <c r="A72" s="26"/>
      <c r="B72" s="27"/>
      <c r="C72" s="51"/>
      <c r="D72" s="68"/>
      <c r="E72" s="247"/>
      <c r="F72" s="106"/>
      <c r="H72" s="80"/>
    </row>
    <row r="73" spans="1:8" s="21" customFormat="1" ht="15.95" customHeight="1" x14ac:dyDescent="0.25">
      <c r="A73" s="24"/>
      <c r="B73" s="30" t="s">
        <v>613</v>
      </c>
      <c r="C73" s="51"/>
      <c r="D73" s="70"/>
      <c r="E73" s="247"/>
      <c r="F73" s="106"/>
      <c r="H73" s="146"/>
    </row>
    <row r="74" spans="1:8" s="21" customFormat="1" ht="15.95" customHeight="1" x14ac:dyDescent="0.25">
      <c r="A74" s="24" t="s">
        <v>682</v>
      </c>
      <c r="B74" s="23" t="s">
        <v>181</v>
      </c>
      <c r="C74" s="51" t="s">
        <v>14</v>
      </c>
      <c r="D74" s="41">
        <v>15</v>
      </c>
      <c r="E74" s="247"/>
      <c r="F74" s="106">
        <f t="shared" ref="F74:F75" si="10">E74*D74</f>
        <v>0</v>
      </c>
      <c r="H74" s="146"/>
    </row>
    <row r="75" spans="1:8" s="21" customFormat="1" ht="15.95" customHeight="1" x14ac:dyDescent="0.25">
      <c r="A75" s="24" t="s">
        <v>683</v>
      </c>
      <c r="B75" s="23" t="s">
        <v>184</v>
      </c>
      <c r="C75" s="51" t="s">
        <v>14</v>
      </c>
      <c r="D75" s="41">
        <v>15</v>
      </c>
      <c r="E75" s="247"/>
      <c r="F75" s="106">
        <f t="shared" si="10"/>
        <v>0</v>
      </c>
      <c r="H75" s="146"/>
    </row>
    <row r="76" spans="1:8" s="21" customFormat="1" ht="15.95" customHeight="1" x14ac:dyDescent="0.25">
      <c r="A76" s="24"/>
      <c r="B76" s="23"/>
      <c r="C76" s="51"/>
      <c r="D76" s="70"/>
      <c r="E76" s="247"/>
      <c r="F76" s="106"/>
      <c r="H76" s="146"/>
    </row>
    <row r="77" spans="1:8" s="21" customFormat="1" ht="15.95" customHeight="1" x14ac:dyDescent="0.25">
      <c r="A77" s="24">
        <v>7.2</v>
      </c>
      <c r="B77" s="7" t="s">
        <v>617</v>
      </c>
      <c r="C77" s="51"/>
      <c r="D77" s="70"/>
      <c r="E77" s="247"/>
      <c r="F77" s="106"/>
      <c r="H77" s="146"/>
    </row>
    <row r="78" spans="1:8" s="21" customFormat="1" ht="15.95" customHeight="1" x14ac:dyDescent="0.25">
      <c r="A78" s="24"/>
      <c r="B78" s="23"/>
      <c r="C78" s="51"/>
      <c r="D78" s="70"/>
      <c r="E78" s="247"/>
      <c r="F78" s="106"/>
      <c r="H78" s="146"/>
    </row>
    <row r="79" spans="1:8" s="21" customFormat="1" ht="15.95" customHeight="1" x14ac:dyDescent="0.25">
      <c r="A79" s="24" t="s">
        <v>684</v>
      </c>
      <c r="B79" s="23" t="s">
        <v>618</v>
      </c>
      <c r="C79" s="51" t="s">
        <v>13</v>
      </c>
      <c r="D79" s="70">
        <v>50</v>
      </c>
      <c r="E79" s="247"/>
      <c r="F79" s="106">
        <f t="shared" ref="F79" si="11">E79*D79</f>
        <v>0</v>
      </c>
      <c r="H79" s="146"/>
    </row>
    <row r="80" spans="1:8" s="21" customFormat="1" ht="15.95" customHeight="1" x14ac:dyDescent="0.25">
      <c r="A80" s="24"/>
      <c r="B80" s="23"/>
      <c r="C80" s="51"/>
      <c r="D80" s="70"/>
      <c r="E80" s="247"/>
      <c r="F80" s="106"/>
      <c r="H80" s="146"/>
    </row>
    <row r="81" spans="1:8" s="21" customFormat="1" ht="15.6" customHeight="1" x14ac:dyDescent="0.25">
      <c r="A81" s="26">
        <v>7.3</v>
      </c>
      <c r="B81" s="7" t="s">
        <v>337</v>
      </c>
      <c r="C81" s="51"/>
      <c r="D81" s="41"/>
      <c r="E81" s="247"/>
      <c r="F81" s="106"/>
      <c r="H81" s="80"/>
    </row>
    <row r="82" spans="1:8" s="21" customFormat="1" ht="51" customHeight="1" x14ac:dyDescent="0.25">
      <c r="A82" s="26"/>
      <c r="B82" s="3" t="s">
        <v>22</v>
      </c>
      <c r="C82" s="51"/>
      <c r="D82" s="41"/>
      <c r="E82" s="247"/>
      <c r="F82" s="106"/>
      <c r="H82" s="80"/>
    </row>
    <row r="83" spans="1:8" s="21" customFormat="1" ht="15.6" customHeight="1" x14ac:dyDescent="0.25">
      <c r="A83" s="26"/>
      <c r="B83" s="3"/>
      <c r="C83" s="51"/>
      <c r="D83" s="41"/>
      <c r="E83" s="247"/>
      <c r="F83" s="106"/>
      <c r="H83" s="80"/>
    </row>
    <row r="84" spans="1:8" s="21" customFormat="1" ht="15.6" customHeight="1" x14ac:dyDescent="0.25">
      <c r="A84" s="26"/>
      <c r="B84" s="30" t="s">
        <v>23</v>
      </c>
      <c r="C84" s="51"/>
      <c r="D84" s="41"/>
      <c r="E84" s="247"/>
      <c r="F84" s="106"/>
      <c r="H84" s="80"/>
    </row>
    <row r="85" spans="1:8" s="21" customFormat="1" ht="15.6" customHeight="1" x14ac:dyDescent="0.25">
      <c r="A85" s="26" t="s">
        <v>685</v>
      </c>
      <c r="B85" s="23" t="s">
        <v>181</v>
      </c>
      <c r="C85" s="51" t="s">
        <v>14</v>
      </c>
      <c r="D85" s="41">
        <v>15</v>
      </c>
      <c r="E85" s="247"/>
      <c r="F85" s="106">
        <f t="shared" ref="F85:F86" si="12">E85*D85</f>
        <v>0</v>
      </c>
      <c r="H85" s="80"/>
    </row>
    <row r="86" spans="1:8" s="21" customFormat="1" ht="15.6" customHeight="1" x14ac:dyDescent="0.25">
      <c r="A86" s="26" t="s">
        <v>686</v>
      </c>
      <c r="B86" s="23" t="s">
        <v>184</v>
      </c>
      <c r="C86" s="51" t="s">
        <v>14</v>
      </c>
      <c r="D86" s="41">
        <v>15</v>
      </c>
      <c r="E86" s="247"/>
      <c r="F86" s="106">
        <f t="shared" si="12"/>
        <v>0</v>
      </c>
      <c r="H86" s="80"/>
    </row>
    <row r="87" spans="1:8" s="21" customFormat="1" ht="15.6" customHeight="1" x14ac:dyDescent="0.25">
      <c r="A87" s="26"/>
      <c r="B87" s="27"/>
      <c r="C87" s="51"/>
      <c r="D87" s="68"/>
      <c r="E87" s="247"/>
      <c r="F87" s="106"/>
      <c r="H87" s="80"/>
    </row>
    <row r="88" spans="1:8" s="21" customFormat="1" ht="15.6" customHeight="1" x14ac:dyDescent="0.25">
      <c r="A88" s="26">
        <v>7.4</v>
      </c>
      <c r="B88" s="7" t="s">
        <v>605</v>
      </c>
      <c r="C88" s="51"/>
      <c r="D88" s="41"/>
      <c r="E88" s="247"/>
      <c r="F88" s="106"/>
      <c r="H88" s="80"/>
    </row>
    <row r="89" spans="1:8" s="21" customFormat="1" ht="15.6" customHeight="1" x14ac:dyDescent="0.25">
      <c r="A89" s="26"/>
      <c r="B89" s="27"/>
      <c r="C89" s="51"/>
      <c r="D89" s="68"/>
      <c r="E89" s="247"/>
      <c r="F89" s="106"/>
      <c r="H89" s="80"/>
    </row>
    <row r="90" spans="1:8" s="21" customFormat="1" ht="15.6" customHeight="1" x14ac:dyDescent="0.25">
      <c r="A90" s="26" t="s">
        <v>687</v>
      </c>
      <c r="B90" s="23" t="s">
        <v>281</v>
      </c>
      <c r="C90" s="26" t="s">
        <v>14</v>
      </c>
      <c r="D90" s="68">
        <v>15</v>
      </c>
      <c r="E90" s="247"/>
      <c r="F90" s="106">
        <f>E90*D90</f>
        <v>0</v>
      </c>
      <c r="H90" s="80"/>
    </row>
    <row r="91" spans="1:8" s="21" customFormat="1" ht="15.6" customHeight="1" x14ac:dyDescent="0.25">
      <c r="A91" s="26" t="s">
        <v>688</v>
      </c>
      <c r="B91" s="23" t="s">
        <v>282</v>
      </c>
      <c r="C91" s="26" t="s">
        <v>13</v>
      </c>
      <c r="D91" s="68">
        <v>20</v>
      </c>
      <c r="E91" s="247"/>
      <c r="F91" s="106">
        <f>E91*D91</f>
        <v>0</v>
      </c>
      <c r="H91" s="80"/>
    </row>
    <row r="92" spans="1:8" s="21" customFormat="1" ht="15.6" customHeight="1" x14ac:dyDescent="0.25">
      <c r="A92" s="26"/>
      <c r="B92" s="23" t="s">
        <v>937</v>
      </c>
      <c r="C92" s="26"/>
      <c r="D92" s="68"/>
      <c r="E92" s="247"/>
      <c r="F92" s="106"/>
      <c r="H92" s="80"/>
    </row>
    <row r="93" spans="1:8" s="21" customFormat="1" ht="15.6" customHeight="1" x14ac:dyDescent="0.25">
      <c r="A93" s="26" t="s">
        <v>689</v>
      </c>
      <c r="B93" s="23" t="s">
        <v>625</v>
      </c>
      <c r="C93" s="26" t="s">
        <v>13</v>
      </c>
      <c r="D93" s="68">
        <v>20</v>
      </c>
      <c r="E93" s="247"/>
      <c r="F93" s="106"/>
      <c r="H93" s="80"/>
    </row>
    <row r="94" spans="1:8" s="21" customFormat="1" ht="15.6" customHeight="1" x14ac:dyDescent="0.25">
      <c r="A94" s="26"/>
      <c r="B94" s="23"/>
      <c r="C94" s="26"/>
      <c r="D94" s="68"/>
      <c r="E94" s="247"/>
      <c r="F94" s="106"/>
      <c r="H94" s="80"/>
    </row>
    <row r="95" spans="1:8" s="21" customFormat="1" ht="15.6" customHeight="1" x14ac:dyDescent="0.25">
      <c r="A95" s="24">
        <v>7.5</v>
      </c>
      <c r="B95" s="58" t="s">
        <v>171</v>
      </c>
      <c r="C95" s="26"/>
      <c r="D95" s="68"/>
      <c r="E95" s="247"/>
      <c r="F95" s="106"/>
      <c r="H95" s="80"/>
    </row>
    <row r="96" spans="1:8" s="21" customFormat="1" ht="15.6" customHeight="1" x14ac:dyDescent="0.25">
      <c r="A96" s="26"/>
      <c r="B96" s="23"/>
      <c r="C96" s="26"/>
      <c r="D96" s="68"/>
      <c r="E96" s="247"/>
      <c r="F96" s="106"/>
      <c r="H96" s="80"/>
    </row>
    <row r="97" spans="1:8" s="21" customFormat="1" ht="15.6" customHeight="1" x14ac:dyDescent="0.25">
      <c r="A97" s="26" t="s">
        <v>690</v>
      </c>
      <c r="B97" s="23" t="s">
        <v>173</v>
      </c>
      <c r="C97" s="26" t="s">
        <v>14</v>
      </c>
      <c r="D97" s="68">
        <v>1</v>
      </c>
      <c r="E97" s="247"/>
      <c r="F97" s="106">
        <f>E97*D97</f>
        <v>0</v>
      </c>
      <c r="H97" s="80"/>
    </row>
    <row r="98" spans="1:8" s="21" customFormat="1" ht="15.6" customHeight="1" x14ac:dyDescent="0.25">
      <c r="A98" s="26"/>
      <c r="B98" s="23"/>
      <c r="C98" s="26"/>
      <c r="D98" s="68"/>
      <c r="E98" s="247"/>
      <c r="F98" s="106"/>
      <c r="H98" s="80"/>
    </row>
    <row r="99" spans="1:8" s="21" customFormat="1" x14ac:dyDescent="0.25">
      <c r="A99" s="26"/>
      <c r="B99" s="27"/>
      <c r="C99" s="26"/>
      <c r="D99" s="68"/>
      <c r="E99" s="247"/>
      <c r="F99" s="106"/>
      <c r="H99" s="80"/>
    </row>
    <row r="100" spans="1:8" s="21" customFormat="1" ht="16.5" thickBot="1" x14ac:dyDescent="0.3">
      <c r="A100" s="28" t="s">
        <v>0</v>
      </c>
      <c r="B100" s="7" t="s">
        <v>19</v>
      </c>
      <c r="C100" s="51"/>
      <c r="D100" s="69" t="s">
        <v>0</v>
      </c>
      <c r="E100" s="245" t="s">
        <v>177</v>
      </c>
      <c r="F100" s="108">
        <f>SUM(F49:F99)</f>
        <v>0</v>
      </c>
      <c r="H100" s="80"/>
    </row>
    <row r="101" spans="1:8" s="21" customFormat="1" ht="16.5" thickTop="1" x14ac:dyDescent="0.25">
      <c r="A101" s="24" t="s">
        <v>0</v>
      </c>
      <c r="B101" s="3" t="s">
        <v>691</v>
      </c>
      <c r="C101" s="51"/>
      <c r="D101" s="66" t="s">
        <v>0</v>
      </c>
      <c r="E101" s="247" t="s">
        <v>0</v>
      </c>
      <c r="F101" s="106" t="s">
        <v>0</v>
      </c>
      <c r="H101" s="80"/>
    </row>
    <row r="102" spans="1:8" s="21" customFormat="1" x14ac:dyDescent="0.25">
      <c r="A102" s="29" t="s">
        <v>0</v>
      </c>
      <c r="B102" s="9"/>
      <c r="C102" s="39"/>
      <c r="D102" s="94" t="s">
        <v>0</v>
      </c>
      <c r="E102" s="271" t="s">
        <v>0</v>
      </c>
      <c r="F102" s="272"/>
      <c r="H102" s="82"/>
    </row>
  </sheetData>
  <pageMargins left="0.7" right="0.7" top="0.75" bottom="0.75" header="0.3" footer="0.3"/>
  <pageSetup paperSize="9" scale="66" fitToHeight="4" orientation="portrait" r:id="rId1"/>
  <headerFooter>
    <oddHeader>&amp;RDEPARTMENT OF HOME AFFAIRS</oddHeader>
  </headerFooter>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FRONT</vt:lpstr>
      <vt:lpstr>Bill Cover</vt:lpstr>
      <vt:lpstr>Section 1 PRELIMINARIES</vt:lpstr>
      <vt:lpstr>Section 2 ELECTRICAL</vt:lpstr>
      <vt:lpstr>Section 3 BUILDING</vt:lpstr>
      <vt:lpstr>Section 4 GENERATORS</vt:lpstr>
      <vt:lpstr>Section 5 STANDBY POWER</vt:lpstr>
      <vt:lpstr>Section 6 SOLAR</vt:lpstr>
      <vt:lpstr>Section 7 AIRCONDITIONING</vt:lpstr>
      <vt:lpstr>Section 8 WATER TANKS</vt:lpstr>
      <vt:lpstr>Section 9 MAINTENANCE PRELIM</vt:lpstr>
      <vt:lpstr>Section 10 ELECTRICAL</vt:lpstr>
      <vt:lpstr>Section 11 BUILDING</vt:lpstr>
      <vt:lpstr>Section 12 GENERATORS</vt:lpstr>
      <vt:lpstr>Section 13 STANDBY POWER</vt:lpstr>
      <vt:lpstr>Section 14 SOLAR INSTALLATIONS</vt:lpstr>
      <vt:lpstr>Section 15 AIRCONDITIONING</vt:lpstr>
      <vt:lpstr>Section16  WATER TANK INSTALLAT</vt:lpstr>
      <vt:lpstr>Final Summary</vt:lpstr>
      <vt:lpstr>'Bill Cover'!Print_Area</vt:lpstr>
      <vt:lpstr>'Final Summary'!Print_Area</vt:lpstr>
      <vt:lpstr>'Section 1 PRELIMINARIES'!Print_Area</vt:lpstr>
      <vt:lpstr>'Section 10 ELECTRICAL'!Print_Area</vt:lpstr>
      <vt:lpstr>'Section 11 BUILDING'!Print_Area</vt:lpstr>
      <vt:lpstr>'Section 12 GENERATORS'!Print_Area</vt:lpstr>
      <vt:lpstr>'Section 13 STANDBY POWER'!Print_Area</vt:lpstr>
      <vt:lpstr>'Section 14 SOLAR INSTALLATIONS'!Print_Area</vt:lpstr>
      <vt:lpstr>'Section 15 AIRCONDITIONING'!Print_Area</vt:lpstr>
      <vt:lpstr>'Section 2 ELECTRICAL'!Print_Area</vt:lpstr>
      <vt:lpstr>'Section 3 BUILDING'!Print_Area</vt:lpstr>
      <vt:lpstr>'Section 4 GENERATORS'!Print_Area</vt:lpstr>
      <vt:lpstr>'Section 5 STANDBY POWER'!Print_Area</vt:lpstr>
      <vt:lpstr>'Section 6 SOLAR'!Print_Area</vt:lpstr>
      <vt:lpstr>'Section 7 AIRCONDITIONING'!Print_Area</vt:lpstr>
      <vt:lpstr>'Section 9 MAINTENANCE PRELIM'!Print_Area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dc:creator>
  <cp:lastModifiedBy>Mqobile Chonco</cp:lastModifiedBy>
  <cp:lastPrinted>2023-09-08T08:42:27Z</cp:lastPrinted>
  <dcterms:created xsi:type="dcterms:W3CDTF">2011-10-10T16:48:03Z</dcterms:created>
  <dcterms:modified xsi:type="dcterms:W3CDTF">2023-09-08T08:44:18Z</dcterms:modified>
</cp:coreProperties>
</file>