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0128638\OneDrive - Transnet SOC Ltd\Documents\GAS\Gas Cylinders\"/>
    </mc:Choice>
  </mc:AlternateContent>
  <xr:revisionPtr revIDLastSave="0" documentId="13_ncr:1_{7E5119A7-FE90-4707-BAAE-CADD6224C64F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ylinders" sheetId="1" r:id="rId1"/>
    <sheet name="Item Text" sheetId="3" r:id="rId2"/>
    <sheet name="PLANTS IN EACH CENTER" sheetId="4" r:id="rId3"/>
  </sheets>
  <definedNames>
    <definedName name="_xlnm._FilterDatabase" localSheetId="2" hidden="1">'PLANTS IN EACH CENTER'!$A$1:$E$89</definedName>
    <definedName name="_xlnm.Print_Area" localSheetId="0">Cylinders!$A$1:$M$42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5" i="1" l="1"/>
  <c r="G54" i="1"/>
  <c r="G53" i="1"/>
  <c r="G52" i="1"/>
  <c r="G51" i="1"/>
  <c r="G50" i="1"/>
  <c r="G49" i="1"/>
  <c r="G48" i="1"/>
  <c r="G47" i="1"/>
  <c r="G46" i="1"/>
  <c r="G45" i="1"/>
  <c r="G44" i="1"/>
  <c r="G43" i="1"/>
  <c r="G56" i="1" l="1"/>
  <c r="H57" i="1" s="1"/>
  <c r="G58" i="1" s="1"/>
  <c r="G24" i="1"/>
  <c r="G25" i="1"/>
  <c r="G23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5" i="1"/>
  <c r="H61" i="1" l="1"/>
  <c r="G62" i="1" s="1"/>
  <c r="H59" i="1"/>
  <c r="G60" i="1" s="1"/>
  <c r="G33" i="1"/>
  <c r="H34" i="1" s="1"/>
  <c r="G35" i="1" s="1"/>
  <c r="H36" i="1" l="1"/>
  <c r="G37" i="1" s="1"/>
  <c r="H38" i="1"/>
  <c r="G39" i="1" s="1"/>
</calcChain>
</file>

<file path=xl/sharedStrings.xml><?xml version="1.0" encoding="utf-8"?>
<sst xmlns="http://schemas.openxmlformats.org/spreadsheetml/2006/main" count="571" uniqueCount="256">
  <si>
    <t>Material</t>
  </si>
  <si>
    <t>Material Description</t>
  </si>
  <si>
    <t>008838151</t>
  </si>
  <si>
    <t>GAS OXYGEN;TECH,CYL,11.8 KG,GAS,99 PCT</t>
  </si>
  <si>
    <t>HP</t>
  </si>
  <si>
    <t>008838152</t>
  </si>
  <si>
    <t>GAS ACETYLENE;IND PORTAPAK,CYL,0.94 KG</t>
  </si>
  <si>
    <t>AC</t>
  </si>
  <si>
    <t>008838153</t>
  </si>
  <si>
    <t>GAS ARGON;TECH,CYL,16.9 KG,GAS,99.9 PCT</t>
  </si>
  <si>
    <t>008838154</t>
  </si>
  <si>
    <t>GAS ARGON;H/PURITY,CYL,16.9 KG,GAS</t>
  </si>
  <si>
    <t>008838157</t>
  </si>
  <si>
    <t>GAS;SHIELDING,ARGON 75/CO2 25 PCT,CYL</t>
  </si>
  <si>
    <t>008838158</t>
  </si>
  <si>
    <t>GAS;SHIELDING,ARGON 85/CO2 13/OXY 2 PCT</t>
  </si>
  <si>
    <t>008838160</t>
  </si>
  <si>
    <t>GAS ARGON;CO2 TECH,CYL,31.5 KG,GAS</t>
  </si>
  <si>
    <t>008838163</t>
  </si>
  <si>
    <t>GAS;SHIELDING,ARGON 98/OXY 2 PCT,CYL</t>
  </si>
  <si>
    <t>008838164</t>
  </si>
  <si>
    <t>GAS CARBON DIOXIDE;TECH,CYL,31.5 KG,GAS</t>
  </si>
  <si>
    <t>008838165</t>
  </si>
  <si>
    <t>GAS HELIUM;SHIELDING,CYL,1.5 KG,GAS</t>
  </si>
  <si>
    <t>008838166</t>
  </si>
  <si>
    <t>GAS;L/C MACH,CYL,3.9 KG</t>
  </si>
  <si>
    <t>008838170</t>
  </si>
  <si>
    <t>GAS ARGON;NITROGEN IND,CYL,9.3 KG,GAS</t>
  </si>
  <si>
    <t>008838171</t>
  </si>
  <si>
    <t>GAS NITROGEN;H/PURITY,CYL,11 KG,GAS</t>
  </si>
  <si>
    <t>008838174</t>
  </si>
  <si>
    <t>GAS OXYGEN;TECH,CYL,13.6 KG,GAS,99.5 PCT</t>
  </si>
  <si>
    <t>008838616</t>
  </si>
  <si>
    <t>GAS OXYGEN;PORTA PACK,CYL,0.94 KG,GAS</t>
  </si>
  <si>
    <t>008839006</t>
  </si>
  <si>
    <t>GAS ARGON;SHIELDING,CYL,17.8 KG,GAS</t>
  </si>
  <si>
    <t>009039677</t>
  </si>
  <si>
    <t>GAS ACETYLENE;TECH,CYL,8.6 KG,GAS</t>
  </si>
  <si>
    <t>009039678</t>
  </si>
  <si>
    <t>GAS ACETYLENE;IND,CYL,8.6 KG,GAS</t>
  </si>
  <si>
    <t>009809401</t>
  </si>
  <si>
    <t>009813350</t>
  </si>
  <si>
    <t>008838473</t>
  </si>
  <si>
    <t>008838474</t>
  </si>
  <si>
    <t>008838604</t>
  </si>
  <si>
    <t>GAS OXYGEN;IND, MCP,CYL,13.6 KG,GAS</t>
  </si>
  <si>
    <t>MCP</t>
  </si>
  <si>
    <t>009039705</t>
  </si>
  <si>
    <t>GAS NITROGEN;H/PURITY,11 KG,GAS</t>
  </si>
  <si>
    <t>009670225</t>
  </si>
  <si>
    <t>GAS NITROGEN;TECH,CRADLE BULK,11 KG</t>
  </si>
  <si>
    <t>008838476</t>
  </si>
  <si>
    <t>HIRE CYL;MCP PACK</t>
  </si>
  <si>
    <t>Price per Cylinder</t>
  </si>
  <si>
    <t>Price per MCP Pack</t>
  </si>
  <si>
    <t>Quantity (MCP)</t>
  </si>
  <si>
    <t>Koedoespoort</t>
  </si>
  <si>
    <t>Germiston</t>
  </si>
  <si>
    <t>Uitenhage</t>
  </si>
  <si>
    <t>National Qty
(Cylinders)</t>
  </si>
  <si>
    <t>Total</t>
  </si>
  <si>
    <t>Type</t>
  </si>
  <si>
    <t>Trade Discount</t>
  </si>
  <si>
    <t>Total Tendered Value (excl VAT)</t>
  </si>
  <si>
    <t>Total Value incl Trade Discount (excl VAT)</t>
  </si>
  <si>
    <t>Settlement Discount</t>
  </si>
  <si>
    <t>Total Value incl Settlement Discount (excl VAT)</t>
  </si>
  <si>
    <t>VAT</t>
  </si>
  <si>
    <t>Total Value excl Settlement Discount (incl VAT)</t>
  </si>
  <si>
    <t>ANNEXURE B</t>
  </si>
  <si>
    <t>CYLINDERS (See next tab for MCP Pricing Schedule)</t>
  </si>
  <si>
    <t>Material number</t>
  </si>
  <si>
    <t>Purchase Order Long Text</t>
  </si>
  <si>
    <t xml:space="preserve"> GAS, OXYGEN; TYPE: TECHNICAL, CONTAINER TYPE: CYLINDER, CONTAINER CAPACITY: 11.8 KG, PHYSICAL FORM: GAS, CONCENTRATION: 99 PCT; ATMOSPHERIC GASES; PURITY: 99.5%; ISO 14175 DESIGNATION - ISO 14175-O1; PRODUCT TO COMPLY WITH OCCUPATIONAL HEALTH AND SAFETY ACT NO 85 OF 1993</t>
  </si>
  <si>
    <t xml:space="preserve"> GAS, ACETYLENE; TYPE: INDUSTRIAL PORTAPAK, CONTAINER TYPE: CYLINDER, CONTAINER CAPACITY: 0.94 KG, PHYSICAL FORM: GAS, CONCENTRATION : 98 PCT; FUEL GAS; ISO 14175 DESIGNATION UNASSIGNED; PRODUCT TO COMPLY WITH OCCUPATIONAL HEALTH AND SAFETY ACT NO 85 OF 1993</t>
  </si>
  <si>
    <t xml:space="preserve"> GAS, ARGON; TYPE: TECHNICAL, CONTAINER TYPE: CYLINDER, CONTAINER CAPACITY: 16.9 KG, PHYSICAL FORM: GAS, CONCENTRATION: 99.9 PCT; ATMOSPHERIC GASES; ISO 14175 DESIGNATION - ISO 14175-I1; PRODUCT TO COMPLY WITH OCCUPATIONAL HEALTH AND SAFETY ACT NO 85 OF 1993</t>
  </si>
  <si>
    <t xml:space="preserve"> GAS, ARGON; TYPE: HIGH PURITY, CONTAINER TYPE: CYLINDER, CONTAINER CAPACITY: 16.9 KG, PHYSICAL FORM: GAS, CONCENTRATION: 99.998 PCT ;  ATMOSPHERIC GASES; ISO 14175 DESIGNATION - ISO 14175-I1; MSDS AND CERTIFICATE OF ANALYSIS MUST BE SUBMITTED WITH THE PRODUCT; PR ODUCT TO COMPLY WITH OCCUPATIONAL HEALTH AND SAFETY ACT NO 85 OF 1993</t>
  </si>
  <si>
    <t xml:space="preserve"> GAS, ARGON; TYPE: SHIELDING, CONTAINER TYPE: CYLINDER, CONTAINER CAPACITY: 17.1 KG, PHYSICAL FORM: GAS, CONCENTRATION: ARGON 93/CARBON DIOXIDE 5/OXYGEN 2 PCT; ISO 14175 DESIGNATION; ISO 14175-M14-ARCO-5/2; PRODUCT TO COMPLY WITH OCCUPATIONAL HEALTH AND SAFETY ACT NO 1993</t>
  </si>
  <si>
    <t xml:space="preserve"> GAS; TYPE: SHIELDING, PURITY: ARGON 98/OXYGEN 2 PCT, CONTAINER TYPE: CYLINDER, CONTAINER CAPACITY: 16.9 KG; ARGON, OXYGEN MIXTURE; ISO 14175 DESIGNATION; ISO 14175-M13-ARO-2; PRODUCT COMPLY WITH OCCUPATIONAL HEALTH AND SAFETY ACT NO 85 OF 1993</t>
  </si>
  <si>
    <t xml:space="preserve"> GAS, CARBON DIOXIDE; TYPE: TECHNICAL, CONTAINER TYPE: CYLINDER, CONTAINER CAPACITY: 31.5 KG, PHYSICAL FORM: GAS, CONCENTRATION: 99 PCT; ISO 14175 DESIGNATION; ISO 14175-C1; PRODUCT COMPLY WITH OCCUPATIONAL HEALTH AND SAFETY ACT NO 85 OF 1993</t>
  </si>
  <si>
    <t xml:space="preserve"> GAS, HELIUM; TYPE: SHIELDING, CONTAINER TYPE: CYLINDER, CONTAINER CAPACITY: 1.5 KG, PHYSICAL FORM: GAS, CONCENTRATION: 99.9 PCT; HELIUM (TECHNICAL); ISO 14175 DESIGNATION; ISO 14175-I2; MSDS AND CERTIFICATE OF ANALYSIS MUST BE SUBMITTED WITH THE PRODUCT; PRODUCT COMPLY WITH OCCUPATIONAL HEALTH AND SAFETY ACT NO 85 OF 1993, USED ON LASER CUT MACHINES</t>
  </si>
  <si>
    <t xml:space="preserve"> GAS; TYPE: LASER CUTTING MACHINE, PURITY: HELIUM 61/NITROGEN 34/CARBON DIOXIDE 5 PCT, CONTAINER TYPE: CYLINDER, CONTAINER CAPACITY:  3.9 KG; HELIUM, NITROGEN, CARBON DIOXIDE MIXTURE; SPECIAL GAS FORMULATED FOR LASER CUTTING MACHINE; ISO 14175 DESIGNATION; ISO 141 75-Z; MSDS AND CERTIFICATE OF ANALYSIS MUST BE SUBMITTED WITH THE PRODUCT; PRODUCT COMPLY WITH OCCUPATIONAL HEALTH AND SAFETY ACT NO 85 OF 1993</t>
  </si>
  <si>
    <t xml:space="preserve"> GAS, ARGON; TYPE: NITROGEN INDUSTRIAL, CONTAINER TYPE: CYLINDER, CONTAINER CAPACITY: 9.3 KG, PHYSICAL FORM: GAS, CONCENTRATION: 99. 5 PCT; ATMOSPHERIC GASES; ISO 14175 DESIGNATION; ISO 14175-N1; PRODUCT COMPLY WITH OCCUPATIONAL HEALTH AND SAFETY ACT NO 85 OF 1993</t>
  </si>
  <si>
    <t xml:space="preserve"> GAS, OXYGEN; TYPE: TECHNICAL, CONTAINER TYPE: CYLINDER, CONTAINER CAPACITY: 13.6 KG, PHYSICAL FORM: GAS, CONCENTRATION: 99.5 PCT; ATMOSPHERIC GASES; ISO 14175 DESIGNATION - ISO 14175-O1; PRODUCT TO COMPLY WITH OCCUPATIONAL HEALTH AND SAFETY ACT NO 85 OF 1993</t>
  </si>
  <si>
    <t xml:space="preserve"> HIRE, CYLINDER; TYPE: DISSOLVED ACETYLENE; HIRE CYLINDER GENERAL</t>
  </si>
  <si>
    <t xml:space="preserve"> HIRE, CYLINDER; TYPE: HIGH PRESSURE; HIRE CYLINDERS GENERAL</t>
  </si>
  <si>
    <t xml:space="preserve"> HIRE, CYLINDER; TYPE: MANIFOLDED CYLINDER PALLET PACK; HIRE CYLINDERS PACK GENERAL</t>
  </si>
  <si>
    <t xml:space="preserve"> GAS, OXYGEN; TYPE: PORTA PACK, CONTAINER TYPE: CYLINDER, CONTAINER CAPACITY: 0.94 KG, PHYSICAL FORM: GAS, CONCENTRATION: 99.5 PCT; 200 BAR; ISO 14175 DESIGNATION - ISO 14175-O1; PRODUCT TO COMPLY WITH OCCUPATIONAL HEALTH AND SAFETY ACT NO 85 OF 1993</t>
  </si>
  <si>
    <t xml:space="preserve"> GAS, ARGON; TYPE: SHIELDING, CONTAINER TYPE: CYLINDER, CONTAINER CAPACITY: 17.8 KG, PHYSICAL FORM: GAS, CONCENTRATION: ARGON 86/CAR BON DIOXIDE 12/OXYGEN 2 PCT; ISO 14175 DESIGNATION-ISO 14175-M24-ARCO-12/2; REQUIRED RESULTS: ARGON(85.9-86.1)%; CARBON DIOXIDE(9.6 -14.4)%; OXYGEN(1.9-2.1)%; PRODUCT TO COMPLY WITH OCCUPATIONAL HEALTH AND SAFETY ACT NO 85 OF 1993</t>
  </si>
  <si>
    <t xml:space="preserve"> GAS, ACETYLENE; TYPE: TECHNICAL, CONTAINER TYPE: CYLINDER, CONTAINER CAPACITY: 8.6 KG, PHYSICAL FORM: GAS, CONCENTRATION: 99.09 PCT ; ISO 14175 DESIGNATION - UNASSIGNED; PRODUCT TO COMPLY WITH OCCUPATIONAL HEALTH AND SAFETY ACT NO 85 OF 1993; 12 CYLINDERS WITH A CAPACITY OF 8.6 KG EACH MUST BE DELIVERED ON A PALLET</t>
  </si>
  <si>
    <t xml:space="preserve"> GAS, ACETYLENE; TYPE: INDUSTRIAL, CONTAINER TYPE: CYLINDER, CONTAINER CAPACITY: 8.6 KG, PHYSICAL FORM: GAS, CONCENTRATION: 98.0 PCT; ISO 14175 DESIGNATION - UNASSIGNED; PRODUCT TO COMPLY WITH OCCUPATIONAL HEALTH AND SAFETY ACT NO 85 OF 1993</t>
  </si>
  <si>
    <t xml:space="preserve"> GAS, NITROGEN TYPE TECHNICAL CONTAINER TYPE CRADLE BULK CONTAINER CAPACITY 11 KG PHYSICAL FORM LIQUID CONCENTRATION 99.9 PCT 42-ME 15.NIT TEC MCP; 15 X 11KG.</t>
  </si>
  <si>
    <t xml:space="preserve"> CARBON DIOXIDE; TYPE: HIGH PURITY, CONTAINER CAPACITY: 31.5 KG, FORM: GAS, SPECIAL FEATURES: PURITY 99.995 PCT, CONTAINER TYPE: CYLINDER; PHYSICAL FORM - GAS; ISO 14175 DESIGNATION - ISO 14175-C1; MSDS AND CERTIFICATE OF ANALYSIS MUST BE SUBMITTED WITH THE PRODUCT; PRODUCT TO COMPLY WITH OCCUPATIONAL HEALTH AND SAFETY ACT NO 85 OF 1993; HIGHLY SPECIALIZED MIXTURE USED ON LASER MACHINES</t>
  </si>
  <si>
    <t xml:space="preserve"> GAS, NITROGEN; TYPE: HIGH PURITY, CONTAINER TYPE: MANIFOLD CYLINDER PALLET, CONTAINER CAPACITY: 11 KG, PHYSICAL FORM: GAS, CONCENTRATION: 99.997 PCT; ISO 14175 DESIGNATION - ISO 14175-N1; MSDS AND CERTIFICATE OF ANALYSIS MUST BE SUBMITTED WITH THE PRODUCT; PRODUCT TO COMPLY WITH OCCUPATIONAL HEALTH AND SAFETY ACT NO 85 OF 1993;  QUANTITY 15 CYLINDERS OF 11 KG EACH MUST BE DELIVERED ON PALLET </t>
  </si>
  <si>
    <t>(See Item Text tab for full product description)</t>
  </si>
  <si>
    <t xml:space="preserve"> GAS, MANUFACTURED, ILLUMINATING TYPE LASERMIX MATERIAL GRADE N5-0 CONCENTRATION CARBON DIOXIDE 5/HELIUM 61/NITROGEN 34 PCT CONTAINER TYPE CYLINDER CONTAINER CAPACITY 4.13 KG</t>
  </si>
  <si>
    <t>Bidders to advise below if Trade &amp; Settlement Discount offered is also applicable to Cylinder Hire</t>
  </si>
  <si>
    <r>
      <t xml:space="preserve">Applicable </t>
    </r>
    <r>
      <rPr>
        <sz val="11"/>
        <color theme="1"/>
        <rFont val="Webdings"/>
        <family val="1"/>
        <charset val="2"/>
      </rPr>
      <t xml:space="preserve">c </t>
    </r>
    <r>
      <rPr>
        <sz val="11"/>
        <color theme="1"/>
        <rFont val="Calibri"/>
        <family val="2"/>
      </rPr>
      <t>Not Applicable</t>
    </r>
    <r>
      <rPr>
        <sz val="11"/>
        <color theme="1"/>
        <rFont val="Webdings"/>
        <family val="1"/>
        <charset val="2"/>
      </rPr>
      <t xml:space="preserve"> c</t>
    </r>
  </si>
  <si>
    <t xml:space="preserve"> GAS; TYPE: SHIELDING, PURITY: ARGON 75/CARBON DIOXIDE 25 PCT, CONTAINER TYPE: CYLINDER, CONTAINER CAPACITY: 20 KG; CARBON DIOXIDE MIXTURE; ISO 14175 DESIGNATION; ISO 14175-M21-ARC-25; PRODUCT COMPLY WITH OCCUPATIONAL HEALTH AND SAFETY ACT NO 85 OF 1993</t>
  </si>
  <si>
    <t xml:space="preserve"> GAS; TYPE: SHIELDING, PURITY: ARGON 85/CARBON DIOXIDE 13/OXYGEN 2 PCT, CONTAINER TYPE: CYLINDER, CONTAINER CAPACITY: 17.8 KG; CARBON DIOXIDE, OXYGEN MIXTURE; ISO 14175 DESIGNATION; ISO 14175-M24-ARCO-13/2; PRODUCT COMPLY WITH OCCUPATIONAL HEALTH AND SAFETY ACT NO 85 OF 1993</t>
  </si>
  <si>
    <t xml:space="preserve"> GAS, NITROGEN; TYPE: HIGH PURITY, CONTAINER TYPE: CYLINDER, CONTAINER CAPACITY: 11 KG, PHYSICAL FORM: GAS, CONCENTRATION: 99.997 PC T; ISO 14175 DESIGNATION - ISO 14175-N1; MSDS AND CERTIFICATE OF ANALYSIS MUST BE SUBMITTED WITH THE PRODUCT; PRODUCT TO COMPLY WITH OCCUPATIONAL HEALTH AND SAFETY ACT NO 85 OF 1993</t>
  </si>
  <si>
    <t xml:space="preserve"> GAS, OXYGEN; TYPE: INDUSTRIAL,  MANIFOLDED CYLINDER PALLET, CONTAINER TYPE: CYLINDER, CONTAINER CAPACITY: 13.6 KG, PHYSICAL FORM: GAS, CONCENTRATION: 99.5 PCT; 200 BAR; ISO 14175 DESIGNATION - ISO 14175-O1; PRODUCT TO COMPLY WITH OCCUPATIONAL HEALTH AND SAFETY ACT NO 85 OF 1993; 12 CYLINDERS WITH A CAPACITY OF 13.6 KG EACH MUST BE DELIVERED ON A PALLET</t>
  </si>
  <si>
    <t>TE/2022/05/2418/4155/RFP PRICING SCHEDULE</t>
  </si>
  <si>
    <t>008838536</t>
  </si>
  <si>
    <t>PROPANE;LIQUEFIED GAS,19 KG,CYL</t>
  </si>
  <si>
    <t>008845957</t>
  </si>
  <si>
    <t>REFRIGERANT GAS MIXTURE;R22,13.6 KG</t>
  </si>
  <si>
    <t>008838167</t>
  </si>
  <si>
    <t>FUEL LPG;IND,CYL,9 KG</t>
  </si>
  <si>
    <t>008838168</t>
  </si>
  <si>
    <t>FUEL LPG;IND,CYL,19 KG</t>
  </si>
  <si>
    <t>008838169</t>
  </si>
  <si>
    <t>FUEL LPG;IND,CYL,48 KG</t>
  </si>
  <si>
    <t>LPG</t>
  </si>
  <si>
    <t>Respondent to indicate below which region/s quoted for (mark with x) NB. Respondent must quote on all line items per region/s of choice</t>
  </si>
  <si>
    <t>Western Cape (Salt River, Saldanha)</t>
  </si>
  <si>
    <t>Bloemfontein (Kimberley, Beaconsfield)</t>
  </si>
  <si>
    <t>Plant</t>
  </si>
  <si>
    <t>Description</t>
  </si>
  <si>
    <t>CenterDesc</t>
  </si>
  <si>
    <t>Town</t>
  </si>
  <si>
    <t>province</t>
  </si>
  <si>
    <t>Kds  Locomotive Min. Overhaul Programme</t>
  </si>
  <si>
    <t>Pretoria</t>
  </si>
  <si>
    <t>Gauteng</t>
  </si>
  <si>
    <t>Durban CNR 232 Locomotives</t>
  </si>
  <si>
    <t>Durban</t>
  </si>
  <si>
    <t>KwaZulu Natal</t>
  </si>
  <si>
    <t>Koedoespoort :Loco Build</t>
  </si>
  <si>
    <t>Durban BT 240 Locomotives</t>
  </si>
  <si>
    <t>Locomotive Maint Recovery Equipment</t>
  </si>
  <si>
    <t>Koedoespoort New Diesel 465</t>
  </si>
  <si>
    <t>Bloemfontein Diesel Locomotives</t>
  </si>
  <si>
    <t>Boemfontein</t>
  </si>
  <si>
    <t>Bloemfontein</t>
  </si>
  <si>
    <t>FreeState</t>
  </si>
  <si>
    <t>Durban Electric locomotives</t>
  </si>
  <si>
    <t>Koedoespoort Eletric Locomotive</t>
  </si>
  <si>
    <t>Loco Maintenance Bellville</t>
  </si>
  <si>
    <t>Salt River</t>
  </si>
  <si>
    <t>Cape Town</t>
  </si>
  <si>
    <t>WesternCape</t>
  </si>
  <si>
    <t>Loco Maintenance Swartkops</t>
  </si>
  <si>
    <t>Port Elizabeth</t>
  </si>
  <si>
    <t>Eastern Cape</t>
  </si>
  <si>
    <t>Loco Maintenance Beaconsfield</t>
  </si>
  <si>
    <t>Kimberley</t>
  </si>
  <si>
    <t>NorthernCape</t>
  </si>
  <si>
    <t>Loco Maintenance Umbilo</t>
  </si>
  <si>
    <t>Loco Maintenance Sentrarand</t>
  </si>
  <si>
    <t>Benoni</t>
  </si>
  <si>
    <t>Loco Maintenance Koedoespoort</t>
  </si>
  <si>
    <t>Loco Maintenance Cambridge</t>
  </si>
  <si>
    <t>Loco Maintenance Bloemfontein</t>
  </si>
  <si>
    <t>Loco Maintenance Danskraal</t>
  </si>
  <si>
    <t>Ladysmith</t>
  </si>
  <si>
    <t>Loco Maintenance Nelspruit</t>
  </si>
  <si>
    <t>Nelspruit</t>
  </si>
  <si>
    <t>Mpumalanga</t>
  </si>
  <si>
    <t>Loco Maintenance Wentworth</t>
  </si>
  <si>
    <t>Loco Maintenance Germiston</t>
  </si>
  <si>
    <t>Johannesburg</t>
  </si>
  <si>
    <t>Loco Maintenance Polokwane</t>
  </si>
  <si>
    <t>Polokwane</t>
  </si>
  <si>
    <t>Limpopo</t>
  </si>
  <si>
    <t>Loco Maintenance Krugersdorp</t>
  </si>
  <si>
    <t>Krugersdorp</t>
  </si>
  <si>
    <t>Loco Maintenance Pyramid South</t>
  </si>
  <si>
    <t>Loco Maintenance Saldanha Ore line</t>
  </si>
  <si>
    <t>Saldanha</t>
  </si>
  <si>
    <t>Loco Capital Park</t>
  </si>
  <si>
    <t>Loco Maintenance Richards Bay Coal line</t>
  </si>
  <si>
    <t>Richards Bay</t>
  </si>
  <si>
    <t>Loco Maintenance Ermelo Coal Line</t>
  </si>
  <si>
    <t>Ermelo</t>
  </si>
  <si>
    <t>Durban Coaches</t>
  </si>
  <si>
    <t>Koedoespoort Coaches</t>
  </si>
  <si>
    <t>Coach Maintenance Pretoria</t>
  </si>
  <si>
    <t>Uitenhage Wagon Repairs</t>
  </si>
  <si>
    <t>Bloemfontein Wagon Repairs</t>
  </si>
  <si>
    <t>Durban Wagon Repairs</t>
  </si>
  <si>
    <t>Germiston Wagon Repairs</t>
  </si>
  <si>
    <t>Wagon Maintenance Bellville</t>
  </si>
  <si>
    <t>Wagon Maintenance New Brighton</t>
  </si>
  <si>
    <t>Wagon Maintenance Bayhead</t>
  </si>
  <si>
    <t>Wagon Maintenance Sentrarand</t>
  </si>
  <si>
    <t>Wagon Maintenance Capital Park</t>
  </si>
  <si>
    <t>Wagons Beaconsfield</t>
  </si>
  <si>
    <t>Wagon Maintenance Newcastle</t>
  </si>
  <si>
    <t>Newcastle</t>
  </si>
  <si>
    <t>Wagon Maintenance Leeuhof</t>
  </si>
  <si>
    <t>Vereeniging</t>
  </si>
  <si>
    <t>Wagon Maintenance Witbank</t>
  </si>
  <si>
    <t>Witbank</t>
  </si>
  <si>
    <t>Wagon Maintenance Postmasburg</t>
  </si>
  <si>
    <t>Upington</t>
  </si>
  <si>
    <t>North West</t>
  </si>
  <si>
    <t>Wagon Maintenance Germiston</t>
  </si>
  <si>
    <t>Wagon Maintenance Komatipoort</t>
  </si>
  <si>
    <t>Komatiepoort</t>
  </si>
  <si>
    <t>Wagon Maintenance Saldanha Ore Line</t>
  </si>
  <si>
    <t>Wagon Maintenance De Aar</t>
  </si>
  <si>
    <t>DeAar</t>
  </si>
  <si>
    <t>Wagons Vryheid</t>
  </si>
  <si>
    <t>Vryheid</t>
  </si>
  <si>
    <t>Wagon Maintenance Carbon Quay Coal Line</t>
  </si>
  <si>
    <t>Wagons Coligny</t>
  </si>
  <si>
    <t>Lichtenburg</t>
  </si>
  <si>
    <t>Wagons Welgedag</t>
  </si>
  <si>
    <t>Springs</t>
  </si>
  <si>
    <t>Wagon Maintenance Insese Coal Line</t>
  </si>
  <si>
    <t>Wagons Kroonstad</t>
  </si>
  <si>
    <t>Kroonstad</t>
  </si>
  <si>
    <t>Freestate</t>
  </si>
  <si>
    <t>Wagons Polokwane</t>
  </si>
  <si>
    <t>Salt River Auxiliary Equipment</t>
  </si>
  <si>
    <t>Koedoespoort Auxilliary Equipment</t>
  </si>
  <si>
    <t>Containers Germiston</t>
  </si>
  <si>
    <t>R/S EQUIPMENT PANTOGRAPHS KDS</t>
  </si>
  <si>
    <t>Durban RSE Air B/V</t>
  </si>
  <si>
    <t>Salt River Machining</t>
  </si>
  <si>
    <t>Koedoespoort RM Diesel Engins</t>
  </si>
  <si>
    <t>Salt River Components</t>
  </si>
  <si>
    <t>Durban Components</t>
  </si>
  <si>
    <t>Koedoespoort Components</t>
  </si>
  <si>
    <t>Salt River Wheels</t>
  </si>
  <si>
    <t>Durban Wheels</t>
  </si>
  <si>
    <t>Koedoespoort Wheels</t>
  </si>
  <si>
    <t>Locomotive Power Electronics</t>
  </si>
  <si>
    <t>Bloemfontein Wagon Building</t>
  </si>
  <si>
    <t>Durban Manufacturing</t>
  </si>
  <si>
    <t>Blocked : Bloemfontein RSE Manufacturing</t>
  </si>
  <si>
    <t>Koedoespoort Manufacturing (New)</t>
  </si>
  <si>
    <t>Foundry Bloemfontein</t>
  </si>
  <si>
    <t>Foundry Koedoespoort</t>
  </si>
  <si>
    <t>Kilner Park Product Focus Shared Service</t>
  </si>
  <si>
    <t>Head Office</t>
  </si>
  <si>
    <t>Uitenhage Admin Focus Shared Services</t>
  </si>
  <si>
    <t>Bloemfontein Admin Focus Shared Service</t>
  </si>
  <si>
    <t>Free State</t>
  </si>
  <si>
    <t>Durban Admin Focus Shared Services</t>
  </si>
  <si>
    <t>Kwa Zulu Natal</t>
  </si>
  <si>
    <t>Koedoespoort Admin Focus Shared Service</t>
  </si>
  <si>
    <t>Blocked : Bloemfontein Training</t>
  </si>
  <si>
    <t>Blocked : Durban  Training</t>
  </si>
  <si>
    <t>Blocked : Koedoespoort Training</t>
  </si>
  <si>
    <t>Bloemfontein Maintenance</t>
  </si>
  <si>
    <t>Durban Maintenance</t>
  </si>
  <si>
    <t>Salt River Plant and Equipment</t>
  </si>
  <si>
    <t>Durban Bathtubs, Trailers and Straddle C</t>
  </si>
  <si>
    <t>KOEDOESPOORT</t>
  </si>
  <si>
    <t>BLOEMONTEIN</t>
  </si>
  <si>
    <t>DURBAN</t>
  </si>
  <si>
    <t>GERMISTON</t>
  </si>
  <si>
    <t>SALT RIVER</t>
  </si>
  <si>
    <t>UITENHAGE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</si>
</sst>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R&quot;\ #,##0.00"/>
    <numFmt numFmtId="165" formatCode="_-* #,##0_-;\-* #,##0_-;_-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ahoma"/>
      <family val="2"/>
    </font>
    <font>
      <sz val="10"/>
      <name val="Arial"/>
      <family val="2"/>
    </font>
    <font>
      <sz val="11"/>
      <color theme="1"/>
      <name val="Webdings"/>
      <family val="1"/>
      <charset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33" borderId="10" xfId="0" applyFill="1" applyBorder="1"/>
    <xf numFmtId="0" fontId="0" fillId="33" borderId="0" xfId="0" applyFill="1"/>
    <xf numFmtId="164" fontId="0" fillId="33" borderId="10" xfId="0" applyNumberFormat="1" applyFill="1" applyBorder="1"/>
    <xf numFmtId="0" fontId="0" fillId="33" borderId="0" xfId="0" applyFill="1" applyBorder="1"/>
    <xf numFmtId="164" fontId="0" fillId="33" borderId="0" xfId="0" applyNumberFormat="1" applyFill="1" applyBorder="1"/>
    <xf numFmtId="0" fontId="0" fillId="33" borderId="10" xfId="0" quotePrefix="1" applyFill="1" applyBorder="1"/>
    <xf numFmtId="0" fontId="0" fillId="33" borderId="10" xfId="0" applyFont="1" applyFill="1" applyBorder="1"/>
    <xf numFmtId="164" fontId="0" fillId="33" borderId="13" xfId="0" applyNumberFormat="1" applyFill="1" applyBorder="1"/>
    <xf numFmtId="0" fontId="18" fillId="33" borderId="10" xfId="0" applyFont="1" applyFill="1" applyBorder="1" applyAlignment="1">
      <alignment wrapText="1"/>
    </xf>
    <xf numFmtId="10" fontId="18" fillId="33" borderId="10" xfId="0" applyNumberFormat="1" applyFont="1" applyFill="1" applyBorder="1" applyAlignment="1">
      <alignment wrapText="1"/>
    </xf>
    <xf numFmtId="164" fontId="18" fillId="33" borderId="10" xfId="0" applyNumberFormat="1" applyFont="1" applyFill="1" applyBorder="1" applyAlignment="1">
      <alignment wrapText="1"/>
    </xf>
    <xf numFmtId="164" fontId="0" fillId="33" borderId="10" xfId="0" applyNumberFormat="1" applyFont="1" applyFill="1" applyBorder="1"/>
    <xf numFmtId="0" fontId="16" fillId="33" borderId="0" xfId="0" applyFont="1" applyFill="1"/>
    <xf numFmtId="49" fontId="0" fillId="0" borderId="0" xfId="0" applyNumberFormat="1"/>
    <xf numFmtId="0" fontId="19" fillId="34" borderId="10" xfId="42" applyFont="1" applyFill="1" applyBorder="1"/>
    <xf numFmtId="0" fontId="19" fillId="0" borderId="10" xfId="42" applyFont="1" applyBorder="1"/>
    <xf numFmtId="0" fontId="19" fillId="34" borderId="10" xfId="42" applyFont="1" applyFill="1" applyBorder="1"/>
    <xf numFmtId="0" fontId="19" fillId="0" borderId="10" xfId="42" applyFont="1" applyBorder="1" applyAlignment="1">
      <alignment wrapText="1"/>
    </xf>
    <xf numFmtId="0" fontId="0" fillId="33" borderId="0" xfId="0" applyFill="1" applyBorder="1" applyAlignment="1">
      <alignment wrapText="1"/>
    </xf>
    <xf numFmtId="164" fontId="0" fillId="33" borderId="11" xfId="0" applyNumberFormat="1" applyFill="1" applyBorder="1" applyAlignment="1">
      <alignment horizontal="center"/>
    </xf>
    <xf numFmtId="164" fontId="0" fillId="33" borderId="12" xfId="0" applyNumberFormat="1" applyFill="1" applyBorder="1" applyAlignment="1">
      <alignment horizontal="center"/>
    </xf>
    <xf numFmtId="0" fontId="0" fillId="0" borderId="10" xfId="0" applyBorder="1"/>
    <xf numFmtId="0" fontId="0" fillId="33" borderId="0" xfId="0" quotePrefix="1" applyFill="1" applyBorder="1"/>
    <xf numFmtId="165" fontId="0" fillId="33" borderId="0" xfId="43" applyNumberFormat="1" applyFont="1" applyFill="1" applyBorder="1"/>
    <xf numFmtId="0" fontId="0" fillId="0" borderId="10" xfId="0" applyFill="1" applyBorder="1"/>
    <xf numFmtId="165" fontId="0" fillId="0" borderId="10" xfId="43" applyNumberFormat="1" applyFont="1" applyFill="1" applyBorder="1"/>
    <xf numFmtId="164" fontId="18" fillId="33" borderId="0" xfId="0" applyNumberFormat="1" applyFont="1" applyFill="1" applyBorder="1" applyAlignment="1">
      <alignment horizontal="center" wrapText="1"/>
    </xf>
    <xf numFmtId="0" fontId="16" fillId="33" borderId="10" xfId="0" applyFont="1" applyFill="1" applyBorder="1"/>
    <xf numFmtId="0" fontId="16" fillId="33" borderId="10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wrapText="1"/>
    </xf>
    <xf numFmtId="0" fontId="18" fillId="33" borderId="0" xfId="0" applyFont="1" applyFill="1" applyBorder="1" applyAlignment="1">
      <alignment wrapText="1"/>
    </xf>
    <xf numFmtId="164" fontId="18" fillId="33" borderId="14" xfId="0" applyNumberFormat="1" applyFont="1" applyFill="1" applyBorder="1" applyAlignment="1">
      <alignment horizontal="center" wrapText="1"/>
    </xf>
    <xf numFmtId="0" fontId="16" fillId="33" borderId="10" xfId="0" applyFont="1" applyFill="1" applyBorder="1" applyAlignment="1">
      <alignment wrapText="1"/>
    </xf>
    <xf numFmtId="0" fontId="21" fillId="0" borderId="15" xfId="0" applyFont="1" applyBorder="1" applyAlignment="1">
      <alignment vertical="center"/>
    </xf>
    <xf numFmtId="0" fontId="22" fillId="0" borderId="16" xfId="0" applyFont="1" applyBorder="1" applyAlignment="1">
      <alignment vertical="center"/>
    </xf>
    <xf numFmtId="0" fontId="21" fillId="0" borderId="17" xfId="0" applyFont="1" applyBorder="1" applyAlignment="1">
      <alignment vertical="center"/>
    </xf>
    <xf numFmtId="0" fontId="21" fillId="0" borderId="18" xfId="0" applyFont="1" applyBorder="1" applyAlignment="1">
      <alignment vertical="center"/>
    </xf>
    <xf numFmtId="0" fontId="0" fillId="0" borderId="0" xfId="0" applyAlignment="1"/>
    <xf numFmtId="0" fontId="16" fillId="33" borderId="10" xfId="0" applyFont="1" applyFill="1" applyBorder="1" applyAlignment="1">
      <alignment horizontal="center" wrapText="1"/>
    </xf>
    <xf numFmtId="164" fontId="18" fillId="33" borderId="10" xfId="0" applyNumberFormat="1" applyFont="1" applyFill="1" applyBorder="1" applyAlignment="1">
      <alignment horizontal="center" wrapText="1"/>
    </xf>
    <xf numFmtId="0" fontId="18" fillId="33" borderId="10" xfId="0" applyFont="1" applyFill="1" applyBorder="1" applyAlignment="1">
      <alignment horizontal="center" wrapText="1"/>
    </xf>
    <xf numFmtId="0" fontId="16" fillId="33" borderId="0" xfId="0" applyFont="1" applyFill="1" applyAlignment="1">
      <alignment horizontal="left"/>
    </xf>
    <xf numFmtId="164" fontId="0" fillId="33" borderId="11" xfId="0" applyNumberFormat="1" applyFill="1" applyBorder="1" applyAlignment="1">
      <alignment horizontal="center"/>
    </xf>
    <xf numFmtId="164" fontId="0" fillId="33" borderId="12" xfId="0" applyNumberFormat="1" applyFill="1" applyBorder="1" applyAlignment="1">
      <alignment horizontal="center"/>
    </xf>
    <xf numFmtId="0" fontId="16" fillId="33" borderId="11" xfId="0" applyFont="1" applyFill="1" applyBorder="1" applyAlignment="1">
      <alignment horizontal="left"/>
    </xf>
    <xf numFmtId="0" fontId="16" fillId="33" borderId="12" xfId="0" applyFont="1" applyFill="1" applyBorder="1" applyAlignment="1">
      <alignment horizontal="left"/>
    </xf>
    <xf numFmtId="0" fontId="0" fillId="0" borderId="10" xfId="0" applyBorder="1" applyAlignment="1"/>
    <xf numFmtId="0" fontId="0" fillId="33" borderId="11" xfId="0" applyFill="1" applyBorder="1" applyAlignment="1"/>
    <xf numFmtId="0" fontId="0" fillId="0" borderId="19" xfId="0" applyBorder="1" applyAlignment="1"/>
    <xf numFmtId="0" fontId="0" fillId="0" borderId="12" xfId="0" applyBorder="1" applyAlignment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3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6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68"/>
  <sheetViews>
    <sheetView topLeftCell="D4" workbookViewId="0">
      <selection activeCell="D3" sqref="D3:H3"/>
    </sheetView>
  </sheetViews>
  <sheetFormatPr defaultRowHeight="15" x14ac:dyDescent="0.25"/>
  <cols>
    <col min="1" max="1" width="2.85546875" style="2" customWidth="1"/>
    <col min="2" max="2" width="10" style="2" customWidth="1"/>
    <col min="3" max="3" width="41.42578125" style="2" customWidth="1"/>
    <col min="4" max="4" width="9.140625" style="2"/>
    <col min="5" max="6" width="16.85546875" style="2" bestFit="1" customWidth="1"/>
    <col min="7" max="7" width="11.140625" style="2" customWidth="1"/>
    <col min="8" max="8" width="13.42578125" style="2" customWidth="1"/>
    <col min="9" max="9" width="17.140625" style="2" customWidth="1"/>
    <col min="10" max="11" width="15.28515625" style="2" customWidth="1"/>
    <col min="12" max="12" width="13.42578125" style="2" bestFit="1" customWidth="1"/>
    <col min="13" max="13" width="11.28515625" style="2" customWidth="1"/>
    <col min="14" max="14" width="13.7109375" style="2" customWidth="1"/>
    <col min="15" max="16384" width="9.140625" style="2"/>
  </cols>
  <sheetData>
    <row r="1" spans="2:15" x14ac:dyDescent="0.25">
      <c r="B1" s="42" t="s">
        <v>102</v>
      </c>
      <c r="C1" s="42"/>
      <c r="K1" s="42" t="s">
        <v>69</v>
      </c>
      <c r="L1" s="42"/>
    </row>
    <row r="2" spans="2:15" x14ac:dyDescent="0.25">
      <c r="B2" s="42" t="s">
        <v>70</v>
      </c>
      <c r="C2" s="42"/>
      <c r="D2" s="13" t="s">
        <v>94</v>
      </c>
    </row>
    <row r="3" spans="2:15" ht="44.25" customHeight="1" x14ac:dyDescent="0.25">
      <c r="D3" s="48"/>
      <c r="E3" s="49"/>
      <c r="F3" s="49"/>
      <c r="G3" s="49"/>
      <c r="H3" s="50"/>
      <c r="I3" s="39" t="s">
        <v>114</v>
      </c>
      <c r="J3" s="47"/>
      <c r="K3" s="47"/>
      <c r="L3" s="47"/>
      <c r="M3" s="47"/>
      <c r="N3" s="47"/>
      <c r="O3" s="38"/>
    </row>
    <row r="4" spans="2:15" ht="30" x14ac:dyDescent="0.25">
      <c r="B4" s="28" t="s">
        <v>0</v>
      </c>
      <c r="C4" s="28" t="s">
        <v>1</v>
      </c>
      <c r="D4" s="28" t="s">
        <v>61</v>
      </c>
      <c r="E4" s="33" t="s">
        <v>59</v>
      </c>
      <c r="F4" s="28" t="s">
        <v>53</v>
      </c>
      <c r="G4" s="45" t="s">
        <v>60</v>
      </c>
      <c r="H4" s="46"/>
      <c r="I4" s="33" t="s">
        <v>250</v>
      </c>
      <c r="J4" s="33" t="s">
        <v>251</v>
      </c>
      <c r="K4" s="33" t="s">
        <v>252</v>
      </c>
      <c r="L4" s="33" t="s">
        <v>253</v>
      </c>
      <c r="M4" s="28" t="s">
        <v>254</v>
      </c>
      <c r="N4" s="28" t="s">
        <v>255</v>
      </c>
    </row>
    <row r="5" spans="2:15" x14ac:dyDescent="0.25">
      <c r="B5" s="22" t="s">
        <v>5</v>
      </c>
      <c r="C5" s="22" t="s">
        <v>6</v>
      </c>
      <c r="D5" s="25" t="s">
        <v>7</v>
      </c>
      <c r="E5" s="26">
        <v>270</v>
      </c>
      <c r="F5" s="3"/>
      <c r="G5" s="43" t="str">
        <f t="shared" ref="G5:G25" si="0">IF(F5=0,"",(E5*F5))</f>
        <v/>
      </c>
      <c r="H5" s="44"/>
      <c r="I5" s="1"/>
      <c r="J5" s="1"/>
      <c r="K5" s="1"/>
      <c r="L5" s="1"/>
      <c r="M5" s="1"/>
      <c r="N5" s="1"/>
    </row>
    <row r="6" spans="2:15" x14ac:dyDescent="0.25">
      <c r="B6" s="22" t="s">
        <v>36</v>
      </c>
      <c r="C6" s="22" t="s">
        <v>37</v>
      </c>
      <c r="D6" s="25" t="s">
        <v>7</v>
      </c>
      <c r="E6" s="26">
        <v>31.666666666666664</v>
      </c>
      <c r="F6" s="3"/>
      <c r="G6" s="43" t="str">
        <f t="shared" si="0"/>
        <v/>
      </c>
      <c r="H6" s="44"/>
      <c r="I6" s="1"/>
      <c r="J6" s="1"/>
      <c r="K6" s="1"/>
      <c r="L6" s="1"/>
      <c r="M6" s="1"/>
      <c r="N6" s="1"/>
    </row>
    <row r="7" spans="2:15" x14ac:dyDescent="0.25">
      <c r="B7" s="22" t="s">
        <v>38</v>
      </c>
      <c r="C7" s="22" t="s">
        <v>39</v>
      </c>
      <c r="D7" s="25" t="s">
        <v>7</v>
      </c>
      <c r="E7" s="26">
        <v>7452.6666666666679</v>
      </c>
      <c r="F7" s="3"/>
      <c r="G7" s="43" t="str">
        <f t="shared" si="0"/>
        <v/>
      </c>
      <c r="H7" s="44"/>
      <c r="I7" s="1"/>
      <c r="J7" s="1"/>
      <c r="K7" s="1"/>
      <c r="L7" s="1"/>
      <c r="M7" s="1"/>
      <c r="N7" s="1"/>
    </row>
    <row r="8" spans="2:15" x14ac:dyDescent="0.25">
      <c r="B8" s="22" t="s">
        <v>2</v>
      </c>
      <c r="C8" s="22" t="s">
        <v>3</v>
      </c>
      <c r="D8" s="25" t="s">
        <v>4</v>
      </c>
      <c r="E8" s="26">
        <v>19410</v>
      </c>
      <c r="F8" s="3"/>
      <c r="G8" s="43" t="str">
        <f t="shared" si="0"/>
        <v/>
      </c>
      <c r="H8" s="44"/>
      <c r="I8" s="1"/>
      <c r="J8" s="1"/>
      <c r="K8" s="1"/>
      <c r="L8" s="1"/>
      <c r="M8" s="1"/>
      <c r="N8" s="1"/>
    </row>
    <row r="9" spans="2:15" x14ac:dyDescent="0.25">
      <c r="B9" s="22" t="s">
        <v>8</v>
      </c>
      <c r="C9" s="22" t="s">
        <v>9</v>
      </c>
      <c r="D9" s="25" t="s">
        <v>4</v>
      </c>
      <c r="E9" s="26">
        <v>2033.166666666667</v>
      </c>
      <c r="F9" s="3"/>
      <c r="G9" s="43" t="str">
        <f t="shared" si="0"/>
        <v/>
      </c>
      <c r="H9" s="44"/>
      <c r="I9" s="1"/>
      <c r="J9" s="1"/>
      <c r="K9" s="1"/>
      <c r="L9" s="1"/>
      <c r="M9" s="1"/>
      <c r="N9" s="1"/>
    </row>
    <row r="10" spans="2:15" x14ac:dyDescent="0.25">
      <c r="B10" s="22" t="s">
        <v>10</v>
      </c>
      <c r="C10" s="22" t="s">
        <v>11</v>
      </c>
      <c r="D10" s="25" t="s">
        <v>4</v>
      </c>
      <c r="E10" s="26">
        <v>2455</v>
      </c>
      <c r="F10" s="3"/>
      <c r="G10" s="43" t="str">
        <f t="shared" si="0"/>
        <v/>
      </c>
      <c r="H10" s="44"/>
      <c r="I10" s="1"/>
      <c r="J10" s="1"/>
      <c r="K10" s="1"/>
      <c r="L10" s="1"/>
      <c r="M10" s="1"/>
      <c r="N10" s="1"/>
    </row>
    <row r="11" spans="2:15" x14ac:dyDescent="0.25">
      <c r="B11" s="22" t="s">
        <v>12</v>
      </c>
      <c r="C11" s="22" t="s">
        <v>13</v>
      </c>
      <c r="D11" s="25" t="s">
        <v>4</v>
      </c>
      <c r="E11" s="26">
        <v>1485</v>
      </c>
      <c r="F11" s="3"/>
      <c r="G11" s="43" t="str">
        <f t="shared" si="0"/>
        <v/>
      </c>
      <c r="H11" s="44"/>
      <c r="I11" s="1"/>
      <c r="J11" s="1"/>
      <c r="K11" s="1"/>
      <c r="L11" s="1"/>
      <c r="M11" s="1"/>
      <c r="N11" s="1"/>
    </row>
    <row r="12" spans="2:15" x14ac:dyDescent="0.25">
      <c r="B12" s="22" t="s">
        <v>14</v>
      </c>
      <c r="C12" s="22" t="s">
        <v>15</v>
      </c>
      <c r="D12" s="25" t="s">
        <v>4</v>
      </c>
      <c r="E12" s="26">
        <v>23066.666666666664</v>
      </c>
      <c r="F12" s="3"/>
      <c r="G12" s="43" t="str">
        <f t="shared" si="0"/>
        <v/>
      </c>
      <c r="H12" s="44"/>
      <c r="I12" s="1"/>
      <c r="J12" s="1"/>
      <c r="K12" s="1"/>
      <c r="L12" s="1"/>
      <c r="M12" s="1"/>
      <c r="N12" s="1"/>
    </row>
    <row r="13" spans="2:15" x14ac:dyDescent="0.25">
      <c r="B13" s="22" t="s">
        <v>16</v>
      </c>
      <c r="C13" s="22" t="s">
        <v>17</v>
      </c>
      <c r="D13" s="25" t="s">
        <v>4</v>
      </c>
      <c r="E13" s="26">
        <v>30293.333333333336</v>
      </c>
      <c r="F13" s="3"/>
      <c r="G13" s="43" t="str">
        <f t="shared" si="0"/>
        <v/>
      </c>
      <c r="H13" s="44"/>
      <c r="I13" s="1"/>
      <c r="J13" s="1"/>
      <c r="K13" s="1"/>
      <c r="L13" s="1"/>
      <c r="M13" s="1"/>
      <c r="N13" s="1"/>
    </row>
    <row r="14" spans="2:15" x14ac:dyDescent="0.25">
      <c r="B14" s="22" t="s">
        <v>18</v>
      </c>
      <c r="C14" s="22" t="s">
        <v>19</v>
      </c>
      <c r="D14" s="25" t="s">
        <v>4</v>
      </c>
      <c r="E14" s="26">
        <v>253.33333333333331</v>
      </c>
      <c r="F14" s="3"/>
      <c r="G14" s="43" t="str">
        <f t="shared" si="0"/>
        <v/>
      </c>
      <c r="H14" s="44"/>
      <c r="I14" s="1"/>
      <c r="J14" s="1"/>
      <c r="K14" s="1"/>
      <c r="L14" s="1"/>
      <c r="M14" s="1"/>
      <c r="N14" s="1"/>
    </row>
    <row r="15" spans="2:15" x14ac:dyDescent="0.25">
      <c r="B15" s="22" t="s">
        <v>20</v>
      </c>
      <c r="C15" s="22" t="s">
        <v>21</v>
      </c>
      <c r="D15" s="25" t="s">
        <v>4</v>
      </c>
      <c r="E15" s="26">
        <v>1070</v>
      </c>
      <c r="F15" s="3"/>
      <c r="G15" s="43" t="str">
        <f t="shared" si="0"/>
        <v/>
      </c>
      <c r="H15" s="44"/>
      <c r="I15" s="1"/>
      <c r="J15" s="1"/>
      <c r="K15" s="1"/>
      <c r="L15" s="1"/>
      <c r="M15" s="1"/>
      <c r="N15" s="1"/>
    </row>
    <row r="16" spans="2:15" x14ac:dyDescent="0.25">
      <c r="B16" s="22" t="s">
        <v>22</v>
      </c>
      <c r="C16" s="22" t="s">
        <v>23</v>
      </c>
      <c r="D16" s="25" t="s">
        <v>4</v>
      </c>
      <c r="E16" s="26">
        <v>605</v>
      </c>
      <c r="F16" s="3"/>
      <c r="G16" s="43" t="str">
        <f t="shared" si="0"/>
        <v/>
      </c>
      <c r="H16" s="44"/>
      <c r="I16" s="1"/>
      <c r="J16" s="1"/>
      <c r="K16" s="1"/>
      <c r="L16" s="1"/>
      <c r="M16" s="1"/>
      <c r="N16" s="1"/>
    </row>
    <row r="17" spans="2:14" x14ac:dyDescent="0.25">
      <c r="B17" s="22" t="s">
        <v>24</v>
      </c>
      <c r="C17" s="22" t="s">
        <v>25</v>
      </c>
      <c r="D17" s="25" t="s">
        <v>4</v>
      </c>
      <c r="E17" s="26">
        <v>246.66666666666669</v>
      </c>
      <c r="F17" s="3"/>
      <c r="G17" s="43" t="str">
        <f t="shared" si="0"/>
        <v/>
      </c>
      <c r="H17" s="44"/>
      <c r="I17" s="1"/>
      <c r="J17" s="1"/>
      <c r="K17" s="1"/>
      <c r="L17" s="1"/>
      <c r="M17" s="1"/>
      <c r="N17" s="1"/>
    </row>
    <row r="18" spans="2:14" x14ac:dyDescent="0.25">
      <c r="B18" s="22" t="s">
        <v>26</v>
      </c>
      <c r="C18" s="22" t="s">
        <v>27</v>
      </c>
      <c r="D18" s="25" t="s">
        <v>4</v>
      </c>
      <c r="E18" s="26">
        <v>210</v>
      </c>
      <c r="F18" s="3"/>
      <c r="G18" s="43" t="str">
        <f t="shared" si="0"/>
        <v/>
      </c>
      <c r="H18" s="44"/>
      <c r="I18" s="1"/>
      <c r="J18" s="1"/>
      <c r="K18" s="1"/>
      <c r="L18" s="1"/>
      <c r="M18" s="1"/>
      <c r="N18" s="1"/>
    </row>
    <row r="19" spans="2:14" x14ac:dyDescent="0.25">
      <c r="B19" s="22" t="s">
        <v>28</v>
      </c>
      <c r="C19" s="22" t="s">
        <v>29</v>
      </c>
      <c r="D19" s="25" t="s">
        <v>4</v>
      </c>
      <c r="E19" s="26">
        <v>696.66666666666674</v>
      </c>
      <c r="F19" s="3"/>
      <c r="G19" s="43" t="str">
        <f t="shared" si="0"/>
        <v/>
      </c>
      <c r="H19" s="44"/>
      <c r="I19" s="1"/>
      <c r="J19" s="1"/>
      <c r="K19" s="1"/>
      <c r="L19" s="1"/>
      <c r="M19" s="1"/>
      <c r="N19" s="1"/>
    </row>
    <row r="20" spans="2:14" x14ac:dyDescent="0.25">
      <c r="B20" s="22" t="s">
        <v>30</v>
      </c>
      <c r="C20" s="22" t="s">
        <v>31</v>
      </c>
      <c r="D20" s="25" t="s">
        <v>4</v>
      </c>
      <c r="E20" s="26">
        <v>11099.333333333334</v>
      </c>
      <c r="F20" s="3"/>
      <c r="G20" s="43" t="str">
        <f t="shared" si="0"/>
        <v/>
      </c>
      <c r="H20" s="44"/>
      <c r="I20" s="1"/>
      <c r="J20" s="1"/>
      <c r="K20" s="1"/>
      <c r="L20" s="1"/>
      <c r="M20" s="1"/>
      <c r="N20" s="1"/>
    </row>
    <row r="21" spans="2:14" x14ac:dyDescent="0.25">
      <c r="B21" s="22" t="s">
        <v>103</v>
      </c>
      <c r="C21" s="22" t="s">
        <v>104</v>
      </c>
      <c r="D21" s="25" t="s">
        <v>4</v>
      </c>
      <c r="E21" s="26">
        <v>15</v>
      </c>
      <c r="F21" s="3"/>
      <c r="G21" s="43" t="str">
        <f t="shared" si="0"/>
        <v/>
      </c>
      <c r="H21" s="44"/>
      <c r="I21" s="1"/>
      <c r="J21" s="1"/>
      <c r="K21" s="1"/>
      <c r="L21" s="1"/>
      <c r="M21" s="1"/>
      <c r="N21" s="1"/>
    </row>
    <row r="22" spans="2:14" x14ac:dyDescent="0.25">
      <c r="B22" s="22" t="s">
        <v>32</v>
      </c>
      <c r="C22" s="22" t="s">
        <v>33</v>
      </c>
      <c r="D22" s="25" t="s">
        <v>4</v>
      </c>
      <c r="E22" s="26">
        <v>48.333333333333329</v>
      </c>
      <c r="F22" s="3"/>
      <c r="G22" s="43" t="str">
        <f t="shared" si="0"/>
        <v/>
      </c>
      <c r="H22" s="44"/>
      <c r="I22" s="1"/>
      <c r="J22" s="1"/>
      <c r="K22" s="1"/>
      <c r="L22" s="1"/>
      <c r="M22" s="1"/>
      <c r="N22" s="1"/>
    </row>
    <row r="23" spans="2:14" x14ac:dyDescent="0.25">
      <c r="B23" s="22" t="s">
        <v>34</v>
      </c>
      <c r="C23" s="22" t="s">
        <v>35</v>
      </c>
      <c r="D23" s="25" t="s">
        <v>4</v>
      </c>
      <c r="E23" s="26">
        <v>30</v>
      </c>
      <c r="F23" s="8"/>
      <c r="G23" s="43" t="str">
        <f t="shared" si="0"/>
        <v/>
      </c>
      <c r="H23" s="44"/>
      <c r="I23" s="1"/>
      <c r="J23" s="1"/>
      <c r="K23" s="1"/>
      <c r="L23" s="1"/>
      <c r="M23" s="1"/>
      <c r="N23" s="1"/>
    </row>
    <row r="24" spans="2:14" x14ac:dyDescent="0.25">
      <c r="B24" s="22" t="s">
        <v>105</v>
      </c>
      <c r="C24" s="22" t="s">
        <v>106</v>
      </c>
      <c r="D24" s="25" t="s">
        <v>4</v>
      </c>
      <c r="E24" s="26">
        <v>50</v>
      </c>
      <c r="F24" s="8"/>
      <c r="G24" s="43" t="str">
        <f t="shared" si="0"/>
        <v/>
      </c>
      <c r="H24" s="44"/>
      <c r="I24" s="1"/>
      <c r="J24" s="1"/>
      <c r="K24" s="1"/>
      <c r="L24" s="1"/>
      <c r="M24" s="1"/>
      <c r="N24" s="1"/>
    </row>
    <row r="25" spans="2:14" x14ac:dyDescent="0.25">
      <c r="B25" s="22" t="s">
        <v>107</v>
      </c>
      <c r="C25" s="22" t="s">
        <v>108</v>
      </c>
      <c r="D25" s="25" t="s">
        <v>113</v>
      </c>
      <c r="E25" s="26">
        <v>280</v>
      </c>
      <c r="F25" s="8"/>
      <c r="G25" s="43" t="str">
        <f t="shared" si="0"/>
        <v/>
      </c>
      <c r="H25" s="44"/>
      <c r="I25" s="1"/>
      <c r="J25" s="1"/>
      <c r="K25" s="1"/>
      <c r="L25" s="1"/>
      <c r="M25" s="1"/>
      <c r="N25" s="1"/>
    </row>
    <row r="26" spans="2:14" x14ac:dyDescent="0.25">
      <c r="B26" s="22" t="s">
        <v>109</v>
      </c>
      <c r="C26" s="22" t="s">
        <v>110</v>
      </c>
      <c r="D26" s="25" t="s">
        <v>113</v>
      </c>
      <c r="E26" s="26">
        <v>2438.3333333333335</v>
      </c>
      <c r="F26" s="8"/>
      <c r="G26" s="20"/>
      <c r="H26" s="21"/>
      <c r="I26" s="1"/>
      <c r="J26" s="1"/>
      <c r="K26" s="1"/>
      <c r="L26" s="1"/>
      <c r="M26" s="1"/>
      <c r="N26" s="1"/>
    </row>
    <row r="27" spans="2:14" x14ac:dyDescent="0.25">
      <c r="B27" s="22" t="s">
        <v>111</v>
      </c>
      <c r="C27" s="22" t="s">
        <v>112</v>
      </c>
      <c r="D27" s="25" t="s">
        <v>113</v>
      </c>
      <c r="E27" s="26">
        <v>2930</v>
      </c>
      <c r="F27" s="8"/>
      <c r="G27" s="20"/>
      <c r="H27" s="21"/>
      <c r="I27" s="1"/>
      <c r="J27" s="1"/>
      <c r="K27" s="1"/>
      <c r="L27" s="1"/>
      <c r="M27" s="1"/>
      <c r="N27" s="1"/>
    </row>
    <row r="28" spans="2:14" x14ac:dyDescent="0.25">
      <c r="B28" s="22" t="s">
        <v>44</v>
      </c>
      <c r="C28" s="22" t="s">
        <v>45</v>
      </c>
      <c r="D28" s="25" t="s">
        <v>46</v>
      </c>
      <c r="E28" s="26">
        <v>695</v>
      </c>
      <c r="F28" s="8"/>
      <c r="G28" s="20"/>
      <c r="H28" s="21"/>
      <c r="I28" s="1"/>
      <c r="J28" s="1"/>
      <c r="K28" s="1"/>
      <c r="L28" s="1"/>
      <c r="M28" s="1"/>
      <c r="N28" s="1"/>
    </row>
    <row r="29" spans="2:14" x14ac:dyDescent="0.25">
      <c r="B29" s="22" t="s">
        <v>47</v>
      </c>
      <c r="C29" s="22" t="s">
        <v>48</v>
      </c>
      <c r="D29" s="25" t="s">
        <v>46</v>
      </c>
      <c r="E29" s="26">
        <v>628.33333333333337</v>
      </c>
      <c r="F29" s="8"/>
      <c r="G29" s="20"/>
      <c r="H29" s="21"/>
      <c r="I29" s="1"/>
      <c r="J29" s="1"/>
      <c r="K29" s="1"/>
      <c r="L29" s="1"/>
      <c r="M29" s="1"/>
      <c r="N29" s="1"/>
    </row>
    <row r="30" spans="2:14" x14ac:dyDescent="0.25">
      <c r="B30" s="23"/>
      <c r="C30" s="4"/>
      <c r="D30" s="4"/>
      <c r="E30" s="24"/>
      <c r="F30" s="8"/>
      <c r="G30" s="20"/>
      <c r="H30" s="21"/>
      <c r="I30" s="4"/>
      <c r="J30" s="4"/>
      <c r="K30" s="4"/>
      <c r="L30" s="4"/>
    </row>
    <row r="31" spans="2:14" x14ac:dyDescent="0.25">
      <c r="B31" s="23"/>
      <c r="C31" s="4"/>
      <c r="D31" s="4"/>
      <c r="E31" s="24"/>
      <c r="F31" s="8"/>
      <c r="G31" s="20"/>
      <c r="H31" s="21"/>
      <c r="I31" s="4"/>
      <c r="J31" s="4"/>
      <c r="K31" s="4"/>
      <c r="L31" s="4"/>
    </row>
    <row r="32" spans="2:14" x14ac:dyDescent="0.25">
      <c r="B32" s="23"/>
      <c r="C32" s="4"/>
      <c r="D32" s="4"/>
      <c r="E32" s="24"/>
      <c r="F32" s="8"/>
      <c r="G32" s="20"/>
      <c r="H32" s="21"/>
      <c r="I32" s="4"/>
      <c r="J32" s="4"/>
      <c r="K32" s="4"/>
      <c r="L32" s="4"/>
    </row>
    <row r="33" spans="2:12" ht="26.25" x14ac:dyDescent="0.25">
      <c r="B33" s="4"/>
      <c r="C33" s="4"/>
      <c r="D33" s="4"/>
      <c r="E33" s="5"/>
      <c r="F33" s="9" t="s">
        <v>63</v>
      </c>
      <c r="G33" s="40">
        <f>SUM(G5:G25)</f>
        <v>0</v>
      </c>
      <c r="H33" s="41"/>
      <c r="I33" s="4"/>
      <c r="J33" s="4"/>
      <c r="K33" s="4"/>
      <c r="L33" s="4"/>
    </row>
    <row r="34" spans="2:12" x14ac:dyDescent="0.25">
      <c r="B34" s="4"/>
      <c r="D34" s="4"/>
      <c r="E34" s="4"/>
      <c r="F34" s="9" t="s">
        <v>62</v>
      </c>
      <c r="G34" s="10"/>
      <c r="H34" s="3">
        <f>G34*G33</f>
        <v>0</v>
      </c>
      <c r="I34" s="4"/>
      <c r="J34" s="4"/>
      <c r="K34" s="4"/>
      <c r="L34" s="4"/>
    </row>
    <row r="35" spans="2:12" ht="45" x14ac:dyDescent="0.25">
      <c r="B35" s="4"/>
      <c r="C35" s="19" t="s">
        <v>96</v>
      </c>
      <c r="D35" s="4"/>
      <c r="E35" s="4"/>
      <c r="F35" s="9" t="s">
        <v>64</v>
      </c>
      <c r="G35" s="40">
        <f>G33-H34</f>
        <v>0</v>
      </c>
      <c r="H35" s="40"/>
      <c r="I35" s="4"/>
      <c r="J35" s="4"/>
      <c r="K35" s="4"/>
      <c r="L35" s="4"/>
    </row>
    <row r="36" spans="2:12" ht="27" x14ac:dyDescent="0.3">
      <c r="B36" s="4"/>
      <c r="C36" s="4" t="s">
        <v>97</v>
      </c>
      <c r="D36" s="4"/>
      <c r="E36" s="4"/>
      <c r="F36" s="9" t="s">
        <v>65</v>
      </c>
      <c r="G36" s="10"/>
      <c r="H36" s="3">
        <f>G36*G35</f>
        <v>0</v>
      </c>
      <c r="I36" s="4"/>
      <c r="J36" s="4"/>
      <c r="K36" s="4"/>
      <c r="L36" s="4"/>
    </row>
    <row r="37" spans="2:12" ht="51.75" x14ac:dyDescent="0.25">
      <c r="B37" s="4"/>
      <c r="C37" s="4"/>
      <c r="D37" s="4"/>
      <c r="E37" s="4"/>
      <c r="F37" s="9" t="s">
        <v>66</v>
      </c>
      <c r="G37" s="40">
        <f>G35-H36</f>
        <v>0</v>
      </c>
      <c r="H37" s="40"/>
      <c r="I37" s="4"/>
      <c r="J37" s="4"/>
      <c r="K37" s="4"/>
      <c r="L37" s="4"/>
    </row>
    <row r="38" spans="2:12" x14ac:dyDescent="0.25">
      <c r="B38" s="4"/>
      <c r="C38" s="4"/>
      <c r="D38" s="4"/>
      <c r="E38" s="4"/>
      <c r="F38" s="9" t="s">
        <v>67</v>
      </c>
      <c r="G38" s="10">
        <v>0.15</v>
      </c>
      <c r="H38" s="11">
        <f>G38*G35</f>
        <v>0</v>
      </c>
      <c r="I38" s="4"/>
      <c r="J38" s="4"/>
      <c r="K38" s="4"/>
      <c r="L38" s="4"/>
    </row>
    <row r="39" spans="2:12" ht="39" x14ac:dyDescent="0.25">
      <c r="B39" s="4"/>
      <c r="C39" s="4"/>
      <c r="D39" s="4"/>
      <c r="E39" s="4"/>
      <c r="F39" s="9" t="s">
        <v>68</v>
      </c>
      <c r="G39" s="40">
        <f>G35+H38</f>
        <v>0</v>
      </c>
      <c r="H39" s="40"/>
      <c r="I39" s="4"/>
      <c r="J39" s="4"/>
      <c r="K39" s="4"/>
      <c r="L39" s="4"/>
    </row>
    <row r="40" spans="2:12" x14ac:dyDescent="0.25">
      <c r="B40" s="4"/>
      <c r="C40" s="4"/>
      <c r="D40" s="4"/>
      <c r="E40" s="4"/>
      <c r="F40" s="31"/>
      <c r="G40" s="27"/>
      <c r="H40" s="27"/>
      <c r="I40" s="4"/>
      <c r="J40" s="4"/>
      <c r="K40" s="4"/>
      <c r="L40" s="4"/>
    </row>
    <row r="41" spans="2:12" x14ac:dyDescent="0.25">
      <c r="B41" s="4"/>
      <c r="C41" s="4"/>
      <c r="D41" s="4"/>
      <c r="E41" s="4"/>
      <c r="F41" s="30"/>
      <c r="G41" s="32"/>
      <c r="H41" s="32"/>
      <c r="I41" s="4"/>
      <c r="J41" s="4"/>
      <c r="K41" s="4"/>
      <c r="L41" s="4"/>
    </row>
    <row r="42" spans="2:12" ht="30" customHeight="1" x14ac:dyDescent="0.25">
      <c r="B42" s="28" t="s">
        <v>0</v>
      </c>
      <c r="C42" s="28" t="s">
        <v>1</v>
      </c>
      <c r="D42" s="28" t="s">
        <v>61</v>
      </c>
      <c r="E42" s="28" t="s">
        <v>55</v>
      </c>
      <c r="F42" s="29" t="s">
        <v>54</v>
      </c>
      <c r="G42" s="28" t="s">
        <v>60</v>
      </c>
      <c r="H42" s="39" t="s">
        <v>114</v>
      </c>
      <c r="I42" s="39"/>
      <c r="J42" s="39"/>
      <c r="K42" s="39"/>
    </row>
    <row r="43" spans="2:12" ht="60" x14ac:dyDescent="0.25">
      <c r="B43" s="1" t="s">
        <v>44</v>
      </c>
      <c r="C43" s="1" t="s">
        <v>45</v>
      </c>
      <c r="D43" s="1" t="s">
        <v>46</v>
      </c>
      <c r="E43" s="7">
        <v>128</v>
      </c>
      <c r="F43" s="12"/>
      <c r="G43" s="3" t="str">
        <f t="shared" ref="G43:G55" si="1">IF(F43=0,"",(E43*F43))</f>
        <v/>
      </c>
      <c r="H43" s="33" t="s">
        <v>56</v>
      </c>
      <c r="I43" s="33" t="s">
        <v>115</v>
      </c>
      <c r="J43" s="33" t="s">
        <v>58</v>
      </c>
      <c r="K43" s="33" t="s">
        <v>116</v>
      </c>
    </row>
    <row r="44" spans="2:12" x14ac:dyDescent="0.25">
      <c r="B44" s="1" t="s">
        <v>44</v>
      </c>
      <c r="C44" s="1" t="s">
        <v>45</v>
      </c>
      <c r="D44" s="1" t="s">
        <v>46</v>
      </c>
      <c r="E44" s="1">
        <v>43</v>
      </c>
      <c r="F44" s="3"/>
      <c r="G44" s="3" t="str">
        <f t="shared" si="1"/>
        <v/>
      </c>
      <c r="H44" s="1"/>
      <c r="I44" s="1"/>
      <c r="J44" s="1"/>
      <c r="K44" s="1"/>
    </row>
    <row r="45" spans="2:12" x14ac:dyDescent="0.25">
      <c r="B45" s="1" t="s">
        <v>44</v>
      </c>
      <c r="C45" s="1" t="s">
        <v>45</v>
      </c>
      <c r="D45" s="1" t="s">
        <v>46</v>
      </c>
      <c r="E45" s="1">
        <v>76</v>
      </c>
      <c r="F45" s="3"/>
      <c r="G45" s="3" t="str">
        <f t="shared" si="1"/>
        <v/>
      </c>
      <c r="H45" s="1"/>
      <c r="I45" s="1"/>
      <c r="J45" s="1"/>
      <c r="K45" s="1"/>
    </row>
    <row r="46" spans="2:12" x14ac:dyDescent="0.25">
      <c r="B46" s="1" t="s">
        <v>47</v>
      </c>
      <c r="C46" s="1" t="s">
        <v>48</v>
      </c>
      <c r="D46" s="1" t="s">
        <v>46</v>
      </c>
      <c r="E46" s="1">
        <v>3</v>
      </c>
      <c r="F46" s="3"/>
      <c r="G46" s="3" t="str">
        <f t="shared" si="1"/>
        <v/>
      </c>
      <c r="H46" s="1"/>
      <c r="I46" s="1"/>
      <c r="J46" s="1"/>
      <c r="K46" s="1"/>
    </row>
    <row r="47" spans="2:12" x14ac:dyDescent="0.25">
      <c r="B47" s="1" t="s">
        <v>47</v>
      </c>
      <c r="C47" s="1" t="s">
        <v>48</v>
      </c>
      <c r="D47" s="1" t="s">
        <v>46</v>
      </c>
      <c r="E47" s="1">
        <v>23</v>
      </c>
      <c r="F47" s="3"/>
      <c r="G47" s="3" t="str">
        <f t="shared" si="1"/>
        <v/>
      </c>
      <c r="H47" s="1"/>
      <c r="I47" s="1"/>
      <c r="J47" s="1"/>
      <c r="K47" s="1"/>
    </row>
    <row r="48" spans="2:12" x14ac:dyDescent="0.25">
      <c r="B48" s="1" t="s">
        <v>47</v>
      </c>
      <c r="C48" s="1" t="s">
        <v>48</v>
      </c>
      <c r="D48" s="1" t="s">
        <v>46</v>
      </c>
      <c r="E48" s="1">
        <v>2</v>
      </c>
      <c r="F48" s="3"/>
      <c r="G48" s="3" t="str">
        <f t="shared" si="1"/>
        <v/>
      </c>
      <c r="H48" s="1"/>
      <c r="I48" s="1"/>
      <c r="J48" s="1"/>
      <c r="K48" s="1"/>
    </row>
    <row r="49" spans="2:12" x14ac:dyDescent="0.25">
      <c r="B49" s="1" t="s">
        <v>47</v>
      </c>
      <c r="C49" s="1" t="s">
        <v>48</v>
      </c>
      <c r="D49" s="1" t="s">
        <v>46</v>
      </c>
      <c r="E49" s="1">
        <v>16</v>
      </c>
      <c r="F49" s="3"/>
      <c r="G49" s="3" t="str">
        <f t="shared" si="1"/>
        <v/>
      </c>
      <c r="H49" s="1"/>
      <c r="I49" s="1"/>
      <c r="J49" s="1"/>
      <c r="K49" s="1"/>
    </row>
    <row r="50" spans="2:12" x14ac:dyDescent="0.25">
      <c r="B50" s="1" t="s">
        <v>47</v>
      </c>
      <c r="C50" s="1" t="s">
        <v>48</v>
      </c>
      <c r="D50" s="1" t="s">
        <v>46</v>
      </c>
      <c r="E50" s="1">
        <v>126</v>
      </c>
      <c r="F50" s="3"/>
      <c r="G50" s="3" t="str">
        <f t="shared" si="1"/>
        <v/>
      </c>
      <c r="H50" s="1"/>
      <c r="I50" s="1"/>
      <c r="J50" s="1"/>
      <c r="K50" s="1"/>
    </row>
    <row r="51" spans="2:12" x14ac:dyDescent="0.25">
      <c r="B51" s="1" t="s">
        <v>47</v>
      </c>
      <c r="C51" s="1" t="s">
        <v>48</v>
      </c>
      <c r="D51" s="1" t="s">
        <v>46</v>
      </c>
      <c r="E51" s="1">
        <v>1</v>
      </c>
      <c r="F51" s="3"/>
      <c r="G51" s="3" t="str">
        <f t="shared" si="1"/>
        <v/>
      </c>
      <c r="H51" s="1"/>
      <c r="I51" s="1"/>
      <c r="J51" s="1"/>
      <c r="K51" s="1"/>
    </row>
    <row r="52" spans="2:12" x14ac:dyDescent="0.25">
      <c r="B52" s="1" t="s">
        <v>49</v>
      </c>
      <c r="C52" s="1" t="s">
        <v>50</v>
      </c>
      <c r="D52" s="1" t="s">
        <v>46</v>
      </c>
      <c r="E52" s="1">
        <v>12</v>
      </c>
      <c r="F52" s="3"/>
      <c r="G52" s="3" t="str">
        <f t="shared" si="1"/>
        <v/>
      </c>
      <c r="H52" s="1"/>
      <c r="I52" s="1"/>
      <c r="J52" s="1"/>
      <c r="K52" s="1"/>
    </row>
    <row r="53" spans="2:12" x14ac:dyDescent="0.25">
      <c r="B53" s="1" t="s">
        <v>36</v>
      </c>
      <c r="C53" s="1" t="s">
        <v>37</v>
      </c>
      <c r="D53" s="1" t="s">
        <v>46</v>
      </c>
      <c r="E53" s="1">
        <v>5</v>
      </c>
      <c r="F53" s="3"/>
      <c r="G53" s="3" t="str">
        <f t="shared" si="1"/>
        <v/>
      </c>
      <c r="H53" s="1"/>
      <c r="I53" s="1"/>
      <c r="J53" s="1"/>
      <c r="K53" s="1"/>
    </row>
    <row r="54" spans="2:12" x14ac:dyDescent="0.25">
      <c r="B54" s="1" t="s">
        <v>36</v>
      </c>
      <c r="C54" s="1" t="s">
        <v>37</v>
      </c>
      <c r="D54" s="1" t="s">
        <v>46</v>
      </c>
      <c r="E54" s="1">
        <v>3</v>
      </c>
      <c r="F54" s="3"/>
      <c r="G54" s="3" t="str">
        <f t="shared" si="1"/>
        <v/>
      </c>
      <c r="H54" s="1"/>
      <c r="I54" s="1"/>
      <c r="J54" s="1"/>
      <c r="K54" s="1"/>
    </row>
    <row r="55" spans="2:12" x14ac:dyDescent="0.25">
      <c r="B55" s="6" t="s">
        <v>51</v>
      </c>
      <c r="C55" s="1" t="s">
        <v>52</v>
      </c>
      <c r="D55" s="1" t="s">
        <v>46</v>
      </c>
      <c r="E55" s="1">
        <v>876</v>
      </c>
      <c r="F55" s="3"/>
      <c r="G55" s="3" t="str">
        <f t="shared" si="1"/>
        <v/>
      </c>
      <c r="H55" s="1"/>
      <c r="I55" s="1"/>
      <c r="J55" s="1"/>
      <c r="K55" s="1"/>
    </row>
    <row r="56" spans="2:12" ht="26.25" x14ac:dyDescent="0.25">
      <c r="F56" s="9" t="s">
        <v>63</v>
      </c>
      <c r="G56" s="40">
        <f>SUM(G43:G55)</f>
        <v>0</v>
      </c>
      <c r="H56" s="41"/>
      <c r="I56" s="4"/>
      <c r="J56" s="4"/>
      <c r="K56" s="4"/>
      <c r="L56" s="4"/>
    </row>
    <row r="57" spans="2:12" x14ac:dyDescent="0.25">
      <c r="F57" s="9" t="s">
        <v>62</v>
      </c>
      <c r="G57" s="10"/>
      <c r="H57" s="3">
        <f>G57*G56</f>
        <v>0</v>
      </c>
      <c r="I57" s="4"/>
      <c r="J57" s="4"/>
      <c r="K57" s="4"/>
      <c r="L57" s="4"/>
    </row>
    <row r="58" spans="2:12" ht="45" x14ac:dyDescent="0.25">
      <c r="C58" s="19" t="s">
        <v>96</v>
      </c>
      <c r="F58" s="9" t="s">
        <v>64</v>
      </c>
      <c r="G58" s="40">
        <f>G56-H57</f>
        <v>0</v>
      </c>
      <c r="H58" s="40"/>
      <c r="I58" s="4"/>
      <c r="J58" s="4"/>
      <c r="K58" s="4"/>
      <c r="L58" s="4"/>
    </row>
    <row r="59" spans="2:12" ht="27" x14ac:dyDescent="0.3">
      <c r="C59" s="4" t="s">
        <v>97</v>
      </c>
      <c r="F59" s="9" t="s">
        <v>65</v>
      </c>
      <c r="G59" s="10"/>
      <c r="H59" s="3">
        <f>G59*G58</f>
        <v>0</v>
      </c>
      <c r="I59" s="4"/>
      <c r="J59" s="4"/>
      <c r="K59" s="4"/>
      <c r="L59" s="4"/>
    </row>
    <row r="60" spans="2:12" ht="51.75" x14ac:dyDescent="0.25">
      <c r="F60" s="9" t="s">
        <v>66</v>
      </c>
      <c r="G60" s="40">
        <f>G58-H59</f>
        <v>0</v>
      </c>
      <c r="H60" s="40"/>
      <c r="I60" s="4"/>
      <c r="J60" s="4"/>
      <c r="K60" s="4"/>
      <c r="L60" s="4"/>
    </row>
    <row r="61" spans="2:12" x14ac:dyDescent="0.25">
      <c r="F61" s="9" t="s">
        <v>67</v>
      </c>
      <c r="G61" s="10">
        <v>0.15</v>
      </c>
      <c r="H61" s="11">
        <f>G61*G58</f>
        <v>0</v>
      </c>
      <c r="I61" s="4"/>
      <c r="J61" s="4"/>
      <c r="K61" s="4"/>
      <c r="L61" s="4"/>
    </row>
    <row r="62" spans="2:12" ht="39" x14ac:dyDescent="0.25">
      <c r="F62" s="9" t="s">
        <v>68</v>
      </c>
      <c r="G62" s="40">
        <f>G58+H61</f>
        <v>0</v>
      </c>
      <c r="H62" s="40"/>
      <c r="I62" s="4"/>
      <c r="J62" s="4"/>
      <c r="K62" s="4"/>
      <c r="L62" s="4"/>
    </row>
    <row r="63" spans="2:12" x14ac:dyDescent="0.25">
      <c r="I63" s="4"/>
      <c r="J63" s="4"/>
      <c r="K63" s="4"/>
      <c r="L63" s="4"/>
    </row>
    <row r="64" spans="2:12" x14ac:dyDescent="0.25">
      <c r="I64" s="4"/>
      <c r="J64" s="4"/>
      <c r="K64" s="4"/>
      <c r="L64" s="4"/>
    </row>
    <row r="65" spans="9:12" x14ac:dyDescent="0.25">
      <c r="I65" s="4"/>
      <c r="J65" s="4"/>
      <c r="K65" s="4"/>
      <c r="L65" s="4"/>
    </row>
    <row r="66" spans="9:12" x14ac:dyDescent="0.25">
      <c r="I66" s="4"/>
      <c r="J66" s="4"/>
      <c r="K66" s="4"/>
      <c r="L66" s="4"/>
    </row>
    <row r="67" spans="9:12" x14ac:dyDescent="0.25">
      <c r="I67" s="4"/>
      <c r="J67" s="4"/>
      <c r="K67" s="4"/>
      <c r="L67" s="4"/>
    </row>
    <row r="68" spans="9:12" x14ac:dyDescent="0.25">
      <c r="I68" s="4"/>
      <c r="J68" s="4"/>
      <c r="K68" s="4"/>
      <c r="L68" s="4"/>
    </row>
  </sheetData>
  <mergeCells count="36">
    <mergeCell ref="G6:H6"/>
    <mergeCell ref="G7:H7"/>
    <mergeCell ref="G8:H8"/>
    <mergeCell ref="D3:H3"/>
    <mergeCell ref="G62:H62"/>
    <mergeCell ref="B1:C1"/>
    <mergeCell ref="B2:C2"/>
    <mergeCell ref="K1:L1"/>
    <mergeCell ref="G24:H24"/>
    <mergeCell ref="G25:H25"/>
    <mergeCell ref="G15:H15"/>
    <mergeCell ref="G16:H16"/>
    <mergeCell ref="G17:H17"/>
    <mergeCell ref="G18:H18"/>
    <mergeCell ref="G19:H19"/>
    <mergeCell ref="G20:H20"/>
    <mergeCell ref="G9:H9"/>
    <mergeCell ref="G10:H10"/>
    <mergeCell ref="G11:H11"/>
    <mergeCell ref="G12:H12"/>
    <mergeCell ref="I3:N3"/>
    <mergeCell ref="H42:K42"/>
    <mergeCell ref="G56:H56"/>
    <mergeCell ref="G58:H58"/>
    <mergeCell ref="G60:H60"/>
    <mergeCell ref="G13:H13"/>
    <mergeCell ref="G39:H39"/>
    <mergeCell ref="G21:H21"/>
    <mergeCell ref="G22:H22"/>
    <mergeCell ref="G23:H23"/>
    <mergeCell ref="G33:H33"/>
    <mergeCell ref="G35:H35"/>
    <mergeCell ref="G37:H37"/>
    <mergeCell ref="G14:H14"/>
    <mergeCell ref="G4:H4"/>
    <mergeCell ref="G5:H5"/>
  </mergeCells>
  <pageMargins left="0.7" right="0.7" top="0.75" bottom="0.75" header="0.3" footer="0.3"/>
  <pageSetup paperSize="9" scale="7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7"/>
  <sheetViews>
    <sheetView workbookViewId="0">
      <selection activeCell="C3" sqref="C3"/>
    </sheetView>
  </sheetViews>
  <sheetFormatPr defaultRowHeight="15" x14ac:dyDescent="0.25"/>
  <cols>
    <col min="1" max="1" width="15.42578125" style="14" customWidth="1"/>
    <col min="2" max="2" width="140.85546875" style="14" customWidth="1"/>
    <col min="3" max="3" width="15.85546875" style="14" customWidth="1"/>
    <col min="4" max="16384" width="9.140625" style="14"/>
  </cols>
  <sheetData>
    <row r="1" spans="1:2" x14ac:dyDescent="0.25">
      <c r="A1" s="15" t="s">
        <v>71</v>
      </c>
      <c r="B1" s="17" t="s">
        <v>72</v>
      </c>
    </row>
    <row r="2" spans="1:2" ht="39" x14ac:dyDescent="0.25">
      <c r="A2" s="16" t="s">
        <v>2</v>
      </c>
      <c r="B2" s="18" t="s">
        <v>73</v>
      </c>
    </row>
    <row r="3" spans="1:2" ht="39" x14ac:dyDescent="0.25">
      <c r="A3" s="16" t="s">
        <v>5</v>
      </c>
      <c r="B3" s="18" t="s">
        <v>74</v>
      </c>
    </row>
    <row r="4" spans="1:2" ht="26.25" x14ac:dyDescent="0.25">
      <c r="A4" s="16" t="s">
        <v>8</v>
      </c>
      <c r="B4" s="18" t="s">
        <v>75</v>
      </c>
    </row>
    <row r="5" spans="1:2" ht="39" x14ac:dyDescent="0.25">
      <c r="A5" s="16" t="s">
        <v>10</v>
      </c>
      <c r="B5" s="18" t="s">
        <v>76</v>
      </c>
    </row>
    <row r="6" spans="1:2" ht="26.25" x14ac:dyDescent="0.25">
      <c r="A6" s="16" t="s">
        <v>12</v>
      </c>
      <c r="B6" s="18" t="s">
        <v>98</v>
      </c>
    </row>
    <row r="7" spans="1:2" ht="39" x14ac:dyDescent="0.25">
      <c r="A7" s="16" t="s">
        <v>14</v>
      </c>
      <c r="B7" s="18" t="s">
        <v>99</v>
      </c>
    </row>
    <row r="8" spans="1:2" ht="39" x14ac:dyDescent="0.25">
      <c r="A8" s="16" t="s">
        <v>16</v>
      </c>
      <c r="B8" s="18" t="s">
        <v>77</v>
      </c>
    </row>
    <row r="9" spans="1:2" ht="26.25" x14ac:dyDescent="0.25">
      <c r="A9" s="16" t="s">
        <v>18</v>
      </c>
      <c r="B9" s="18" t="s">
        <v>78</v>
      </c>
    </row>
    <row r="10" spans="1:2" ht="26.25" x14ac:dyDescent="0.25">
      <c r="A10" s="16" t="s">
        <v>20</v>
      </c>
      <c r="B10" s="18" t="s">
        <v>79</v>
      </c>
    </row>
    <row r="11" spans="1:2" ht="39" x14ac:dyDescent="0.25">
      <c r="A11" s="16" t="s">
        <v>22</v>
      </c>
      <c r="B11" s="18" t="s">
        <v>80</v>
      </c>
    </row>
    <row r="12" spans="1:2" ht="51.75" x14ac:dyDescent="0.25">
      <c r="A12" s="16" t="s">
        <v>24</v>
      </c>
      <c r="B12" s="18" t="s">
        <v>81</v>
      </c>
    </row>
    <row r="13" spans="1:2" ht="39" x14ac:dyDescent="0.25">
      <c r="A13" s="16" t="s">
        <v>26</v>
      </c>
      <c r="B13" s="18" t="s">
        <v>82</v>
      </c>
    </row>
    <row r="14" spans="1:2" ht="39" x14ac:dyDescent="0.25">
      <c r="A14" s="16" t="s">
        <v>28</v>
      </c>
      <c r="B14" s="18" t="s">
        <v>100</v>
      </c>
    </row>
    <row r="15" spans="1:2" ht="39" x14ac:dyDescent="0.25">
      <c r="A15" s="16" t="s">
        <v>30</v>
      </c>
      <c r="B15" s="18" t="s">
        <v>83</v>
      </c>
    </row>
    <row r="16" spans="1:2" x14ac:dyDescent="0.25">
      <c r="A16" s="16" t="s">
        <v>42</v>
      </c>
      <c r="B16" s="18" t="s">
        <v>84</v>
      </c>
    </row>
    <row r="17" spans="1:2" x14ac:dyDescent="0.25">
      <c r="A17" s="16" t="s">
        <v>43</v>
      </c>
      <c r="B17" s="18" t="s">
        <v>85</v>
      </c>
    </row>
    <row r="18" spans="1:2" x14ac:dyDescent="0.25">
      <c r="A18" s="16" t="s">
        <v>51</v>
      </c>
      <c r="B18" s="18" t="s">
        <v>86</v>
      </c>
    </row>
    <row r="19" spans="1:2" ht="39" x14ac:dyDescent="0.25">
      <c r="A19" s="16" t="s">
        <v>44</v>
      </c>
      <c r="B19" s="18" t="s">
        <v>101</v>
      </c>
    </row>
    <row r="20" spans="1:2" ht="26.25" x14ac:dyDescent="0.25">
      <c r="A20" s="16" t="s">
        <v>32</v>
      </c>
      <c r="B20" s="18" t="s">
        <v>87</v>
      </c>
    </row>
    <row r="21" spans="1:2" ht="39" x14ac:dyDescent="0.25">
      <c r="A21" s="16" t="s">
        <v>34</v>
      </c>
      <c r="B21" s="18" t="s">
        <v>88</v>
      </c>
    </row>
    <row r="22" spans="1:2" ht="39" x14ac:dyDescent="0.25">
      <c r="A22" s="16" t="s">
        <v>36</v>
      </c>
      <c r="B22" s="18" t="s">
        <v>89</v>
      </c>
    </row>
    <row r="23" spans="1:2" ht="36" customHeight="1" x14ac:dyDescent="0.25">
      <c r="A23" s="16" t="s">
        <v>38</v>
      </c>
      <c r="B23" s="18" t="s">
        <v>90</v>
      </c>
    </row>
    <row r="24" spans="1:2" ht="57.75" customHeight="1" x14ac:dyDescent="0.25">
      <c r="A24" s="16" t="s">
        <v>47</v>
      </c>
      <c r="B24" s="18" t="s">
        <v>93</v>
      </c>
    </row>
    <row r="25" spans="1:2" ht="31.5" customHeight="1" x14ac:dyDescent="0.25">
      <c r="A25" s="16" t="s">
        <v>49</v>
      </c>
      <c r="B25" s="18" t="s">
        <v>91</v>
      </c>
    </row>
    <row r="26" spans="1:2" ht="39.75" customHeight="1" x14ac:dyDescent="0.25">
      <c r="A26" s="16" t="s">
        <v>40</v>
      </c>
      <c r="B26" s="18" t="s">
        <v>95</v>
      </c>
    </row>
    <row r="27" spans="1:2" ht="51.75" x14ac:dyDescent="0.25">
      <c r="A27" s="16" t="s">
        <v>41</v>
      </c>
      <c r="B27" s="18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3732E-A86B-4FF3-A9C3-D9062F320A9F}">
  <dimension ref="A1:E89"/>
  <sheetViews>
    <sheetView tabSelected="1" workbookViewId="0">
      <selection sqref="A1:XFD1"/>
    </sheetView>
  </sheetViews>
  <sheetFormatPr defaultRowHeight="15" x14ac:dyDescent="0.25"/>
  <cols>
    <col min="2" max="2" width="31.85546875" customWidth="1"/>
    <col min="3" max="3" width="24.7109375" customWidth="1"/>
    <col min="4" max="4" width="13.140625" customWidth="1"/>
    <col min="5" max="5" width="29.140625" customWidth="1"/>
  </cols>
  <sheetData>
    <row r="1" spans="1:5" ht="15.75" thickBot="1" x14ac:dyDescent="0.3">
      <c r="A1" s="34" t="s">
        <v>117</v>
      </c>
      <c r="B1" s="35" t="s">
        <v>118</v>
      </c>
      <c r="C1" s="35" t="s">
        <v>119</v>
      </c>
      <c r="D1" s="35" t="s">
        <v>120</v>
      </c>
      <c r="E1" s="35" t="s">
        <v>121</v>
      </c>
    </row>
    <row r="2" spans="1:5" ht="15.75" thickBot="1" x14ac:dyDescent="0.3">
      <c r="A2" s="36">
        <v>1008</v>
      </c>
      <c r="B2" s="37" t="s">
        <v>122</v>
      </c>
      <c r="C2" s="37" t="s">
        <v>56</v>
      </c>
      <c r="D2" s="37" t="s">
        <v>123</v>
      </c>
      <c r="E2" s="37" t="s">
        <v>124</v>
      </c>
    </row>
    <row r="3" spans="1:5" ht="15.75" thickBot="1" x14ac:dyDescent="0.3">
      <c r="A3" s="36">
        <v>1026</v>
      </c>
      <c r="B3" s="37" t="s">
        <v>125</v>
      </c>
      <c r="C3" s="37" t="s">
        <v>126</v>
      </c>
      <c r="D3" s="37" t="s">
        <v>126</v>
      </c>
      <c r="E3" s="37" t="s">
        <v>127</v>
      </c>
    </row>
    <row r="4" spans="1:5" ht="15.75" thickBot="1" x14ac:dyDescent="0.3">
      <c r="A4" s="36">
        <v>1028</v>
      </c>
      <c r="B4" s="37" t="s">
        <v>128</v>
      </c>
      <c r="C4" s="37" t="s">
        <v>56</v>
      </c>
      <c r="D4" s="37" t="s">
        <v>123</v>
      </c>
      <c r="E4" s="37" t="s">
        <v>124</v>
      </c>
    </row>
    <row r="5" spans="1:5" ht="15.75" thickBot="1" x14ac:dyDescent="0.3">
      <c r="A5" s="36">
        <v>1036</v>
      </c>
      <c r="B5" s="37" t="s">
        <v>129</v>
      </c>
      <c r="C5" s="37" t="s">
        <v>126</v>
      </c>
      <c r="D5" s="37" t="s">
        <v>126</v>
      </c>
      <c r="E5" s="37" t="s">
        <v>127</v>
      </c>
    </row>
    <row r="6" spans="1:5" ht="15.75" thickBot="1" x14ac:dyDescent="0.3">
      <c r="A6" s="36">
        <v>1038</v>
      </c>
      <c r="B6" s="37" t="s">
        <v>130</v>
      </c>
      <c r="C6" s="37" t="s">
        <v>56</v>
      </c>
      <c r="D6" s="37" t="s">
        <v>123</v>
      </c>
      <c r="E6" s="37" t="s">
        <v>124</v>
      </c>
    </row>
    <row r="7" spans="1:5" ht="15.75" thickBot="1" x14ac:dyDescent="0.3">
      <c r="A7" s="36">
        <v>1048</v>
      </c>
      <c r="B7" s="37" t="s">
        <v>131</v>
      </c>
      <c r="C7" s="37" t="s">
        <v>56</v>
      </c>
      <c r="D7" s="37" t="s">
        <v>123</v>
      </c>
      <c r="E7" s="37" t="s">
        <v>124</v>
      </c>
    </row>
    <row r="8" spans="1:5" ht="15.75" thickBot="1" x14ac:dyDescent="0.3">
      <c r="A8" s="36">
        <v>1105</v>
      </c>
      <c r="B8" s="37" t="s">
        <v>132</v>
      </c>
      <c r="C8" s="37" t="s">
        <v>133</v>
      </c>
      <c r="D8" s="37" t="s">
        <v>134</v>
      </c>
      <c r="E8" s="37" t="s">
        <v>135</v>
      </c>
    </row>
    <row r="9" spans="1:5" ht="15.75" thickBot="1" x14ac:dyDescent="0.3">
      <c r="A9" s="36">
        <v>1106</v>
      </c>
      <c r="B9" s="37" t="s">
        <v>136</v>
      </c>
      <c r="C9" s="37" t="s">
        <v>126</v>
      </c>
      <c r="D9" s="37" t="s">
        <v>126</v>
      </c>
      <c r="E9" s="37" t="s">
        <v>127</v>
      </c>
    </row>
    <row r="10" spans="1:5" ht="15.75" thickBot="1" x14ac:dyDescent="0.3">
      <c r="A10" s="36">
        <v>1108</v>
      </c>
      <c r="B10" s="37" t="s">
        <v>137</v>
      </c>
      <c r="C10" s="37" t="s">
        <v>56</v>
      </c>
      <c r="D10" s="37" t="s">
        <v>123</v>
      </c>
      <c r="E10" s="37" t="s">
        <v>124</v>
      </c>
    </row>
    <row r="11" spans="1:5" ht="15.75" thickBot="1" x14ac:dyDescent="0.3">
      <c r="A11" s="36">
        <v>1111</v>
      </c>
      <c r="B11" s="37" t="s">
        <v>138</v>
      </c>
      <c r="C11" s="37" t="s">
        <v>139</v>
      </c>
      <c r="D11" s="37" t="s">
        <v>140</v>
      </c>
      <c r="E11" s="37" t="s">
        <v>141</v>
      </c>
    </row>
    <row r="12" spans="1:5" ht="15.75" thickBot="1" x14ac:dyDescent="0.3">
      <c r="A12" s="36">
        <v>1113</v>
      </c>
      <c r="B12" s="37" t="s">
        <v>142</v>
      </c>
      <c r="C12" s="37" t="s">
        <v>58</v>
      </c>
      <c r="D12" s="37" t="s">
        <v>143</v>
      </c>
      <c r="E12" s="37" t="s">
        <v>144</v>
      </c>
    </row>
    <row r="13" spans="1:5" ht="15.75" thickBot="1" x14ac:dyDescent="0.3">
      <c r="A13" s="36">
        <v>1115</v>
      </c>
      <c r="B13" s="37" t="s">
        <v>145</v>
      </c>
      <c r="C13" s="37" t="s">
        <v>133</v>
      </c>
      <c r="D13" s="37" t="s">
        <v>146</v>
      </c>
      <c r="E13" s="37" t="s">
        <v>147</v>
      </c>
    </row>
    <row r="14" spans="1:5" ht="15.75" thickBot="1" x14ac:dyDescent="0.3">
      <c r="A14" s="36">
        <v>1116</v>
      </c>
      <c r="B14" s="37" t="s">
        <v>148</v>
      </c>
      <c r="C14" s="37" t="s">
        <v>126</v>
      </c>
      <c r="D14" s="37" t="s">
        <v>126</v>
      </c>
      <c r="E14" s="37" t="s">
        <v>127</v>
      </c>
    </row>
    <row r="15" spans="1:5" ht="15.75" thickBot="1" x14ac:dyDescent="0.3">
      <c r="A15" s="36">
        <v>1117</v>
      </c>
      <c r="B15" s="37" t="s">
        <v>149</v>
      </c>
      <c r="C15" s="37" t="s">
        <v>57</v>
      </c>
      <c r="D15" s="37" t="s">
        <v>150</v>
      </c>
      <c r="E15" s="37" t="s">
        <v>124</v>
      </c>
    </row>
    <row r="16" spans="1:5" ht="15.75" thickBot="1" x14ac:dyDescent="0.3">
      <c r="A16" s="36">
        <v>1118</v>
      </c>
      <c r="B16" s="37" t="s">
        <v>151</v>
      </c>
      <c r="C16" s="37" t="s">
        <v>56</v>
      </c>
      <c r="D16" s="37" t="s">
        <v>123</v>
      </c>
      <c r="E16" s="37" t="s">
        <v>124</v>
      </c>
    </row>
    <row r="17" spans="1:5" ht="15.75" thickBot="1" x14ac:dyDescent="0.3">
      <c r="A17" s="36">
        <v>1123</v>
      </c>
      <c r="B17" s="37" t="s">
        <v>152</v>
      </c>
      <c r="C17" s="37" t="s">
        <v>58</v>
      </c>
      <c r="D17" s="37" t="s">
        <v>126</v>
      </c>
      <c r="E17" s="37" t="s">
        <v>127</v>
      </c>
    </row>
    <row r="18" spans="1:5" ht="15.75" thickBot="1" x14ac:dyDescent="0.3">
      <c r="A18" s="36">
        <v>1125</v>
      </c>
      <c r="B18" s="37" t="s">
        <v>153</v>
      </c>
      <c r="C18" s="37" t="s">
        <v>133</v>
      </c>
      <c r="D18" s="37" t="s">
        <v>134</v>
      </c>
      <c r="E18" s="37" t="s">
        <v>135</v>
      </c>
    </row>
    <row r="19" spans="1:5" ht="15.75" thickBot="1" x14ac:dyDescent="0.3">
      <c r="A19" s="36">
        <v>1126</v>
      </c>
      <c r="B19" s="37" t="s">
        <v>154</v>
      </c>
      <c r="C19" s="37" t="s">
        <v>126</v>
      </c>
      <c r="D19" s="37" t="s">
        <v>155</v>
      </c>
      <c r="E19" s="37" t="s">
        <v>127</v>
      </c>
    </row>
    <row r="20" spans="1:5" ht="15.75" thickBot="1" x14ac:dyDescent="0.3">
      <c r="A20" s="36">
        <v>1128</v>
      </c>
      <c r="B20" s="37" t="s">
        <v>156</v>
      </c>
      <c r="C20" s="37" t="s">
        <v>56</v>
      </c>
      <c r="D20" s="37" t="s">
        <v>157</v>
      </c>
      <c r="E20" s="37" t="s">
        <v>158</v>
      </c>
    </row>
    <row r="21" spans="1:5" ht="15.75" thickBot="1" x14ac:dyDescent="0.3">
      <c r="A21" s="36">
        <v>1136</v>
      </c>
      <c r="B21" s="37" t="s">
        <v>159</v>
      </c>
      <c r="C21" s="37" t="s">
        <v>126</v>
      </c>
      <c r="D21" s="37" t="s">
        <v>126</v>
      </c>
      <c r="E21" s="37" t="s">
        <v>127</v>
      </c>
    </row>
    <row r="22" spans="1:5" ht="15.75" thickBot="1" x14ac:dyDescent="0.3">
      <c r="A22" s="36">
        <v>1137</v>
      </c>
      <c r="B22" s="37" t="s">
        <v>160</v>
      </c>
      <c r="C22" s="37" t="s">
        <v>57</v>
      </c>
      <c r="D22" s="37" t="s">
        <v>161</v>
      </c>
      <c r="E22" s="37" t="s">
        <v>124</v>
      </c>
    </row>
    <row r="23" spans="1:5" ht="15.75" thickBot="1" x14ac:dyDescent="0.3">
      <c r="A23" s="36">
        <v>1138</v>
      </c>
      <c r="B23" s="37" t="s">
        <v>162</v>
      </c>
      <c r="C23" s="37" t="s">
        <v>56</v>
      </c>
      <c r="D23" s="37" t="s">
        <v>163</v>
      </c>
      <c r="E23" s="37" t="s">
        <v>164</v>
      </c>
    </row>
    <row r="24" spans="1:5" ht="15.75" thickBot="1" x14ac:dyDescent="0.3">
      <c r="A24" s="36">
        <v>1147</v>
      </c>
      <c r="B24" s="37" t="s">
        <v>165</v>
      </c>
      <c r="C24" s="37" t="s">
        <v>57</v>
      </c>
      <c r="D24" s="37" t="s">
        <v>166</v>
      </c>
      <c r="E24" s="37" t="s">
        <v>124</v>
      </c>
    </row>
    <row r="25" spans="1:5" ht="15.75" thickBot="1" x14ac:dyDescent="0.3">
      <c r="A25" s="36">
        <v>1148</v>
      </c>
      <c r="B25" s="37" t="s">
        <v>167</v>
      </c>
      <c r="C25" s="37" t="s">
        <v>56</v>
      </c>
      <c r="D25" s="37" t="s">
        <v>123</v>
      </c>
      <c r="E25" s="37" t="s">
        <v>124</v>
      </c>
    </row>
    <row r="26" spans="1:5" ht="15.75" thickBot="1" x14ac:dyDescent="0.3">
      <c r="A26" s="36">
        <v>1151</v>
      </c>
      <c r="B26" s="37" t="s">
        <v>168</v>
      </c>
      <c r="C26" s="37" t="s">
        <v>139</v>
      </c>
      <c r="D26" s="37" t="s">
        <v>169</v>
      </c>
      <c r="E26" s="37" t="s">
        <v>141</v>
      </c>
    </row>
    <row r="27" spans="1:5" ht="15.75" thickBot="1" x14ac:dyDescent="0.3">
      <c r="A27" s="36">
        <v>1158</v>
      </c>
      <c r="B27" s="37" t="s">
        <v>170</v>
      </c>
      <c r="C27" s="37" t="s">
        <v>56</v>
      </c>
      <c r="D27" s="37" t="s">
        <v>123</v>
      </c>
      <c r="E27" s="37" t="s">
        <v>124</v>
      </c>
    </row>
    <row r="28" spans="1:5" ht="15.75" thickBot="1" x14ac:dyDescent="0.3">
      <c r="A28" s="36">
        <v>1186</v>
      </c>
      <c r="B28" s="37" t="s">
        <v>171</v>
      </c>
      <c r="C28" s="37" t="s">
        <v>126</v>
      </c>
      <c r="D28" s="37" t="s">
        <v>172</v>
      </c>
      <c r="E28" s="37" t="s">
        <v>124</v>
      </c>
    </row>
    <row r="29" spans="1:5" ht="15.75" thickBot="1" x14ac:dyDescent="0.3">
      <c r="A29" s="36">
        <v>1188</v>
      </c>
      <c r="B29" s="37" t="s">
        <v>173</v>
      </c>
      <c r="C29" s="37" t="s">
        <v>56</v>
      </c>
      <c r="D29" s="37" t="s">
        <v>174</v>
      </c>
      <c r="E29" s="37" t="s">
        <v>158</v>
      </c>
    </row>
    <row r="30" spans="1:5" ht="15.75" thickBot="1" x14ac:dyDescent="0.3">
      <c r="A30" s="36">
        <v>1306</v>
      </c>
      <c r="B30" s="37" t="s">
        <v>175</v>
      </c>
      <c r="C30" s="37" t="s">
        <v>126</v>
      </c>
      <c r="D30" s="37" t="s">
        <v>126</v>
      </c>
      <c r="E30" s="37" t="s">
        <v>127</v>
      </c>
    </row>
    <row r="31" spans="1:5" ht="15.75" thickBot="1" x14ac:dyDescent="0.3">
      <c r="A31" s="36">
        <v>1308</v>
      </c>
      <c r="B31" s="37" t="s">
        <v>176</v>
      </c>
      <c r="C31" s="37" t="s">
        <v>56</v>
      </c>
      <c r="D31" s="37" t="s">
        <v>123</v>
      </c>
      <c r="E31" s="37" t="s">
        <v>124</v>
      </c>
    </row>
    <row r="32" spans="1:5" ht="15.75" thickBot="1" x14ac:dyDescent="0.3">
      <c r="A32" s="36">
        <v>1318</v>
      </c>
      <c r="B32" s="37" t="s">
        <v>177</v>
      </c>
      <c r="C32" s="37" t="s">
        <v>56</v>
      </c>
      <c r="D32" s="37" t="s">
        <v>123</v>
      </c>
      <c r="E32" s="37" t="s">
        <v>124</v>
      </c>
    </row>
    <row r="33" spans="1:5" ht="15.75" thickBot="1" x14ac:dyDescent="0.3">
      <c r="A33" s="36">
        <v>1403</v>
      </c>
      <c r="B33" s="37" t="s">
        <v>178</v>
      </c>
      <c r="C33" s="37" t="s">
        <v>58</v>
      </c>
      <c r="D33" s="37" t="s">
        <v>58</v>
      </c>
      <c r="E33" s="37" t="s">
        <v>144</v>
      </c>
    </row>
    <row r="34" spans="1:5" ht="15.75" thickBot="1" x14ac:dyDescent="0.3">
      <c r="A34" s="36">
        <v>1405</v>
      </c>
      <c r="B34" s="37" t="s">
        <v>179</v>
      </c>
      <c r="C34" s="37" t="s">
        <v>133</v>
      </c>
      <c r="D34" s="37" t="s">
        <v>134</v>
      </c>
      <c r="E34" s="37" t="s">
        <v>135</v>
      </c>
    </row>
    <row r="35" spans="1:5" ht="15.75" thickBot="1" x14ac:dyDescent="0.3">
      <c r="A35" s="36">
        <v>1406</v>
      </c>
      <c r="B35" s="37" t="s">
        <v>180</v>
      </c>
      <c r="C35" s="37" t="s">
        <v>126</v>
      </c>
      <c r="D35" s="37" t="s">
        <v>126</v>
      </c>
      <c r="E35" s="37" t="s">
        <v>127</v>
      </c>
    </row>
    <row r="36" spans="1:5" ht="15.75" thickBot="1" x14ac:dyDescent="0.3">
      <c r="A36" s="36">
        <v>1407</v>
      </c>
      <c r="B36" s="37" t="s">
        <v>181</v>
      </c>
      <c r="C36" s="37" t="s">
        <v>57</v>
      </c>
      <c r="D36" s="37" t="s">
        <v>161</v>
      </c>
      <c r="E36" s="37" t="s">
        <v>124</v>
      </c>
    </row>
    <row r="37" spans="1:5" ht="15.75" thickBot="1" x14ac:dyDescent="0.3">
      <c r="A37" s="36">
        <v>1411</v>
      </c>
      <c r="B37" s="37" t="s">
        <v>182</v>
      </c>
      <c r="C37" s="37" t="s">
        <v>139</v>
      </c>
      <c r="D37" s="37" t="s">
        <v>140</v>
      </c>
      <c r="E37" s="37" t="s">
        <v>141</v>
      </c>
    </row>
    <row r="38" spans="1:5" ht="15.75" thickBot="1" x14ac:dyDescent="0.3">
      <c r="A38" s="36">
        <v>1413</v>
      </c>
      <c r="B38" s="37" t="s">
        <v>183</v>
      </c>
      <c r="C38" s="37" t="s">
        <v>58</v>
      </c>
      <c r="D38" s="37" t="s">
        <v>143</v>
      </c>
      <c r="E38" s="37" t="s">
        <v>144</v>
      </c>
    </row>
    <row r="39" spans="1:5" ht="15.75" thickBot="1" x14ac:dyDescent="0.3">
      <c r="A39" s="36">
        <v>1416</v>
      </c>
      <c r="B39" s="37" t="s">
        <v>184</v>
      </c>
      <c r="C39" s="37" t="s">
        <v>126</v>
      </c>
      <c r="D39" s="37" t="s">
        <v>126</v>
      </c>
      <c r="E39" s="37" t="s">
        <v>127</v>
      </c>
    </row>
    <row r="40" spans="1:5" ht="15.75" thickBot="1" x14ac:dyDescent="0.3">
      <c r="A40" s="36">
        <v>1417</v>
      </c>
      <c r="B40" s="37" t="s">
        <v>185</v>
      </c>
      <c r="C40" s="37" t="s">
        <v>57</v>
      </c>
      <c r="D40" s="37" t="s">
        <v>150</v>
      </c>
      <c r="E40" s="37" t="s">
        <v>124</v>
      </c>
    </row>
    <row r="41" spans="1:5" ht="15.75" thickBot="1" x14ac:dyDescent="0.3">
      <c r="A41" s="36">
        <v>1418</v>
      </c>
      <c r="B41" s="37" t="s">
        <v>186</v>
      </c>
      <c r="C41" s="37" t="s">
        <v>56</v>
      </c>
      <c r="D41" s="37" t="s">
        <v>123</v>
      </c>
      <c r="E41" s="37" t="s">
        <v>124</v>
      </c>
    </row>
    <row r="42" spans="1:5" ht="15.75" thickBot="1" x14ac:dyDescent="0.3">
      <c r="A42" s="36">
        <v>1425</v>
      </c>
      <c r="B42" s="37" t="s">
        <v>187</v>
      </c>
      <c r="C42" s="37" t="s">
        <v>133</v>
      </c>
      <c r="D42" s="37" t="s">
        <v>146</v>
      </c>
      <c r="E42" s="37" t="s">
        <v>147</v>
      </c>
    </row>
    <row r="43" spans="1:5" ht="15.75" thickBot="1" x14ac:dyDescent="0.3">
      <c r="A43" s="36">
        <v>1426</v>
      </c>
      <c r="B43" s="37" t="s">
        <v>188</v>
      </c>
      <c r="C43" s="37" t="s">
        <v>126</v>
      </c>
      <c r="D43" s="37" t="s">
        <v>189</v>
      </c>
      <c r="E43" s="37" t="s">
        <v>127</v>
      </c>
    </row>
    <row r="44" spans="1:5" ht="15.75" thickBot="1" x14ac:dyDescent="0.3">
      <c r="A44" s="36">
        <v>1427</v>
      </c>
      <c r="B44" s="37" t="s">
        <v>190</v>
      </c>
      <c r="C44" s="37" t="s">
        <v>57</v>
      </c>
      <c r="D44" s="37" t="s">
        <v>191</v>
      </c>
      <c r="E44" s="37" t="s">
        <v>124</v>
      </c>
    </row>
    <row r="45" spans="1:5" ht="15.75" thickBot="1" x14ac:dyDescent="0.3">
      <c r="A45" s="36">
        <v>1428</v>
      </c>
      <c r="B45" s="37" t="s">
        <v>192</v>
      </c>
      <c r="C45" s="37" t="s">
        <v>56</v>
      </c>
      <c r="D45" s="37" t="s">
        <v>193</v>
      </c>
      <c r="E45" s="37" t="s">
        <v>124</v>
      </c>
    </row>
    <row r="46" spans="1:5" ht="15.75" thickBot="1" x14ac:dyDescent="0.3">
      <c r="A46" s="36">
        <v>1435</v>
      </c>
      <c r="B46" s="37" t="s">
        <v>194</v>
      </c>
      <c r="C46" s="37" t="s">
        <v>133</v>
      </c>
      <c r="D46" s="37" t="s">
        <v>195</v>
      </c>
      <c r="E46" s="37" t="s">
        <v>196</v>
      </c>
    </row>
    <row r="47" spans="1:5" ht="15.75" thickBot="1" x14ac:dyDescent="0.3">
      <c r="A47" s="36">
        <v>1437</v>
      </c>
      <c r="B47" s="37" t="s">
        <v>197</v>
      </c>
      <c r="C47" s="37" t="s">
        <v>57</v>
      </c>
      <c r="D47" s="37" t="s">
        <v>161</v>
      </c>
      <c r="E47" s="37" t="s">
        <v>124</v>
      </c>
    </row>
    <row r="48" spans="1:5" ht="15.75" thickBot="1" x14ac:dyDescent="0.3">
      <c r="A48" s="36">
        <v>1438</v>
      </c>
      <c r="B48" s="37" t="s">
        <v>198</v>
      </c>
      <c r="C48" s="37" t="s">
        <v>56</v>
      </c>
      <c r="D48" s="37" t="s">
        <v>199</v>
      </c>
      <c r="E48" s="37" t="s">
        <v>158</v>
      </c>
    </row>
    <row r="49" spans="1:5" ht="15.75" thickBot="1" x14ac:dyDescent="0.3">
      <c r="A49" s="36">
        <v>1451</v>
      </c>
      <c r="B49" s="37" t="s">
        <v>200</v>
      </c>
      <c r="C49" s="37" t="s">
        <v>139</v>
      </c>
      <c r="D49" s="37" t="s">
        <v>169</v>
      </c>
      <c r="E49" s="37" t="s">
        <v>141</v>
      </c>
    </row>
    <row r="50" spans="1:5" ht="15.75" thickBot="1" x14ac:dyDescent="0.3">
      <c r="A50" s="36">
        <v>1455</v>
      </c>
      <c r="B50" s="37" t="s">
        <v>201</v>
      </c>
      <c r="C50" s="37" t="s">
        <v>133</v>
      </c>
      <c r="D50" s="37" t="s">
        <v>202</v>
      </c>
      <c r="E50" s="37" t="s">
        <v>147</v>
      </c>
    </row>
    <row r="51" spans="1:5" ht="15.75" thickBot="1" x14ac:dyDescent="0.3">
      <c r="A51" s="36">
        <v>1458</v>
      </c>
      <c r="B51" s="37" t="s">
        <v>203</v>
      </c>
      <c r="C51" s="37" t="s">
        <v>56</v>
      </c>
      <c r="D51" s="37" t="s">
        <v>204</v>
      </c>
      <c r="E51" s="37" t="s">
        <v>158</v>
      </c>
    </row>
    <row r="52" spans="1:5" ht="15.75" thickBot="1" x14ac:dyDescent="0.3">
      <c r="A52" s="36">
        <v>1466</v>
      </c>
      <c r="B52" s="37" t="s">
        <v>205</v>
      </c>
      <c r="C52" s="37" t="s">
        <v>126</v>
      </c>
      <c r="D52" s="37" t="s">
        <v>172</v>
      </c>
      <c r="E52" s="37" t="s">
        <v>124</v>
      </c>
    </row>
    <row r="53" spans="1:5" ht="15.75" thickBot="1" x14ac:dyDescent="0.3">
      <c r="A53" s="36">
        <v>1467</v>
      </c>
      <c r="B53" s="37" t="s">
        <v>206</v>
      </c>
      <c r="C53" s="37" t="s">
        <v>57</v>
      </c>
      <c r="D53" s="37" t="s">
        <v>207</v>
      </c>
      <c r="E53" s="37" t="s">
        <v>196</v>
      </c>
    </row>
    <row r="54" spans="1:5" ht="15.75" thickBot="1" x14ac:dyDescent="0.3">
      <c r="A54" s="36">
        <v>1468</v>
      </c>
      <c r="B54" s="37" t="s">
        <v>208</v>
      </c>
      <c r="C54" s="37" t="s">
        <v>56</v>
      </c>
      <c r="D54" s="37" t="s">
        <v>209</v>
      </c>
      <c r="E54" s="37" t="s">
        <v>124</v>
      </c>
    </row>
    <row r="55" spans="1:5" ht="15.75" thickBot="1" x14ac:dyDescent="0.3">
      <c r="A55" s="36">
        <v>1476</v>
      </c>
      <c r="B55" s="37" t="s">
        <v>210</v>
      </c>
      <c r="C55" s="37" t="s">
        <v>126</v>
      </c>
      <c r="D55" s="37" t="s">
        <v>172</v>
      </c>
      <c r="E55" s="37" t="s">
        <v>124</v>
      </c>
    </row>
    <row r="56" spans="1:5" ht="15.75" thickBot="1" x14ac:dyDescent="0.3">
      <c r="A56" s="36">
        <v>1477</v>
      </c>
      <c r="B56" s="37" t="s">
        <v>211</v>
      </c>
      <c r="C56" s="37" t="s">
        <v>57</v>
      </c>
      <c r="D56" s="37" t="s">
        <v>212</v>
      </c>
      <c r="E56" s="37" t="s">
        <v>213</v>
      </c>
    </row>
    <row r="57" spans="1:5" ht="15.75" thickBot="1" x14ac:dyDescent="0.3">
      <c r="A57" s="36">
        <v>1487</v>
      </c>
      <c r="B57" s="37" t="s">
        <v>214</v>
      </c>
      <c r="C57" s="37" t="s">
        <v>57</v>
      </c>
      <c r="D57" s="37" t="s">
        <v>163</v>
      </c>
      <c r="E57" s="37" t="s">
        <v>164</v>
      </c>
    </row>
    <row r="58" spans="1:5" ht="15.75" thickBot="1" x14ac:dyDescent="0.3">
      <c r="A58" s="36">
        <v>1501</v>
      </c>
      <c r="B58" s="37" t="s">
        <v>215</v>
      </c>
      <c r="C58" s="37" t="s">
        <v>139</v>
      </c>
      <c r="D58" s="37" t="s">
        <v>140</v>
      </c>
      <c r="E58" s="37" t="s">
        <v>141</v>
      </c>
    </row>
    <row r="59" spans="1:5" ht="15.75" thickBot="1" x14ac:dyDescent="0.3">
      <c r="A59" s="36">
        <v>1508</v>
      </c>
      <c r="B59" s="37" t="s">
        <v>216</v>
      </c>
      <c r="C59" s="37" t="s">
        <v>56</v>
      </c>
      <c r="D59" s="37" t="s">
        <v>123</v>
      </c>
      <c r="E59" s="37" t="s">
        <v>124</v>
      </c>
    </row>
    <row r="60" spans="1:5" ht="15.75" thickBot="1" x14ac:dyDescent="0.3">
      <c r="A60" s="36">
        <v>1547</v>
      </c>
      <c r="B60" s="37" t="s">
        <v>217</v>
      </c>
      <c r="C60" s="37" t="s">
        <v>57</v>
      </c>
      <c r="D60" s="37" t="s">
        <v>161</v>
      </c>
      <c r="E60" s="37" t="s">
        <v>124</v>
      </c>
    </row>
    <row r="61" spans="1:5" ht="15.75" thickBot="1" x14ac:dyDescent="0.3">
      <c r="A61" s="36">
        <v>1708</v>
      </c>
      <c r="B61" s="37" t="s">
        <v>218</v>
      </c>
      <c r="C61" s="37" t="s">
        <v>56</v>
      </c>
      <c r="D61" s="37" t="s">
        <v>123</v>
      </c>
      <c r="E61" s="37" t="s">
        <v>124</v>
      </c>
    </row>
    <row r="62" spans="1:5" ht="15.75" thickBot="1" x14ac:dyDescent="0.3">
      <c r="A62" s="36">
        <v>1806</v>
      </c>
      <c r="B62" s="37" t="s">
        <v>219</v>
      </c>
      <c r="C62" s="37" t="s">
        <v>126</v>
      </c>
      <c r="D62" s="37" t="s">
        <v>126</v>
      </c>
      <c r="E62" s="37" t="s">
        <v>127</v>
      </c>
    </row>
    <row r="63" spans="1:5" ht="15.75" thickBot="1" x14ac:dyDescent="0.3">
      <c r="A63" s="36">
        <v>2001</v>
      </c>
      <c r="B63" s="37" t="s">
        <v>220</v>
      </c>
      <c r="C63" s="37" t="s">
        <v>139</v>
      </c>
      <c r="D63" s="37" t="s">
        <v>140</v>
      </c>
      <c r="E63" s="37" t="s">
        <v>141</v>
      </c>
    </row>
    <row r="64" spans="1:5" ht="15.75" thickBot="1" x14ac:dyDescent="0.3">
      <c r="A64" s="36">
        <v>2028</v>
      </c>
      <c r="B64" s="37" t="s">
        <v>221</v>
      </c>
      <c r="C64" s="37" t="s">
        <v>56</v>
      </c>
      <c r="D64" s="37" t="s">
        <v>123</v>
      </c>
      <c r="E64" s="37" t="s">
        <v>124</v>
      </c>
    </row>
    <row r="65" spans="1:5" ht="15.75" thickBot="1" x14ac:dyDescent="0.3">
      <c r="A65" s="36">
        <v>2101</v>
      </c>
      <c r="B65" s="37" t="s">
        <v>222</v>
      </c>
      <c r="C65" s="37" t="s">
        <v>139</v>
      </c>
      <c r="D65" s="37" t="s">
        <v>140</v>
      </c>
      <c r="E65" s="37" t="s">
        <v>141</v>
      </c>
    </row>
    <row r="66" spans="1:5" ht="15.75" thickBot="1" x14ac:dyDescent="0.3">
      <c r="A66" s="36">
        <v>2106</v>
      </c>
      <c r="B66" s="37" t="s">
        <v>223</v>
      </c>
      <c r="C66" s="37" t="s">
        <v>126</v>
      </c>
      <c r="D66" s="37" t="s">
        <v>126</v>
      </c>
      <c r="E66" s="37" t="s">
        <v>127</v>
      </c>
    </row>
    <row r="67" spans="1:5" ht="15.75" thickBot="1" x14ac:dyDescent="0.3">
      <c r="A67" s="36">
        <v>2108</v>
      </c>
      <c r="B67" s="37" t="s">
        <v>224</v>
      </c>
      <c r="C67" s="37" t="s">
        <v>56</v>
      </c>
      <c r="D67" s="37" t="s">
        <v>123</v>
      </c>
      <c r="E67" s="37" t="s">
        <v>124</v>
      </c>
    </row>
    <row r="68" spans="1:5" ht="15.75" thickBot="1" x14ac:dyDescent="0.3">
      <c r="A68" s="36">
        <v>2201</v>
      </c>
      <c r="B68" s="37" t="s">
        <v>225</v>
      </c>
      <c r="C68" s="37" t="s">
        <v>139</v>
      </c>
      <c r="D68" s="37" t="s">
        <v>140</v>
      </c>
      <c r="E68" s="37" t="s">
        <v>141</v>
      </c>
    </row>
    <row r="69" spans="1:5" ht="15.75" thickBot="1" x14ac:dyDescent="0.3">
      <c r="A69" s="36">
        <v>2206</v>
      </c>
      <c r="B69" s="37" t="s">
        <v>226</v>
      </c>
      <c r="C69" s="37" t="s">
        <v>126</v>
      </c>
      <c r="D69" s="37" t="s">
        <v>126</v>
      </c>
      <c r="E69" s="37" t="s">
        <v>127</v>
      </c>
    </row>
    <row r="70" spans="1:5" ht="15.75" thickBot="1" x14ac:dyDescent="0.3">
      <c r="A70" s="36">
        <v>2208</v>
      </c>
      <c r="B70" s="37" t="s">
        <v>227</v>
      </c>
      <c r="C70" s="37" t="s">
        <v>56</v>
      </c>
      <c r="D70" s="37" t="s">
        <v>123</v>
      </c>
      <c r="E70" s="37" t="s">
        <v>124</v>
      </c>
    </row>
    <row r="71" spans="1:5" ht="15.75" thickBot="1" x14ac:dyDescent="0.3">
      <c r="A71" s="36">
        <v>2908</v>
      </c>
      <c r="B71" s="37" t="s">
        <v>228</v>
      </c>
      <c r="C71" s="37" t="s">
        <v>56</v>
      </c>
      <c r="D71" s="37" t="s">
        <v>123</v>
      </c>
      <c r="E71" s="37" t="s">
        <v>124</v>
      </c>
    </row>
    <row r="72" spans="1:5" ht="15.75" thickBot="1" x14ac:dyDescent="0.3">
      <c r="A72" s="36">
        <v>3105</v>
      </c>
      <c r="B72" s="37" t="s">
        <v>229</v>
      </c>
      <c r="C72" s="37" t="s">
        <v>133</v>
      </c>
      <c r="D72" s="37" t="s">
        <v>134</v>
      </c>
      <c r="E72" s="37" t="s">
        <v>135</v>
      </c>
    </row>
    <row r="73" spans="1:5" ht="15.75" thickBot="1" x14ac:dyDescent="0.3">
      <c r="A73" s="36">
        <v>3406</v>
      </c>
      <c r="B73" s="37" t="s">
        <v>230</v>
      </c>
      <c r="C73" s="37" t="s">
        <v>126</v>
      </c>
      <c r="D73" s="37" t="s">
        <v>126</v>
      </c>
      <c r="E73" s="37" t="s">
        <v>127</v>
      </c>
    </row>
    <row r="74" spans="1:5" ht="15.75" thickBot="1" x14ac:dyDescent="0.3">
      <c r="A74" s="36">
        <v>3505</v>
      </c>
      <c r="B74" s="37" t="s">
        <v>231</v>
      </c>
      <c r="C74" s="37" t="s">
        <v>133</v>
      </c>
      <c r="D74" s="37" t="s">
        <v>134</v>
      </c>
      <c r="E74" s="37" t="s">
        <v>135</v>
      </c>
    </row>
    <row r="75" spans="1:5" ht="15.75" thickBot="1" x14ac:dyDescent="0.3">
      <c r="A75" s="36">
        <v>3808</v>
      </c>
      <c r="B75" s="37" t="s">
        <v>232</v>
      </c>
      <c r="C75" s="37" t="s">
        <v>56</v>
      </c>
      <c r="D75" s="37" t="s">
        <v>123</v>
      </c>
      <c r="E75" s="37" t="s">
        <v>124</v>
      </c>
    </row>
    <row r="76" spans="1:5" ht="15.75" thickBot="1" x14ac:dyDescent="0.3">
      <c r="A76" s="36">
        <v>3905</v>
      </c>
      <c r="B76" s="37" t="s">
        <v>233</v>
      </c>
      <c r="C76" s="37" t="s">
        <v>133</v>
      </c>
      <c r="D76" s="37" t="s">
        <v>134</v>
      </c>
      <c r="E76" s="37" t="s">
        <v>135</v>
      </c>
    </row>
    <row r="77" spans="1:5" ht="15.75" thickBot="1" x14ac:dyDescent="0.3">
      <c r="A77" s="36">
        <v>3908</v>
      </c>
      <c r="B77" s="37" t="s">
        <v>234</v>
      </c>
      <c r="C77" s="37" t="s">
        <v>56</v>
      </c>
      <c r="D77" s="37" t="s">
        <v>123</v>
      </c>
      <c r="E77" s="37" t="s">
        <v>124</v>
      </c>
    </row>
    <row r="78" spans="1:5" ht="15.75" thickBot="1" x14ac:dyDescent="0.3">
      <c r="A78" s="36">
        <v>4000</v>
      </c>
      <c r="B78" s="37" t="s">
        <v>235</v>
      </c>
      <c r="C78" s="37" t="s">
        <v>236</v>
      </c>
      <c r="D78" s="37" t="s">
        <v>123</v>
      </c>
      <c r="E78" s="37" t="s">
        <v>124</v>
      </c>
    </row>
    <row r="79" spans="1:5" ht="15.75" thickBot="1" x14ac:dyDescent="0.3">
      <c r="A79" s="36">
        <v>5003</v>
      </c>
      <c r="B79" s="37" t="s">
        <v>237</v>
      </c>
      <c r="C79" s="37" t="s">
        <v>58</v>
      </c>
      <c r="D79" s="37" t="s">
        <v>143</v>
      </c>
      <c r="E79" s="37" t="s">
        <v>144</v>
      </c>
    </row>
    <row r="80" spans="1:5" ht="15.75" thickBot="1" x14ac:dyDescent="0.3">
      <c r="A80" s="36">
        <v>5005</v>
      </c>
      <c r="B80" s="37" t="s">
        <v>238</v>
      </c>
      <c r="C80" s="37" t="s">
        <v>133</v>
      </c>
      <c r="D80" s="37" t="s">
        <v>134</v>
      </c>
      <c r="E80" s="37" t="s">
        <v>239</v>
      </c>
    </row>
    <row r="81" spans="1:5" ht="15.75" thickBot="1" x14ac:dyDescent="0.3">
      <c r="A81" s="36">
        <v>5006</v>
      </c>
      <c r="B81" s="37" t="s">
        <v>240</v>
      </c>
      <c r="C81" s="37" t="s">
        <v>126</v>
      </c>
      <c r="D81" s="37" t="s">
        <v>126</v>
      </c>
      <c r="E81" s="37" t="s">
        <v>241</v>
      </c>
    </row>
    <row r="82" spans="1:5" ht="15.75" thickBot="1" x14ac:dyDescent="0.3">
      <c r="A82" s="36">
        <v>5008</v>
      </c>
      <c r="B82" s="37" t="s">
        <v>242</v>
      </c>
      <c r="C82" s="37" t="s">
        <v>56</v>
      </c>
      <c r="D82" s="37" t="s">
        <v>123</v>
      </c>
      <c r="E82" s="37" t="s">
        <v>124</v>
      </c>
    </row>
    <row r="83" spans="1:5" ht="15.75" thickBot="1" x14ac:dyDescent="0.3">
      <c r="A83" s="36">
        <v>5605</v>
      </c>
      <c r="B83" s="37" t="s">
        <v>243</v>
      </c>
      <c r="C83" s="37" t="s">
        <v>133</v>
      </c>
      <c r="D83" s="37" t="s">
        <v>134</v>
      </c>
      <c r="E83" s="37" t="s">
        <v>135</v>
      </c>
    </row>
    <row r="84" spans="1:5" ht="15.75" thickBot="1" x14ac:dyDescent="0.3">
      <c r="A84" s="36">
        <v>5606</v>
      </c>
      <c r="B84" s="37" t="s">
        <v>244</v>
      </c>
      <c r="C84" s="37" t="s">
        <v>126</v>
      </c>
      <c r="D84" s="37" t="s">
        <v>126</v>
      </c>
      <c r="E84" s="37" t="s">
        <v>127</v>
      </c>
    </row>
    <row r="85" spans="1:5" ht="15.75" thickBot="1" x14ac:dyDescent="0.3">
      <c r="A85" s="36">
        <v>5608</v>
      </c>
      <c r="B85" s="37" t="s">
        <v>245</v>
      </c>
      <c r="C85" s="37" t="s">
        <v>56</v>
      </c>
      <c r="D85" s="37" t="s">
        <v>123</v>
      </c>
      <c r="E85" s="37" t="s">
        <v>124</v>
      </c>
    </row>
    <row r="86" spans="1:5" ht="15.75" thickBot="1" x14ac:dyDescent="0.3">
      <c r="A86" s="36">
        <v>7105</v>
      </c>
      <c r="B86" s="37" t="s">
        <v>246</v>
      </c>
      <c r="C86" s="37" t="s">
        <v>133</v>
      </c>
      <c r="D86" s="37" t="s">
        <v>134</v>
      </c>
      <c r="E86" s="37" t="s">
        <v>135</v>
      </c>
    </row>
    <row r="87" spans="1:5" ht="15.75" thickBot="1" x14ac:dyDescent="0.3">
      <c r="A87" s="36">
        <v>7106</v>
      </c>
      <c r="B87" s="37" t="s">
        <v>247</v>
      </c>
      <c r="C87" s="37" t="s">
        <v>126</v>
      </c>
      <c r="D87" s="37" t="s">
        <v>126</v>
      </c>
      <c r="E87" s="37" t="s">
        <v>127</v>
      </c>
    </row>
    <row r="88" spans="1:5" ht="15.75" thickBot="1" x14ac:dyDescent="0.3">
      <c r="A88" s="36">
        <v>7201</v>
      </c>
      <c r="B88" s="37" t="s">
        <v>248</v>
      </c>
      <c r="C88" s="37" t="s">
        <v>139</v>
      </c>
      <c r="D88" s="37" t="s">
        <v>140</v>
      </c>
      <c r="E88" s="37" t="s">
        <v>141</v>
      </c>
    </row>
    <row r="89" spans="1:5" ht="15.75" thickBot="1" x14ac:dyDescent="0.3">
      <c r="A89" s="36">
        <v>1506</v>
      </c>
      <c r="B89" s="37" t="s">
        <v>249</v>
      </c>
      <c r="C89" s="37" t="s">
        <v>126</v>
      </c>
      <c r="D89" s="37" t="s">
        <v>126</v>
      </c>
      <c r="E89" s="37" t="s">
        <v>127</v>
      </c>
    </row>
  </sheetData>
  <autoFilter ref="A1:E89" xr:uid="{BD83732E-A86B-4FF3-A9C3-D9062F320A9F}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6CADFC83C284AABA02E67EAA9A784" ma:contentTypeVersion="24" ma:contentTypeDescription="Create a new document." ma:contentTypeScope="" ma:versionID="1e21d4ff101683a1c3ea2d7d6b5ca2de">
  <xsd:schema xmlns:xsd="http://www.w3.org/2001/XMLSchema" xmlns:xs="http://www.w3.org/2001/XMLSchema" xmlns:p="http://schemas.microsoft.com/office/2006/metadata/properties" xmlns:ns3="6f7b4a7f-d44a-4f65-a9aa-96ec94e426e4" xmlns:ns4="ac13aef0-e3c2-451b-8a0f-fa27211fa617" xmlns:ns5="584e2a90-0a3d-4822-aa79-a49007aaf019" targetNamespace="http://schemas.microsoft.com/office/2006/metadata/properties" ma:root="true" ma:fieldsID="d8547fd1315a1c5257304a92b6b0804a" ns3:_="" ns4:_="" ns5:_="">
    <xsd:import namespace="6f7b4a7f-d44a-4f65-a9aa-96ec94e426e4"/>
    <xsd:import namespace="ac13aef0-e3c2-451b-8a0f-fa27211fa617"/>
    <xsd:import namespace="584e2a90-0a3d-4822-aa79-a49007aaf019"/>
    <xsd:element name="properties">
      <xsd:complexType>
        <xsd:sequence>
          <xsd:element name="documentManagement">
            <xsd:complexType>
              <xsd:all>
                <xsd:element ref="ns3:Approval_x0020_Required" minOccurs="0"/>
                <xsd:element ref="ns3:Approvers" minOccurs="0"/>
                <xsd:element ref="ns3:Approve_x0020_Stage" minOccurs="0"/>
                <xsd:element ref="ns4:MediaServiceMetadata" minOccurs="0"/>
                <xsd:element ref="ns4:MediaServiceFastMetadata" minOccurs="0"/>
                <xsd:element ref="ns5:SharedWithUsers" minOccurs="0"/>
                <xsd:element ref="ns5:SharedWithDetails" minOccurs="0"/>
                <xsd:element ref="ns5:SharingHintHash" minOccurs="0"/>
                <xsd:element ref="ns4:MediaServiceDateTaken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7b4a7f-d44a-4f65-a9aa-96ec94e426e4" elementFormDefault="qualified">
    <xsd:import namespace="http://schemas.microsoft.com/office/2006/documentManagement/types"/>
    <xsd:import namespace="http://schemas.microsoft.com/office/infopath/2007/PartnerControls"/>
    <xsd:element name="Approval_x0020_Required" ma:index="8" nillable="true" ma:displayName="Approval Required" ma:default="No" ma:format="Dropdown" ma:internalName="Approval_x0020_Required">
      <xsd:simpleType>
        <xsd:restriction base="dms:Choice">
          <xsd:enumeration value="No"/>
          <xsd:enumeration value="Yes"/>
        </xsd:restriction>
      </xsd:simpleType>
    </xsd:element>
    <xsd:element name="Approvers" ma:index="9" nillable="true" ma:displayName="Approvers" ma:list="UserInfo" ma:SharePointGroup="0" ma:internalName="Approv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Approve_x0020_Stage" ma:index="10" nillable="true" ma:displayName="Approve Stage" ma:format="Dropdown" ma:internalName="Approve_x0020_Stage">
      <xsd:simpleType>
        <xsd:restriction base="dms:Choice">
          <xsd:enumeration value="Approving"/>
          <xsd:enumeration value="Approved"/>
          <xsd:enumeration value="Reje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13aef0-e3c2-451b-8a0f-fa27211fa6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20" nillable="true" ma:displayName="Tags" ma:internalName="MediaServiceAutoTags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4e2a90-0a3d-4822-aa79-a49007aaf019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6402bf8a-be4c-4d43-8340-107e775f40e9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Approval_x0020_Required xmlns="6f7b4a7f-d44a-4f65-a9aa-96ec94e426e4">No</Approval_x0020_Required>
    <Approvers xmlns="6f7b4a7f-d44a-4f65-a9aa-96ec94e426e4">
      <UserInfo>
        <DisplayName/>
        <AccountId xsi:nil="true"/>
        <AccountType/>
      </UserInfo>
    </Approvers>
    <Approve_x0020_Stage xmlns="6f7b4a7f-d44a-4f65-a9aa-96ec94e426e4" xsi:nil="true"/>
  </documentManagement>
</p:properties>
</file>

<file path=customXml/itemProps1.xml><?xml version="1.0" encoding="utf-8"?>
<ds:datastoreItem xmlns:ds="http://schemas.openxmlformats.org/officeDocument/2006/customXml" ds:itemID="{2546F9EB-E4F3-4BC7-813E-7ACB863CB9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f7b4a7f-d44a-4f65-a9aa-96ec94e426e4"/>
    <ds:schemaRef ds:uri="ac13aef0-e3c2-451b-8a0f-fa27211fa617"/>
    <ds:schemaRef ds:uri="584e2a90-0a3d-4822-aa79-a49007aaf0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E9BC40-6339-4A81-83AA-5A9E03117DA9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22C363C9-DD8C-4FD2-816E-3F657806EC5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DCE7DE8A-1E50-4575-9678-D0F9EDC36F92}">
  <ds:schemaRefs>
    <ds:schemaRef ds:uri="6f7b4a7f-d44a-4f65-a9aa-96ec94e426e4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ac13aef0-e3c2-451b-8a0f-fa27211fa617"/>
    <ds:schemaRef ds:uri="584e2a90-0a3d-4822-aa79-a49007aaf019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Cylinders</vt:lpstr>
      <vt:lpstr>Item Text</vt:lpstr>
      <vt:lpstr>PLANTS IN EACH CENTER</vt:lpstr>
      <vt:lpstr>Cylinders!Print_Area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 Cilliers       Transnet Engineering  KDS</dc:creator>
  <cp:lastModifiedBy>Gabisile Mahlase        Transnet Engineering  KDS</cp:lastModifiedBy>
  <cp:lastPrinted>2022-08-10T08:02:33Z</cp:lastPrinted>
  <dcterms:created xsi:type="dcterms:W3CDTF">2020-10-07T10:10:03Z</dcterms:created>
  <dcterms:modified xsi:type="dcterms:W3CDTF">2022-08-10T08:02:38Z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0x0101006E86CADFC83C284AABA02E67EAA9A784</vt:lpwstr>
  </property>
</Properties>
</file>