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0z25\Documents\"/>
    </mc:Choice>
  </mc:AlternateContent>
  <xr:revisionPtr revIDLastSave="0" documentId="8_{843CF6FF-E062-47D4-BC18-01A1C515F6F9}" xr6:coauthVersionLast="47" xr6:coauthVersionMax="47" xr10:uidLastSave="{00000000-0000-0000-0000-000000000000}"/>
  <bookViews>
    <workbookView xWindow="-108" yWindow="-108" windowWidth="23256" windowHeight="12576" xr2:uid="{56233F38-84CF-4B30-938C-61BB8AD4FBDA}"/>
  </bookViews>
  <sheets>
    <sheet name="NEW HQ SBD 3.1 " sheetId="1" r:id="rId1"/>
    <sheet name="Other Services" sheetId="2" r:id="rId2"/>
    <sheet name="TOTAL BID PRI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  <c r="B24" i="3"/>
  <c r="D39" i="2" l="1"/>
  <c r="D42" i="2"/>
  <c r="D43" i="2"/>
  <c r="D44" i="2"/>
  <c r="D41" i="2"/>
  <c r="D38" i="2"/>
  <c r="D37" i="2"/>
  <c r="D35" i="2"/>
  <c r="D34" i="2"/>
  <c r="D33" i="2"/>
  <c r="D32" i="2"/>
  <c r="D31" i="2"/>
  <c r="D30" i="2"/>
  <c r="D28" i="2"/>
  <c r="D27" i="2"/>
  <c r="D26" i="2"/>
  <c r="D25" i="2"/>
  <c r="D24" i="2"/>
  <c r="D23" i="2"/>
  <c r="B17" i="3"/>
  <c r="B136" i="1"/>
  <c r="D45" i="2" l="1"/>
  <c r="D46" i="2" s="1"/>
  <c r="D47" i="2" s="1"/>
  <c r="D22" i="1"/>
  <c r="D23" i="1" s="1"/>
  <c r="D33" i="1"/>
  <c r="D44" i="1"/>
  <c r="D45" i="1" s="1"/>
  <c r="D46" i="1" s="1"/>
  <c r="D47" i="1" s="1"/>
  <c r="D128" i="1"/>
  <c r="D117" i="1"/>
  <c r="D105" i="1"/>
  <c r="D106" i="1" s="1"/>
  <c r="D93" i="1"/>
  <c r="D81" i="1"/>
  <c r="D82" i="1" s="1"/>
  <c r="D69" i="1"/>
  <c r="D56" i="1"/>
  <c r="B26" i="3"/>
  <c r="B25" i="3"/>
  <c r="B23" i="3"/>
  <c r="B22" i="3"/>
  <c r="B21" i="3"/>
  <c r="B20" i="3"/>
  <c r="B19" i="3"/>
  <c r="B18" i="3"/>
  <c r="E128" i="1"/>
  <c r="C128" i="1"/>
  <c r="E117" i="1"/>
  <c r="E118" i="1" s="1"/>
  <c r="E119" i="1" s="1"/>
  <c r="E120" i="1" s="1"/>
  <c r="C117" i="1"/>
  <c r="E105" i="1"/>
  <c r="E106" i="1" s="1"/>
  <c r="E107" i="1" s="1"/>
  <c r="E108" i="1" s="1"/>
  <c r="C105" i="1"/>
  <c r="E93" i="1"/>
  <c r="C93" i="1"/>
  <c r="E81" i="1"/>
  <c r="E82" i="1" s="1"/>
  <c r="E83" i="1" s="1"/>
  <c r="E84" i="1" s="1"/>
  <c r="C81" i="1"/>
  <c r="E69" i="1"/>
  <c r="E70" i="1" s="1"/>
  <c r="E71" i="1" s="1"/>
  <c r="E72" i="1" s="1"/>
  <c r="E56" i="1"/>
  <c r="E57" i="1" s="1"/>
  <c r="E58" i="1" s="1"/>
  <c r="E59" i="1" s="1"/>
  <c r="C56" i="1"/>
  <c r="E44" i="1"/>
  <c r="C44" i="1"/>
  <c r="E33" i="1"/>
  <c r="E34" i="1" s="1"/>
  <c r="C33" i="1"/>
  <c r="C34" i="1" s="1"/>
  <c r="E22" i="1"/>
  <c r="E23" i="1" s="1"/>
  <c r="C22" i="1"/>
  <c r="C23" i="1" s="1"/>
  <c r="B27" i="3" l="1"/>
  <c r="D83" i="1"/>
  <c r="D84" i="1" s="1"/>
  <c r="D118" i="1"/>
  <c r="D119" i="1" s="1"/>
  <c r="D120" i="1" s="1"/>
  <c r="C129" i="1"/>
  <c r="C130" i="1" s="1"/>
  <c r="C131" i="1" s="1"/>
  <c r="D107" i="1"/>
  <c r="D108" i="1" s="1"/>
  <c r="D70" i="1"/>
  <c r="D71" i="1" s="1"/>
  <c r="D72" i="1" s="1"/>
  <c r="D129" i="1"/>
  <c r="D130" i="1" s="1"/>
  <c r="D131" i="1" s="1"/>
  <c r="E129" i="1"/>
  <c r="E130" i="1" s="1"/>
  <c r="E131" i="1" s="1"/>
  <c r="C118" i="1"/>
  <c r="C119" i="1" s="1"/>
  <c r="C120" i="1" s="1"/>
  <c r="C106" i="1"/>
  <c r="C107" i="1" s="1"/>
  <c r="C108" i="1" s="1"/>
  <c r="C94" i="1"/>
  <c r="C95" i="1" s="1"/>
  <c r="C96" i="1" s="1"/>
  <c r="D94" i="1"/>
  <c r="D95" i="1" s="1"/>
  <c r="D96" i="1" s="1"/>
  <c r="E94" i="1"/>
  <c r="E95" i="1" s="1"/>
  <c r="E96" i="1" s="1"/>
  <c r="C82" i="1"/>
  <c r="C83" i="1" s="1"/>
  <c r="C84" i="1" s="1"/>
  <c r="C70" i="1"/>
  <c r="C71" i="1" s="1"/>
  <c r="C72" i="1" s="1"/>
  <c r="D57" i="1"/>
  <c r="D58" i="1" s="1"/>
  <c r="D59" i="1" s="1"/>
  <c r="C57" i="1"/>
  <c r="C58" i="1" s="1"/>
  <c r="C59" i="1" s="1"/>
  <c r="C45" i="1"/>
  <c r="C46" i="1" s="1"/>
  <c r="C47" i="1" s="1"/>
  <c r="E45" i="1"/>
  <c r="E46" i="1" s="1"/>
  <c r="E47" i="1" s="1"/>
  <c r="D34" i="1"/>
  <c r="D35" i="1" s="1"/>
  <c r="D36" i="1" s="1"/>
  <c r="C35" i="1"/>
  <c r="C36" i="1" s="1"/>
  <c r="E35" i="1"/>
  <c r="E36" i="1" s="1"/>
  <c r="C24" i="1"/>
  <c r="C25" i="1" s="1"/>
  <c r="E24" i="1"/>
  <c r="E25" i="1" s="1"/>
  <c r="D24" i="1"/>
  <c r="D25" i="1" s="1"/>
  <c r="B28" i="3" l="1"/>
  <c r="B31" i="3" s="1"/>
  <c r="B49" i="1"/>
  <c r="B27" i="1"/>
  <c r="B86" i="1"/>
  <c r="B110" i="1"/>
  <c r="B61" i="1"/>
  <c r="B98" i="1"/>
  <c r="B122" i="1"/>
  <c r="B74" i="1"/>
  <c r="B133" i="1"/>
  <c r="B38" i="1"/>
  <c r="B29" i="3" l="1"/>
</calcChain>
</file>

<file path=xl/sharedStrings.xml><?xml version="1.0" encoding="utf-8"?>
<sst xmlns="http://schemas.openxmlformats.org/spreadsheetml/2006/main" count="253" uniqueCount="109">
  <si>
    <t>Total number to lease</t>
  </si>
  <si>
    <t>Operating cost rate per m²</t>
  </si>
  <si>
    <t>Parking rate per bay</t>
  </si>
  <si>
    <t>Comments/Notes</t>
  </si>
  <si>
    <t>Total Lettable area</t>
  </si>
  <si>
    <t>Total Parking bays</t>
  </si>
  <si>
    <t>Rental per month</t>
  </si>
  <si>
    <t>Total per month</t>
  </si>
  <si>
    <t>Total per year</t>
  </si>
  <si>
    <t>Items</t>
  </si>
  <si>
    <t>GPAA Head Office Rentals year 1</t>
  </si>
  <si>
    <t>GPAA Head Office Rentals year 2</t>
  </si>
  <si>
    <t>Escalation %</t>
  </si>
  <si>
    <t>GPAA Head Office Rentals year 3</t>
  </si>
  <si>
    <t>Grand Total year 2</t>
  </si>
  <si>
    <t>Grand Total Year 1</t>
  </si>
  <si>
    <t>GPAA Head Office Rentals year 4</t>
  </si>
  <si>
    <t>GPAA Head Office Rentals year 5</t>
  </si>
  <si>
    <t>GPAA Head Office Rentals year 6</t>
  </si>
  <si>
    <t>GPAA Head Office Rentals year 7</t>
  </si>
  <si>
    <t>GPAA Head Office Rentals year 8</t>
  </si>
  <si>
    <t>GPAA Head Office Rentals year 9</t>
  </si>
  <si>
    <t>GPAA Head Office Rentals 11 months</t>
  </si>
  <si>
    <t>Grand Total 11 Months</t>
  </si>
  <si>
    <t xml:space="preserve">Total per 11 Months </t>
  </si>
  <si>
    <t>Grand Total year 9</t>
  </si>
  <si>
    <t>Grand Total year 8</t>
  </si>
  <si>
    <t>Grand Total year 7</t>
  </si>
  <si>
    <t>Grand Total year 6</t>
  </si>
  <si>
    <t>Grand Total year 5</t>
  </si>
  <si>
    <t>Grand Total year 4</t>
  </si>
  <si>
    <t>2.1.  Services</t>
  </si>
  <si>
    <t>State</t>
  </si>
  <si>
    <t>Lessor</t>
  </si>
  <si>
    <t>Estimated cost per month</t>
  </si>
  <si>
    <t>2.1.1.  Water consumption</t>
  </si>
  <si>
    <t>2.1.2.  Electricity consumption</t>
  </si>
  <si>
    <t>2.1.3.  Sanitary services</t>
  </si>
  <si>
    <t>2.1.4.  Refuse removal</t>
  </si>
  <si>
    <t>2.1.5.  Domestic cleaning service</t>
  </si>
  <si>
    <t>2.1.6.  Consumable Supplies</t>
  </si>
  <si>
    <t>2.2.   Maintenance</t>
  </si>
  <si>
    <t>2.2.1.  Internal maintenance</t>
  </si>
  <si>
    <t>2.2.2.  External</t>
  </si>
  <si>
    <t>2.2.3.  Garden (if applicable)</t>
  </si>
  <si>
    <t>2.2.4.  Air conditioning</t>
  </si>
  <si>
    <t>2.2.5.  Lifts</t>
  </si>
  <si>
    <t>2.2.6.  Floor covering: normal wear</t>
  </si>
  <si>
    <t>2.3.  Rates and Insurance</t>
  </si>
  <si>
    <t>2.3.1. Municipal rates &amp; Increases</t>
  </si>
  <si>
    <t>2.3.2. Insurance &amp; Increases</t>
  </si>
  <si>
    <t>2.3.3. SASRIA insurance &amp; Increase</t>
  </si>
  <si>
    <t>2.4.  Other Responsibilities</t>
  </si>
  <si>
    <t>2.4.1. Contracts costs</t>
  </si>
  <si>
    <t>2.4.2. Stamp duty</t>
  </si>
  <si>
    <t>2.4.3. Fire Fighting equipment</t>
  </si>
  <si>
    <t>2.4.4. Cost of alterations</t>
  </si>
  <si>
    <t>Grand Total year 3</t>
  </si>
  <si>
    <t xml:space="preserve">Total Cost per year </t>
  </si>
  <si>
    <t>VAT @15%</t>
  </si>
  <si>
    <t>Total Cost per year  VAT Inclusive</t>
  </si>
  <si>
    <t>Escalation % year 2</t>
  </si>
  <si>
    <t>Escalation % year 3</t>
  </si>
  <si>
    <t>Escalation % year 4</t>
  </si>
  <si>
    <t>Escalation % year 5</t>
  </si>
  <si>
    <t>Escalation % year 6</t>
  </si>
  <si>
    <t>Escalation % year 7</t>
  </si>
  <si>
    <t>Escalation % year 8</t>
  </si>
  <si>
    <t>Escalation % year 9</t>
  </si>
  <si>
    <t>Escalation % for 11 months</t>
  </si>
  <si>
    <t>VAT @ 15% per month</t>
  </si>
  <si>
    <t>Description</t>
  </si>
  <si>
    <t>Total (VAT  Inc)</t>
  </si>
  <si>
    <t>TOTAL BID PRICE (VAT EXCL)</t>
  </si>
  <si>
    <t>TOTAL VAT @ 15%</t>
  </si>
  <si>
    <t>Signature</t>
  </si>
  <si>
    <t>Date</t>
  </si>
  <si>
    <t>Compay Stamp</t>
  </si>
  <si>
    <r>
      <t>Offices</t>
    </r>
    <r>
      <rPr>
        <b/>
        <sz val="12"/>
        <color theme="1"/>
        <rFont val="Arial"/>
        <family val="2"/>
      </rPr>
      <t xml:space="preserve"> rate per m²</t>
    </r>
  </si>
  <si>
    <t xml:space="preserve">SUB-TOTAL (YEAR 1. RATE PER M2 ) </t>
  </si>
  <si>
    <t>SUB-TOTAL (YEAR 2. RATE PER M2 )</t>
  </si>
  <si>
    <t xml:space="preserve">SUB-TOTAL (YEAR 3. RATE PER M2 ) </t>
  </si>
  <si>
    <t xml:space="preserve">SUB-TOTAL (YEAR 4. RATE PER M2 ) </t>
  </si>
  <si>
    <t xml:space="preserve">SUB-TOTAL (YEAR 5. RATE PER M2 ) </t>
  </si>
  <si>
    <t xml:space="preserve">SUB-TOTAL (YEAR 6. RATE PER M2 ) </t>
  </si>
  <si>
    <t xml:space="preserve">SUB-TOTAL (YEAR 7. RATE PER M2 ) </t>
  </si>
  <si>
    <t xml:space="preserve">SUB-TOTAL (YEAR 8. RATE PER M2 ) </t>
  </si>
  <si>
    <t xml:space="preserve">SUB-TOTAL (YEAR 9. RATE PER M2 ) </t>
  </si>
  <si>
    <t xml:space="preserve">SUB-TOTAL (11 MONTHS RATE PER M2 ) </t>
  </si>
  <si>
    <t>TOTAL BID PRICE (VAT INCL)</t>
  </si>
  <si>
    <t>AVARAGE ANNUAL PRICE PER SQUARE METER  (VAT INCL)</t>
  </si>
  <si>
    <t xml:space="preserve">Comments </t>
  </si>
  <si>
    <t>INDICATES PARTY TO BE RESPONSIBLE FOR COSTS</t>
  </si>
  <si>
    <t xml:space="preserve">NB: LANDLORD TO PROVIDE TENANT INSTALLATION ALLOWNCE @R1350.00 PER M2 , GPAA TO CONTRIBUTE TOWARDS TENANT INSTALLATION COSTS OVER-RUNS </t>
  </si>
  <si>
    <t>GPAA  SBD 3.1 PRICING SCHEDULE FOR LEASING OF NEW HEAD OFFICE ACCOMODATION FOR A PERIOD OF 9 YEARS 11 MONTHS</t>
  </si>
  <si>
    <t>PRICING SHCEDULE SBD 3.1 (FIRM PRICES)      Sheet 1 of 3</t>
  </si>
  <si>
    <t>PRICING SHCEDULE SBD 3.1 (FIRM PRICES)      Sheet 2 of 3</t>
  </si>
  <si>
    <t xml:space="preserve">NAME OF THE BIDDER: </t>
  </si>
  <si>
    <t>TIME:    11:00 AM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</si>
  <si>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</si>
  <si>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</si>
  <si>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t>3. Offer is valid for 120 days from the closing date of bid.</t>
  </si>
  <si>
    <t>4. Total Bid price in RSA currency (all applicable taxes included)</t>
  </si>
  <si>
    <t>PRICING SHCEDULE SBD 3.1 (FIRM PRICES)      Sheet 3 of 3</t>
  </si>
  <si>
    <t>Signature:</t>
  </si>
  <si>
    <t>Date:</t>
  </si>
  <si>
    <r>
      <t xml:space="preserve">2.	</t>
    </r>
    <r>
      <rPr>
        <b/>
        <sz val="9"/>
        <color theme="1"/>
        <rFont val="Arial"/>
        <family val="2"/>
      </rPr>
      <t>RESPONSIBILITIES</t>
    </r>
    <r>
      <rPr>
        <sz val="9"/>
        <color theme="1"/>
        <rFont val="Arial"/>
        <family val="2"/>
      </rPr>
      <t xml:space="preserve">
Note: The state is not prepared to accept responsibility for services or costs involved within grey coloured columns. (Indicate where applicable)</t>
    </r>
  </si>
  <si>
    <t>BID NUMBER: GPAA 04/2024 - Request for Proposal (RFP) for the Provision of New Head Office Accommodation leasing space to the GPAA and its customers for a period of 9 years and 11 months.</t>
  </si>
  <si>
    <t>CLOSING DATE: 01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</si>
</sst>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-1C09]#,##0.00"/>
    <numFmt numFmtId="165" formatCode="_-[$R-1C09]* #,##0.00_-;\-[$R-1C09]* #,##0.00_-;_-[$R-1C09]* &quot;-&quot;??_-;_-@_-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3" xfId="0" applyFont="1" applyBorder="1"/>
    <xf numFmtId="0" fontId="6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1" fontId="3" fillId="0" borderId="6" xfId="0" applyNumberFormat="1" applyFont="1" applyBorder="1" applyAlignment="1">
      <alignment horizontal="justify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7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164" fontId="3" fillId="0" borderId="6" xfId="0" applyNumberFormat="1" applyFont="1" applyBorder="1" applyAlignment="1">
      <alignment horizontal="justify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3" fillId="6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justify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/>
    <xf numFmtId="2" fontId="0" fillId="10" borderId="0" xfId="0" applyNumberFormat="1" applyFill="1"/>
    <xf numFmtId="165" fontId="10" fillId="11" borderId="0" xfId="0" applyNumberFormat="1" applyFont="1" applyFill="1"/>
    <xf numFmtId="2" fontId="0" fillId="0" borderId="0" xfId="0" applyNumberFormat="1"/>
    <xf numFmtId="165" fontId="9" fillId="0" borderId="0" xfId="0" applyNumberFormat="1" applyFont="1"/>
    <xf numFmtId="0" fontId="4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 wrapText="1"/>
    </xf>
    <xf numFmtId="165" fontId="3" fillId="0" borderId="6" xfId="0" applyNumberFormat="1" applyFont="1" applyBorder="1" applyAlignment="1">
      <alignment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9" borderId="9" xfId="0" applyFont="1" applyFill="1" applyBorder="1" applyAlignment="1">
      <alignment horizontal="justify" vertical="center" wrapText="1"/>
    </xf>
    <xf numFmtId="165" fontId="8" fillId="0" borderId="9" xfId="0" applyNumberFormat="1" applyFont="1" applyBorder="1" applyAlignment="1">
      <alignment horizontal="justify" vertical="center" wrapText="1"/>
    </xf>
    <xf numFmtId="0" fontId="4" fillId="0" borderId="6" xfId="0" applyFont="1" applyBorder="1"/>
    <xf numFmtId="0" fontId="3" fillId="5" borderId="9" xfId="0" applyFont="1" applyFill="1" applyBorder="1" applyAlignment="1">
      <alignment horizontal="justify" vertical="center" wrapText="1"/>
    </xf>
    <xf numFmtId="0" fontId="3" fillId="9" borderId="9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8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vertical="center" wrapText="1"/>
    </xf>
    <xf numFmtId="165" fontId="3" fillId="0" borderId="9" xfId="0" applyNumberFormat="1" applyFont="1" applyBorder="1" applyAlignment="1">
      <alignment horizontal="justify" vertical="center" wrapText="1"/>
    </xf>
    <xf numFmtId="165" fontId="6" fillId="0" borderId="6" xfId="0" applyNumberFormat="1" applyFont="1" applyBorder="1"/>
    <xf numFmtId="0" fontId="3" fillId="4" borderId="6" xfId="0" applyFont="1" applyFill="1" applyBorder="1" applyAlignment="1">
      <alignment horizontal="justify" vertical="center" wrapText="1"/>
    </xf>
    <xf numFmtId="0" fontId="4" fillId="4" borderId="6" xfId="0" applyFont="1" applyFill="1" applyBorder="1"/>
    <xf numFmtId="165" fontId="7" fillId="4" borderId="6" xfId="0" applyNumberFormat="1" applyFont="1" applyFill="1" applyBorder="1"/>
    <xf numFmtId="0" fontId="4" fillId="0" borderId="1" xfId="0" applyFont="1" applyBorder="1"/>
    <xf numFmtId="0" fontId="4" fillId="0" borderId="7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right" indent="1"/>
    </xf>
    <xf numFmtId="0" fontId="4" fillId="0" borderId="11" xfId="0" applyFont="1" applyBorder="1"/>
    <xf numFmtId="165" fontId="4" fillId="0" borderId="11" xfId="0" applyNumberFormat="1" applyFont="1" applyBorder="1"/>
    <xf numFmtId="0" fontId="6" fillId="0" borderId="10" xfId="0" applyFont="1" applyBorder="1"/>
    <xf numFmtId="0" fontId="4" fillId="0" borderId="3" xfId="0" applyFont="1" applyBorder="1"/>
    <xf numFmtId="165" fontId="4" fillId="0" borderId="12" xfId="0" applyNumberFormat="1" applyFont="1" applyBorder="1"/>
    <xf numFmtId="0" fontId="6" fillId="0" borderId="12" xfId="0" applyFont="1" applyBorder="1"/>
    <xf numFmtId="165" fontId="13" fillId="0" borderId="0" xfId="0" applyNumberFormat="1" applyFont="1"/>
    <xf numFmtId="0" fontId="4" fillId="0" borderId="12" xfId="0" applyFont="1" applyBorder="1"/>
    <xf numFmtId="43" fontId="4" fillId="0" borderId="0" xfId="0" applyNumberFormat="1" applyFont="1"/>
    <xf numFmtId="0" fontId="7" fillId="0" borderId="12" xfId="0" applyFont="1" applyBorder="1"/>
    <xf numFmtId="165" fontId="14" fillId="0" borderId="13" xfId="0" applyNumberFormat="1" applyFont="1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8" borderId="1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15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300990</xdr:colOff>
      <xdr:row>2</xdr:row>
      <xdr:rowOff>154940</xdr:rowOff>
    </xdr:to>
    <xdr:pic>
      <xdr:nvPicPr>
        <xdr:cNvPr id="2" name="Picture 1" descr="GPAA LOGO">
          <a:extLst>
            <a:ext uri="{FF2B5EF4-FFF2-40B4-BE49-F238E27FC236}">
              <a16:creationId xmlns:a16="http://schemas.microsoft.com/office/drawing/2014/main" id="{C76A93DA-3114-45DA-B38B-ACF9FB4636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"/>
          <a:ext cx="2120900" cy="447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1983740</xdr:colOff>
      <xdr:row>2</xdr:row>
      <xdr:rowOff>116840</xdr:rowOff>
    </xdr:to>
    <xdr:pic>
      <xdr:nvPicPr>
        <xdr:cNvPr id="2" name="Picture 1" descr="GPAA LOGO">
          <a:extLst>
            <a:ext uri="{FF2B5EF4-FFF2-40B4-BE49-F238E27FC236}">
              <a16:creationId xmlns:a16="http://schemas.microsoft.com/office/drawing/2014/main" id="{CDFF15F1-16C6-44CC-BE87-EB54BCCC29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993900" cy="408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2136140</xdr:colOff>
      <xdr:row>2</xdr:row>
      <xdr:rowOff>156210</xdr:rowOff>
    </xdr:to>
    <xdr:pic>
      <xdr:nvPicPr>
        <xdr:cNvPr id="2" name="Picture 1" descr="GPAA LOGO">
          <a:extLst>
            <a:ext uri="{FF2B5EF4-FFF2-40B4-BE49-F238E27FC236}">
              <a16:creationId xmlns:a16="http://schemas.microsoft.com/office/drawing/2014/main" id="{C48BE58F-50CE-4C34-9593-157AFE4719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9950" cy="520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8449-2141-4428-B219-144E57A7329F}">
  <dimension ref="A3:G145"/>
  <sheetViews>
    <sheetView tabSelected="1" topLeftCell="A14" workbookViewId="0">
      <selection activeCell="I25" sqref="I25"/>
    </sheetView>
  </sheetViews>
  <sheetFormatPr defaultRowHeight="13.8" x14ac:dyDescent="0.25"/>
  <cols>
    <col min="1" max="1" width="26.6640625" style="4" customWidth="1"/>
    <col min="2" max="2" width="16.44140625" style="4" customWidth="1"/>
    <col min="3" max="3" width="14.109375" style="4" bestFit="1" customWidth="1"/>
    <col min="4" max="4" width="13.5546875" style="4" customWidth="1"/>
    <col min="5" max="5" width="13.109375" style="4" customWidth="1"/>
    <col min="6" max="6" width="11.6640625" style="4" customWidth="1"/>
    <col min="7" max="7" width="15.44140625" style="4" customWidth="1"/>
    <col min="8" max="16384" width="8.88671875" style="4"/>
  </cols>
  <sheetData>
    <row r="3" spans="1:7" ht="14.4" thickBot="1" x14ac:dyDescent="0.3"/>
    <row r="4" spans="1:7" ht="14.4" thickBot="1" x14ac:dyDescent="0.3">
      <c r="A4" s="67" t="s">
        <v>95</v>
      </c>
      <c r="B4" s="68"/>
      <c r="C4" s="68"/>
      <c r="D4" s="68"/>
      <c r="E4" s="68"/>
      <c r="F4" s="68"/>
      <c r="G4" s="69"/>
    </row>
    <row r="6" spans="1:7" x14ac:dyDescent="0.25">
      <c r="A6" s="66" t="s">
        <v>97</v>
      </c>
      <c r="B6" s="66"/>
      <c r="C6" s="66"/>
      <c r="D6" s="66"/>
      <c r="E6" s="66"/>
      <c r="F6" s="66"/>
      <c r="G6" s="66"/>
    </row>
    <row r="7" spans="1:7" x14ac:dyDescent="0.25">
      <c r="A7" s="30"/>
      <c r="B7" s="30"/>
      <c r="C7" s="30"/>
      <c r="D7" s="30"/>
      <c r="E7" s="30"/>
    </row>
    <row r="8" spans="1:7" ht="28.2" customHeight="1" x14ac:dyDescent="0.25">
      <c r="A8" s="70" t="s">
        <v>107</v>
      </c>
      <c r="B8" s="70"/>
      <c r="C8" s="70"/>
      <c r="D8" s="70"/>
      <c r="E8" s="70"/>
      <c r="F8" s="70"/>
      <c r="G8" s="70"/>
    </row>
    <row r="9" spans="1:7" x14ac:dyDescent="0.25">
      <c r="A9" s="66" t="s">
        <v>108</v>
      </c>
      <c r="B9" s="66"/>
      <c r="C9" s="66"/>
      <c r="D9" s="66"/>
      <c r="E9" s="66"/>
    </row>
    <row r="10" spans="1:7" x14ac:dyDescent="0.25">
      <c r="A10" s="66" t="s">
        <v>98</v>
      </c>
      <c r="B10" s="66"/>
      <c r="C10" s="66"/>
      <c r="D10" s="66"/>
      <c r="E10" s="66"/>
    </row>
    <row r="11" spans="1:7" x14ac:dyDescent="0.25">
      <c r="A11" s="66"/>
      <c r="B11" s="66"/>
      <c r="C11" s="66"/>
      <c r="D11" s="66"/>
      <c r="E11" s="66"/>
    </row>
    <row r="12" spans="1:7" x14ac:dyDescent="0.25">
      <c r="A12" s="66" t="s">
        <v>99</v>
      </c>
      <c r="B12" s="66"/>
      <c r="C12" s="66"/>
      <c r="D12" s="66"/>
      <c r="E12" s="66"/>
      <c r="F12" s="66"/>
      <c r="G12" s="66"/>
    </row>
    <row r="13" spans="1:7" x14ac:dyDescent="0.25">
      <c r="A13" s="66" t="s">
        <v>100</v>
      </c>
      <c r="B13" s="66"/>
      <c r="C13" s="66"/>
      <c r="D13" s="66"/>
      <c r="E13" s="66"/>
      <c r="F13" s="66"/>
      <c r="G13" s="66"/>
    </row>
    <row r="14" spans="1:7" x14ac:dyDescent="0.25">
      <c r="A14" s="66" t="s">
        <v>101</v>
      </c>
      <c r="B14" s="66"/>
      <c r="C14" s="66"/>
      <c r="D14" s="66"/>
      <c r="E14" s="66"/>
      <c r="F14" s="66"/>
      <c r="G14" s="66"/>
    </row>
    <row r="15" spans="1:7" x14ac:dyDescent="0.25">
      <c r="A15" s="66" t="s">
        <v>102</v>
      </c>
      <c r="B15" s="66"/>
      <c r="C15" s="66"/>
      <c r="D15" s="66"/>
      <c r="E15" s="66"/>
      <c r="F15" s="66"/>
      <c r="G15" s="66"/>
    </row>
    <row r="17" spans="1:7" ht="14.4" thickBot="1" x14ac:dyDescent="0.3"/>
    <row r="18" spans="1:7" ht="23.4" thickBot="1" x14ac:dyDescent="0.3">
      <c r="A18" s="77" t="s">
        <v>10</v>
      </c>
      <c r="B18" s="78"/>
      <c r="C18" s="78"/>
      <c r="D18" s="78"/>
      <c r="E18" s="78"/>
      <c r="F18" s="78"/>
      <c r="G18" s="78"/>
    </row>
    <row r="19" spans="1:7" ht="40.200000000000003" thickBot="1" x14ac:dyDescent="0.3">
      <c r="A19" s="5" t="s">
        <v>9</v>
      </c>
      <c r="B19" s="6" t="s">
        <v>0</v>
      </c>
      <c r="C19" s="7" t="s">
        <v>78</v>
      </c>
      <c r="D19" s="8" t="s">
        <v>1</v>
      </c>
      <c r="E19" s="8" t="s">
        <v>2</v>
      </c>
      <c r="F19" s="8"/>
      <c r="G19" s="8" t="s">
        <v>3</v>
      </c>
    </row>
    <row r="20" spans="1:7" ht="14.4" thickBot="1" x14ac:dyDescent="0.3">
      <c r="A20" s="9" t="s">
        <v>4</v>
      </c>
      <c r="B20" s="10">
        <v>22506</v>
      </c>
      <c r="C20" s="11"/>
      <c r="D20" s="11"/>
      <c r="E20" s="12"/>
      <c r="F20" s="13"/>
      <c r="G20" s="14"/>
    </row>
    <row r="21" spans="1:7" ht="14.4" thickBot="1" x14ac:dyDescent="0.3">
      <c r="A21" s="9" t="s">
        <v>5</v>
      </c>
      <c r="B21" s="10">
        <v>710</v>
      </c>
      <c r="C21" s="12"/>
      <c r="D21" s="12"/>
      <c r="E21" s="11"/>
      <c r="F21" s="13"/>
      <c r="G21" s="14"/>
    </row>
    <row r="22" spans="1:7" ht="14.4" thickBot="1" x14ac:dyDescent="0.3">
      <c r="A22" s="15" t="s">
        <v>6</v>
      </c>
      <c r="B22" s="16"/>
      <c r="C22" s="11">
        <f>B20*C20</f>
        <v>0</v>
      </c>
      <c r="D22" s="11">
        <f>B20*D20</f>
        <v>0</v>
      </c>
      <c r="E22" s="11">
        <f>B21*E21</f>
        <v>0</v>
      </c>
      <c r="F22" s="13"/>
      <c r="G22" s="14"/>
    </row>
    <row r="23" spans="1:7" ht="14.4" thickBot="1" x14ac:dyDescent="0.3">
      <c r="A23" s="15" t="s">
        <v>70</v>
      </c>
      <c r="B23" s="16"/>
      <c r="C23" s="17">
        <f>C22*(15%)</f>
        <v>0</v>
      </c>
      <c r="D23" s="17">
        <f t="shared" ref="D23:E23" si="0">D22*(15%)</f>
        <v>0</v>
      </c>
      <c r="E23" s="17">
        <f t="shared" si="0"/>
        <v>0</v>
      </c>
      <c r="F23" s="13"/>
      <c r="G23" s="14"/>
    </row>
    <row r="24" spans="1:7" ht="14.4" thickBot="1" x14ac:dyDescent="0.3">
      <c r="A24" s="15" t="s">
        <v>7</v>
      </c>
      <c r="B24" s="15"/>
      <c r="C24" s="18">
        <f>C22+C23</f>
        <v>0</v>
      </c>
      <c r="D24" s="18">
        <f t="shared" ref="D24:E24" si="1">D22+D23</f>
        <v>0</v>
      </c>
      <c r="E24" s="18">
        <f t="shared" si="1"/>
        <v>0</v>
      </c>
      <c r="F24" s="14"/>
      <c r="G24" s="14"/>
    </row>
    <row r="25" spans="1:7" ht="14.4" thickBot="1" x14ac:dyDescent="0.3">
      <c r="A25" s="15" t="s">
        <v>8</v>
      </c>
      <c r="B25" s="19"/>
      <c r="C25" s="11">
        <f>C24*12</f>
        <v>0</v>
      </c>
      <c r="D25" s="11">
        <f>D24*12</f>
        <v>0</v>
      </c>
      <c r="E25" s="11">
        <f>E24*12</f>
        <v>0</v>
      </c>
      <c r="F25" s="14"/>
      <c r="G25" s="14"/>
    </row>
    <row r="26" spans="1:7" ht="14.4" thickBot="1" x14ac:dyDescent="0.3">
      <c r="A26" s="20"/>
      <c r="B26" s="20"/>
      <c r="C26" s="21"/>
      <c r="D26" s="21"/>
      <c r="E26" s="21"/>
      <c r="F26" s="21"/>
      <c r="G26" s="21"/>
    </row>
    <row r="27" spans="1:7" ht="25.2" customHeight="1" thickBot="1" x14ac:dyDescent="0.3">
      <c r="A27" s="11" t="s">
        <v>15</v>
      </c>
      <c r="B27" s="22">
        <f>C25+D25+E25</f>
        <v>0</v>
      </c>
    </row>
    <row r="28" spans="1:7" ht="14.4" thickBot="1" x14ac:dyDescent="0.3"/>
    <row r="29" spans="1:7" ht="23.4" thickBot="1" x14ac:dyDescent="0.3">
      <c r="A29" s="77" t="s">
        <v>11</v>
      </c>
      <c r="B29" s="78"/>
      <c r="C29" s="78"/>
      <c r="D29" s="78"/>
      <c r="E29" s="78"/>
      <c r="F29" s="78"/>
      <c r="G29" s="78"/>
    </row>
    <row r="30" spans="1:7" ht="40.200000000000003" thickBot="1" x14ac:dyDescent="0.3">
      <c r="A30" s="5" t="s">
        <v>9</v>
      </c>
      <c r="B30" s="6" t="s">
        <v>0</v>
      </c>
      <c r="C30" s="7" t="s">
        <v>78</v>
      </c>
      <c r="D30" s="8" t="s">
        <v>1</v>
      </c>
      <c r="E30" s="8" t="s">
        <v>2</v>
      </c>
      <c r="F30" s="8" t="s">
        <v>12</v>
      </c>
      <c r="G30" s="8" t="s">
        <v>3</v>
      </c>
    </row>
    <row r="31" spans="1:7" ht="14.4" thickBot="1" x14ac:dyDescent="0.3">
      <c r="A31" s="9" t="s">
        <v>4</v>
      </c>
      <c r="B31" s="10">
        <v>22506</v>
      </c>
      <c r="C31" s="11"/>
      <c r="D31" s="11"/>
      <c r="E31" s="12"/>
      <c r="F31" s="13"/>
      <c r="G31" s="14"/>
    </row>
    <row r="32" spans="1:7" ht="14.4" thickBot="1" x14ac:dyDescent="0.3">
      <c r="A32" s="9" t="s">
        <v>5</v>
      </c>
      <c r="B32" s="10">
        <v>710</v>
      </c>
      <c r="C32" s="12"/>
      <c r="D32" s="12"/>
      <c r="E32" s="11"/>
      <c r="F32" s="13"/>
      <c r="G32" s="14"/>
    </row>
    <row r="33" spans="1:7" ht="14.4" thickBot="1" x14ac:dyDescent="0.3">
      <c r="A33" s="9" t="s">
        <v>6</v>
      </c>
      <c r="B33" s="23"/>
      <c r="C33" s="11">
        <f>B31*C31</f>
        <v>0</v>
      </c>
      <c r="D33" s="11">
        <f>B31*D31</f>
        <v>0</v>
      </c>
      <c r="E33" s="11">
        <f>B32*E32</f>
        <v>0</v>
      </c>
      <c r="F33" s="13"/>
      <c r="G33" s="14"/>
    </row>
    <row r="34" spans="1:7" ht="14.4" thickBot="1" x14ac:dyDescent="0.3">
      <c r="A34" s="15" t="s">
        <v>70</v>
      </c>
      <c r="B34" s="16"/>
      <c r="C34" s="17">
        <f>C33*(15%)</f>
        <v>0</v>
      </c>
      <c r="D34" s="17">
        <f t="shared" ref="D34:E34" si="2">D33*(15%)</f>
        <v>0</v>
      </c>
      <c r="E34" s="17">
        <f t="shared" si="2"/>
        <v>0</v>
      </c>
      <c r="F34" s="13"/>
      <c r="G34" s="14"/>
    </row>
    <row r="35" spans="1:7" ht="14.4" thickBot="1" x14ac:dyDescent="0.3">
      <c r="A35" s="15" t="s">
        <v>7</v>
      </c>
      <c r="B35" s="15"/>
      <c r="C35" s="24">
        <f>C33+C34</f>
        <v>0</v>
      </c>
      <c r="D35" s="24">
        <f t="shared" ref="D35:E35" si="3">D33+D34</f>
        <v>0</v>
      </c>
      <c r="E35" s="24">
        <f t="shared" si="3"/>
        <v>0</v>
      </c>
      <c r="F35" s="14"/>
      <c r="G35" s="14"/>
    </row>
    <row r="36" spans="1:7" ht="14.4" thickBot="1" x14ac:dyDescent="0.3">
      <c r="A36" s="15" t="s">
        <v>8</v>
      </c>
      <c r="B36" s="25"/>
      <c r="C36" s="11">
        <f>C35*12</f>
        <v>0</v>
      </c>
      <c r="D36" s="11">
        <f>D35*12</f>
        <v>0</v>
      </c>
      <c r="E36" s="11">
        <f>E35*12</f>
        <v>0</v>
      </c>
      <c r="F36" s="14"/>
      <c r="G36" s="14"/>
    </row>
    <row r="37" spans="1:7" ht="14.4" thickBot="1" x14ac:dyDescent="0.3"/>
    <row r="38" spans="1:7" ht="24.6" customHeight="1" thickBot="1" x14ac:dyDescent="0.3">
      <c r="A38" s="11" t="s">
        <v>14</v>
      </c>
      <c r="B38" s="22">
        <f>C36+D36+E36</f>
        <v>0</v>
      </c>
    </row>
    <row r="39" spans="1:7" ht="14.4" thickBot="1" x14ac:dyDescent="0.3"/>
    <row r="40" spans="1:7" ht="23.4" thickBot="1" x14ac:dyDescent="0.3">
      <c r="A40" s="77" t="s">
        <v>13</v>
      </c>
      <c r="B40" s="78"/>
      <c r="C40" s="78"/>
      <c r="D40" s="78"/>
      <c r="E40" s="78"/>
      <c r="F40" s="78"/>
      <c r="G40" s="78"/>
    </row>
    <row r="41" spans="1:7" ht="40.200000000000003" thickBot="1" x14ac:dyDescent="0.3">
      <c r="A41" s="5" t="s">
        <v>9</v>
      </c>
      <c r="B41" s="6" t="s">
        <v>0</v>
      </c>
      <c r="C41" s="7" t="s">
        <v>78</v>
      </c>
      <c r="D41" s="8" t="s">
        <v>1</v>
      </c>
      <c r="E41" s="8" t="s">
        <v>2</v>
      </c>
      <c r="F41" s="8" t="s">
        <v>12</v>
      </c>
      <c r="G41" s="8" t="s">
        <v>3</v>
      </c>
    </row>
    <row r="42" spans="1:7" ht="14.4" thickBot="1" x14ac:dyDescent="0.3">
      <c r="A42" s="9" t="s">
        <v>4</v>
      </c>
      <c r="B42" s="10">
        <v>22506</v>
      </c>
      <c r="C42" s="11"/>
      <c r="D42" s="11"/>
      <c r="E42" s="12"/>
      <c r="F42" s="13"/>
      <c r="G42" s="14"/>
    </row>
    <row r="43" spans="1:7" ht="14.4" thickBot="1" x14ac:dyDescent="0.3">
      <c r="A43" s="9" t="s">
        <v>5</v>
      </c>
      <c r="B43" s="10">
        <v>710</v>
      </c>
      <c r="C43" s="12"/>
      <c r="D43" s="12"/>
      <c r="E43" s="11"/>
      <c r="F43" s="13"/>
      <c r="G43" s="14"/>
    </row>
    <row r="44" spans="1:7" ht="14.4" thickBot="1" x14ac:dyDescent="0.3">
      <c r="A44" s="9" t="s">
        <v>6</v>
      </c>
      <c r="B44" s="23"/>
      <c r="C44" s="11">
        <f>B42*C42</f>
        <v>0</v>
      </c>
      <c r="D44" s="11">
        <f>B42*D42</f>
        <v>0</v>
      </c>
      <c r="E44" s="11">
        <f>B43*E43</f>
        <v>0</v>
      </c>
      <c r="F44" s="13"/>
      <c r="G44" s="14"/>
    </row>
    <row r="45" spans="1:7" ht="14.4" thickBot="1" x14ac:dyDescent="0.3">
      <c r="A45" s="15" t="s">
        <v>70</v>
      </c>
      <c r="B45" s="16"/>
      <c r="C45" s="17">
        <f>C44*(15%)</f>
        <v>0</v>
      </c>
      <c r="D45" s="17">
        <f t="shared" ref="D45:E45" si="4">D44*(15%)</f>
        <v>0</v>
      </c>
      <c r="E45" s="17">
        <f t="shared" si="4"/>
        <v>0</v>
      </c>
      <c r="F45" s="13"/>
      <c r="G45" s="14"/>
    </row>
    <row r="46" spans="1:7" ht="14.4" thickBot="1" x14ac:dyDescent="0.3">
      <c r="A46" s="15" t="s">
        <v>7</v>
      </c>
      <c r="B46" s="15"/>
      <c r="C46" s="24">
        <f>C44+C45</f>
        <v>0</v>
      </c>
      <c r="D46" s="24">
        <f t="shared" ref="D46:E46" si="5">D44+D45</f>
        <v>0</v>
      </c>
      <c r="E46" s="24">
        <f t="shared" si="5"/>
        <v>0</v>
      </c>
      <c r="F46" s="14"/>
      <c r="G46" s="14"/>
    </row>
    <row r="47" spans="1:7" ht="14.4" thickBot="1" x14ac:dyDescent="0.3">
      <c r="A47" s="15" t="s">
        <v>8</v>
      </c>
      <c r="B47" s="25"/>
      <c r="C47" s="11">
        <f>C46*12</f>
        <v>0</v>
      </c>
      <c r="D47" s="11">
        <f>D46*12</f>
        <v>0</v>
      </c>
      <c r="E47" s="11">
        <f>E46*12</f>
        <v>0</v>
      </c>
      <c r="F47" s="14"/>
      <c r="G47" s="14"/>
    </row>
    <row r="48" spans="1:7" ht="14.4" thickBot="1" x14ac:dyDescent="0.3"/>
    <row r="49" spans="1:7" ht="24" customHeight="1" thickBot="1" x14ac:dyDescent="0.3">
      <c r="A49" s="11" t="s">
        <v>57</v>
      </c>
      <c r="B49" s="22">
        <f>C47+D47+E47</f>
        <v>0</v>
      </c>
    </row>
    <row r="51" spans="1:7" ht="14.4" thickBot="1" x14ac:dyDescent="0.3"/>
    <row r="52" spans="1:7" ht="23.4" thickBot="1" x14ac:dyDescent="0.3">
      <c r="A52" s="77" t="s">
        <v>16</v>
      </c>
      <c r="B52" s="78"/>
      <c r="C52" s="78"/>
      <c r="D52" s="78"/>
      <c r="E52" s="78"/>
      <c r="F52" s="78"/>
      <c r="G52" s="78"/>
    </row>
    <row r="53" spans="1:7" ht="40.200000000000003" thickBot="1" x14ac:dyDescent="0.3">
      <c r="A53" s="5" t="s">
        <v>9</v>
      </c>
      <c r="B53" s="6" t="s">
        <v>0</v>
      </c>
      <c r="C53" s="7" t="s">
        <v>78</v>
      </c>
      <c r="D53" s="8" t="s">
        <v>1</v>
      </c>
      <c r="E53" s="8" t="s">
        <v>2</v>
      </c>
      <c r="F53" s="8" t="s">
        <v>12</v>
      </c>
      <c r="G53" s="8" t="s">
        <v>3</v>
      </c>
    </row>
    <row r="54" spans="1:7" ht="14.4" thickBot="1" x14ac:dyDescent="0.3">
      <c r="A54" s="9" t="s">
        <v>4</v>
      </c>
      <c r="B54" s="10">
        <v>22506</v>
      </c>
      <c r="C54" s="11"/>
      <c r="D54" s="11"/>
      <c r="E54" s="12"/>
      <c r="F54" s="13"/>
      <c r="G54" s="14"/>
    </row>
    <row r="55" spans="1:7" ht="14.4" thickBot="1" x14ac:dyDescent="0.3">
      <c r="A55" s="9" t="s">
        <v>5</v>
      </c>
      <c r="B55" s="10">
        <v>710</v>
      </c>
      <c r="C55" s="12"/>
      <c r="D55" s="12"/>
      <c r="E55" s="11"/>
      <c r="F55" s="13"/>
      <c r="G55" s="14"/>
    </row>
    <row r="56" spans="1:7" ht="14.4" thickBot="1" x14ac:dyDescent="0.3">
      <c r="A56" s="9" t="s">
        <v>6</v>
      </c>
      <c r="B56" s="23"/>
      <c r="C56" s="11">
        <f>B54*C54</f>
        <v>0</v>
      </c>
      <c r="D56" s="11">
        <f>B54*D54</f>
        <v>0</v>
      </c>
      <c r="E56" s="11">
        <f>B55*E55</f>
        <v>0</v>
      </c>
      <c r="F56" s="13"/>
      <c r="G56" s="14"/>
    </row>
    <row r="57" spans="1:7" ht="14.4" thickBot="1" x14ac:dyDescent="0.3">
      <c r="A57" s="15" t="s">
        <v>70</v>
      </c>
      <c r="B57" s="16"/>
      <c r="C57" s="17">
        <f>C56*(15%)</f>
        <v>0</v>
      </c>
      <c r="D57" s="17">
        <f t="shared" ref="D57:E57" si="6">D56*(15%)</f>
        <v>0</v>
      </c>
      <c r="E57" s="17">
        <f t="shared" si="6"/>
        <v>0</v>
      </c>
      <c r="F57" s="13"/>
      <c r="G57" s="14"/>
    </row>
    <row r="58" spans="1:7" ht="14.4" thickBot="1" x14ac:dyDescent="0.3">
      <c r="A58" s="15" t="s">
        <v>7</v>
      </c>
      <c r="B58" s="15"/>
      <c r="C58" s="24">
        <f>C56+C57</f>
        <v>0</v>
      </c>
      <c r="D58" s="24">
        <f t="shared" ref="D58:E58" si="7">D56+D57</f>
        <v>0</v>
      </c>
      <c r="E58" s="24">
        <f t="shared" si="7"/>
        <v>0</v>
      </c>
      <c r="F58" s="14"/>
      <c r="G58" s="14"/>
    </row>
    <row r="59" spans="1:7" ht="14.4" thickBot="1" x14ac:dyDescent="0.3">
      <c r="A59" s="15" t="s">
        <v>8</v>
      </c>
      <c r="B59" s="25"/>
      <c r="C59" s="11">
        <f>C58*12</f>
        <v>0</v>
      </c>
      <c r="D59" s="11">
        <f t="shared" ref="D59:E59" si="8">D58*12</f>
        <v>0</v>
      </c>
      <c r="E59" s="11">
        <f t="shared" si="8"/>
        <v>0</v>
      </c>
      <c r="F59" s="14"/>
      <c r="G59" s="14"/>
    </row>
    <row r="60" spans="1:7" ht="14.4" thickBot="1" x14ac:dyDescent="0.3"/>
    <row r="61" spans="1:7" ht="14.4" thickBot="1" x14ac:dyDescent="0.3">
      <c r="A61" s="11" t="s">
        <v>30</v>
      </c>
      <c r="B61" s="22">
        <f>C59+D59+E59</f>
        <v>0</v>
      </c>
    </row>
    <row r="64" spans="1:7" ht="14.4" thickBot="1" x14ac:dyDescent="0.3"/>
    <row r="65" spans="1:7" ht="23.4" thickBot="1" x14ac:dyDescent="0.3">
      <c r="A65" s="77" t="s">
        <v>17</v>
      </c>
      <c r="B65" s="78"/>
      <c r="C65" s="78"/>
      <c r="D65" s="78"/>
      <c r="E65" s="78"/>
      <c r="F65" s="78"/>
      <c r="G65" s="78"/>
    </row>
    <row r="66" spans="1:7" ht="40.200000000000003" thickBot="1" x14ac:dyDescent="0.3">
      <c r="A66" s="5" t="s">
        <v>9</v>
      </c>
      <c r="B66" s="6" t="s">
        <v>0</v>
      </c>
      <c r="C66" s="7" t="s">
        <v>78</v>
      </c>
      <c r="D66" s="8" t="s">
        <v>1</v>
      </c>
      <c r="E66" s="8" t="s">
        <v>2</v>
      </c>
      <c r="F66" s="8" t="s">
        <v>12</v>
      </c>
      <c r="G66" s="8" t="s">
        <v>3</v>
      </c>
    </row>
    <row r="67" spans="1:7" ht="14.4" thickBot="1" x14ac:dyDescent="0.3">
      <c r="A67" s="9" t="s">
        <v>4</v>
      </c>
      <c r="B67" s="10">
        <v>22506</v>
      </c>
      <c r="C67" s="11"/>
      <c r="D67" s="11"/>
      <c r="E67" s="12"/>
      <c r="F67" s="13"/>
      <c r="G67" s="14"/>
    </row>
    <row r="68" spans="1:7" ht="14.4" thickBot="1" x14ac:dyDescent="0.3">
      <c r="A68" s="9" t="s">
        <v>5</v>
      </c>
      <c r="B68" s="10">
        <v>710</v>
      </c>
      <c r="C68" s="12"/>
      <c r="D68" s="12"/>
      <c r="E68" s="11"/>
      <c r="F68" s="13"/>
      <c r="G68" s="14"/>
    </row>
    <row r="69" spans="1:7" ht="14.4" thickBot="1" x14ac:dyDescent="0.3">
      <c r="A69" s="9" t="s">
        <v>6</v>
      </c>
      <c r="B69" s="23"/>
      <c r="C69" s="11">
        <f>B67*C67</f>
        <v>0</v>
      </c>
      <c r="D69" s="11">
        <f>B67*D67</f>
        <v>0</v>
      </c>
      <c r="E69" s="11">
        <f>B68*E68</f>
        <v>0</v>
      </c>
      <c r="F69" s="13"/>
      <c r="G69" s="14"/>
    </row>
    <row r="70" spans="1:7" ht="14.4" thickBot="1" x14ac:dyDescent="0.3">
      <c r="A70" s="15" t="s">
        <v>70</v>
      </c>
      <c r="B70" s="16"/>
      <c r="C70" s="17">
        <f>C69*(15%)</f>
        <v>0</v>
      </c>
      <c r="D70" s="17">
        <f t="shared" ref="D70:E70" si="9">D69*(15%)</f>
        <v>0</v>
      </c>
      <c r="E70" s="17">
        <f t="shared" si="9"/>
        <v>0</v>
      </c>
      <c r="F70" s="13"/>
      <c r="G70" s="14"/>
    </row>
    <row r="71" spans="1:7" ht="14.4" thickBot="1" x14ac:dyDescent="0.3">
      <c r="A71" s="15" t="s">
        <v>7</v>
      </c>
      <c r="B71" s="15"/>
      <c r="C71" s="24">
        <f>C69+C70</f>
        <v>0</v>
      </c>
      <c r="D71" s="24">
        <f t="shared" ref="D71:E71" si="10">D69+D70</f>
        <v>0</v>
      </c>
      <c r="E71" s="24">
        <f t="shared" si="10"/>
        <v>0</v>
      </c>
      <c r="F71" s="14"/>
      <c r="G71" s="14"/>
    </row>
    <row r="72" spans="1:7" ht="14.4" thickBot="1" x14ac:dyDescent="0.3">
      <c r="A72" s="15" t="s">
        <v>8</v>
      </c>
      <c r="B72" s="25"/>
      <c r="C72" s="11">
        <f>C71*12</f>
        <v>0</v>
      </c>
      <c r="D72" s="11">
        <f t="shared" ref="D72:E72" si="11">D71*12</f>
        <v>0</v>
      </c>
      <c r="E72" s="11">
        <f t="shared" si="11"/>
        <v>0</v>
      </c>
      <c r="F72" s="14"/>
      <c r="G72" s="14"/>
    </row>
    <row r="73" spans="1:7" ht="14.4" thickBot="1" x14ac:dyDescent="0.3"/>
    <row r="74" spans="1:7" ht="26.4" customHeight="1" thickBot="1" x14ac:dyDescent="0.3">
      <c r="A74" s="11" t="s">
        <v>29</v>
      </c>
      <c r="B74" s="22">
        <f>C72+D72+E72</f>
        <v>0</v>
      </c>
    </row>
    <row r="76" spans="1:7" ht="14.4" thickBot="1" x14ac:dyDescent="0.3"/>
    <row r="77" spans="1:7" ht="23.4" thickBot="1" x14ac:dyDescent="0.3">
      <c r="A77" s="77" t="s">
        <v>18</v>
      </c>
      <c r="B77" s="78"/>
      <c r="C77" s="78"/>
      <c r="D77" s="78"/>
      <c r="E77" s="78"/>
      <c r="F77" s="78"/>
      <c r="G77" s="78"/>
    </row>
    <row r="78" spans="1:7" ht="40.200000000000003" thickBot="1" x14ac:dyDescent="0.3">
      <c r="A78" s="5" t="s">
        <v>9</v>
      </c>
      <c r="B78" s="6" t="s">
        <v>0</v>
      </c>
      <c r="C78" s="7" t="s">
        <v>78</v>
      </c>
      <c r="D78" s="8" t="s">
        <v>1</v>
      </c>
      <c r="E78" s="8" t="s">
        <v>2</v>
      </c>
      <c r="F78" s="8" t="s">
        <v>12</v>
      </c>
      <c r="G78" s="8" t="s">
        <v>3</v>
      </c>
    </row>
    <row r="79" spans="1:7" ht="14.4" thickBot="1" x14ac:dyDescent="0.3">
      <c r="A79" s="9" t="s">
        <v>4</v>
      </c>
      <c r="B79" s="10">
        <v>22506</v>
      </c>
      <c r="C79" s="11"/>
      <c r="D79" s="11"/>
      <c r="E79" s="12"/>
      <c r="F79" s="13"/>
      <c r="G79" s="14"/>
    </row>
    <row r="80" spans="1:7" ht="14.4" thickBot="1" x14ac:dyDescent="0.3">
      <c r="A80" s="9" t="s">
        <v>5</v>
      </c>
      <c r="B80" s="10">
        <v>710</v>
      </c>
      <c r="C80" s="12"/>
      <c r="D80" s="12"/>
      <c r="E80" s="11"/>
      <c r="F80" s="13"/>
      <c r="G80" s="14"/>
    </row>
    <row r="81" spans="1:7" ht="14.4" thickBot="1" x14ac:dyDescent="0.3">
      <c r="A81" s="9" t="s">
        <v>6</v>
      </c>
      <c r="B81" s="23"/>
      <c r="C81" s="11">
        <f>B79*C79</f>
        <v>0</v>
      </c>
      <c r="D81" s="11">
        <f>B79*D79</f>
        <v>0</v>
      </c>
      <c r="E81" s="11">
        <f>B80*E80</f>
        <v>0</v>
      </c>
      <c r="F81" s="13"/>
      <c r="G81" s="14"/>
    </row>
    <row r="82" spans="1:7" ht="14.4" thickBot="1" x14ac:dyDescent="0.3">
      <c r="A82" s="15" t="s">
        <v>70</v>
      </c>
      <c r="B82" s="16"/>
      <c r="C82" s="17">
        <f>C81*(15%)</f>
        <v>0</v>
      </c>
      <c r="D82" s="17">
        <f t="shared" ref="D82:E82" si="12">D81*(15%)</f>
        <v>0</v>
      </c>
      <c r="E82" s="17">
        <f t="shared" si="12"/>
        <v>0</v>
      </c>
      <c r="F82" s="13"/>
      <c r="G82" s="14"/>
    </row>
    <row r="83" spans="1:7" ht="14.4" thickBot="1" x14ac:dyDescent="0.3">
      <c r="A83" s="15" t="s">
        <v>7</v>
      </c>
      <c r="B83" s="15"/>
      <c r="C83" s="24">
        <f>C81+C82</f>
        <v>0</v>
      </c>
      <c r="D83" s="24">
        <f t="shared" ref="D83:E83" si="13">D81+D82</f>
        <v>0</v>
      </c>
      <c r="E83" s="24">
        <f t="shared" si="13"/>
        <v>0</v>
      </c>
      <c r="F83" s="14"/>
      <c r="G83" s="14"/>
    </row>
    <row r="84" spans="1:7" ht="14.4" thickBot="1" x14ac:dyDescent="0.3">
      <c r="A84" s="15" t="s">
        <v>8</v>
      </c>
      <c r="B84" s="25"/>
      <c r="C84" s="11">
        <f>C83*12</f>
        <v>0</v>
      </c>
      <c r="D84" s="11">
        <f t="shared" ref="D84:E84" si="14">D83*12</f>
        <v>0</v>
      </c>
      <c r="E84" s="11">
        <f t="shared" si="14"/>
        <v>0</v>
      </c>
      <c r="F84" s="14"/>
      <c r="G84" s="14"/>
    </row>
    <row r="85" spans="1:7" ht="14.4" thickBot="1" x14ac:dyDescent="0.3"/>
    <row r="86" spans="1:7" ht="27" customHeight="1" thickBot="1" x14ac:dyDescent="0.3">
      <c r="A86" s="11" t="s">
        <v>28</v>
      </c>
      <c r="B86" s="22">
        <f>C84+D84+E84</f>
        <v>0</v>
      </c>
    </row>
    <row r="88" spans="1:7" ht="14.4" thickBot="1" x14ac:dyDescent="0.3"/>
    <row r="89" spans="1:7" ht="23.4" thickBot="1" x14ac:dyDescent="0.3">
      <c r="A89" s="77" t="s">
        <v>19</v>
      </c>
      <c r="B89" s="78"/>
      <c r="C89" s="78"/>
      <c r="D89" s="78"/>
      <c r="E89" s="78"/>
      <c r="F89" s="78"/>
      <c r="G89" s="78"/>
    </row>
    <row r="90" spans="1:7" ht="40.200000000000003" thickBot="1" x14ac:dyDescent="0.3">
      <c r="A90" s="5" t="s">
        <v>9</v>
      </c>
      <c r="B90" s="6" t="s">
        <v>0</v>
      </c>
      <c r="C90" s="7" t="s">
        <v>78</v>
      </c>
      <c r="D90" s="8" t="s">
        <v>1</v>
      </c>
      <c r="E90" s="8" t="s">
        <v>2</v>
      </c>
      <c r="F90" s="8" t="s">
        <v>12</v>
      </c>
      <c r="G90" s="8" t="s">
        <v>3</v>
      </c>
    </row>
    <row r="91" spans="1:7" ht="14.4" thickBot="1" x14ac:dyDescent="0.3">
      <c r="A91" s="9" t="s">
        <v>4</v>
      </c>
      <c r="B91" s="10">
        <v>22506</v>
      </c>
      <c r="C91" s="11"/>
      <c r="D91" s="11"/>
      <c r="E91" s="12"/>
      <c r="F91" s="13"/>
      <c r="G91" s="14"/>
    </row>
    <row r="92" spans="1:7" ht="14.4" thickBot="1" x14ac:dyDescent="0.3">
      <c r="A92" s="9" t="s">
        <v>5</v>
      </c>
      <c r="B92" s="10">
        <v>710</v>
      </c>
      <c r="C92" s="12"/>
      <c r="D92" s="12"/>
      <c r="E92" s="11"/>
      <c r="F92" s="13"/>
      <c r="G92" s="14"/>
    </row>
    <row r="93" spans="1:7" ht="14.4" thickBot="1" x14ac:dyDescent="0.3">
      <c r="A93" s="9" t="s">
        <v>6</v>
      </c>
      <c r="B93" s="23"/>
      <c r="C93" s="11">
        <f>B91*C91</f>
        <v>0</v>
      </c>
      <c r="D93" s="11">
        <f>B91*D91</f>
        <v>0</v>
      </c>
      <c r="E93" s="11">
        <f>B92*E92</f>
        <v>0</v>
      </c>
      <c r="F93" s="13"/>
      <c r="G93" s="14"/>
    </row>
    <row r="94" spans="1:7" ht="14.4" thickBot="1" x14ac:dyDescent="0.3">
      <c r="A94" s="15" t="s">
        <v>70</v>
      </c>
      <c r="B94" s="16"/>
      <c r="C94" s="17">
        <f>C93*(15%)</f>
        <v>0</v>
      </c>
      <c r="D94" s="17">
        <f t="shared" ref="D94:E94" si="15">D93*(15%)</f>
        <v>0</v>
      </c>
      <c r="E94" s="17">
        <f t="shared" si="15"/>
        <v>0</v>
      </c>
      <c r="F94" s="13"/>
      <c r="G94" s="14"/>
    </row>
    <row r="95" spans="1:7" ht="14.4" thickBot="1" x14ac:dyDescent="0.3">
      <c r="A95" s="15" t="s">
        <v>7</v>
      </c>
      <c r="B95" s="15"/>
      <c r="C95" s="24">
        <f>C93+C94</f>
        <v>0</v>
      </c>
      <c r="D95" s="24">
        <f t="shared" ref="D95:E95" si="16">D93+D94</f>
        <v>0</v>
      </c>
      <c r="E95" s="24">
        <f t="shared" si="16"/>
        <v>0</v>
      </c>
      <c r="F95" s="14"/>
      <c r="G95" s="14"/>
    </row>
    <row r="96" spans="1:7" ht="14.4" thickBot="1" x14ac:dyDescent="0.3">
      <c r="A96" s="15" t="s">
        <v>8</v>
      </c>
      <c r="B96" s="25"/>
      <c r="C96" s="11">
        <f>C95*12</f>
        <v>0</v>
      </c>
      <c r="D96" s="11">
        <f t="shared" ref="D96:E96" si="17">D95*12</f>
        <v>0</v>
      </c>
      <c r="E96" s="11">
        <f t="shared" si="17"/>
        <v>0</v>
      </c>
      <c r="F96" s="14"/>
      <c r="G96" s="14"/>
    </row>
    <row r="97" spans="1:7" ht="14.4" thickBot="1" x14ac:dyDescent="0.3"/>
    <row r="98" spans="1:7" ht="30" customHeight="1" thickBot="1" x14ac:dyDescent="0.3">
      <c r="A98" s="11" t="s">
        <v>27</v>
      </c>
      <c r="B98" s="22">
        <f>C96+D96+E96</f>
        <v>0</v>
      </c>
    </row>
    <row r="100" spans="1:7" ht="14.4" thickBot="1" x14ac:dyDescent="0.3"/>
    <row r="101" spans="1:7" ht="23.4" thickBot="1" x14ac:dyDescent="0.3">
      <c r="A101" s="77" t="s">
        <v>20</v>
      </c>
      <c r="B101" s="78"/>
      <c r="C101" s="78"/>
      <c r="D101" s="78"/>
      <c r="E101" s="78"/>
      <c r="F101" s="78"/>
      <c r="G101" s="78"/>
    </row>
    <row r="102" spans="1:7" ht="40.200000000000003" thickBot="1" x14ac:dyDescent="0.3">
      <c r="A102" s="5" t="s">
        <v>9</v>
      </c>
      <c r="B102" s="6" t="s">
        <v>0</v>
      </c>
      <c r="C102" s="7" t="s">
        <v>78</v>
      </c>
      <c r="D102" s="8" t="s">
        <v>1</v>
      </c>
      <c r="E102" s="8" t="s">
        <v>2</v>
      </c>
      <c r="F102" s="8" t="s">
        <v>12</v>
      </c>
      <c r="G102" s="8" t="s">
        <v>3</v>
      </c>
    </row>
    <row r="103" spans="1:7" ht="14.4" thickBot="1" x14ac:dyDescent="0.3">
      <c r="A103" s="9" t="s">
        <v>4</v>
      </c>
      <c r="B103" s="10">
        <v>22506</v>
      </c>
      <c r="C103" s="11"/>
      <c r="D103" s="11"/>
      <c r="E103" s="12"/>
      <c r="F103" s="13"/>
      <c r="G103" s="14"/>
    </row>
    <row r="104" spans="1:7" ht="14.4" thickBot="1" x14ac:dyDescent="0.3">
      <c r="A104" s="9" t="s">
        <v>5</v>
      </c>
      <c r="B104" s="10">
        <v>710</v>
      </c>
      <c r="C104" s="12"/>
      <c r="D104" s="12"/>
      <c r="E104" s="11"/>
      <c r="F104" s="13"/>
      <c r="G104" s="14"/>
    </row>
    <row r="105" spans="1:7" ht="14.4" thickBot="1" x14ac:dyDescent="0.3">
      <c r="A105" s="9" t="s">
        <v>6</v>
      </c>
      <c r="B105" s="23"/>
      <c r="C105" s="11">
        <f>B103*C103</f>
        <v>0</v>
      </c>
      <c r="D105" s="11">
        <f>B103*D103</f>
        <v>0</v>
      </c>
      <c r="E105" s="11">
        <f>B104*E104</f>
        <v>0</v>
      </c>
      <c r="F105" s="13"/>
      <c r="G105" s="14"/>
    </row>
    <row r="106" spans="1:7" ht="14.4" thickBot="1" x14ac:dyDescent="0.3">
      <c r="A106" s="15" t="s">
        <v>70</v>
      </c>
      <c r="B106" s="16"/>
      <c r="C106" s="17">
        <f>C105*(15%)</f>
        <v>0</v>
      </c>
      <c r="D106" s="17">
        <f t="shared" ref="D106:E106" si="18">D105*(15%)</f>
        <v>0</v>
      </c>
      <c r="E106" s="17">
        <f t="shared" si="18"/>
        <v>0</v>
      </c>
      <c r="F106" s="13"/>
      <c r="G106" s="14"/>
    </row>
    <row r="107" spans="1:7" ht="14.4" thickBot="1" x14ac:dyDescent="0.3">
      <c r="A107" s="15" t="s">
        <v>7</v>
      </c>
      <c r="B107" s="15"/>
      <c r="C107" s="24">
        <f>C105+C106</f>
        <v>0</v>
      </c>
      <c r="D107" s="24">
        <f t="shared" ref="D107:E107" si="19">D105+D106</f>
        <v>0</v>
      </c>
      <c r="E107" s="24">
        <f t="shared" si="19"/>
        <v>0</v>
      </c>
      <c r="F107" s="14"/>
      <c r="G107" s="14"/>
    </row>
    <row r="108" spans="1:7" ht="14.4" thickBot="1" x14ac:dyDescent="0.3">
      <c r="A108" s="15" t="s">
        <v>8</v>
      </c>
      <c r="B108" s="25"/>
      <c r="C108" s="11">
        <f>C107*12</f>
        <v>0</v>
      </c>
      <c r="D108" s="11">
        <f t="shared" ref="D108:E108" si="20">D107*12</f>
        <v>0</v>
      </c>
      <c r="E108" s="11">
        <f t="shared" si="20"/>
        <v>0</v>
      </c>
      <c r="F108" s="14"/>
      <c r="G108" s="14"/>
    </row>
    <row r="109" spans="1:7" ht="14.4" thickBot="1" x14ac:dyDescent="0.3"/>
    <row r="110" spans="1:7" ht="24" customHeight="1" thickBot="1" x14ac:dyDescent="0.3">
      <c r="A110" s="11" t="s">
        <v>26</v>
      </c>
      <c r="B110" s="22">
        <f>C108+D108+E108</f>
        <v>0</v>
      </c>
    </row>
    <row r="112" spans="1:7" ht="14.4" thickBot="1" x14ac:dyDescent="0.3"/>
    <row r="113" spans="1:7" ht="23.4" thickBot="1" x14ac:dyDescent="0.3">
      <c r="A113" s="77" t="s">
        <v>21</v>
      </c>
      <c r="B113" s="78"/>
      <c r="C113" s="78"/>
      <c r="D113" s="78"/>
      <c r="E113" s="78"/>
      <c r="F113" s="78"/>
      <c r="G113" s="78"/>
    </row>
    <row r="114" spans="1:7" ht="40.200000000000003" thickBot="1" x14ac:dyDescent="0.3">
      <c r="A114" s="5" t="s">
        <v>9</v>
      </c>
      <c r="B114" s="6" t="s">
        <v>0</v>
      </c>
      <c r="C114" s="7" t="s">
        <v>78</v>
      </c>
      <c r="D114" s="8" t="s">
        <v>1</v>
      </c>
      <c r="E114" s="8" t="s">
        <v>2</v>
      </c>
      <c r="F114" s="8" t="s">
        <v>12</v>
      </c>
      <c r="G114" s="8" t="s">
        <v>3</v>
      </c>
    </row>
    <row r="115" spans="1:7" ht="14.4" thickBot="1" x14ac:dyDescent="0.3">
      <c r="A115" s="9" t="s">
        <v>4</v>
      </c>
      <c r="B115" s="10">
        <v>22506</v>
      </c>
      <c r="C115" s="11"/>
      <c r="D115" s="11"/>
      <c r="E115" s="12"/>
      <c r="F115" s="13"/>
      <c r="G115" s="14"/>
    </row>
    <row r="116" spans="1:7" ht="14.4" thickBot="1" x14ac:dyDescent="0.3">
      <c r="A116" s="9" t="s">
        <v>5</v>
      </c>
      <c r="B116" s="10">
        <v>710</v>
      </c>
      <c r="C116" s="12"/>
      <c r="D116" s="12"/>
      <c r="E116" s="11"/>
      <c r="F116" s="13"/>
      <c r="G116" s="14"/>
    </row>
    <row r="117" spans="1:7" ht="14.4" thickBot="1" x14ac:dyDescent="0.3">
      <c r="A117" s="9" t="s">
        <v>6</v>
      </c>
      <c r="B117" s="23"/>
      <c r="C117" s="11">
        <f>B115*C115</f>
        <v>0</v>
      </c>
      <c r="D117" s="11">
        <f>B115*D115</f>
        <v>0</v>
      </c>
      <c r="E117" s="11">
        <f>B116*E116</f>
        <v>0</v>
      </c>
      <c r="F117" s="13"/>
      <c r="G117" s="14"/>
    </row>
    <row r="118" spans="1:7" ht="14.4" thickBot="1" x14ac:dyDescent="0.3">
      <c r="A118" s="15" t="s">
        <v>70</v>
      </c>
      <c r="B118" s="16"/>
      <c r="C118" s="17">
        <f>C117*(15%)</f>
        <v>0</v>
      </c>
      <c r="D118" s="17">
        <f t="shared" ref="D118:E118" si="21">D117*(15%)</f>
        <v>0</v>
      </c>
      <c r="E118" s="17">
        <f t="shared" si="21"/>
        <v>0</v>
      </c>
      <c r="F118" s="13"/>
      <c r="G118" s="14"/>
    </row>
    <row r="119" spans="1:7" ht="14.4" thickBot="1" x14ac:dyDescent="0.3">
      <c r="A119" s="15" t="s">
        <v>7</v>
      </c>
      <c r="B119" s="15"/>
      <c r="C119" s="24">
        <f>C117+C118</f>
        <v>0</v>
      </c>
      <c r="D119" s="24">
        <f t="shared" ref="D119:E119" si="22">D117+D118</f>
        <v>0</v>
      </c>
      <c r="E119" s="24">
        <f t="shared" si="22"/>
        <v>0</v>
      </c>
      <c r="F119" s="14"/>
      <c r="G119" s="14"/>
    </row>
    <row r="120" spans="1:7" ht="14.4" thickBot="1" x14ac:dyDescent="0.3">
      <c r="A120" s="15" t="s">
        <v>8</v>
      </c>
      <c r="B120" s="25"/>
      <c r="C120" s="11">
        <f>C119*12</f>
        <v>0</v>
      </c>
      <c r="D120" s="11">
        <f t="shared" ref="D120:E120" si="23">D119*12</f>
        <v>0</v>
      </c>
      <c r="E120" s="11">
        <f t="shared" si="23"/>
        <v>0</v>
      </c>
      <c r="F120" s="14"/>
      <c r="G120" s="14"/>
    </row>
    <row r="121" spans="1:7" ht="14.4" thickBot="1" x14ac:dyDescent="0.3"/>
    <row r="122" spans="1:7" ht="23.4" customHeight="1" thickBot="1" x14ac:dyDescent="0.3">
      <c r="A122" s="11" t="s">
        <v>25</v>
      </c>
      <c r="B122" s="22">
        <f>C120+D120+E120</f>
        <v>0</v>
      </c>
    </row>
    <row r="123" spans="1:7" ht="14.4" thickBot="1" x14ac:dyDescent="0.3"/>
    <row r="124" spans="1:7" ht="23.4" thickBot="1" x14ac:dyDescent="0.3">
      <c r="A124" s="77" t="s">
        <v>22</v>
      </c>
      <c r="B124" s="78"/>
      <c r="C124" s="78"/>
      <c r="D124" s="78"/>
      <c r="E124" s="78"/>
      <c r="F124" s="78"/>
      <c r="G124" s="78"/>
    </row>
    <row r="125" spans="1:7" ht="40.200000000000003" thickBot="1" x14ac:dyDescent="0.3">
      <c r="A125" s="5" t="s">
        <v>9</v>
      </c>
      <c r="B125" s="6" t="s">
        <v>0</v>
      </c>
      <c r="C125" s="7" t="s">
        <v>78</v>
      </c>
      <c r="D125" s="8" t="s">
        <v>1</v>
      </c>
      <c r="E125" s="8" t="s">
        <v>2</v>
      </c>
      <c r="F125" s="8" t="s">
        <v>12</v>
      </c>
      <c r="G125" s="8" t="s">
        <v>3</v>
      </c>
    </row>
    <row r="126" spans="1:7" ht="14.4" thickBot="1" x14ac:dyDescent="0.3">
      <c r="A126" s="9" t="s">
        <v>4</v>
      </c>
      <c r="B126" s="10">
        <v>22506</v>
      </c>
      <c r="C126" s="11"/>
      <c r="D126" s="11"/>
      <c r="E126" s="12"/>
      <c r="F126" s="13"/>
      <c r="G126" s="14"/>
    </row>
    <row r="127" spans="1:7" ht="14.4" thickBot="1" x14ac:dyDescent="0.3">
      <c r="A127" s="9" t="s">
        <v>5</v>
      </c>
      <c r="B127" s="10">
        <v>710</v>
      </c>
      <c r="C127" s="12"/>
      <c r="D127" s="12"/>
      <c r="E127" s="11"/>
      <c r="F127" s="13"/>
      <c r="G127" s="14"/>
    </row>
    <row r="128" spans="1:7" ht="14.4" thickBot="1" x14ac:dyDescent="0.3">
      <c r="A128" s="9" t="s">
        <v>6</v>
      </c>
      <c r="B128" s="23"/>
      <c r="C128" s="11">
        <f>B126*C126</f>
        <v>0</v>
      </c>
      <c r="D128" s="11">
        <f>B126*D126</f>
        <v>0</v>
      </c>
      <c r="E128" s="11">
        <f>B127*E127</f>
        <v>0</v>
      </c>
      <c r="F128" s="13"/>
      <c r="G128" s="14"/>
    </row>
    <row r="129" spans="1:7" ht="14.4" thickBot="1" x14ac:dyDescent="0.3">
      <c r="A129" s="15" t="s">
        <v>70</v>
      </c>
      <c r="B129" s="16"/>
      <c r="C129" s="17">
        <f>C128*(15%)</f>
        <v>0</v>
      </c>
      <c r="D129" s="17">
        <f t="shared" ref="D129:E129" si="24">D128*(15%)</f>
        <v>0</v>
      </c>
      <c r="E129" s="17">
        <f t="shared" si="24"/>
        <v>0</v>
      </c>
      <c r="F129" s="13"/>
      <c r="G129" s="14"/>
    </row>
    <row r="130" spans="1:7" ht="14.4" thickBot="1" x14ac:dyDescent="0.3">
      <c r="A130" s="15" t="s">
        <v>7</v>
      </c>
      <c r="B130" s="15"/>
      <c r="C130" s="24">
        <f>C128+C129</f>
        <v>0</v>
      </c>
      <c r="D130" s="24">
        <f t="shared" ref="D130:E130" si="25">D128+D129</f>
        <v>0</v>
      </c>
      <c r="E130" s="24">
        <f t="shared" si="25"/>
        <v>0</v>
      </c>
      <c r="F130" s="14"/>
      <c r="G130" s="14"/>
    </row>
    <row r="131" spans="1:7" ht="14.4" thickBot="1" x14ac:dyDescent="0.3">
      <c r="A131" s="15" t="s">
        <v>24</v>
      </c>
      <c r="B131" s="25"/>
      <c r="C131" s="11">
        <f>C130*11</f>
        <v>0</v>
      </c>
      <c r="D131" s="11">
        <f>D130*11</f>
        <v>0</v>
      </c>
      <c r="E131" s="11">
        <f>E130*11</f>
        <v>0</v>
      </c>
      <c r="F131" s="14"/>
      <c r="G131" s="14"/>
    </row>
    <row r="132" spans="1:7" ht="14.4" thickBot="1" x14ac:dyDescent="0.3"/>
    <row r="133" spans="1:7" ht="22.2" customHeight="1" thickBot="1" x14ac:dyDescent="0.3">
      <c r="A133" s="11" t="s">
        <v>23</v>
      </c>
      <c r="B133" s="22">
        <f>C131+D131+E131</f>
        <v>0</v>
      </c>
    </row>
    <row r="135" spans="1:7" customFormat="1" ht="14.4" x14ac:dyDescent="0.3">
      <c r="A135" s="1" t="s">
        <v>93</v>
      </c>
    </row>
    <row r="136" spans="1:7" customFormat="1" ht="14.4" x14ac:dyDescent="0.3">
      <c r="A136" s="26">
        <v>1350</v>
      </c>
      <c r="B136" s="27">
        <f>A136*22509</f>
        <v>30387150</v>
      </c>
    </row>
    <row r="137" spans="1:7" customFormat="1" ht="14.4" x14ac:dyDescent="0.3">
      <c r="A137" s="28"/>
      <c r="B137" s="29"/>
    </row>
    <row r="138" spans="1:7" customFormat="1" ht="14.4" x14ac:dyDescent="0.3">
      <c r="A138" s="29"/>
      <c r="B138" s="4"/>
    </row>
    <row r="140" spans="1:7" ht="14.4" thickBot="1" x14ac:dyDescent="0.3"/>
    <row r="141" spans="1:7" x14ac:dyDescent="0.25">
      <c r="A141" s="71" t="s">
        <v>75</v>
      </c>
      <c r="B141" s="73"/>
    </row>
    <row r="142" spans="1:7" ht="14.4" thickBot="1" x14ac:dyDescent="0.3">
      <c r="A142" s="72"/>
      <c r="B142" s="74"/>
      <c r="E142" s="4" t="s">
        <v>77</v>
      </c>
    </row>
    <row r="143" spans="1:7" ht="14.4" thickBot="1" x14ac:dyDescent="0.3"/>
    <row r="144" spans="1:7" x14ac:dyDescent="0.25">
      <c r="A144" s="71" t="s">
        <v>76</v>
      </c>
      <c r="B144" s="75"/>
    </row>
    <row r="145" spans="1:2" ht="14.4" thickBot="1" x14ac:dyDescent="0.3">
      <c r="A145" s="72"/>
      <c r="B145" s="76"/>
    </row>
  </sheetData>
  <mergeCells count="24">
    <mergeCell ref="A77:G77"/>
    <mergeCell ref="A18:G18"/>
    <mergeCell ref="A29:G29"/>
    <mergeCell ref="A40:G40"/>
    <mergeCell ref="A52:G52"/>
    <mergeCell ref="A65:G65"/>
    <mergeCell ref="A141:A142"/>
    <mergeCell ref="B141:B142"/>
    <mergeCell ref="A144:A145"/>
    <mergeCell ref="B144:B145"/>
    <mergeCell ref="A89:G89"/>
    <mergeCell ref="A101:G101"/>
    <mergeCell ref="A113:G113"/>
    <mergeCell ref="A124:G124"/>
    <mergeCell ref="A4:G4"/>
    <mergeCell ref="A9:E9"/>
    <mergeCell ref="A10:E10"/>
    <mergeCell ref="A6:G6"/>
    <mergeCell ref="A8:G8"/>
    <mergeCell ref="A11:E11"/>
    <mergeCell ref="A12:G12"/>
    <mergeCell ref="A13:G13"/>
    <mergeCell ref="A14:G14"/>
    <mergeCell ref="A15:G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6DB2-8C40-4BF8-9A5B-53A5FEAAC0D5}">
  <dimension ref="A3:G62"/>
  <sheetViews>
    <sheetView topLeftCell="A17" workbookViewId="0">
      <selection activeCell="A8" sqref="A8:G8"/>
    </sheetView>
  </sheetViews>
  <sheetFormatPr defaultRowHeight="13.8" x14ac:dyDescent="0.25"/>
  <cols>
    <col min="1" max="1" width="42.21875" style="4" customWidth="1"/>
    <col min="2" max="2" width="25.77734375" style="4" customWidth="1"/>
    <col min="3" max="3" width="30.33203125" style="4" customWidth="1"/>
    <col min="4" max="4" width="18.109375" style="4" customWidth="1"/>
    <col min="5" max="5" width="17.6640625" style="4" customWidth="1"/>
    <col min="6" max="16384" width="8.88671875" style="4"/>
  </cols>
  <sheetData>
    <row r="3" spans="1:7" ht="14.4" thickBot="1" x14ac:dyDescent="0.3"/>
    <row r="4" spans="1:7" ht="14.4" thickBot="1" x14ac:dyDescent="0.3">
      <c r="A4" s="67" t="s">
        <v>96</v>
      </c>
      <c r="B4" s="68"/>
      <c r="C4" s="68"/>
      <c r="D4" s="68"/>
      <c r="E4" s="69"/>
    </row>
    <row r="6" spans="1:7" x14ac:dyDescent="0.25">
      <c r="A6" s="66" t="s">
        <v>97</v>
      </c>
      <c r="B6" s="66"/>
      <c r="C6" s="66"/>
      <c r="D6" s="66"/>
      <c r="E6" s="66"/>
    </row>
    <row r="7" spans="1:7" x14ac:dyDescent="0.25">
      <c r="A7" s="30"/>
      <c r="B7" s="30"/>
      <c r="C7" s="30"/>
      <c r="D7" s="30"/>
      <c r="E7" s="30"/>
    </row>
    <row r="8" spans="1:7" ht="31.2" customHeight="1" x14ac:dyDescent="0.25">
      <c r="A8" s="70" t="s">
        <v>107</v>
      </c>
      <c r="B8" s="70"/>
      <c r="C8" s="70"/>
      <c r="D8" s="70"/>
      <c r="E8" s="70"/>
      <c r="F8" s="70"/>
      <c r="G8" s="70"/>
    </row>
    <row r="9" spans="1:7" x14ac:dyDescent="0.25">
      <c r="A9" s="66" t="s">
        <v>108</v>
      </c>
      <c r="B9" s="66"/>
      <c r="C9" s="66"/>
      <c r="D9" s="66"/>
      <c r="E9" s="66"/>
    </row>
    <row r="10" spans="1:7" x14ac:dyDescent="0.25">
      <c r="A10" s="66" t="s">
        <v>98</v>
      </c>
      <c r="B10" s="66"/>
      <c r="C10" s="66"/>
      <c r="D10" s="66"/>
      <c r="E10" s="66"/>
    </row>
    <row r="11" spans="1:7" x14ac:dyDescent="0.25">
      <c r="A11" s="66"/>
      <c r="B11" s="66"/>
      <c r="C11" s="66"/>
      <c r="D11" s="66"/>
      <c r="E11" s="66"/>
    </row>
    <row r="12" spans="1:7" x14ac:dyDescent="0.25">
      <c r="A12" s="66" t="s">
        <v>99</v>
      </c>
      <c r="B12" s="66"/>
      <c r="C12" s="66"/>
      <c r="D12" s="66"/>
      <c r="E12" s="66"/>
    </row>
    <row r="13" spans="1:7" x14ac:dyDescent="0.25">
      <c r="A13" s="66" t="s">
        <v>100</v>
      </c>
      <c r="B13" s="66"/>
      <c r="C13" s="66"/>
      <c r="D13" s="66"/>
      <c r="E13" s="66"/>
    </row>
    <row r="14" spans="1:7" x14ac:dyDescent="0.25">
      <c r="A14" s="66" t="s">
        <v>101</v>
      </c>
      <c r="B14" s="66"/>
      <c r="C14" s="66"/>
      <c r="D14" s="66"/>
      <c r="E14" s="66"/>
    </row>
    <row r="15" spans="1:7" x14ac:dyDescent="0.25">
      <c r="A15" s="66" t="s">
        <v>102</v>
      </c>
      <c r="B15" s="66"/>
      <c r="C15" s="66"/>
      <c r="D15" s="66"/>
      <c r="E15" s="66"/>
    </row>
    <row r="18" spans="1:5" x14ac:dyDescent="0.25">
      <c r="A18" s="20" t="s">
        <v>94</v>
      </c>
    </row>
    <row r="19" spans="1:5" ht="14.4" customHeight="1" x14ac:dyDescent="0.25">
      <c r="A19" s="79" t="s">
        <v>106</v>
      </c>
      <c r="B19" s="79"/>
      <c r="C19" s="79"/>
      <c r="D19" s="79"/>
    </row>
    <row r="20" spans="1:5" ht="25.8" customHeight="1" thickBot="1" x14ac:dyDescent="0.3">
      <c r="A20" s="79"/>
      <c r="B20" s="79"/>
      <c r="C20" s="79"/>
      <c r="D20" s="79"/>
    </row>
    <row r="21" spans="1:5" ht="14.4" thickBot="1" x14ac:dyDescent="0.3">
      <c r="B21" s="80" t="s">
        <v>92</v>
      </c>
      <c r="C21" s="81"/>
    </row>
    <row r="22" spans="1:5" ht="28.8" customHeight="1" thickBot="1" x14ac:dyDescent="0.3">
      <c r="A22" s="15" t="s">
        <v>31</v>
      </c>
      <c r="B22" s="31" t="s">
        <v>32</v>
      </c>
      <c r="C22" s="31" t="s">
        <v>33</v>
      </c>
      <c r="D22" s="32" t="s">
        <v>34</v>
      </c>
      <c r="E22" s="33" t="s">
        <v>91</v>
      </c>
    </row>
    <row r="23" spans="1:5" ht="14.4" customHeight="1" thickBot="1" x14ac:dyDescent="0.3">
      <c r="A23" s="34" t="s">
        <v>35</v>
      </c>
      <c r="B23" s="35"/>
      <c r="C23" s="36"/>
      <c r="D23" s="37">
        <f>B23</f>
        <v>0</v>
      </c>
      <c r="E23" s="38"/>
    </row>
    <row r="24" spans="1:5" ht="15" customHeight="1" thickBot="1" x14ac:dyDescent="0.3">
      <c r="A24" s="34" t="s">
        <v>36</v>
      </c>
      <c r="B24" s="35"/>
      <c r="C24" s="36"/>
      <c r="D24" s="37">
        <f>B24</f>
        <v>0</v>
      </c>
      <c r="E24" s="38"/>
    </row>
    <row r="25" spans="1:5" ht="13.8" customHeight="1" thickBot="1" x14ac:dyDescent="0.3">
      <c r="A25" s="34" t="s">
        <v>37</v>
      </c>
      <c r="B25" s="36"/>
      <c r="C25" s="35"/>
      <c r="D25" s="37">
        <f>C25</f>
        <v>0</v>
      </c>
      <c r="E25" s="38"/>
    </row>
    <row r="26" spans="1:5" ht="16.2" customHeight="1" thickBot="1" x14ac:dyDescent="0.3">
      <c r="A26" s="34" t="s">
        <v>38</v>
      </c>
      <c r="B26" s="36"/>
      <c r="C26" s="35"/>
      <c r="D26" s="37">
        <f>C26</f>
        <v>0</v>
      </c>
      <c r="E26" s="38"/>
    </row>
    <row r="27" spans="1:5" ht="15.6" customHeight="1" thickBot="1" x14ac:dyDescent="0.3">
      <c r="A27" s="34" t="s">
        <v>39</v>
      </c>
      <c r="B27" s="36"/>
      <c r="C27" s="35"/>
      <c r="D27" s="37">
        <f>C27</f>
        <v>0</v>
      </c>
      <c r="E27" s="38"/>
    </row>
    <row r="28" spans="1:5" ht="13.8" customHeight="1" thickBot="1" x14ac:dyDescent="0.3">
      <c r="A28" s="34" t="s">
        <v>40</v>
      </c>
      <c r="B28" s="36"/>
      <c r="C28" s="35"/>
      <c r="D28" s="37">
        <f>C28</f>
        <v>0</v>
      </c>
      <c r="E28" s="38"/>
    </row>
    <row r="29" spans="1:5" ht="31.8" customHeight="1" thickBot="1" x14ac:dyDescent="0.3">
      <c r="A29" s="15" t="s">
        <v>41</v>
      </c>
      <c r="B29" s="31" t="s">
        <v>32</v>
      </c>
      <c r="C29" s="31" t="s">
        <v>33</v>
      </c>
      <c r="D29" s="32" t="s">
        <v>34</v>
      </c>
      <c r="E29" s="38"/>
    </row>
    <row r="30" spans="1:5" ht="14.4" thickBot="1" x14ac:dyDescent="0.3">
      <c r="A30" s="34" t="s">
        <v>42</v>
      </c>
      <c r="B30" s="39"/>
      <c r="C30" s="40"/>
      <c r="D30" s="37">
        <f>B30</f>
        <v>0</v>
      </c>
      <c r="E30" s="38"/>
    </row>
    <row r="31" spans="1:5" ht="14.4" thickBot="1" x14ac:dyDescent="0.3">
      <c r="A31" s="34" t="s">
        <v>43</v>
      </c>
      <c r="B31" s="40"/>
      <c r="C31" s="41"/>
      <c r="D31" s="37">
        <f>C31</f>
        <v>0</v>
      </c>
      <c r="E31" s="38"/>
    </row>
    <row r="32" spans="1:5" ht="14.4" thickBot="1" x14ac:dyDescent="0.3">
      <c r="A32" s="34" t="s">
        <v>44</v>
      </c>
      <c r="B32" s="40"/>
      <c r="C32" s="41"/>
      <c r="D32" s="37">
        <f>C32</f>
        <v>0</v>
      </c>
      <c r="E32" s="38"/>
    </row>
    <row r="33" spans="1:5" ht="14.4" thickBot="1" x14ac:dyDescent="0.3">
      <c r="A33" s="34" t="s">
        <v>45</v>
      </c>
      <c r="B33" s="40"/>
      <c r="C33" s="41"/>
      <c r="D33" s="37">
        <f>C33</f>
        <v>0</v>
      </c>
      <c r="E33" s="38"/>
    </row>
    <row r="34" spans="1:5" ht="14.4" thickBot="1" x14ac:dyDescent="0.3">
      <c r="A34" s="34" t="s">
        <v>46</v>
      </c>
      <c r="B34" s="40"/>
      <c r="C34" s="41"/>
      <c r="D34" s="37">
        <f>C34</f>
        <v>0</v>
      </c>
      <c r="E34" s="38"/>
    </row>
    <row r="35" spans="1:5" ht="14.4" thickBot="1" x14ac:dyDescent="0.3">
      <c r="A35" s="42" t="s">
        <v>47</v>
      </c>
      <c r="B35" s="40"/>
      <c r="C35" s="41"/>
      <c r="D35" s="37">
        <f>C35</f>
        <v>0</v>
      </c>
      <c r="E35" s="38"/>
    </row>
    <row r="36" spans="1:5" ht="30" customHeight="1" thickBot="1" x14ac:dyDescent="0.3">
      <c r="A36" s="43" t="s">
        <v>48</v>
      </c>
      <c r="B36" s="44" t="s">
        <v>32</v>
      </c>
      <c r="C36" s="44" t="s">
        <v>33</v>
      </c>
      <c r="D36" s="45" t="s">
        <v>34</v>
      </c>
      <c r="E36" s="38"/>
    </row>
    <row r="37" spans="1:5" ht="14.4" thickBot="1" x14ac:dyDescent="0.3">
      <c r="A37" s="34" t="s">
        <v>49</v>
      </c>
      <c r="B37" s="39"/>
      <c r="C37" s="40"/>
      <c r="D37" s="37">
        <f>B37</f>
        <v>0</v>
      </c>
      <c r="E37" s="38"/>
    </row>
    <row r="38" spans="1:5" ht="14.4" thickBot="1" x14ac:dyDescent="0.3">
      <c r="A38" s="34" t="s">
        <v>50</v>
      </c>
      <c r="B38" s="39"/>
      <c r="C38" s="40"/>
      <c r="D38" s="37">
        <f>B38</f>
        <v>0</v>
      </c>
      <c r="E38" s="38"/>
    </row>
    <row r="39" spans="1:5" ht="14.4" thickBot="1" x14ac:dyDescent="0.3">
      <c r="A39" s="34" t="s">
        <v>51</v>
      </c>
      <c r="B39" s="40"/>
      <c r="C39" s="41"/>
      <c r="D39" s="37">
        <f>C39</f>
        <v>0</v>
      </c>
      <c r="E39" s="38"/>
    </row>
    <row r="40" spans="1:5" ht="25.8" customHeight="1" thickBot="1" x14ac:dyDescent="0.3">
      <c r="A40" s="43" t="s">
        <v>52</v>
      </c>
      <c r="B40" s="44" t="s">
        <v>32</v>
      </c>
      <c r="C40" s="44" t="s">
        <v>33</v>
      </c>
      <c r="D40" s="45" t="s">
        <v>34</v>
      </c>
      <c r="E40" s="38"/>
    </row>
    <row r="41" spans="1:5" ht="14.4" thickBot="1" x14ac:dyDescent="0.3">
      <c r="A41" s="34" t="s">
        <v>53</v>
      </c>
      <c r="B41" s="39"/>
      <c r="C41" s="41"/>
      <c r="D41" s="37">
        <f>B41+C41</f>
        <v>0</v>
      </c>
      <c r="E41" s="38"/>
    </row>
    <row r="42" spans="1:5" ht="14.4" thickBot="1" x14ac:dyDescent="0.3">
      <c r="A42" s="34" t="s">
        <v>54</v>
      </c>
      <c r="B42" s="39"/>
      <c r="C42" s="41"/>
      <c r="D42" s="37">
        <f t="shared" ref="D42:D44" si="0">B42+C42</f>
        <v>0</v>
      </c>
      <c r="E42" s="38"/>
    </row>
    <row r="43" spans="1:5" ht="14.4" thickBot="1" x14ac:dyDescent="0.3">
      <c r="A43" s="34" t="s">
        <v>55</v>
      </c>
      <c r="B43" s="39"/>
      <c r="C43" s="41"/>
      <c r="D43" s="37">
        <f t="shared" si="0"/>
        <v>0</v>
      </c>
      <c r="E43" s="38"/>
    </row>
    <row r="44" spans="1:5" ht="14.4" thickBot="1" x14ac:dyDescent="0.3">
      <c r="A44" s="34" t="s">
        <v>56</v>
      </c>
      <c r="B44" s="39"/>
      <c r="C44" s="15"/>
      <c r="D44" s="37">
        <f t="shared" si="0"/>
        <v>0</v>
      </c>
      <c r="E44" s="38"/>
    </row>
    <row r="45" spans="1:5" ht="28.2" customHeight="1" thickBot="1" x14ac:dyDescent="0.3">
      <c r="A45" s="9" t="s">
        <v>58</v>
      </c>
      <c r="B45" s="38"/>
      <c r="C45" s="38"/>
      <c r="D45" s="46">
        <f>SUM(D23:D44)</f>
        <v>0</v>
      </c>
      <c r="E45" s="38"/>
    </row>
    <row r="46" spans="1:5" ht="14.4" thickBot="1" x14ac:dyDescent="0.3">
      <c r="A46" s="15" t="s">
        <v>59</v>
      </c>
      <c r="B46" s="38"/>
      <c r="C46" s="38"/>
      <c r="D46" s="47">
        <f>D45*15%</f>
        <v>0</v>
      </c>
      <c r="E46" s="38"/>
    </row>
    <row r="47" spans="1:5" ht="28.8" customHeight="1" thickBot="1" x14ac:dyDescent="0.35">
      <c r="A47" s="48" t="s">
        <v>60</v>
      </c>
      <c r="B47" s="49"/>
      <c r="C47" s="49"/>
      <c r="D47" s="50">
        <f>SUM(D46+D45)</f>
        <v>0</v>
      </c>
      <c r="E47" s="38"/>
    </row>
    <row r="48" spans="1:5" ht="14.4" thickBot="1" x14ac:dyDescent="0.3">
      <c r="A48" s="9" t="s">
        <v>61</v>
      </c>
      <c r="B48" s="38"/>
    </row>
    <row r="49" spans="1:3" ht="14.4" thickBot="1" x14ac:dyDescent="0.3">
      <c r="A49" s="9" t="s">
        <v>62</v>
      </c>
      <c r="B49" s="38"/>
    </row>
    <row r="50" spans="1:3" ht="14.4" thickBot="1" x14ac:dyDescent="0.3">
      <c r="A50" s="9" t="s">
        <v>63</v>
      </c>
      <c r="B50" s="38"/>
    </row>
    <row r="51" spans="1:3" ht="14.4" thickBot="1" x14ac:dyDescent="0.3">
      <c r="A51" s="9" t="s">
        <v>64</v>
      </c>
      <c r="B51" s="38"/>
    </row>
    <row r="52" spans="1:3" ht="14.4" thickBot="1" x14ac:dyDescent="0.3">
      <c r="A52" s="9" t="s">
        <v>65</v>
      </c>
      <c r="B52" s="38"/>
    </row>
    <row r="53" spans="1:3" ht="14.4" thickBot="1" x14ac:dyDescent="0.3">
      <c r="A53" s="9" t="s">
        <v>66</v>
      </c>
      <c r="B53" s="38"/>
    </row>
    <row r="54" spans="1:3" ht="14.4" thickBot="1" x14ac:dyDescent="0.3">
      <c r="A54" s="9" t="s">
        <v>67</v>
      </c>
      <c r="B54" s="38"/>
    </row>
    <row r="55" spans="1:3" ht="14.4" thickBot="1" x14ac:dyDescent="0.3">
      <c r="A55" s="9" t="s">
        <v>68</v>
      </c>
      <c r="B55" s="38"/>
    </row>
    <row r="56" spans="1:3" ht="14.4" thickBot="1" x14ac:dyDescent="0.3">
      <c r="A56" s="9" t="s">
        <v>69</v>
      </c>
      <c r="B56" s="38"/>
    </row>
    <row r="57" spans="1:3" ht="14.4" thickBot="1" x14ac:dyDescent="0.3"/>
    <row r="58" spans="1:3" x14ac:dyDescent="0.25">
      <c r="A58" s="71" t="s">
        <v>75</v>
      </c>
      <c r="B58" s="73"/>
      <c r="C58" s="4" t="s">
        <v>77</v>
      </c>
    </row>
    <row r="59" spans="1:3" ht="14.4" thickBot="1" x14ac:dyDescent="0.3">
      <c r="A59" s="72"/>
      <c r="B59" s="74"/>
    </row>
    <row r="60" spans="1:3" ht="14.4" thickBot="1" x14ac:dyDescent="0.3"/>
    <row r="61" spans="1:3" x14ac:dyDescent="0.25">
      <c r="A61" s="71" t="s">
        <v>76</v>
      </c>
      <c r="B61" s="75"/>
    </row>
    <row r="62" spans="1:3" ht="14.4" thickBot="1" x14ac:dyDescent="0.3">
      <c r="A62" s="72"/>
      <c r="B62" s="76"/>
    </row>
  </sheetData>
  <mergeCells count="16">
    <mergeCell ref="A61:A62"/>
    <mergeCell ref="B61:B62"/>
    <mergeCell ref="A19:D20"/>
    <mergeCell ref="B21:C21"/>
    <mergeCell ref="A58:A59"/>
    <mergeCell ref="B58:B59"/>
    <mergeCell ref="A12:E12"/>
    <mergeCell ref="A13:E13"/>
    <mergeCell ref="A14:E14"/>
    <mergeCell ref="A15:E15"/>
    <mergeCell ref="A4:E4"/>
    <mergeCell ref="A6:E6"/>
    <mergeCell ref="A9:E9"/>
    <mergeCell ref="A10:E10"/>
    <mergeCell ref="A8:G8"/>
    <mergeCell ref="A11:E1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6D0C-D3B5-4DD2-876B-25B2CE681D12}">
  <dimension ref="A3:N42"/>
  <sheetViews>
    <sheetView topLeftCell="A17" workbookViewId="0">
      <selection activeCell="B28" sqref="B28"/>
    </sheetView>
  </sheetViews>
  <sheetFormatPr defaultRowHeight="13.8" x14ac:dyDescent="0.25"/>
  <cols>
    <col min="1" max="1" width="53.6640625" style="4" customWidth="1"/>
    <col min="2" max="2" width="43.33203125" style="4" customWidth="1"/>
    <col min="3" max="6" width="8.88671875" style="4"/>
    <col min="7" max="7" width="9.33203125" style="4" bestFit="1" customWidth="1"/>
    <col min="8" max="8" width="10.21875" style="4" bestFit="1" customWidth="1"/>
    <col min="9" max="16384" width="8.88671875" style="4"/>
  </cols>
  <sheetData>
    <row r="3" spans="1:14" ht="14.4" thickBot="1" x14ac:dyDescent="0.3"/>
    <row r="4" spans="1:14" ht="14.4" thickBot="1" x14ac:dyDescent="0.3">
      <c r="A4" s="51" t="s">
        <v>103</v>
      </c>
      <c r="B4" s="52"/>
    </row>
    <row r="6" spans="1:14" x14ac:dyDescent="0.25">
      <c r="A6" s="66" t="s">
        <v>97</v>
      </c>
      <c r="B6" s="66"/>
      <c r="C6" s="66"/>
      <c r="D6" s="66"/>
      <c r="E6" s="66"/>
    </row>
    <row r="7" spans="1:14" x14ac:dyDescent="0.25">
      <c r="A7" s="30"/>
      <c r="B7" s="30"/>
      <c r="C7" s="30"/>
      <c r="D7" s="30"/>
      <c r="E7" s="30"/>
    </row>
    <row r="8" spans="1:14" ht="31.8" customHeight="1" x14ac:dyDescent="0.25">
      <c r="A8" s="70" t="s">
        <v>107</v>
      </c>
      <c r="B8" s="70"/>
      <c r="C8" s="70"/>
      <c r="D8" s="70"/>
      <c r="E8" s="70"/>
      <c r="F8" s="70"/>
      <c r="G8" s="70"/>
    </row>
    <row r="9" spans="1:14" x14ac:dyDescent="0.25">
      <c r="A9" s="66" t="s">
        <v>108</v>
      </c>
      <c r="B9" s="66"/>
      <c r="C9" s="66"/>
      <c r="D9" s="66"/>
      <c r="E9" s="66"/>
    </row>
    <row r="10" spans="1:14" x14ac:dyDescent="0.25">
      <c r="A10" s="66" t="s">
        <v>98</v>
      </c>
      <c r="B10" s="66"/>
      <c r="C10" s="66"/>
      <c r="D10" s="66"/>
      <c r="E10" s="66"/>
    </row>
    <row r="11" spans="1:14" x14ac:dyDescent="0.25">
      <c r="A11" s="66"/>
      <c r="B11" s="66"/>
      <c r="C11" s="66"/>
      <c r="D11" s="66"/>
      <c r="E11" s="66"/>
    </row>
    <row r="12" spans="1:14" x14ac:dyDescent="0.25">
      <c r="A12" s="66" t="s">
        <v>99</v>
      </c>
      <c r="B12" s="66"/>
      <c r="C12" s="66"/>
      <c r="D12" s="66"/>
      <c r="E12" s="66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66" t="s">
        <v>100</v>
      </c>
      <c r="B13" s="66"/>
      <c r="C13" s="66"/>
      <c r="D13" s="66"/>
      <c r="E13" s="66"/>
      <c r="G13" s="82"/>
      <c r="H13" s="82"/>
    </row>
    <row r="14" spans="1:14" x14ac:dyDescent="0.25">
      <c r="A14" s="66" t="s">
        <v>101</v>
      </c>
      <c r="B14" s="66"/>
      <c r="C14" s="66"/>
      <c r="D14" s="66"/>
      <c r="E14" s="66"/>
    </row>
    <row r="15" spans="1:14" x14ac:dyDescent="0.25">
      <c r="A15" s="66" t="s">
        <v>102</v>
      </c>
      <c r="B15" s="66"/>
      <c r="C15" s="66"/>
      <c r="D15" s="66"/>
      <c r="E15" s="66"/>
    </row>
    <row r="16" spans="1:14" x14ac:dyDescent="0.25">
      <c r="A16" s="53" t="s">
        <v>71</v>
      </c>
      <c r="B16" s="54" t="s">
        <v>72</v>
      </c>
    </row>
    <row r="17" spans="1:2" x14ac:dyDescent="0.25">
      <c r="A17" s="55" t="s">
        <v>79</v>
      </c>
      <c r="B17" s="56">
        <f>'NEW HQ SBD 3.1 '!C20</f>
        <v>0</v>
      </c>
    </row>
    <row r="18" spans="1:2" x14ac:dyDescent="0.25">
      <c r="A18" s="55" t="s">
        <v>80</v>
      </c>
      <c r="B18" s="56">
        <f>'NEW HQ SBD 3.1 '!C31</f>
        <v>0</v>
      </c>
    </row>
    <row r="19" spans="1:2" x14ac:dyDescent="0.25">
      <c r="A19" s="55" t="s">
        <v>81</v>
      </c>
      <c r="B19" s="56">
        <f>'NEW HQ SBD 3.1 '!C42</f>
        <v>0</v>
      </c>
    </row>
    <row r="20" spans="1:2" x14ac:dyDescent="0.25">
      <c r="A20" s="55" t="s">
        <v>82</v>
      </c>
      <c r="B20" s="56">
        <f>'NEW HQ SBD 3.1 '!C54</f>
        <v>0</v>
      </c>
    </row>
    <row r="21" spans="1:2" x14ac:dyDescent="0.25">
      <c r="A21" s="55" t="s">
        <v>83</v>
      </c>
      <c r="B21" s="56">
        <f>'NEW HQ SBD 3.1 '!C67</f>
        <v>0</v>
      </c>
    </row>
    <row r="22" spans="1:2" x14ac:dyDescent="0.25">
      <c r="A22" s="55" t="s">
        <v>84</v>
      </c>
      <c r="B22" s="56">
        <f>'NEW HQ SBD 3.1 '!C79</f>
        <v>0</v>
      </c>
    </row>
    <row r="23" spans="1:2" x14ac:dyDescent="0.25">
      <c r="A23" s="55" t="s">
        <v>85</v>
      </c>
      <c r="B23" s="56">
        <f>'NEW HQ SBD 3.1 '!C91</f>
        <v>0</v>
      </c>
    </row>
    <row r="24" spans="1:2" x14ac:dyDescent="0.25">
      <c r="A24" s="55" t="s">
        <v>86</v>
      </c>
      <c r="B24" s="56">
        <f>'NEW HQ SBD 3.1 '!C103</f>
        <v>0</v>
      </c>
    </row>
    <row r="25" spans="1:2" x14ac:dyDescent="0.25">
      <c r="A25" s="55" t="s">
        <v>87</v>
      </c>
      <c r="B25" s="56">
        <f>'NEW HQ SBD 3.1 '!C115</f>
        <v>0</v>
      </c>
    </row>
    <row r="26" spans="1:2" ht="14.4" thickBot="1" x14ac:dyDescent="0.3">
      <c r="A26" s="55" t="s">
        <v>88</v>
      </c>
      <c r="B26" s="56">
        <f>'NEW HQ SBD 3.1 '!C126</f>
        <v>0</v>
      </c>
    </row>
    <row r="27" spans="1:2" ht="14.4" thickBot="1" x14ac:dyDescent="0.3">
      <c r="A27" s="57" t="s">
        <v>73</v>
      </c>
      <c r="B27" s="47">
        <f>SUM(B17:B26)</f>
        <v>0</v>
      </c>
    </row>
    <row r="28" spans="1:2" x14ac:dyDescent="0.25">
      <c r="A28" s="58" t="s">
        <v>74</v>
      </c>
      <c r="B28" s="59">
        <f>B27*15%</f>
        <v>0</v>
      </c>
    </row>
    <row r="29" spans="1:2" ht="21" x14ac:dyDescent="0.4">
      <c r="A29" s="60" t="s">
        <v>89</v>
      </c>
      <c r="B29" s="61">
        <f>B27+B28</f>
        <v>0</v>
      </c>
    </row>
    <row r="30" spans="1:2" ht="14.4" thickBot="1" x14ac:dyDescent="0.3">
      <c r="A30" s="62"/>
      <c r="B30" s="63"/>
    </row>
    <row r="31" spans="1:2" ht="18.600000000000001" thickTop="1" thickBot="1" x14ac:dyDescent="0.35">
      <c r="A31" s="64" t="s">
        <v>90</v>
      </c>
      <c r="B31" s="65">
        <f>(B27+B28)/9.11</f>
        <v>0</v>
      </c>
    </row>
    <row r="32" spans="1:2" ht="14.4" thickTop="1" x14ac:dyDescent="0.25"/>
    <row r="36" spans="1:2" x14ac:dyDescent="0.25">
      <c r="B36" s="3" t="s">
        <v>77</v>
      </c>
    </row>
    <row r="37" spans="1:2" ht="14.4" thickBot="1" x14ac:dyDescent="0.3"/>
    <row r="38" spans="1:2" x14ac:dyDescent="0.25">
      <c r="A38" s="71" t="s">
        <v>104</v>
      </c>
    </row>
    <row r="39" spans="1:2" ht="14.4" thickBot="1" x14ac:dyDescent="0.3">
      <c r="A39" s="72"/>
    </row>
    <row r="40" spans="1:2" ht="14.4" thickBot="1" x14ac:dyDescent="0.3"/>
    <row r="41" spans="1:2" x14ac:dyDescent="0.25">
      <c r="A41" s="71" t="s">
        <v>105</v>
      </c>
    </row>
    <row r="42" spans="1:2" ht="14.4" thickBot="1" x14ac:dyDescent="0.3">
      <c r="A42" s="72"/>
    </row>
  </sheetData>
  <mergeCells count="11">
    <mergeCell ref="A6:E6"/>
    <mergeCell ref="A9:E9"/>
    <mergeCell ref="A8:G8"/>
    <mergeCell ref="A41:A42"/>
    <mergeCell ref="A38:A39"/>
    <mergeCell ref="A15:E15"/>
    <mergeCell ref="A10:E10"/>
    <mergeCell ref="A11:E11"/>
    <mergeCell ref="A12:E12"/>
    <mergeCell ref="A13:E13"/>
    <mergeCell ref="A14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HQ SBD 3.1 </vt:lpstr>
      <vt:lpstr>Other Services</vt:lpstr>
      <vt:lpstr>TOTAL BID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Colane N. Benside</dc:creator>
  <cp:lastModifiedBy>Phatudi Kgomo</cp:lastModifiedBy>
  <dcterms:created xsi:type="dcterms:W3CDTF">2024-06-03T08:17:55Z</dcterms:created>
  <dcterms:modified xsi:type="dcterms:W3CDTF">2024-07-02T06:41:29Z</dcterms:modified>
</cp:coreProperties>
</file>