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itao365-my.sharepoint.com/personal/donald_selahle_sita_co_za/Documents/Desktop/2024-2025/Chabalala Electrical/Pre Publication/"/>
    </mc:Choice>
  </mc:AlternateContent>
  <xr:revisionPtr revIDLastSave="1" documentId="8_{F83B9124-9BE9-4F3F-BEA4-3B975B5DF8B7}" xr6:coauthVersionLast="47" xr6:coauthVersionMax="47" xr10:uidLastSave="{247915F1-2FA8-4E9A-98FC-5F1DA3F78FF3}"/>
  <bookViews>
    <workbookView xWindow="11424" yWindow="0" windowWidth="11712" windowHeight="12336" xr2:uid="{00000000-000D-0000-FFFF-FFFF00000000}"/>
  </bookViews>
  <sheets>
    <sheet name="PRICING SCHEDULE" sheetId="6" r:id="rId1"/>
  </sheets>
  <definedNames>
    <definedName name="_xlnm.Print_Area" localSheetId="0">'PRICING SCHEDULE'!$A:$H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6" l="1"/>
  <c r="L17" i="6"/>
  <c r="L18" i="6"/>
  <c r="L19" i="6"/>
  <c r="L20" i="6"/>
  <c r="L21" i="6"/>
  <c r="L22" i="6"/>
  <c r="L23" i="6"/>
  <c r="L24" i="6"/>
  <c r="L25" i="6"/>
  <c r="L26" i="6"/>
  <c r="R16" i="6"/>
  <c r="R17" i="6"/>
  <c r="R18" i="6"/>
  <c r="R19" i="6"/>
  <c r="R20" i="6"/>
  <c r="R21" i="6"/>
  <c r="R22" i="6"/>
  <c r="R23" i="6"/>
  <c r="R24" i="6"/>
  <c r="R25" i="6"/>
  <c r="R26" i="6"/>
  <c r="O16" i="6"/>
  <c r="O17" i="6"/>
  <c r="O18" i="6"/>
  <c r="O19" i="6"/>
  <c r="O20" i="6"/>
  <c r="O21" i="6"/>
  <c r="O22" i="6"/>
  <c r="O23" i="6"/>
  <c r="O24" i="6"/>
  <c r="O25" i="6"/>
  <c r="O26" i="6"/>
  <c r="I16" i="6"/>
  <c r="I17" i="6"/>
  <c r="I18" i="6"/>
  <c r="I19" i="6"/>
  <c r="I20" i="6"/>
  <c r="I21" i="6"/>
  <c r="I22" i="6"/>
  <c r="I23" i="6"/>
  <c r="I24" i="6"/>
  <c r="I25" i="6"/>
  <c r="I26" i="6"/>
  <c r="R15" i="6"/>
  <c r="O15" i="6"/>
  <c r="L15" i="6"/>
  <c r="I15" i="6"/>
  <c r="F15" i="6"/>
  <c r="F16" i="6"/>
  <c r="F17" i="6"/>
  <c r="F18" i="6"/>
  <c r="F19" i="6"/>
  <c r="F20" i="6"/>
  <c r="F21" i="6"/>
  <c r="F22" i="6"/>
  <c r="F23" i="6"/>
  <c r="F24" i="6"/>
  <c r="F25" i="6"/>
  <c r="F26" i="6"/>
  <c r="F35" i="6"/>
  <c r="F37" i="6"/>
  <c r="O27" i="6" l="1"/>
  <c r="O28" i="6" s="1"/>
  <c r="O29" i="6" s="1"/>
  <c r="L27" i="6"/>
  <c r="L28" i="6" s="1"/>
  <c r="L29" i="6" s="1"/>
  <c r="R27" i="6"/>
  <c r="F33" i="6"/>
  <c r="F27" i="6" l="1"/>
  <c r="F28" i="6" s="1"/>
  <c r="I27" i="6" l="1"/>
  <c r="R28" i="6"/>
  <c r="R29" i="6" s="1"/>
  <c r="I28" i="6" l="1"/>
  <c r="I29" i="6" s="1"/>
  <c r="F29" i="6" l="1"/>
  <c r="C30" i="6" s="1"/>
</calcChain>
</file>

<file path=xl/sharedStrings.xml><?xml version="1.0" encoding="utf-8"?>
<sst xmlns="http://schemas.openxmlformats.org/spreadsheetml/2006/main" count="89" uniqueCount="71">
  <si>
    <t>Item No</t>
  </si>
  <si>
    <t>Unit of measure</t>
  </si>
  <si>
    <t>VAT (@15%)</t>
  </si>
  <si>
    <t>1. INSTRUCTION FOR COMPLETING THE PRICING SCHEDULE</t>
  </si>
  <si>
    <t>1.1</t>
  </si>
  <si>
    <t>1.3</t>
  </si>
  <si>
    <t>1.4</t>
  </si>
  <si>
    <t>Unit Price 
(Excl VAT)</t>
  </si>
  <si>
    <t>SUPPLY CHAIN MANAGEMENT</t>
  </si>
  <si>
    <t xml:space="preserve">Bidder Name </t>
  </si>
  <si>
    <t>Goods/Service description</t>
  </si>
  <si>
    <t>Name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</si>
  <si>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</si>
  <si>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</si>
  <si>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</si>
  <si>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Signature (above)</t>
  </si>
  <si>
    <t>Pricing schedule</t>
  </si>
  <si>
    <t xml:space="preserve">Line Price </t>
  </si>
  <si>
    <t>1.2</t>
  </si>
  <si>
    <t>YEAR 1</t>
  </si>
  <si>
    <t>YEAR 2</t>
  </si>
  <si>
    <t>YEAR 3</t>
  </si>
  <si>
    <t>1.5</t>
  </si>
  <si>
    <t>1.6</t>
  </si>
  <si>
    <t>Mark-up on material to be purchased</t>
  </si>
  <si>
    <t>Estimated Quantity in Hours</t>
  </si>
  <si>
    <t xml:space="preserve">Sub Total   </t>
  </si>
  <si>
    <t>Per call</t>
  </si>
  <si>
    <t>TOTAL  ANNUAL LABOUR FEE (INCL VAT)</t>
  </si>
  <si>
    <t>2.1</t>
  </si>
  <si>
    <t>[CALL OUT FEE]</t>
  </si>
  <si>
    <t>[MATERIAL SUPPLY]</t>
  </si>
  <si>
    <t>3.1</t>
  </si>
  <si>
    <t>Per order</t>
  </si>
  <si>
    <t>AD HOC PROVINCIAL CALL OUTS</t>
  </si>
  <si>
    <t>4.1</t>
  </si>
  <si>
    <t xml:space="preserve">Kilometre </t>
  </si>
  <si>
    <t>Transportation per kilometer 
This rate will only be applicable where there is a requirement to assist in the provinces. The call out rate as well as the material suplly mark up will remain the same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</si>
  <si>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</si>
  <si>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</si>
  <si>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</si>
  <si>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YEAR 4</t>
  </si>
  <si>
    <t>YEAR 5</t>
  </si>
  <si>
    <t>TOTAL ESTIMATED LABOUR FEE (OVER CONTRCT LIFESPAN -5 YEARS)</t>
  </si>
  <si>
    <t>Assistant Per Hour</t>
  </si>
  <si>
    <t>Labour – technical team (Electrician) during normal hours (08:00 to 17:00). 
This rate will be applicable from time of arrival to site, up to time of leaving the site</t>
  </si>
  <si>
    <t>Labour – technical team (Refrigiration Mechanic) during normal hours (08:00 to 17:00). 
This rate will be applicable from time of arrival to site, up to time of leaving the site</t>
  </si>
  <si>
    <t>Labour – technical team (Fitter and Turner) during normal hours (08:00 to 17:00). 
This rate will be applicable from time of arrival to site, up to time of leaving the site</t>
  </si>
  <si>
    <t>Artisian per
Hour</t>
  </si>
  <si>
    <t>Labour – technical team (Refrigiration Mechanic) during afterhours (Weekdays 17:00 to 08:00 and Saturdays 00:00 to 23:59). 
This rate will be applicable from time of arrival to site, up to time of leaving the site.</t>
  </si>
  <si>
    <t>Labour – technical team (Fitter and Turner) during afterhours (Weekdays 17:00 to 08:00 and Saturdays 00:00 to 23:59). 
This rate will be applicable from time of arrival to site, up to time of leaving the site.</t>
  </si>
  <si>
    <t>1.7</t>
  </si>
  <si>
    <t>1.8</t>
  </si>
  <si>
    <t>Labour – technical team (Refrigiration Mechanic) during public holidays and afterhours (Sundays 00:00 to 23:59). 
This rate will be applicable from time of arrival to site, up to time of leaving the site</t>
  </si>
  <si>
    <t>Labour – technical team (Fitter and Turner) during public holidays and afterhours (Sundays 00:00 to 23:59). 
This rate will be applicable from time of arrival to site, up to time of leaving the site</t>
  </si>
  <si>
    <t>Labour – technical team (Electrician) during public holidays and  afterhours (Sundays 00:00 to 23:59). 
This rate will be applicable from time of arrival to site, up to time of leaving the site</t>
  </si>
  <si>
    <t>Labour – technical team (Electrician) during afterhours (Weekdays 17:00 to 08:00 and Saturdays 00:00 to 23:59). 
This rate will be applicable from time of arrival to site, up to time of leaving the site.</t>
  </si>
  <si>
    <t xml:space="preserve">Labour – technical team (Assistant) during afterhours (Weekdays 17:00 to 08:00 and Saturdays 00:00 to 23:59). 
This rate will be applicable from time of arrival to site, up to time of leaving the site. </t>
  </si>
  <si>
    <t>Labour – technical team (Assistant) during public holidays and  afterhours (Sundays 00:00 to 23:59). 
This rate will be applicable from time of arrival to site, up to time of leaving the site</t>
  </si>
  <si>
    <t>Labour – technical team (Assistant) during normal hours (08:00 to 17:00). 
This rate will be applicable from time of arrival to site, up to time of leaving the site</t>
  </si>
  <si>
    <t>[LABOUR CHARGES]</t>
  </si>
  <si>
    <t>1.9</t>
  </si>
  <si>
    <t>1.10</t>
  </si>
  <si>
    <t>1.11</t>
  </si>
  <si>
    <t>1.12</t>
  </si>
  <si>
    <t>NOTE: ALL PRICES MUST INCLUDE TRAVEL TO AND FROM SITE AND THE MARK UP FOR MATERIAL CANNOT EXCEED 15%</t>
  </si>
  <si>
    <r>
      <t xml:space="preserve">Call out fee.
</t>
    </r>
    <r>
      <rPr>
        <sz val="12"/>
        <color rgb="FFFF0000"/>
        <rFont val="Calibri"/>
        <family val="2"/>
        <scheme val="minor"/>
      </rPr>
      <t>This rate applies from the time the contractor leaves their office to travel to the site, as well as the time spent travelling back from the site to their office.</t>
    </r>
    <r>
      <rPr>
        <sz val="12"/>
        <color theme="1"/>
        <rFont val="Calibri"/>
        <family val="2"/>
        <scheme val="minor"/>
      </rPr>
      <t xml:space="preserve"> OVER CONTRACT LIFESPAN -5 YEARS</t>
    </r>
  </si>
  <si>
    <t>RFB No</t>
  </si>
  <si>
    <t>RFB Title</t>
  </si>
  <si>
    <t>APPOINTMENT OF A SPECIALIST SERVICE PROVIDER FOR ELECTRICAL AND MECHANICAL MAINTENANCE, REPAIRS, SUPPLY OF MATERIALS AND EQUIPMENT FOR A PERIOD OF SIXTY (60) MONTHS – SITA OFFICES</t>
  </si>
  <si>
    <t>RFB 3294- 2026/ERP 516014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</si>
</sst>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 Light"/>
      <family val="2"/>
      <scheme val="major"/>
    </font>
    <font>
      <b/>
      <sz val="12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4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4"/>
      </right>
      <top style="thin">
        <color theme="8"/>
      </top>
      <bottom/>
      <diagonal/>
    </border>
    <border>
      <left style="medium">
        <color theme="8"/>
      </left>
      <right/>
      <top style="thin">
        <color theme="8"/>
      </top>
      <bottom/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/>
      <diagonal/>
    </border>
    <border>
      <left/>
      <right style="thin">
        <color theme="8"/>
      </right>
      <top/>
      <bottom/>
      <diagonal/>
    </border>
    <border>
      <left style="thin">
        <color theme="8"/>
      </left>
      <right/>
      <top style="medium">
        <color theme="8"/>
      </top>
      <bottom/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4"/>
      </bottom>
      <diagonal/>
    </border>
    <border>
      <left/>
      <right/>
      <top style="thin">
        <color theme="8"/>
      </top>
      <bottom style="thin">
        <color theme="4"/>
      </bottom>
      <diagonal/>
    </border>
    <border>
      <left/>
      <right style="thin">
        <color theme="4"/>
      </right>
      <top style="thin">
        <color theme="8"/>
      </top>
      <bottom style="thin">
        <color theme="4"/>
      </bottom>
      <diagonal/>
    </border>
    <border>
      <left/>
      <right/>
      <top style="thin">
        <color theme="8"/>
      </top>
      <bottom/>
      <diagonal/>
    </border>
    <border>
      <left style="medium">
        <color theme="4" tint="0.59999389629810485"/>
      </left>
      <right style="thick">
        <color theme="4" tint="0.59999389629810485"/>
      </right>
      <top style="thick">
        <color theme="4" tint="0.59999389629810485"/>
      </top>
      <bottom style="medium">
        <color theme="4" tint="0.59999389629810485"/>
      </bottom>
      <diagonal/>
    </border>
    <border>
      <left style="thick">
        <color theme="4" tint="0.59999389629810485"/>
      </left>
      <right style="thick">
        <color theme="4" tint="0.59999389629810485"/>
      </right>
      <top style="thick">
        <color theme="4" tint="0.59999389629810485"/>
      </top>
      <bottom style="medium">
        <color theme="4" tint="0.59999389629810485"/>
      </bottom>
      <diagonal/>
    </border>
    <border>
      <left style="thick">
        <color theme="4" tint="0.59999389629810485"/>
      </left>
      <right style="thick">
        <color theme="4" tint="0.59999389629810485"/>
      </right>
      <top style="thick">
        <color theme="4" tint="0.59999389629810485"/>
      </top>
      <bottom style="thick">
        <color theme="4" tint="0.59999389629810485"/>
      </bottom>
      <diagonal/>
    </border>
    <border>
      <left/>
      <right style="thick">
        <color theme="4" tint="0.59999389629810485"/>
      </right>
      <top style="thick">
        <color theme="4" tint="0.59999389629810485"/>
      </top>
      <bottom style="thick">
        <color theme="4" tint="0.59999389629810485"/>
      </bottom>
      <diagonal/>
    </border>
    <border>
      <left style="medium">
        <color theme="4" tint="0.59999389629810485"/>
      </left>
      <right style="thick">
        <color theme="4" tint="0.59999389629810485"/>
      </right>
      <top style="medium">
        <color theme="4" tint="0.59999389629810485"/>
      </top>
      <bottom style="thick">
        <color theme="4" tint="0.59999389629810485"/>
      </bottom>
      <diagonal/>
    </border>
    <border>
      <left style="thick">
        <color theme="4" tint="0.59999389629810485"/>
      </left>
      <right style="thick">
        <color theme="4" tint="0.59999389629810485"/>
      </right>
      <top style="medium">
        <color theme="4" tint="0.59999389629810485"/>
      </top>
      <bottom style="thick">
        <color theme="4" tint="0.59999389629810485"/>
      </bottom>
      <diagonal/>
    </border>
    <border>
      <left style="thick">
        <color theme="4" tint="0.59999389629810485"/>
      </left>
      <right style="medium">
        <color theme="4" tint="0.59999389629810485"/>
      </right>
      <top style="medium">
        <color theme="4" tint="0.59999389629810485"/>
      </top>
      <bottom style="thick">
        <color theme="4" tint="0.59999389629810485"/>
      </bottom>
      <diagonal/>
    </border>
    <border>
      <left style="medium">
        <color theme="4" tint="0.59999389629810485"/>
      </left>
      <right style="thick">
        <color theme="4" tint="0.59999389629810485"/>
      </right>
      <top style="thick">
        <color theme="4" tint="0.59999389629810485"/>
      </top>
      <bottom style="thick">
        <color theme="4" tint="0.59999389629810485"/>
      </bottom>
      <diagonal/>
    </border>
    <border>
      <left style="thick">
        <color theme="4" tint="0.59999389629810485"/>
      </left>
      <right style="medium">
        <color theme="4" tint="0.59999389629810485"/>
      </right>
      <top style="thick">
        <color theme="4" tint="0.59999389629810485"/>
      </top>
      <bottom style="thick">
        <color theme="4" tint="0.59999389629810485"/>
      </bottom>
      <diagonal/>
    </border>
    <border>
      <left/>
      <right style="medium">
        <color theme="4" tint="0.59999389629810485"/>
      </right>
      <top style="medium">
        <color theme="4" tint="0.59999389629810485"/>
      </top>
      <bottom style="thick">
        <color theme="4" tint="0.59999389629810485"/>
      </bottom>
      <diagonal/>
    </border>
    <border>
      <left/>
      <right style="medium">
        <color theme="4" tint="0.59999389629810485"/>
      </right>
      <top style="thick">
        <color theme="4" tint="0.59999389629810485"/>
      </top>
      <bottom style="thick">
        <color theme="4" tint="0.59999389629810485"/>
      </bottom>
      <diagonal/>
    </border>
    <border>
      <left style="thin">
        <color theme="4"/>
      </left>
      <right style="thin">
        <color indexed="64"/>
      </right>
      <top/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31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3" fillId="0" borderId="1" xfId="0" quotePrefix="1" applyFont="1" applyBorder="1" applyAlignment="1">
      <alignment horizontal="left" vertical="top" wrapText="1"/>
    </xf>
    <xf numFmtId="0" fontId="3" fillId="0" borderId="1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4" fontId="6" fillId="5" borderId="4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8" fillId="0" borderId="0" xfId="0" applyFont="1"/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7" fillId="5" borderId="3" xfId="0" applyFont="1" applyFill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wrapText="1"/>
    </xf>
    <xf numFmtId="0" fontId="6" fillId="6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7" fillId="5" borderId="5" xfId="0" applyFont="1" applyFill="1" applyBorder="1" applyAlignment="1">
      <alignment horizontal="right" vertical="top" wrapText="1"/>
    </xf>
    <xf numFmtId="44" fontId="4" fillId="5" borderId="12" xfId="0" applyNumberFormat="1" applyFont="1" applyFill="1" applyBorder="1" applyAlignment="1">
      <alignment vertical="top" wrapText="1"/>
    </xf>
    <xf numFmtId="164" fontId="6" fillId="5" borderId="15" xfId="0" applyNumberFormat="1" applyFont="1" applyFill="1" applyBorder="1" applyAlignment="1">
      <alignment horizontal="left" vertical="top" wrapText="1"/>
    </xf>
    <xf numFmtId="44" fontId="4" fillId="5" borderId="13" xfId="0" applyNumberFormat="1" applyFont="1" applyFill="1" applyBorder="1" applyAlignment="1">
      <alignment vertical="top" wrapText="1"/>
    </xf>
    <xf numFmtId="164" fontId="6" fillId="5" borderId="14" xfId="0" applyNumberFormat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4" fillId="5" borderId="11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164" fontId="6" fillId="5" borderId="23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5" fillId="3" borderId="0" xfId="0" applyFont="1" applyFill="1" applyAlignment="1">
      <alignment horizontal="right" vertical="top" wrapText="1"/>
    </xf>
    <xf numFmtId="0" fontId="0" fillId="0" borderId="24" xfId="0" applyBorder="1" applyAlignment="1">
      <alignment vertical="top" wrapText="1"/>
    </xf>
    <xf numFmtId="10" fontId="7" fillId="5" borderId="1" xfId="0" applyNumberFormat="1" applyFont="1" applyFill="1" applyBorder="1" applyAlignment="1">
      <alignment horizontal="right" vertical="top" wrapText="1"/>
    </xf>
    <xf numFmtId="0" fontId="6" fillId="2" borderId="34" xfId="0" applyFont="1" applyFill="1" applyBorder="1" applyAlignment="1">
      <alignment horizontal="center" vertical="top" wrapText="1"/>
    </xf>
    <xf numFmtId="164" fontId="6" fillId="2" borderId="34" xfId="0" applyNumberFormat="1" applyFont="1" applyFill="1" applyBorder="1" applyAlignment="1">
      <alignment horizontal="center" vertical="top" wrapText="1"/>
    </xf>
    <xf numFmtId="0" fontId="5" fillId="4" borderId="34" xfId="0" applyFont="1" applyFill="1" applyBorder="1" applyAlignment="1">
      <alignment horizontal="center" vertical="top" wrapText="1"/>
    </xf>
    <xf numFmtId="164" fontId="5" fillId="4" borderId="34" xfId="0" applyNumberFormat="1" applyFont="1" applyFill="1" applyBorder="1" applyAlignment="1">
      <alignment horizontal="center" vertical="top" wrapText="1"/>
    </xf>
    <xf numFmtId="164" fontId="6" fillId="4" borderId="34" xfId="0" applyNumberFormat="1" applyFont="1" applyFill="1" applyBorder="1" applyAlignment="1">
      <alignment horizontal="left" vertical="top" wrapText="1"/>
    </xf>
    <xf numFmtId="0" fontId="3" fillId="0" borderId="34" xfId="1" applyNumberFormat="1" applyFont="1" applyFill="1" applyBorder="1" applyAlignment="1">
      <alignment horizontal="center" vertical="center" wrapText="1"/>
    </xf>
    <xf numFmtId="164" fontId="3" fillId="6" borderId="34" xfId="0" applyNumberFormat="1" applyFont="1" applyFill="1" applyBorder="1" applyAlignment="1">
      <alignment horizontal="center" vertical="center" wrapText="1"/>
    </xf>
    <xf numFmtId="164" fontId="6" fillId="2" borderId="35" xfId="0" applyNumberFormat="1" applyFont="1" applyFill="1" applyBorder="1" applyAlignment="1">
      <alignment horizontal="center" vertical="top" wrapText="1"/>
    </xf>
    <xf numFmtId="164" fontId="6" fillId="4" borderId="35" xfId="0" applyNumberFormat="1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center" vertical="top" wrapText="1"/>
    </xf>
    <xf numFmtId="164" fontId="6" fillId="2" borderId="40" xfId="0" applyNumberFormat="1" applyFont="1" applyFill="1" applyBorder="1" applyAlignment="1">
      <alignment horizontal="center" vertical="top" wrapText="1"/>
    </xf>
    <xf numFmtId="0" fontId="6" fillId="4" borderId="39" xfId="0" applyFont="1" applyFill="1" applyBorder="1" applyAlignment="1">
      <alignment horizontal="center" vertical="top"/>
    </xf>
    <xf numFmtId="164" fontId="6" fillId="4" borderId="40" xfId="0" applyNumberFormat="1" applyFont="1" applyFill="1" applyBorder="1" applyAlignment="1">
      <alignment horizontal="left" vertical="top" wrapText="1"/>
    </xf>
    <xf numFmtId="0" fontId="1" fillId="0" borderId="39" xfId="0" applyFont="1" applyBorder="1" applyAlignment="1">
      <alignment horizontal="center" vertical="top" wrapText="1"/>
    </xf>
    <xf numFmtId="164" fontId="7" fillId="5" borderId="40" xfId="0" applyNumberFormat="1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top" wrapText="1"/>
    </xf>
    <xf numFmtId="0" fontId="3" fillId="0" borderId="33" xfId="1" applyNumberFormat="1" applyFont="1" applyFill="1" applyBorder="1" applyAlignment="1">
      <alignment horizontal="center" vertical="center" wrapText="1"/>
    </xf>
    <xf numFmtId="164" fontId="3" fillId="6" borderId="33" xfId="0" applyNumberFormat="1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top" wrapText="1"/>
    </xf>
    <xf numFmtId="164" fontId="6" fillId="2" borderId="42" xfId="0" applyNumberFormat="1" applyFont="1" applyFill="1" applyBorder="1" applyAlignment="1">
      <alignment horizontal="center" vertical="top" wrapText="1"/>
    </xf>
    <xf numFmtId="164" fontId="6" fillId="4" borderId="42" xfId="0" applyNumberFormat="1" applyFont="1" applyFill="1" applyBorder="1" applyAlignment="1">
      <alignment horizontal="left" vertical="top" wrapText="1"/>
    </xf>
    <xf numFmtId="0" fontId="17" fillId="0" borderId="43" xfId="0" applyFont="1" applyBorder="1" applyAlignment="1">
      <alignment wrapText="1"/>
    </xf>
    <xf numFmtId="0" fontId="7" fillId="5" borderId="2" xfId="0" applyFont="1" applyFill="1" applyBorder="1" applyAlignment="1">
      <alignment horizontal="right" vertical="top"/>
    </xf>
    <xf numFmtId="0" fontId="16" fillId="0" borderId="44" xfId="0" applyFont="1" applyBorder="1" applyAlignment="1">
      <alignment horizontal="left" vertical="top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top" wrapText="1"/>
    </xf>
    <xf numFmtId="0" fontId="6" fillId="2" borderId="34" xfId="0" applyFont="1" applyFill="1" applyBorder="1" applyAlignment="1">
      <alignment horizontal="center" vertical="top" wrapText="1"/>
    </xf>
    <xf numFmtId="0" fontId="2" fillId="6" borderId="7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left" vertical="center" wrapText="1"/>
    </xf>
    <xf numFmtId="0" fontId="2" fillId="6" borderId="10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top"/>
    </xf>
    <xf numFmtId="0" fontId="2" fillId="3" borderId="18" xfId="0" applyFont="1" applyFill="1" applyBorder="1" applyAlignment="1">
      <alignment horizontal="center" vertical="top"/>
    </xf>
    <xf numFmtId="0" fontId="2" fillId="3" borderId="9" xfId="0" applyFont="1" applyFill="1" applyBorder="1" applyAlignment="1">
      <alignment horizontal="center" vertical="top"/>
    </xf>
    <xf numFmtId="0" fontId="2" fillId="6" borderId="7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top" wrapText="1"/>
    </xf>
    <xf numFmtId="164" fontId="7" fillId="3" borderId="14" xfId="0" applyNumberFormat="1" applyFont="1" applyFill="1" applyBorder="1" applyAlignment="1">
      <alignment horizontal="center" vertical="top" wrapText="1"/>
    </xf>
    <xf numFmtId="164" fontId="7" fillId="3" borderId="16" xfId="0" applyNumberFormat="1" applyFont="1" applyFill="1" applyBorder="1" applyAlignment="1">
      <alignment horizontal="center" vertical="top" wrapText="1"/>
    </xf>
    <xf numFmtId="164" fontId="7" fillId="3" borderId="28" xfId="0" applyNumberFormat="1" applyFont="1" applyFill="1" applyBorder="1" applyAlignment="1">
      <alignment horizontal="center" vertical="top" wrapText="1"/>
    </xf>
    <xf numFmtId="164" fontId="7" fillId="3" borderId="29" xfId="0" applyNumberFormat="1" applyFont="1" applyFill="1" applyBorder="1" applyAlignment="1">
      <alignment horizontal="center" vertical="top" wrapText="1"/>
    </xf>
    <xf numFmtId="164" fontId="7" fillId="3" borderId="30" xfId="0" applyNumberFormat="1" applyFont="1" applyFill="1" applyBorder="1" applyAlignment="1">
      <alignment horizontal="center" vertical="top" wrapText="1"/>
    </xf>
    <xf numFmtId="0" fontId="2" fillId="6" borderId="10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top"/>
    </xf>
    <xf numFmtId="0" fontId="2" fillId="3" borderId="31" xfId="0" applyFont="1" applyFill="1" applyBorder="1" applyAlignment="1">
      <alignment horizontal="center" vertical="top"/>
    </xf>
    <xf numFmtId="0" fontId="2" fillId="3" borderId="19" xfId="0" applyFont="1" applyFill="1" applyBorder="1" applyAlignment="1">
      <alignment horizontal="center" vertical="top"/>
    </xf>
    <xf numFmtId="0" fontId="6" fillId="2" borderId="36" xfId="0" applyFont="1" applyFill="1" applyBorder="1" applyAlignment="1">
      <alignment horizontal="center" vertical="top" wrapText="1"/>
    </xf>
    <xf numFmtId="0" fontId="6" fillId="2" borderId="37" xfId="0" applyFont="1" applyFill="1" applyBorder="1" applyAlignment="1">
      <alignment horizontal="center" vertical="top" wrapText="1"/>
    </xf>
    <xf numFmtId="0" fontId="6" fillId="2" borderId="38" xfId="0" applyFont="1" applyFill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5"/>
  <sheetViews>
    <sheetView showGridLines="0" tabSelected="1" zoomScale="81" zoomScaleNormal="81" workbookViewId="0">
      <selection activeCell="E5" sqref="E5"/>
    </sheetView>
  </sheetViews>
  <sheetFormatPr defaultColWidth="9.109375" defaultRowHeight="14.4" x14ac:dyDescent="0.3"/>
  <cols>
    <col min="1" max="1" width="13.44140625" style="42" customWidth="1"/>
    <col min="2" max="2" width="62.88671875" style="41" customWidth="1"/>
    <col min="3" max="3" width="13.33203125" style="43" customWidth="1"/>
    <col min="4" max="4" width="15.88671875" style="43" customWidth="1"/>
    <col min="5" max="7" width="15.6640625" style="41" customWidth="1"/>
    <col min="8" max="8" width="14.6640625" style="41" customWidth="1"/>
    <col min="9" max="16" width="18.109375" style="41" customWidth="1"/>
    <col min="17" max="17" width="16.44140625" style="41" customWidth="1"/>
    <col min="18" max="18" width="20" style="41" customWidth="1"/>
    <col min="19" max="16384" width="9.109375" style="41"/>
  </cols>
  <sheetData>
    <row r="1" spans="1:18" s="37" customFormat="1" ht="31.2" x14ac:dyDescent="0.6">
      <c r="A1" s="6"/>
      <c r="B1" s="2" t="s">
        <v>8</v>
      </c>
      <c r="C1" s="3"/>
      <c r="D1" s="1"/>
      <c r="E1" s="1"/>
      <c r="F1" s="1"/>
      <c r="G1" s="1"/>
      <c r="H1" s="1"/>
    </row>
    <row r="2" spans="1:18" customFormat="1" ht="28.8" customHeight="1" x14ac:dyDescent="0.3">
      <c r="A2" s="38"/>
      <c r="B2" s="31" t="s">
        <v>16</v>
      </c>
      <c r="C2" s="4"/>
      <c r="D2" s="39"/>
      <c r="E2" s="39"/>
      <c r="F2" s="39"/>
      <c r="G2" s="39"/>
      <c r="H2" s="39"/>
    </row>
    <row r="3" spans="1:18" customFormat="1" ht="21.6" customHeight="1" x14ac:dyDescent="0.3">
      <c r="A3" s="99" t="s">
        <v>67</v>
      </c>
      <c r="B3" s="100" t="s">
        <v>70</v>
      </c>
      <c r="C3" s="30"/>
      <c r="D3" s="29"/>
      <c r="E3" s="29"/>
      <c r="F3" s="29"/>
      <c r="G3" s="29"/>
      <c r="H3" s="29"/>
      <c r="I3" s="40"/>
      <c r="J3" s="40"/>
      <c r="K3" s="40"/>
      <c r="L3" s="40"/>
      <c r="M3" s="40"/>
      <c r="N3" s="40"/>
      <c r="O3" s="40"/>
      <c r="P3" s="40"/>
      <c r="Q3" s="40"/>
    </row>
    <row r="4" spans="1:18" customFormat="1" ht="62.4" x14ac:dyDescent="0.3">
      <c r="A4" s="44" t="s">
        <v>68</v>
      </c>
      <c r="B4" s="98" t="s">
        <v>69</v>
      </c>
      <c r="C4" s="30"/>
      <c r="D4" s="32"/>
      <c r="E4" s="32"/>
      <c r="F4" s="32"/>
      <c r="G4" s="32"/>
      <c r="H4" s="32"/>
      <c r="I4" s="40"/>
      <c r="J4" s="40"/>
      <c r="K4" s="40"/>
      <c r="L4" s="40"/>
      <c r="M4" s="40"/>
      <c r="N4" s="40"/>
      <c r="O4" s="40"/>
      <c r="P4" s="40"/>
      <c r="Q4" s="40"/>
    </row>
    <row r="5" spans="1:18" customFormat="1" ht="15.6" x14ac:dyDescent="0.3">
      <c r="A5" s="52" t="s">
        <v>9</v>
      </c>
      <c r="B5" s="47"/>
      <c r="C5" s="30"/>
      <c r="D5" s="18"/>
      <c r="E5" s="18"/>
      <c r="F5" s="18"/>
      <c r="G5" s="18"/>
      <c r="H5" s="18"/>
      <c r="I5" s="40"/>
      <c r="J5" s="40"/>
      <c r="K5" s="40"/>
      <c r="L5" s="40"/>
      <c r="M5" s="40"/>
      <c r="N5" s="40"/>
      <c r="O5" s="40"/>
      <c r="P5" s="40"/>
      <c r="Q5" s="40"/>
    </row>
    <row r="6" spans="1:18" customFormat="1" ht="15.6" x14ac:dyDescent="0.3">
      <c r="A6" s="45"/>
      <c r="B6" s="46"/>
      <c r="C6" s="30"/>
      <c r="D6" s="18"/>
      <c r="E6" s="18"/>
      <c r="F6" s="18"/>
      <c r="G6" s="18"/>
      <c r="H6" s="18"/>
      <c r="I6" s="40"/>
      <c r="J6" s="40"/>
      <c r="K6" s="40"/>
      <c r="L6" s="40"/>
      <c r="M6" s="40"/>
      <c r="N6" s="40"/>
      <c r="O6" s="40"/>
      <c r="P6" s="40"/>
      <c r="Q6" s="40"/>
    </row>
    <row r="7" spans="1:18" s="40" customFormat="1" ht="15.6" x14ac:dyDescent="0.3">
      <c r="A7" s="19" t="s">
        <v>3</v>
      </c>
      <c r="B7" s="20"/>
      <c r="C7" s="20"/>
      <c r="D7" s="18"/>
      <c r="E7" s="17"/>
      <c r="F7" s="18"/>
      <c r="G7" s="18"/>
      <c r="H7" s="18"/>
    </row>
    <row r="8" spans="1:18" s="40" customFormat="1" ht="15.6" x14ac:dyDescent="0.3">
      <c r="A8" s="48" t="s">
        <v>38</v>
      </c>
      <c r="B8" s="21"/>
      <c r="C8" s="22"/>
      <c r="D8" s="18"/>
      <c r="E8" s="18"/>
      <c r="F8" s="18"/>
      <c r="G8" s="18"/>
      <c r="H8" s="18"/>
    </row>
    <row r="9" spans="1:18" s="40" customFormat="1" ht="15.6" x14ac:dyDescent="0.3">
      <c r="A9" s="28" t="s">
        <v>39</v>
      </c>
      <c r="B9" s="5"/>
      <c r="C9" s="5"/>
      <c r="D9" s="18"/>
      <c r="E9" s="18"/>
      <c r="F9" s="18"/>
      <c r="G9" s="18"/>
      <c r="H9" s="18"/>
    </row>
    <row r="10" spans="1:18" s="40" customFormat="1" ht="15.6" x14ac:dyDescent="0.3">
      <c r="A10" s="28" t="s">
        <v>40</v>
      </c>
      <c r="B10" s="5"/>
      <c r="C10" s="5"/>
      <c r="D10" s="18"/>
      <c r="E10" s="18"/>
      <c r="F10" s="18"/>
      <c r="G10" s="18"/>
      <c r="H10" s="18"/>
    </row>
    <row r="11" spans="1:18" s="40" customFormat="1" ht="16.2" thickBot="1" x14ac:dyDescent="0.35">
      <c r="A11" s="23"/>
      <c r="B11" s="17"/>
      <c r="C11" s="30"/>
      <c r="D11" s="18"/>
      <c r="E11" s="18"/>
      <c r="F11" s="18"/>
      <c r="G11" s="18"/>
      <c r="H11" s="18"/>
    </row>
    <row r="12" spans="1:18" customFormat="1" ht="16.8" thickTop="1" thickBot="1" x14ac:dyDescent="0.35">
      <c r="A12" s="8"/>
      <c r="B12" s="57"/>
      <c r="C12" s="125" t="s">
        <v>19</v>
      </c>
      <c r="D12" s="126"/>
      <c r="E12" s="126"/>
      <c r="F12" s="127"/>
      <c r="G12" s="95"/>
      <c r="H12" s="105" t="s">
        <v>20</v>
      </c>
      <c r="I12" s="106"/>
      <c r="J12" s="77"/>
      <c r="K12" s="106" t="s">
        <v>21</v>
      </c>
      <c r="L12" s="106"/>
      <c r="M12" s="77"/>
      <c r="N12" s="106" t="s">
        <v>41</v>
      </c>
      <c r="O12" s="106"/>
      <c r="P12" s="77"/>
      <c r="Q12" s="106" t="s">
        <v>42</v>
      </c>
      <c r="R12" s="106"/>
    </row>
    <row r="13" spans="1:18" ht="48" thickTop="1" thickBot="1" x14ac:dyDescent="0.35">
      <c r="A13" s="8" t="s">
        <v>0</v>
      </c>
      <c r="B13" s="57" t="s">
        <v>10</v>
      </c>
      <c r="C13" s="86" t="s">
        <v>1</v>
      </c>
      <c r="D13" s="77" t="s">
        <v>25</v>
      </c>
      <c r="E13" s="78" t="s">
        <v>7</v>
      </c>
      <c r="F13" s="87" t="s">
        <v>17</v>
      </c>
      <c r="G13" s="96"/>
      <c r="H13" s="84" t="s">
        <v>7</v>
      </c>
      <c r="I13" s="78" t="s">
        <v>17</v>
      </c>
      <c r="J13" s="78"/>
      <c r="K13" s="78" t="s">
        <v>7</v>
      </c>
      <c r="L13" s="78" t="s">
        <v>17</v>
      </c>
      <c r="M13" s="78"/>
      <c r="N13" s="78" t="s">
        <v>7</v>
      </c>
      <c r="O13" s="78" t="s">
        <v>17</v>
      </c>
      <c r="P13" s="78"/>
      <c r="Q13" s="78" t="s">
        <v>7</v>
      </c>
      <c r="R13" s="78" t="s">
        <v>17</v>
      </c>
    </row>
    <row r="14" spans="1:18" ht="16.8" thickTop="1" thickBot="1" x14ac:dyDescent="0.35">
      <c r="A14" s="7">
        <v>1</v>
      </c>
      <c r="B14" s="58" t="s">
        <v>60</v>
      </c>
      <c r="C14" s="88"/>
      <c r="D14" s="79"/>
      <c r="E14" s="80"/>
      <c r="F14" s="89"/>
      <c r="G14" s="97"/>
      <c r="H14" s="85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ht="63.6" thickTop="1" thickBot="1" x14ac:dyDescent="0.35">
      <c r="A15" s="24" t="s">
        <v>4</v>
      </c>
      <c r="B15" s="72" t="s">
        <v>45</v>
      </c>
      <c r="C15" s="90" t="s">
        <v>48</v>
      </c>
      <c r="D15" s="82">
        <v>150</v>
      </c>
      <c r="E15" s="83">
        <v>0</v>
      </c>
      <c r="F15" s="91">
        <f t="shared" ref="F15:F26" si="0">D15*E15</f>
        <v>0</v>
      </c>
      <c r="G15" s="82">
        <v>150</v>
      </c>
      <c r="H15" s="83">
        <v>0</v>
      </c>
      <c r="I15" s="91">
        <f t="shared" ref="I15:I26" si="1">G15*H15</f>
        <v>0</v>
      </c>
      <c r="J15" s="82">
        <v>150</v>
      </c>
      <c r="K15" s="83">
        <v>0</v>
      </c>
      <c r="L15" s="91">
        <f t="shared" ref="L15:L26" si="2">J15*K15</f>
        <v>0</v>
      </c>
      <c r="M15" s="82">
        <v>150</v>
      </c>
      <c r="N15" s="83">
        <v>0</v>
      </c>
      <c r="O15" s="91">
        <f t="shared" ref="O15:O26" si="3">M15*N15</f>
        <v>0</v>
      </c>
      <c r="P15" s="82">
        <v>150</v>
      </c>
      <c r="Q15" s="83">
        <v>0</v>
      </c>
      <c r="R15" s="91">
        <f t="shared" ref="R15:R26" si="4">P15*Q15</f>
        <v>0</v>
      </c>
    </row>
    <row r="16" spans="1:18" ht="63.6" thickTop="1" thickBot="1" x14ac:dyDescent="0.35">
      <c r="A16" s="24" t="s">
        <v>18</v>
      </c>
      <c r="B16" s="72" t="s">
        <v>46</v>
      </c>
      <c r="C16" s="90" t="s">
        <v>48</v>
      </c>
      <c r="D16" s="82">
        <v>100</v>
      </c>
      <c r="E16" s="83">
        <v>0</v>
      </c>
      <c r="F16" s="91">
        <f t="shared" si="0"/>
        <v>0</v>
      </c>
      <c r="G16" s="82">
        <v>100</v>
      </c>
      <c r="H16" s="83">
        <v>0</v>
      </c>
      <c r="I16" s="91">
        <f t="shared" si="1"/>
        <v>0</v>
      </c>
      <c r="J16" s="82">
        <v>100</v>
      </c>
      <c r="K16" s="83">
        <v>0</v>
      </c>
      <c r="L16" s="91">
        <f t="shared" si="2"/>
        <v>0</v>
      </c>
      <c r="M16" s="82">
        <v>100</v>
      </c>
      <c r="N16" s="83">
        <v>0</v>
      </c>
      <c r="O16" s="91">
        <f t="shared" si="3"/>
        <v>0</v>
      </c>
      <c r="P16" s="82">
        <v>100</v>
      </c>
      <c r="Q16" s="83">
        <v>0</v>
      </c>
      <c r="R16" s="91">
        <f t="shared" si="4"/>
        <v>0</v>
      </c>
    </row>
    <row r="17" spans="1:18" ht="63.6" thickTop="1" thickBot="1" x14ac:dyDescent="0.35">
      <c r="A17" s="24" t="s">
        <v>5</v>
      </c>
      <c r="B17" s="72" t="s">
        <v>47</v>
      </c>
      <c r="C17" s="90" t="s">
        <v>48</v>
      </c>
      <c r="D17" s="82">
        <v>50</v>
      </c>
      <c r="E17" s="83">
        <v>0</v>
      </c>
      <c r="F17" s="91">
        <f t="shared" si="0"/>
        <v>0</v>
      </c>
      <c r="G17" s="82">
        <v>50</v>
      </c>
      <c r="H17" s="83">
        <v>0</v>
      </c>
      <c r="I17" s="91">
        <f t="shared" si="1"/>
        <v>0</v>
      </c>
      <c r="J17" s="82">
        <v>50</v>
      </c>
      <c r="K17" s="83">
        <v>0</v>
      </c>
      <c r="L17" s="91">
        <f t="shared" si="2"/>
        <v>0</v>
      </c>
      <c r="M17" s="82">
        <v>50</v>
      </c>
      <c r="N17" s="83">
        <v>0</v>
      </c>
      <c r="O17" s="91">
        <f t="shared" si="3"/>
        <v>0</v>
      </c>
      <c r="P17" s="82">
        <v>50</v>
      </c>
      <c r="Q17" s="83">
        <v>0</v>
      </c>
      <c r="R17" s="91">
        <f t="shared" si="4"/>
        <v>0</v>
      </c>
    </row>
    <row r="18" spans="1:18" ht="63.6" thickTop="1" thickBot="1" x14ac:dyDescent="0.35">
      <c r="A18" s="24" t="s">
        <v>6</v>
      </c>
      <c r="B18" s="72" t="s">
        <v>59</v>
      </c>
      <c r="C18" s="90" t="s">
        <v>44</v>
      </c>
      <c r="D18" s="82">
        <v>250</v>
      </c>
      <c r="E18" s="83">
        <v>0</v>
      </c>
      <c r="F18" s="91">
        <f t="shared" si="0"/>
        <v>0</v>
      </c>
      <c r="G18" s="82">
        <v>250</v>
      </c>
      <c r="H18" s="83">
        <v>0</v>
      </c>
      <c r="I18" s="91">
        <f t="shared" si="1"/>
        <v>0</v>
      </c>
      <c r="J18" s="82">
        <v>250</v>
      </c>
      <c r="K18" s="83">
        <v>0</v>
      </c>
      <c r="L18" s="91">
        <f t="shared" si="2"/>
        <v>0</v>
      </c>
      <c r="M18" s="82">
        <v>250</v>
      </c>
      <c r="N18" s="83">
        <v>0</v>
      </c>
      <c r="O18" s="91">
        <f t="shared" si="3"/>
        <v>0</v>
      </c>
      <c r="P18" s="82">
        <v>250</v>
      </c>
      <c r="Q18" s="83">
        <v>0</v>
      </c>
      <c r="R18" s="91">
        <f t="shared" si="4"/>
        <v>0</v>
      </c>
    </row>
    <row r="19" spans="1:18" ht="63.6" thickTop="1" thickBot="1" x14ac:dyDescent="0.35">
      <c r="A19" s="24" t="s">
        <v>22</v>
      </c>
      <c r="B19" s="72" t="s">
        <v>56</v>
      </c>
      <c r="C19" s="90" t="s">
        <v>48</v>
      </c>
      <c r="D19" s="82">
        <v>100</v>
      </c>
      <c r="E19" s="83">
        <v>0</v>
      </c>
      <c r="F19" s="91">
        <f t="shared" si="0"/>
        <v>0</v>
      </c>
      <c r="G19" s="82">
        <v>100</v>
      </c>
      <c r="H19" s="83">
        <v>0</v>
      </c>
      <c r="I19" s="91">
        <f t="shared" si="1"/>
        <v>0</v>
      </c>
      <c r="J19" s="82">
        <v>100</v>
      </c>
      <c r="K19" s="83">
        <v>0</v>
      </c>
      <c r="L19" s="91">
        <f t="shared" si="2"/>
        <v>0</v>
      </c>
      <c r="M19" s="82">
        <v>100</v>
      </c>
      <c r="N19" s="83">
        <v>0</v>
      </c>
      <c r="O19" s="91">
        <f t="shared" si="3"/>
        <v>0</v>
      </c>
      <c r="P19" s="82">
        <v>100</v>
      </c>
      <c r="Q19" s="83">
        <v>0</v>
      </c>
      <c r="R19" s="91">
        <f t="shared" si="4"/>
        <v>0</v>
      </c>
    </row>
    <row r="20" spans="1:18" ht="79.2" thickTop="1" thickBot="1" x14ac:dyDescent="0.35">
      <c r="A20" s="24" t="s">
        <v>23</v>
      </c>
      <c r="B20" s="72" t="s">
        <v>49</v>
      </c>
      <c r="C20" s="90" t="s">
        <v>48</v>
      </c>
      <c r="D20" s="82">
        <v>100</v>
      </c>
      <c r="E20" s="83">
        <v>0</v>
      </c>
      <c r="F20" s="91">
        <f t="shared" si="0"/>
        <v>0</v>
      </c>
      <c r="G20" s="82">
        <v>100</v>
      </c>
      <c r="H20" s="83">
        <v>0</v>
      </c>
      <c r="I20" s="91">
        <f t="shared" si="1"/>
        <v>0</v>
      </c>
      <c r="J20" s="82">
        <v>100</v>
      </c>
      <c r="K20" s="83">
        <v>0</v>
      </c>
      <c r="L20" s="91">
        <f t="shared" si="2"/>
        <v>0</v>
      </c>
      <c r="M20" s="82">
        <v>100</v>
      </c>
      <c r="N20" s="83">
        <v>0</v>
      </c>
      <c r="O20" s="91">
        <f t="shared" si="3"/>
        <v>0</v>
      </c>
      <c r="P20" s="82">
        <v>100</v>
      </c>
      <c r="Q20" s="83">
        <v>0</v>
      </c>
      <c r="R20" s="91">
        <f t="shared" si="4"/>
        <v>0</v>
      </c>
    </row>
    <row r="21" spans="1:18" ht="63.6" thickTop="1" thickBot="1" x14ac:dyDescent="0.35">
      <c r="A21" s="24" t="s">
        <v>51</v>
      </c>
      <c r="B21" s="72" t="s">
        <v>50</v>
      </c>
      <c r="C21" s="90" t="s">
        <v>48</v>
      </c>
      <c r="D21" s="82">
        <v>100</v>
      </c>
      <c r="E21" s="83">
        <v>0</v>
      </c>
      <c r="F21" s="91">
        <f t="shared" si="0"/>
        <v>0</v>
      </c>
      <c r="G21" s="82">
        <v>100</v>
      </c>
      <c r="H21" s="83">
        <v>0</v>
      </c>
      <c r="I21" s="91">
        <f t="shared" si="1"/>
        <v>0</v>
      </c>
      <c r="J21" s="82">
        <v>100</v>
      </c>
      <c r="K21" s="83">
        <v>0</v>
      </c>
      <c r="L21" s="91">
        <f t="shared" si="2"/>
        <v>0</v>
      </c>
      <c r="M21" s="82">
        <v>100</v>
      </c>
      <c r="N21" s="83">
        <v>0</v>
      </c>
      <c r="O21" s="91">
        <f t="shared" si="3"/>
        <v>0</v>
      </c>
      <c r="P21" s="82">
        <v>100</v>
      </c>
      <c r="Q21" s="83">
        <v>0</v>
      </c>
      <c r="R21" s="91">
        <f t="shared" si="4"/>
        <v>0</v>
      </c>
    </row>
    <row r="22" spans="1:18" ht="63.6" thickTop="1" thickBot="1" x14ac:dyDescent="0.35">
      <c r="A22" s="24" t="s">
        <v>52</v>
      </c>
      <c r="B22" s="72" t="s">
        <v>57</v>
      </c>
      <c r="C22" s="90" t="s">
        <v>44</v>
      </c>
      <c r="D22" s="82">
        <v>250</v>
      </c>
      <c r="E22" s="83">
        <v>0</v>
      </c>
      <c r="F22" s="91">
        <f t="shared" si="0"/>
        <v>0</v>
      </c>
      <c r="G22" s="82">
        <v>250</v>
      </c>
      <c r="H22" s="83">
        <v>0</v>
      </c>
      <c r="I22" s="91">
        <f t="shared" si="1"/>
        <v>0</v>
      </c>
      <c r="J22" s="82">
        <v>250</v>
      </c>
      <c r="K22" s="83">
        <v>0</v>
      </c>
      <c r="L22" s="91">
        <f t="shared" si="2"/>
        <v>0</v>
      </c>
      <c r="M22" s="82">
        <v>250</v>
      </c>
      <c r="N22" s="83">
        <v>0</v>
      </c>
      <c r="O22" s="91">
        <f t="shared" si="3"/>
        <v>0</v>
      </c>
      <c r="P22" s="82">
        <v>250</v>
      </c>
      <c r="Q22" s="83">
        <v>0</v>
      </c>
      <c r="R22" s="91">
        <f t="shared" si="4"/>
        <v>0</v>
      </c>
    </row>
    <row r="23" spans="1:18" ht="63.6" thickTop="1" thickBot="1" x14ac:dyDescent="0.35">
      <c r="A23" s="24" t="s">
        <v>61</v>
      </c>
      <c r="B23" s="72" t="s">
        <v>55</v>
      </c>
      <c r="C23" s="90" t="s">
        <v>48</v>
      </c>
      <c r="D23" s="82">
        <v>150</v>
      </c>
      <c r="E23" s="83">
        <v>0</v>
      </c>
      <c r="F23" s="91">
        <f t="shared" si="0"/>
        <v>0</v>
      </c>
      <c r="G23" s="82">
        <v>150</v>
      </c>
      <c r="H23" s="83">
        <v>0</v>
      </c>
      <c r="I23" s="91">
        <f t="shared" si="1"/>
        <v>0</v>
      </c>
      <c r="J23" s="82">
        <v>150</v>
      </c>
      <c r="K23" s="83">
        <v>0</v>
      </c>
      <c r="L23" s="91">
        <f t="shared" si="2"/>
        <v>0</v>
      </c>
      <c r="M23" s="82">
        <v>150</v>
      </c>
      <c r="N23" s="83">
        <v>0</v>
      </c>
      <c r="O23" s="91">
        <f t="shared" si="3"/>
        <v>0</v>
      </c>
      <c r="P23" s="82">
        <v>150</v>
      </c>
      <c r="Q23" s="83">
        <v>0</v>
      </c>
      <c r="R23" s="91">
        <f t="shared" si="4"/>
        <v>0</v>
      </c>
    </row>
    <row r="24" spans="1:18" ht="63.6" thickTop="1" thickBot="1" x14ac:dyDescent="0.35">
      <c r="A24" s="24" t="s">
        <v>62</v>
      </c>
      <c r="B24" s="72" t="s">
        <v>53</v>
      </c>
      <c r="C24" s="90" t="s">
        <v>48</v>
      </c>
      <c r="D24" s="82">
        <v>100</v>
      </c>
      <c r="E24" s="83">
        <v>0</v>
      </c>
      <c r="F24" s="91">
        <f t="shared" si="0"/>
        <v>0</v>
      </c>
      <c r="G24" s="82">
        <v>100</v>
      </c>
      <c r="H24" s="83">
        <v>0</v>
      </c>
      <c r="I24" s="91">
        <f t="shared" si="1"/>
        <v>0</v>
      </c>
      <c r="J24" s="82">
        <v>100</v>
      </c>
      <c r="K24" s="83">
        <v>0</v>
      </c>
      <c r="L24" s="91">
        <f t="shared" si="2"/>
        <v>0</v>
      </c>
      <c r="M24" s="82">
        <v>100</v>
      </c>
      <c r="N24" s="83">
        <v>0</v>
      </c>
      <c r="O24" s="91">
        <f t="shared" si="3"/>
        <v>0</v>
      </c>
      <c r="P24" s="82">
        <v>100</v>
      </c>
      <c r="Q24" s="83">
        <v>0</v>
      </c>
      <c r="R24" s="91">
        <f t="shared" si="4"/>
        <v>0</v>
      </c>
    </row>
    <row r="25" spans="1:18" ht="63.6" thickTop="1" thickBot="1" x14ac:dyDescent="0.35">
      <c r="A25" s="24" t="s">
        <v>63</v>
      </c>
      <c r="B25" s="72" t="s">
        <v>54</v>
      </c>
      <c r="C25" s="90" t="s">
        <v>48</v>
      </c>
      <c r="D25" s="82">
        <v>100</v>
      </c>
      <c r="E25" s="83">
        <v>0</v>
      </c>
      <c r="F25" s="91">
        <f t="shared" si="0"/>
        <v>0</v>
      </c>
      <c r="G25" s="82">
        <v>100</v>
      </c>
      <c r="H25" s="83">
        <v>0</v>
      </c>
      <c r="I25" s="91">
        <f t="shared" si="1"/>
        <v>0</v>
      </c>
      <c r="J25" s="82">
        <v>100</v>
      </c>
      <c r="K25" s="83">
        <v>0</v>
      </c>
      <c r="L25" s="91">
        <f t="shared" si="2"/>
        <v>0</v>
      </c>
      <c r="M25" s="82">
        <v>100</v>
      </c>
      <c r="N25" s="83">
        <v>0</v>
      </c>
      <c r="O25" s="91">
        <f t="shared" si="3"/>
        <v>0</v>
      </c>
      <c r="P25" s="82">
        <v>100</v>
      </c>
      <c r="Q25" s="83">
        <v>0</v>
      </c>
      <c r="R25" s="91">
        <f t="shared" si="4"/>
        <v>0</v>
      </c>
    </row>
    <row r="26" spans="1:18" ht="63.6" thickTop="1" thickBot="1" x14ac:dyDescent="0.35">
      <c r="A26" s="24" t="s">
        <v>64</v>
      </c>
      <c r="B26" s="72" t="s">
        <v>58</v>
      </c>
      <c r="C26" s="92" t="s">
        <v>44</v>
      </c>
      <c r="D26" s="93">
        <v>250</v>
      </c>
      <c r="E26" s="83">
        <v>0</v>
      </c>
      <c r="F26" s="91">
        <f t="shared" si="0"/>
        <v>0</v>
      </c>
      <c r="G26" s="93">
        <v>250</v>
      </c>
      <c r="H26" s="83">
        <v>0</v>
      </c>
      <c r="I26" s="91">
        <f t="shared" si="1"/>
        <v>0</v>
      </c>
      <c r="J26" s="93">
        <v>250</v>
      </c>
      <c r="K26" s="83">
        <v>0</v>
      </c>
      <c r="L26" s="91">
        <f t="shared" si="2"/>
        <v>0</v>
      </c>
      <c r="M26" s="93">
        <v>250</v>
      </c>
      <c r="N26" s="83">
        <v>0</v>
      </c>
      <c r="O26" s="91">
        <f t="shared" si="3"/>
        <v>0</v>
      </c>
      <c r="P26" s="93">
        <v>250</v>
      </c>
      <c r="Q26" s="83">
        <v>0</v>
      </c>
      <c r="R26" s="91">
        <f t="shared" si="4"/>
        <v>0</v>
      </c>
    </row>
    <row r="27" spans="1:18" ht="15.6" x14ac:dyDescent="0.3">
      <c r="A27" s="11"/>
      <c r="B27" s="12" t="s">
        <v>26</v>
      </c>
      <c r="C27" s="59"/>
      <c r="D27" s="60"/>
      <c r="E27" s="61"/>
      <c r="F27" s="53">
        <f>SUM(F15:F26)</f>
        <v>0</v>
      </c>
      <c r="G27" s="55"/>
      <c r="H27" s="55"/>
      <c r="I27" s="53">
        <f>SUM(I15:I26)</f>
        <v>0</v>
      </c>
      <c r="J27" s="55"/>
      <c r="K27" s="55"/>
      <c r="L27" s="53">
        <f>SUM(L15:L26)</f>
        <v>0</v>
      </c>
      <c r="M27" s="55"/>
      <c r="N27" s="55"/>
      <c r="O27" s="53">
        <f>SUM(O15:O26)</f>
        <v>0</v>
      </c>
      <c r="P27" s="55"/>
      <c r="Q27" s="55"/>
      <c r="R27" s="53">
        <f>SUM(R15:R26)</f>
        <v>0</v>
      </c>
    </row>
    <row r="28" spans="1:18" ht="15.6" x14ac:dyDescent="0.3">
      <c r="A28" s="11"/>
      <c r="B28" s="12" t="s">
        <v>2</v>
      </c>
      <c r="C28" s="15"/>
      <c r="D28" s="16"/>
      <c r="E28" s="26"/>
      <c r="F28" s="27">
        <f>F27*0.15</f>
        <v>0</v>
      </c>
      <c r="G28" s="56"/>
      <c r="H28" s="56"/>
      <c r="I28" s="27">
        <f>I27*0.15</f>
        <v>0</v>
      </c>
      <c r="J28" s="56"/>
      <c r="K28" s="56"/>
      <c r="L28" s="27">
        <f>L27*0.15</f>
        <v>0</v>
      </c>
      <c r="M28" s="56"/>
      <c r="N28" s="56"/>
      <c r="O28" s="27">
        <f>O27*0.15</f>
        <v>0</v>
      </c>
      <c r="P28" s="56"/>
      <c r="Q28" s="56"/>
      <c r="R28" s="27">
        <f>R27*0.15</f>
        <v>0</v>
      </c>
    </row>
    <row r="29" spans="1:18" ht="15.6" x14ac:dyDescent="0.3">
      <c r="A29" s="11"/>
      <c r="B29" s="12" t="s">
        <v>28</v>
      </c>
      <c r="C29" s="65"/>
      <c r="D29" s="66"/>
      <c r="E29" s="67"/>
      <c r="F29" s="68">
        <f>F27+F28</f>
        <v>0</v>
      </c>
      <c r="G29" s="54"/>
      <c r="H29" s="54"/>
      <c r="I29" s="68">
        <f>I27+I28</f>
        <v>0</v>
      </c>
      <c r="J29" s="54"/>
      <c r="K29" s="54"/>
      <c r="L29" s="68">
        <f>L27+L28</f>
        <v>0</v>
      </c>
      <c r="M29" s="54"/>
      <c r="N29" s="54"/>
      <c r="O29" s="68">
        <f>O27+O28</f>
        <v>0</v>
      </c>
      <c r="P29" s="54"/>
      <c r="Q29" s="54"/>
      <c r="R29" s="68">
        <f>R27+R28</f>
        <v>0</v>
      </c>
    </row>
    <row r="30" spans="1:18" ht="31.2" x14ac:dyDescent="0.3">
      <c r="A30" s="24"/>
      <c r="B30" s="62" t="s">
        <v>43</v>
      </c>
      <c r="C30" s="128">
        <f>F29+I29+R29+L29+O29</f>
        <v>0</v>
      </c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30"/>
    </row>
    <row r="31" spans="1:18" ht="15.6" x14ac:dyDescent="0.3">
      <c r="A31" s="24"/>
      <c r="B31" s="62"/>
      <c r="C31" s="69"/>
      <c r="D31" s="70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6.2" thickBot="1" x14ac:dyDescent="0.35">
      <c r="A32" s="7">
        <v>2</v>
      </c>
      <c r="B32" s="64" t="s">
        <v>30</v>
      </c>
      <c r="C32" s="35"/>
      <c r="D32" s="36"/>
      <c r="E32" s="33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</row>
    <row r="33" spans="1:18" ht="63.6" thickTop="1" thickBot="1" x14ac:dyDescent="0.35">
      <c r="A33" s="24" t="s">
        <v>29</v>
      </c>
      <c r="B33" s="73" t="s">
        <v>66</v>
      </c>
      <c r="C33" s="63" t="s">
        <v>27</v>
      </c>
      <c r="D33" s="25">
        <v>1</v>
      </c>
      <c r="E33" s="94">
        <v>0</v>
      </c>
      <c r="F33" s="14">
        <f>D33*E33</f>
        <v>0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6.2" thickBot="1" x14ac:dyDescent="0.35">
      <c r="A34" s="7">
        <v>3</v>
      </c>
      <c r="B34" s="10" t="s">
        <v>31</v>
      </c>
      <c r="C34" s="35"/>
      <c r="D34" s="36"/>
      <c r="E34" s="33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</row>
    <row r="35" spans="1:18" ht="16.8" thickTop="1" thickBot="1" x14ac:dyDescent="0.35">
      <c r="A35" s="24" t="s">
        <v>32</v>
      </c>
      <c r="B35" s="9" t="s">
        <v>24</v>
      </c>
      <c r="C35" s="13" t="s">
        <v>33</v>
      </c>
      <c r="D35" s="25">
        <v>1</v>
      </c>
      <c r="E35" s="94">
        <v>0</v>
      </c>
      <c r="F35" s="76">
        <f>E35</f>
        <v>0</v>
      </c>
      <c r="G35" s="76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1:18" ht="16.2" thickBot="1" x14ac:dyDescent="0.35">
      <c r="A36" s="7">
        <v>4</v>
      </c>
      <c r="B36" s="10" t="s">
        <v>34</v>
      </c>
      <c r="C36" s="35"/>
      <c r="D36" s="36"/>
      <c r="E36" s="33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</row>
    <row r="37" spans="1:18" ht="63.6" thickTop="1" thickBot="1" x14ac:dyDescent="0.35">
      <c r="A37" s="9" t="s">
        <v>35</v>
      </c>
      <c r="B37" s="9" t="s">
        <v>37</v>
      </c>
      <c r="C37" s="63" t="s">
        <v>36</v>
      </c>
      <c r="D37" s="25">
        <v>1</v>
      </c>
      <c r="E37" s="94">
        <v>0</v>
      </c>
      <c r="F37" s="14">
        <f>D37*E37</f>
        <v>0</v>
      </c>
      <c r="G37" s="14"/>
      <c r="H37" s="13"/>
      <c r="I37" s="13"/>
      <c r="J37" s="71"/>
      <c r="K37" s="71"/>
      <c r="L37" s="71"/>
      <c r="M37" s="71"/>
      <c r="N37" s="71"/>
      <c r="O37" s="71"/>
      <c r="P37" s="71"/>
    </row>
    <row r="38" spans="1:18" ht="28.8" x14ac:dyDescent="0.3">
      <c r="A38" s="49"/>
      <c r="B38" s="74" t="s">
        <v>65</v>
      </c>
      <c r="C38" s="50"/>
      <c r="D38" s="50"/>
      <c r="E38" s="51"/>
      <c r="F38" s="51"/>
      <c r="G38" s="51"/>
      <c r="H38" s="51"/>
    </row>
    <row r="39" spans="1:18" ht="15" thickBot="1" x14ac:dyDescent="0.35">
      <c r="A39" s="49"/>
      <c r="C39" s="50"/>
      <c r="D39" s="50"/>
      <c r="E39" s="51"/>
      <c r="F39" s="51"/>
      <c r="G39" s="51"/>
      <c r="H39" s="51"/>
    </row>
    <row r="40" spans="1:18" ht="86.4" customHeight="1" x14ac:dyDescent="0.3">
      <c r="A40" s="49"/>
      <c r="B40" s="101" t="s">
        <v>14</v>
      </c>
      <c r="C40" s="113"/>
      <c r="D40" s="104"/>
      <c r="E40" s="114"/>
      <c r="F40" s="107"/>
      <c r="G40" s="108"/>
      <c r="H40" s="109"/>
    </row>
    <row r="41" spans="1:18" ht="17.55" customHeight="1" thickBot="1" x14ac:dyDescent="0.35">
      <c r="A41" s="49"/>
      <c r="B41" s="102"/>
      <c r="C41" s="110" t="s">
        <v>11</v>
      </c>
      <c r="D41" s="111"/>
      <c r="E41" s="112"/>
      <c r="F41" s="122" t="s">
        <v>13</v>
      </c>
      <c r="G41" s="123"/>
      <c r="H41" s="124"/>
    </row>
    <row r="42" spans="1:18" ht="34.799999999999997" customHeight="1" x14ac:dyDescent="0.3">
      <c r="A42" s="49"/>
      <c r="B42" s="103"/>
      <c r="C42" s="104"/>
      <c r="D42" s="104"/>
      <c r="E42" s="121"/>
      <c r="F42" s="104"/>
      <c r="G42" s="104"/>
      <c r="H42" s="104"/>
    </row>
    <row r="43" spans="1:18" ht="19.2" customHeight="1" x14ac:dyDescent="0.3">
      <c r="A43" s="49"/>
      <c r="B43" s="75"/>
      <c r="C43" s="118" t="s">
        <v>15</v>
      </c>
      <c r="D43" s="119"/>
      <c r="E43" s="120"/>
      <c r="F43" s="115" t="s">
        <v>12</v>
      </c>
      <c r="G43" s="116"/>
      <c r="H43" s="117"/>
    </row>
    <row r="44" spans="1:18" x14ac:dyDescent="0.3">
      <c r="B44" s="51"/>
    </row>
    <row r="45" spans="1:18" x14ac:dyDescent="0.3">
      <c r="B45" s="51"/>
    </row>
  </sheetData>
  <sheetProtection formatCells="0" formatColumns="0" formatRows="0" insertRows="0"/>
  <protectedRanges>
    <protectedRange sqref="F40:H41 C40:E42" name="Range7"/>
    <protectedRange sqref="E37 A30:E35 P15:Q26 M15:N26 J15:K26 G15:H26 A14:E26" name="Range3"/>
    <protectedRange sqref="B3:B5" name="Range1"/>
  </protectedRanges>
  <mergeCells count="15">
    <mergeCell ref="F43:H43"/>
    <mergeCell ref="C43:E43"/>
    <mergeCell ref="C42:E42"/>
    <mergeCell ref="F41:H41"/>
    <mergeCell ref="C12:F12"/>
    <mergeCell ref="C30:R30"/>
    <mergeCell ref="B40:B42"/>
    <mergeCell ref="F42:H42"/>
    <mergeCell ref="H12:I12"/>
    <mergeCell ref="Q12:R12"/>
    <mergeCell ref="F40:H40"/>
    <mergeCell ref="C41:E41"/>
    <mergeCell ref="C40:E40"/>
    <mergeCell ref="K12:L12"/>
    <mergeCell ref="N12:O12"/>
  </mergeCells>
  <phoneticPr fontId="13" type="noConversion"/>
  <dataValidations count="1">
    <dataValidation type="decimal" operator="greaterThanOrEqual" allowBlank="1" showInputMessage="1" showErrorMessage="1" sqref="D32:D35 P15:Q26 J15:K26 E31:E35 G15:H26 M15:N26 E37 D15:E29" xr:uid="{8C15FC5A-F30C-4ABB-9E84-56D0A532AF68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ignoredErrors>
    <ignoredError sqref="A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Donald Selahle</cp:lastModifiedBy>
  <cp:lastPrinted>2020-07-02T18:44:36Z</cp:lastPrinted>
  <dcterms:created xsi:type="dcterms:W3CDTF">2017-06-15T23:28:53Z</dcterms:created>
  <dcterms:modified xsi:type="dcterms:W3CDTF">2026-10-01T07:11:27Z</dcterms:modified>
</cp:coreProperties>
</file>