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https://sitao365-my.sharepoint.com/personal/aphiwe_mtshetsha_sita_co_za/Documents/Desktop/SCM 2024/Request/WO94955-EASTEN CAPE EMULATION SOFTWARE/PUBLICATION/"/>
    </mc:Choice>
  </mc:AlternateContent>
  <xr:revisionPtr revIDLastSave="1" documentId="13_ncr:1_{05E9DD60-DB2D-4CF7-8893-1228E404F82A}" xr6:coauthVersionLast="47" xr6:coauthVersionMax="47" xr10:uidLastSave="{B5055050-FF4A-48FF-99D2-DEC9BD86C145}"/>
  <bookViews>
    <workbookView xWindow="-108" yWindow="-108" windowWidth="23256" windowHeight="12456" xr2:uid="{00000000-000D-0000-FFFF-FFFF00000000}"/>
  </bookViews>
  <sheets>
    <sheet name="PRICING SCHEDULE" sheetId="6" r:id="rId1"/>
  </sheets>
  <definedNames>
    <definedName name="_xlnm.Print_Area" localSheetId="0">'PRICING SCHEDULE'!$A:$W</definedName>
    <definedName name="_xlnm.Print_Titles" localSheetId="0">'PRICING SCHEDULE'!$1:$5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7" i="6" l="1"/>
  <c r="U25" i="6"/>
  <c r="T27" i="6"/>
  <c r="U26" i="6"/>
  <c r="U19" i="6"/>
  <c r="P23" i="6"/>
  <c r="P22" i="6" s="1"/>
  <c r="P20" i="6"/>
  <c r="M23" i="6"/>
  <c r="M20" i="6"/>
  <c r="S23" i="6"/>
  <c r="J23" i="6"/>
  <c r="G23" i="6"/>
  <c r="S20" i="6"/>
  <c r="J20" i="6"/>
  <c r="G20" i="6"/>
  <c r="T23" i="6" l="1"/>
  <c r="P19" i="6"/>
  <c r="T20" i="6"/>
  <c r="U20" i="6" s="1"/>
  <c r="P25" i="6"/>
  <c r="P26" i="6" s="1"/>
  <c r="M22" i="6"/>
  <c r="M19" i="6"/>
  <c r="J22" i="6"/>
  <c r="S22" i="6"/>
  <c r="G22" i="6"/>
  <c r="T22" i="6" s="1"/>
  <c r="P27" i="6" l="1"/>
  <c r="M25" i="6"/>
  <c r="U23" i="6"/>
  <c r="U22" i="6" s="1"/>
  <c r="M27" i="6" l="1"/>
  <c r="M26" i="6"/>
  <c r="J19" i="6"/>
  <c r="J25" i="6" s="1"/>
  <c r="J26" i="6" s="1"/>
  <c r="G19" i="6" l="1"/>
  <c r="S19" i="6"/>
  <c r="J27" i="6"/>
  <c r="G25" i="6" l="1"/>
  <c r="G26" i="6" s="1"/>
  <c r="G27" i="6" s="1"/>
  <c r="T19" i="6"/>
  <c r="T25" i="6" s="1"/>
  <c r="T26" i="6" s="1"/>
  <c r="S25" i="6"/>
  <c r="S27" i="6" l="1"/>
  <c r="S26" i="6"/>
</calcChain>
</file>

<file path=xl/sharedStrings.xml><?xml version="1.0" encoding="utf-8"?>
<sst xmlns="http://schemas.openxmlformats.org/spreadsheetml/2006/main" count="62" uniqueCount="55">
  <si>
    <t>Item No</t>
  </si>
  <si>
    <t>Unit of measure</t>
  </si>
  <si>
    <t>VAT (@15%)</t>
  </si>
  <si>
    <t>Foreign currency</t>
  </si>
  <si>
    <t xml:space="preserve">South African Rand (ZAR) exchange rate </t>
  </si>
  <si>
    <t>1 US Dollar</t>
  </si>
  <si>
    <t>1 Euro</t>
  </si>
  <si>
    <t>1. INSTRUCTION FOR COMPLETING THE PRICING SCHEDULE</t>
  </si>
  <si>
    <t>1 Pound (UK)</t>
  </si>
  <si>
    <t>YEAR 1</t>
  </si>
  <si>
    <t>YEAR 2</t>
  </si>
  <si>
    <t>YEAR 3</t>
  </si>
  <si>
    <t xml:space="preserve">Qty </t>
  </si>
  <si>
    <t>Qty</t>
  </si>
  <si>
    <t>RFx No</t>
  </si>
  <si>
    <t>RFx Title</t>
  </si>
  <si>
    <t>Unit Price 
(Excl VAT)</t>
  </si>
  <si>
    <t>Line Price Term 
(Excl VAT)</t>
  </si>
  <si>
    <t>Forex %</t>
  </si>
  <si>
    <t>Forex Price portion</t>
  </si>
  <si>
    <t>SUPPLY CHAIN MANAGEMENT</t>
  </si>
  <si>
    <t xml:space="preserve">Bidder Name </t>
  </si>
  <si>
    <t>Goods/Service description</t>
  </si>
  <si>
    <t>TOTAL BID PRICE  (EXCL VAT)</t>
  </si>
  <si>
    <t>TOTAL  BID PRICE (INCL VAT)</t>
  </si>
  <si>
    <t>Name</t>
  </si>
  <si>
    <t>Date</t>
  </si>
  <si>
    <t>Capacity</t>
  </si>
  <si>
    <t>Mark with an X, which ROE is applicable</t>
  </si>
  <si>
    <t>Line Price Y2</t>
  </si>
  <si>
    <t>Line Price Y3</t>
  </si>
  <si>
    <t>Line Price Y1</t>
  </si>
  <si>
    <t>I, the bidder, confirm that the price(s) and rate(s) quoted cover all the goods and/or works specified in the bidding documents; that the price(s) or rate(s) cover all my obligations and I accept that any mistakes regarding price(s), rate(s) or calculations will be at my own risk.
[Note: First convert to PDF, then add signature]</t>
  </si>
  <si>
    <t>BRAND / MODEL</t>
  </si>
  <si>
    <t>Price clarification comment</t>
  </si>
  <si>
    <t>Signature (above)</t>
  </si>
  <si>
    <t>Pricing schedule</t>
  </si>
  <si>
    <t>(b)  Unit and Line prices must be VAT EXCLUSIVE and in South African Rand (ZAR) currency.</t>
  </si>
  <si>
    <t>(c) The price must include all cost to deliver the goods or render the service, including all applicable taxes, duty fees, logistics/delivery, storage, labour, overtime and subsistance and travel</t>
  </si>
  <si>
    <t>Software Licenses + Software Assurance Services:</t>
  </si>
  <si>
    <t>Additional License and Services</t>
  </si>
  <si>
    <t>YEAR 4</t>
  </si>
  <si>
    <t>YEAR 5</t>
  </si>
  <si>
    <t>Each</t>
  </si>
  <si>
    <t>Monthly</t>
  </si>
  <si>
    <t>Line Price Y5</t>
  </si>
  <si>
    <t>Line Price Y4</t>
  </si>
  <si>
    <t>REQUEST FOR BID FOR THE PROCUREMENT OF EMULATION SOFTWARE (WINET/ TN3270e) LICENSES FOR THE EASTERN CAPE PROVINCIAL GOVERNMENT (ECPG)</t>
  </si>
  <si>
    <r>
      <t xml:space="preserve">(a)  Bidder must complete/enter </t>
    </r>
    <r>
      <rPr>
        <b/>
        <sz val="12"/>
        <color theme="1"/>
        <rFont val="Aptos"/>
        <family val="2"/>
      </rPr>
      <t xml:space="preserve">YELLOW </t>
    </r>
    <r>
      <rPr>
        <sz val="12"/>
        <color theme="1"/>
        <rFont val="Aptos"/>
        <family val="2"/>
      </rPr>
      <t>cells only</t>
    </r>
  </si>
  <si>
    <r>
      <t xml:space="preserve">(d)  Prices that are dependent on </t>
    </r>
    <r>
      <rPr>
        <b/>
        <sz val="12"/>
        <color theme="1"/>
        <rFont val="Aptos"/>
        <family val="2"/>
      </rPr>
      <t xml:space="preserve">Rate of Exchange (ROE) </t>
    </r>
    <r>
      <rPr>
        <sz val="12"/>
        <color theme="1"/>
        <rFont val="Aptos"/>
        <family val="2"/>
      </rPr>
      <t>must use ROE indicated below, then enter in Column "Forex %" the percentage of the price that is ROE dependent (0% means the price is not ROE dependent)</t>
    </r>
  </si>
  <si>
    <r>
      <rPr>
        <b/>
        <sz val="12"/>
        <color theme="1"/>
        <rFont val="Aptos"/>
        <family val="2"/>
      </rPr>
      <t xml:space="preserve">Notes:
</t>
    </r>
    <r>
      <rPr>
        <i/>
        <sz val="12"/>
        <color theme="1"/>
        <rFont val="Aptos"/>
        <family val="2"/>
      </rPr>
      <t xml:space="preserve">1. Additional licenses to be supplied on as-and-when required based on ECPG demand, up to a maximum of 1000.
2. Software Assurance for additional licenses to be calculated based on the balance of contract period.
3. SITA reserves the right NOT to purchase the additional licenses and related services.
</t>
    </r>
  </si>
  <si>
    <t>Software Maintenance/Assurance services (including installation, deployment, bug fixes, upgrades, user support, etc.)  for 2500 Winet Licences for 5 years</t>
  </si>
  <si>
    <t>Software Assurance Services:</t>
  </si>
  <si>
    <t>Emulation Software (WINET/ TN3270e) additional 1000 licenses with maintenance and support based on ECPG usage requirements.</t>
  </si>
  <si>
    <t>RFB 3269-2026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</si>
</sst>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R&quot;* #,##0.00_-;\-&quot;R&quot;* #,##0.00_-;_-&quot;R&quot;* &quot;-&quot;??_-;_-@_-"/>
    <numFmt numFmtId="43" formatCode="_-* #,##0.00_-;\-* #,##0.00_-;_-* &quot;-&quot;??_-;_-@_-"/>
    <numFmt numFmtId="164" formatCode="_-[$R-1C09]* #,##0.00_-;\-[$R-1C09]* #,##0.00_-;_-[$R-1C09]* &quot;-&quot;??_-;_-@_-"/>
    <numFmt numFmtId="165" formatCode="0.0"/>
    <numFmt numFmtId="166" formatCode="&quot;R&quot;#,##0.00"/>
  </numFmts>
  <fonts count="17" x14ac:knownFonts="1">
    <font>
      <sz val="11"/>
      <color theme="1"/>
      <name val="Calibri"/>
      <family val="2"/>
      <scheme val="minor"/>
    </font>
    <font>
      <sz val="11"/>
      <color theme="1"/>
      <name val="Calibri"/>
      <family val="2"/>
      <scheme val="minor"/>
    </font>
    <font>
      <sz val="8"/>
      <name val="Calibri"/>
      <family val="2"/>
      <scheme val="minor"/>
    </font>
    <font>
      <sz val="24"/>
      <color theme="1"/>
      <name val="Aptos"/>
      <family val="2"/>
    </font>
    <font>
      <sz val="24"/>
      <color rgb="FF002060"/>
      <name val="Aptos"/>
      <family val="2"/>
    </font>
    <font>
      <sz val="11"/>
      <color theme="1"/>
      <name val="Aptos"/>
      <family val="2"/>
    </font>
    <font>
      <sz val="18"/>
      <color rgb="FF002060"/>
      <name val="Aptos"/>
      <family val="2"/>
    </font>
    <font>
      <sz val="12"/>
      <name val="Aptos"/>
      <family val="2"/>
    </font>
    <font>
      <b/>
      <sz val="11"/>
      <name val="Aptos"/>
      <family val="2"/>
    </font>
    <font>
      <b/>
      <sz val="12"/>
      <name val="Aptos"/>
      <family val="2"/>
    </font>
    <font>
      <b/>
      <sz val="12"/>
      <color rgb="FF000066"/>
      <name val="Aptos"/>
      <family val="2"/>
    </font>
    <font>
      <sz val="12"/>
      <color theme="1"/>
      <name val="Aptos"/>
      <family val="2"/>
    </font>
    <font>
      <b/>
      <sz val="12"/>
      <color theme="1"/>
      <name val="Aptos"/>
      <family val="2"/>
    </font>
    <font>
      <b/>
      <sz val="12"/>
      <color theme="0"/>
      <name val="Aptos"/>
      <family val="2"/>
    </font>
    <font>
      <sz val="11"/>
      <name val="Aptos"/>
      <family val="2"/>
    </font>
    <font>
      <i/>
      <sz val="12"/>
      <color theme="1"/>
      <name val="Aptos"/>
      <family val="2"/>
    </font>
    <font>
      <b/>
      <sz val="11"/>
      <color theme="1"/>
      <name val="Aptos"/>
      <family val="2"/>
    </font>
  </fonts>
  <fills count="7">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99"/>
        <bgColor indexed="64"/>
      </patternFill>
    </fill>
  </fills>
  <borders count="29">
    <border>
      <left/>
      <right/>
      <top/>
      <bottom/>
      <diagonal/>
    </border>
    <border>
      <left style="thin">
        <color theme="4"/>
      </left>
      <right style="thin">
        <color theme="4"/>
      </right>
      <top style="thin">
        <color theme="4"/>
      </top>
      <bottom style="thin">
        <color theme="4"/>
      </bottom>
      <diagonal/>
    </border>
    <border>
      <left style="thin">
        <color theme="4"/>
      </left>
      <right/>
      <top style="thin">
        <color theme="4"/>
      </top>
      <bottom style="thin">
        <color theme="4"/>
      </bottom>
      <diagonal/>
    </border>
    <border>
      <left style="thin">
        <color theme="4"/>
      </left>
      <right style="thin">
        <color theme="4"/>
      </right>
      <top style="thin">
        <color theme="4"/>
      </top>
      <bottom/>
      <diagonal/>
    </border>
    <border>
      <left style="medium">
        <color theme="4"/>
      </left>
      <right style="medium">
        <color theme="4"/>
      </right>
      <top style="medium">
        <color theme="4"/>
      </top>
      <bottom style="thin">
        <color theme="4"/>
      </bottom>
      <diagonal/>
    </border>
    <border>
      <left style="medium">
        <color theme="4"/>
      </left>
      <right style="medium">
        <color theme="4"/>
      </right>
      <top style="thin">
        <color theme="4"/>
      </top>
      <bottom style="thin">
        <color theme="4"/>
      </bottom>
      <diagonal/>
    </border>
    <border>
      <left style="medium">
        <color theme="4"/>
      </left>
      <right style="medium">
        <color theme="4"/>
      </right>
      <top style="thin">
        <color theme="4"/>
      </top>
      <bottom style="medium">
        <color theme="4"/>
      </bottom>
      <diagonal/>
    </border>
    <border>
      <left/>
      <right style="thin">
        <color theme="4"/>
      </right>
      <top style="thin">
        <color theme="4"/>
      </top>
      <bottom style="thin">
        <color theme="4"/>
      </bottom>
      <diagonal/>
    </border>
    <border>
      <left style="thin">
        <color theme="8"/>
      </left>
      <right style="thin">
        <color theme="8"/>
      </right>
      <top style="thin">
        <color theme="8"/>
      </top>
      <bottom style="thin">
        <color theme="8"/>
      </bottom>
      <diagonal/>
    </border>
    <border>
      <left style="thin">
        <color theme="8"/>
      </left>
      <right/>
      <top/>
      <bottom/>
      <diagonal/>
    </border>
    <border>
      <left style="thin">
        <color theme="8"/>
      </left>
      <right/>
      <top style="thin">
        <color theme="8"/>
      </top>
      <bottom style="thin">
        <color theme="8"/>
      </bottom>
      <diagonal/>
    </border>
    <border>
      <left/>
      <right style="thin">
        <color theme="8"/>
      </right>
      <top style="thin">
        <color theme="8"/>
      </top>
      <bottom style="thin">
        <color theme="8"/>
      </bottom>
      <diagonal/>
    </border>
    <border>
      <left/>
      <right style="medium">
        <color theme="8"/>
      </right>
      <top style="thin">
        <color theme="8"/>
      </top>
      <bottom/>
      <diagonal/>
    </border>
    <border>
      <left/>
      <right style="medium">
        <color theme="8"/>
      </right>
      <top style="thin">
        <color theme="8"/>
      </top>
      <bottom style="medium">
        <color theme="8"/>
      </bottom>
      <diagonal/>
    </border>
    <border>
      <left style="thin">
        <color theme="8"/>
      </left>
      <right/>
      <top style="medium">
        <color theme="8"/>
      </top>
      <bottom style="thin">
        <color theme="8"/>
      </bottom>
      <diagonal/>
    </border>
    <border>
      <left/>
      <right style="thin">
        <color theme="8"/>
      </right>
      <top style="medium">
        <color theme="8"/>
      </top>
      <bottom style="thin">
        <color theme="8"/>
      </bottom>
      <diagonal/>
    </border>
    <border>
      <left/>
      <right/>
      <top style="medium">
        <color theme="8"/>
      </top>
      <bottom style="thin">
        <color theme="8"/>
      </bottom>
      <diagonal/>
    </border>
    <border>
      <left style="thin">
        <color theme="8"/>
      </left>
      <right/>
      <top style="thin">
        <color theme="8"/>
      </top>
      <bottom style="medium">
        <color theme="8"/>
      </bottom>
      <diagonal/>
    </border>
    <border>
      <left/>
      <right style="medium">
        <color theme="8"/>
      </right>
      <top style="thin">
        <color theme="8"/>
      </top>
      <bottom style="thin">
        <color theme="8"/>
      </bottom>
      <diagonal/>
    </border>
    <border>
      <left/>
      <right style="medium">
        <color theme="8"/>
      </right>
      <top style="medium">
        <color theme="8"/>
      </top>
      <bottom style="thin">
        <color theme="8"/>
      </bottom>
      <diagonal/>
    </border>
    <border>
      <left style="medium">
        <color theme="8"/>
      </left>
      <right style="thin">
        <color theme="8"/>
      </right>
      <top style="medium">
        <color theme="8"/>
      </top>
      <bottom/>
      <diagonal/>
    </border>
    <border>
      <left style="medium">
        <color theme="8"/>
      </left>
      <right style="thin">
        <color theme="8"/>
      </right>
      <top/>
      <bottom/>
      <diagonal/>
    </border>
    <border>
      <left style="medium">
        <color theme="8"/>
      </left>
      <right style="thin">
        <color theme="8"/>
      </right>
      <top/>
      <bottom style="medium">
        <color theme="8"/>
      </bottom>
      <diagonal/>
    </border>
    <border>
      <left style="thin">
        <color theme="4"/>
      </left>
      <right style="thin">
        <color theme="4"/>
      </right>
      <top/>
      <bottom style="thin">
        <color theme="4"/>
      </bottom>
      <diagonal/>
    </border>
    <border>
      <left style="thin">
        <color theme="4"/>
      </left>
      <right/>
      <top/>
      <bottom style="thin">
        <color theme="4"/>
      </bottom>
      <diagonal/>
    </border>
    <border>
      <left style="medium">
        <color theme="8"/>
      </left>
      <right/>
      <top style="thin">
        <color theme="8"/>
      </top>
      <bottom style="medium">
        <color theme="8"/>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17">
    <xf numFmtId="0" fontId="0" fillId="0" borderId="0" xfId="0"/>
    <xf numFmtId="0" fontId="3" fillId="2" borderId="0" xfId="0" applyFont="1" applyFill="1" applyAlignment="1">
      <alignment horizontal="left" vertical="top"/>
    </xf>
    <xf numFmtId="0" fontId="4" fillId="2" borderId="0" xfId="0" applyFont="1" applyFill="1" applyAlignment="1">
      <alignment horizontal="left" vertical="top"/>
    </xf>
    <xf numFmtId="0" fontId="4" fillId="2" borderId="0" xfId="0" applyFont="1" applyFill="1" applyAlignment="1">
      <alignment horizontal="center" vertical="top"/>
    </xf>
    <xf numFmtId="0" fontId="3" fillId="2" borderId="0" xfId="0" applyFont="1" applyFill="1"/>
    <xf numFmtId="0" fontId="3" fillId="2" borderId="0" xfId="0" applyFont="1" applyFill="1" applyAlignment="1">
      <alignment vertical="top"/>
    </xf>
    <xf numFmtId="0" fontId="3" fillId="0" borderId="0" xfId="0" applyFont="1"/>
    <xf numFmtId="0" fontId="5" fillId="2" borderId="0" xfId="0" applyFont="1" applyFill="1" applyAlignment="1">
      <alignment horizontal="left" vertical="top"/>
    </xf>
    <xf numFmtId="0" fontId="6" fillId="2" borderId="0" xfId="0" applyFont="1" applyFill="1" applyAlignment="1">
      <alignment horizontal="left" vertical="top" wrapText="1"/>
    </xf>
    <xf numFmtId="0" fontId="6" fillId="2" borderId="0" xfId="0" applyFont="1" applyFill="1" applyAlignment="1">
      <alignment horizontal="center" vertical="top"/>
    </xf>
    <xf numFmtId="0" fontId="5" fillId="2" borderId="0" xfId="0" applyFont="1" applyFill="1"/>
    <xf numFmtId="0" fontId="5" fillId="2" borderId="0" xfId="0" applyFont="1" applyFill="1" applyAlignment="1">
      <alignment vertical="top"/>
    </xf>
    <xf numFmtId="0" fontId="5" fillId="0" borderId="0" xfId="0" applyFont="1"/>
    <xf numFmtId="0" fontId="7" fillId="5" borderId="1" xfId="0" applyFont="1" applyFill="1" applyBorder="1" applyAlignment="1">
      <alignment horizontal="right" vertical="top"/>
    </xf>
    <xf numFmtId="0" fontId="8" fillId="0" borderId="1" xfId="0" applyFont="1" applyBorder="1" applyAlignment="1">
      <alignment horizontal="left" vertical="top"/>
    </xf>
    <xf numFmtId="0" fontId="9" fillId="3" borderId="0" xfId="0" applyFont="1" applyFill="1" applyAlignment="1">
      <alignment horizontal="center" vertical="top" wrapText="1"/>
    </xf>
    <xf numFmtId="0" fontId="9" fillId="3" borderId="0" xfId="0" applyFont="1" applyFill="1" applyAlignment="1">
      <alignment vertical="top"/>
    </xf>
    <xf numFmtId="0" fontId="5" fillId="3" borderId="0" xfId="0" applyFont="1" applyFill="1"/>
    <xf numFmtId="0" fontId="7" fillId="5" borderId="3" xfId="0" applyFont="1" applyFill="1" applyBorder="1" applyAlignment="1">
      <alignment horizontal="right" vertical="top"/>
    </xf>
    <xf numFmtId="0" fontId="8" fillId="0" borderId="1" xfId="0" applyFont="1" applyBorder="1" applyAlignment="1">
      <alignment horizontal="left" vertical="top" wrapText="1"/>
    </xf>
    <xf numFmtId="0" fontId="9" fillId="3" borderId="0" xfId="0" applyFont="1" applyFill="1" applyAlignment="1">
      <alignment vertical="top" wrapText="1"/>
    </xf>
    <xf numFmtId="0" fontId="7" fillId="5" borderId="8" xfId="0" applyFont="1" applyFill="1" applyBorder="1" applyAlignment="1">
      <alignment horizontal="right" vertical="top" wrapText="1"/>
    </xf>
    <xf numFmtId="0" fontId="9" fillId="6" borderId="8" xfId="0" applyFont="1" applyFill="1" applyBorder="1" applyAlignment="1">
      <alignment horizontal="left" vertical="top" wrapText="1"/>
    </xf>
    <xf numFmtId="0" fontId="9" fillId="3" borderId="0" xfId="0" applyFont="1" applyFill="1"/>
    <xf numFmtId="0" fontId="7" fillId="0" borderId="0" xfId="0" applyFont="1" applyAlignment="1">
      <alignment horizontal="right" vertical="top"/>
    </xf>
    <xf numFmtId="0" fontId="9" fillId="0" borderId="0" xfId="0" applyFont="1" applyAlignment="1">
      <alignment wrapText="1"/>
    </xf>
    <xf numFmtId="0" fontId="10" fillId="3" borderId="0" xfId="0" applyFont="1" applyFill="1" applyAlignment="1">
      <alignment horizontal="left" vertical="center"/>
    </xf>
    <xf numFmtId="0" fontId="11" fillId="3" borderId="0" xfId="0" applyFont="1" applyFill="1" applyAlignment="1">
      <alignment horizontal="left" vertical="center" wrapText="1"/>
    </xf>
    <xf numFmtId="44" fontId="11" fillId="3" borderId="0" xfId="0" applyNumberFormat="1" applyFont="1" applyFill="1" applyAlignment="1">
      <alignment horizontal="center" vertical="center" wrapText="1"/>
    </xf>
    <xf numFmtId="0" fontId="11" fillId="3" borderId="0" xfId="0" applyFont="1" applyFill="1" applyAlignment="1">
      <alignment horizontal="left" vertical="top"/>
    </xf>
    <xf numFmtId="0" fontId="7" fillId="3" borderId="0" xfId="0" applyFont="1" applyFill="1"/>
    <xf numFmtId="0" fontId="7" fillId="3" borderId="0" xfId="0" applyFont="1" applyFill="1" applyAlignment="1">
      <alignment vertical="top"/>
    </xf>
    <xf numFmtId="0" fontId="11" fillId="3" borderId="0" xfId="0" applyFont="1" applyFill="1" applyAlignment="1">
      <alignment horizontal="left" vertical="center"/>
    </xf>
    <xf numFmtId="0" fontId="11" fillId="3" borderId="0" xfId="0" applyFont="1" applyFill="1"/>
    <xf numFmtId="0" fontId="11" fillId="3" borderId="0" xfId="0" applyFont="1" applyFill="1" applyAlignment="1">
      <alignment vertical="center"/>
    </xf>
    <xf numFmtId="0" fontId="12" fillId="2" borderId="2" xfId="0" applyFont="1" applyFill="1" applyBorder="1" applyAlignment="1">
      <alignment vertical="center" wrapText="1"/>
    </xf>
    <xf numFmtId="0" fontId="9" fillId="0" borderId="0" xfId="0" applyFont="1"/>
    <xf numFmtId="0" fontId="11" fillId="5" borderId="1" xfId="0" applyFont="1" applyFill="1" applyBorder="1" applyAlignment="1">
      <alignment vertical="center" wrapText="1"/>
    </xf>
    <xf numFmtId="0" fontId="9" fillId="6" borderId="8" xfId="0" applyFont="1" applyFill="1" applyBorder="1" applyAlignment="1">
      <alignment horizontal="center" vertical="center"/>
    </xf>
    <xf numFmtId="0" fontId="11" fillId="5" borderId="3" xfId="0" applyFont="1" applyFill="1" applyBorder="1" applyAlignment="1">
      <alignment vertical="center" wrapText="1"/>
    </xf>
    <xf numFmtId="0" fontId="7" fillId="3" borderId="0" xfId="0" applyFont="1" applyFill="1" applyAlignment="1">
      <alignment horizontal="left" vertical="top"/>
    </xf>
    <xf numFmtId="0" fontId="9" fillId="3" borderId="0" xfId="0" applyFont="1" applyFill="1" applyAlignment="1">
      <alignment wrapText="1"/>
    </xf>
    <xf numFmtId="0" fontId="9" fillId="2" borderId="1" xfId="0" applyFont="1" applyFill="1" applyBorder="1" applyAlignment="1">
      <alignment horizontal="left" vertical="top" wrapText="1"/>
    </xf>
    <xf numFmtId="0" fontId="9" fillId="2" borderId="1" xfId="0" applyFont="1" applyFill="1" applyBorder="1" applyAlignment="1">
      <alignment vertical="top" wrapText="1"/>
    </xf>
    <xf numFmtId="0" fontId="9" fillId="2" borderId="1" xfId="0" applyFont="1" applyFill="1" applyBorder="1" applyAlignment="1">
      <alignment horizontal="center" vertical="top" wrapText="1"/>
    </xf>
    <xf numFmtId="0" fontId="9" fillId="2" borderId="7" xfId="0" applyFont="1" applyFill="1" applyBorder="1" applyAlignment="1">
      <alignment horizontal="center" vertical="top" wrapText="1"/>
    </xf>
    <xf numFmtId="164" fontId="9" fillId="2" borderId="1" xfId="0" applyNumberFormat="1" applyFont="1" applyFill="1" applyBorder="1" applyAlignment="1">
      <alignment horizontal="center" vertical="top" wrapText="1"/>
    </xf>
    <xf numFmtId="164" fontId="9" fillId="2" borderId="8" xfId="0" applyNumberFormat="1" applyFont="1" applyFill="1" applyBorder="1" applyAlignment="1">
      <alignment horizontal="center" vertical="top" wrapText="1"/>
    </xf>
    <xf numFmtId="164" fontId="9" fillId="2" borderId="8" xfId="0" applyNumberFormat="1" applyFont="1" applyFill="1" applyBorder="1" applyAlignment="1">
      <alignment horizontal="left" vertical="top" wrapText="1"/>
    </xf>
    <xf numFmtId="0" fontId="5" fillId="0" borderId="0" xfId="0" applyFont="1" applyAlignment="1">
      <alignment vertical="top"/>
    </xf>
    <xf numFmtId="0" fontId="9" fillId="0" borderId="1" xfId="0" applyFont="1" applyBorder="1" applyAlignment="1">
      <alignment horizontal="center" vertical="center" wrapText="1"/>
    </xf>
    <xf numFmtId="0" fontId="9" fillId="0" borderId="1" xfId="0" applyFont="1" applyBorder="1" applyAlignment="1">
      <alignment horizontal="left" vertical="center"/>
    </xf>
    <xf numFmtId="0" fontId="9" fillId="4" borderId="1" xfId="0" applyFont="1" applyFill="1" applyBorder="1" applyAlignment="1">
      <alignment horizontal="center" vertical="center"/>
    </xf>
    <xf numFmtId="0" fontId="13" fillId="4" borderId="1" xfId="0" applyFont="1" applyFill="1" applyBorder="1" applyAlignment="1">
      <alignment horizontal="center" vertical="center" wrapText="1"/>
    </xf>
    <xf numFmtId="164" fontId="13" fillId="4" borderId="1" xfId="0" applyNumberFormat="1" applyFont="1" applyFill="1" applyBorder="1" applyAlignment="1">
      <alignment horizontal="center" vertical="center" wrapText="1"/>
    </xf>
    <xf numFmtId="164" fontId="9" fillId="4" borderId="1" xfId="0" applyNumberFormat="1" applyFont="1" applyFill="1" applyBorder="1" applyAlignment="1">
      <alignment horizontal="left" vertical="center" wrapText="1"/>
    </xf>
    <xf numFmtId="164" fontId="9" fillId="4" borderId="1" xfId="0" applyNumberFormat="1" applyFont="1" applyFill="1" applyBorder="1" applyAlignment="1">
      <alignment horizontal="center" vertical="center" wrapText="1"/>
    </xf>
    <xf numFmtId="0" fontId="14" fillId="6" borderId="23" xfId="0" applyFont="1" applyFill="1" applyBorder="1" applyAlignment="1">
      <alignment horizontal="left" vertical="center" wrapText="1"/>
    </xf>
    <xf numFmtId="0" fontId="5" fillId="0" borderId="0" xfId="0" applyFont="1" applyAlignment="1">
      <alignment vertical="center"/>
    </xf>
    <xf numFmtId="0" fontId="11" fillId="0" borderId="1" xfId="0" quotePrefix="1" applyFont="1" applyBorder="1" applyAlignment="1">
      <alignment horizontal="center" vertical="center" wrapText="1"/>
    </xf>
    <xf numFmtId="0" fontId="11" fillId="0" borderId="1" xfId="0" applyFont="1" applyBorder="1" applyAlignment="1">
      <alignment vertical="center" wrapText="1"/>
    </xf>
    <xf numFmtId="0" fontId="11" fillId="0" borderId="1" xfId="0" applyFont="1" applyBorder="1" applyAlignment="1">
      <alignment horizontal="center" vertical="center" wrapText="1"/>
    </xf>
    <xf numFmtId="9" fontId="11" fillId="6" borderId="1" xfId="2" applyFont="1" applyFill="1" applyBorder="1" applyAlignment="1">
      <alignment horizontal="center" vertical="center" wrapText="1"/>
    </xf>
    <xf numFmtId="0" fontId="11" fillId="0" borderId="1" xfId="1" applyNumberFormat="1" applyFont="1" applyFill="1" applyBorder="1" applyAlignment="1">
      <alignment horizontal="center" vertical="center" wrapText="1"/>
    </xf>
    <xf numFmtId="164" fontId="11" fillId="6" borderId="1" xfId="0" applyNumberFormat="1" applyFont="1" applyFill="1" applyBorder="1" applyAlignment="1">
      <alignment vertical="center" wrapText="1"/>
    </xf>
    <xf numFmtId="164" fontId="7" fillId="5" borderId="1" xfId="0" applyNumberFormat="1" applyFont="1" applyFill="1" applyBorder="1" applyAlignment="1">
      <alignment horizontal="left" vertical="center" wrapText="1"/>
    </xf>
    <xf numFmtId="44" fontId="11" fillId="5" borderId="1" xfId="0" applyNumberFormat="1" applyFont="1" applyFill="1" applyBorder="1" applyAlignment="1">
      <alignment vertical="center" wrapText="1"/>
    </xf>
    <xf numFmtId="44" fontId="5" fillId="5" borderId="2" xfId="0" applyNumberFormat="1" applyFont="1" applyFill="1" applyBorder="1" applyAlignment="1">
      <alignment vertical="center"/>
    </xf>
    <xf numFmtId="0" fontId="14" fillId="6" borderId="1" xfId="0" applyFont="1" applyFill="1" applyBorder="1" applyAlignment="1">
      <alignment horizontal="left" vertical="center" wrapText="1"/>
    </xf>
    <xf numFmtId="0" fontId="12" fillId="5" borderId="1" xfId="0" applyFont="1" applyFill="1" applyBorder="1" applyAlignment="1">
      <alignment horizontal="left" vertical="top" wrapText="1"/>
    </xf>
    <xf numFmtId="0" fontId="12" fillId="5" borderId="1" xfId="0" applyFont="1" applyFill="1" applyBorder="1" applyAlignment="1">
      <alignment horizontal="right" vertical="top" wrapText="1"/>
    </xf>
    <xf numFmtId="0" fontId="12" fillId="5" borderId="1" xfId="0" applyFont="1" applyFill="1" applyBorder="1" applyAlignment="1">
      <alignment horizontal="center" vertical="top" wrapText="1"/>
    </xf>
    <xf numFmtId="0" fontId="11" fillId="5" borderId="1" xfId="0" applyFont="1" applyFill="1" applyBorder="1" applyAlignment="1">
      <alignment horizontal="center" vertical="top" wrapText="1"/>
    </xf>
    <xf numFmtId="0" fontId="11" fillId="5" borderId="2" xfId="0" applyFont="1" applyFill="1" applyBorder="1" applyAlignment="1">
      <alignment horizontal="center" vertical="top" wrapText="1"/>
    </xf>
    <xf numFmtId="44" fontId="12" fillId="5" borderId="4" xfId="0" applyNumberFormat="1" applyFont="1" applyFill="1" applyBorder="1" applyAlignment="1">
      <alignment vertical="top" wrapText="1"/>
    </xf>
    <xf numFmtId="165" fontId="11" fillId="5" borderId="7" xfId="1" applyNumberFormat="1" applyFont="1" applyFill="1" applyBorder="1" applyAlignment="1">
      <alignment horizontal="right" vertical="top" wrapText="1"/>
    </xf>
    <xf numFmtId="165" fontId="11" fillId="5" borderId="2" xfId="1" applyNumberFormat="1" applyFont="1" applyFill="1" applyBorder="1" applyAlignment="1">
      <alignment horizontal="right" vertical="top" wrapText="1"/>
    </xf>
    <xf numFmtId="0" fontId="14" fillId="6" borderId="1" xfId="0" applyFont="1" applyFill="1" applyBorder="1" applyAlignment="1">
      <alignment horizontal="left" vertical="top" wrapText="1"/>
    </xf>
    <xf numFmtId="0" fontId="14" fillId="6" borderId="23" xfId="0" applyFont="1" applyFill="1" applyBorder="1" applyAlignment="1">
      <alignment horizontal="left" vertical="top" wrapText="1"/>
    </xf>
    <xf numFmtId="164" fontId="9" fillId="5" borderId="5" xfId="0" applyNumberFormat="1" applyFont="1" applyFill="1" applyBorder="1" applyAlignment="1">
      <alignment horizontal="left" vertical="top" wrapText="1"/>
    </xf>
    <xf numFmtId="164" fontId="9" fillId="5" borderId="6" xfId="0" applyNumberFormat="1" applyFont="1" applyFill="1" applyBorder="1" applyAlignment="1">
      <alignment horizontal="left" vertical="top" wrapText="1"/>
    </xf>
    <xf numFmtId="0" fontId="5" fillId="3" borderId="0" xfId="0" applyFont="1" applyFill="1" applyAlignment="1">
      <alignment horizontal="left" vertical="top"/>
    </xf>
    <xf numFmtId="0" fontId="5" fillId="3" borderId="0" xfId="0" applyFont="1" applyFill="1" applyAlignment="1">
      <alignment horizontal="right" vertical="top"/>
    </xf>
    <xf numFmtId="0" fontId="5" fillId="3" borderId="0" xfId="0" applyFont="1" applyFill="1" applyAlignment="1">
      <alignment horizontal="center" vertical="top"/>
    </xf>
    <xf numFmtId="0" fontId="5" fillId="3" borderId="0" xfId="0" applyFont="1" applyFill="1" applyAlignment="1">
      <alignment vertical="top"/>
    </xf>
    <xf numFmtId="0" fontId="16" fillId="3" borderId="10" xfId="0" applyFont="1" applyFill="1" applyBorder="1" applyAlignment="1">
      <alignment horizontal="center" vertical="top"/>
    </xf>
    <xf numFmtId="0" fontId="16" fillId="3" borderId="12" xfId="0" applyFont="1" applyFill="1" applyBorder="1" applyAlignment="1">
      <alignment vertical="top"/>
    </xf>
    <xf numFmtId="0" fontId="5" fillId="0" borderId="0" xfId="0" applyFont="1" applyAlignment="1">
      <alignment horizontal="left" vertical="top"/>
    </xf>
    <xf numFmtId="0" fontId="5" fillId="0" borderId="0" xfId="0" applyFont="1" applyAlignment="1">
      <alignment horizontal="center" vertical="top"/>
    </xf>
    <xf numFmtId="0" fontId="9" fillId="2" borderId="1" xfId="0" applyFont="1" applyFill="1" applyBorder="1" applyAlignment="1">
      <alignment horizontal="center" vertical="top" wrapText="1"/>
    </xf>
    <xf numFmtId="0" fontId="9" fillId="2" borderId="2" xfId="0" applyFont="1" applyFill="1" applyBorder="1" applyAlignment="1">
      <alignment horizontal="center" vertical="top" wrapText="1"/>
    </xf>
    <xf numFmtId="0" fontId="12" fillId="2" borderId="8" xfId="0" applyFont="1" applyFill="1" applyBorder="1" applyAlignment="1">
      <alignment horizontal="center" vertical="center" wrapText="1"/>
    </xf>
    <xf numFmtId="166" fontId="7" fillId="3" borderId="23" xfId="1" applyNumberFormat="1" applyFont="1" applyFill="1" applyBorder="1" applyAlignment="1">
      <alignment horizontal="right" vertical="center" wrapText="1"/>
    </xf>
    <xf numFmtId="166" fontId="7" fillId="3" borderId="24" xfId="1" applyNumberFormat="1" applyFont="1" applyFill="1" applyBorder="1" applyAlignment="1">
      <alignment horizontal="right" vertical="center" wrapText="1"/>
    </xf>
    <xf numFmtId="0" fontId="9" fillId="3" borderId="9" xfId="0" applyFont="1" applyFill="1" applyBorder="1" applyAlignment="1">
      <alignment horizontal="left" vertical="center" wrapText="1"/>
    </xf>
    <xf numFmtId="0" fontId="11" fillId="0" borderId="26" xfId="0" quotePrefix="1" applyFont="1" applyBorder="1" applyAlignment="1">
      <alignment horizontal="left" vertical="center" wrapText="1"/>
    </xf>
    <xf numFmtId="0" fontId="11" fillId="0" borderId="27" xfId="0" quotePrefix="1" applyFont="1" applyBorder="1" applyAlignment="1">
      <alignment horizontal="left" vertical="center" wrapText="1"/>
    </xf>
    <xf numFmtId="0" fontId="11" fillId="0" borderId="28" xfId="0" quotePrefix="1" applyFont="1" applyBorder="1" applyAlignment="1">
      <alignment horizontal="left" vertical="center" wrapText="1"/>
    </xf>
    <xf numFmtId="0" fontId="9" fillId="2" borderId="26" xfId="0" applyFont="1" applyFill="1" applyBorder="1" applyAlignment="1">
      <alignment horizontal="left" vertical="center" wrapText="1"/>
    </xf>
    <xf numFmtId="0" fontId="9" fillId="2" borderId="27" xfId="0" applyFont="1" applyFill="1" applyBorder="1" applyAlignment="1">
      <alignment horizontal="left" vertical="center" wrapText="1"/>
    </xf>
    <xf numFmtId="0" fontId="16" fillId="6" borderId="16" xfId="0" applyFont="1" applyFill="1" applyBorder="1" applyAlignment="1">
      <alignment horizontal="left" vertical="center" wrapText="1"/>
    </xf>
    <xf numFmtId="0" fontId="16" fillId="6" borderId="15" xfId="0" applyFont="1" applyFill="1" applyBorder="1" applyAlignment="1">
      <alignment horizontal="left" vertical="center" wrapText="1"/>
    </xf>
    <xf numFmtId="0" fontId="11" fillId="3" borderId="20" xfId="0" applyFont="1" applyFill="1" applyBorder="1" applyAlignment="1">
      <alignment horizontal="left" vertical="top" wrapText="1"/>
    </xf>
    <xf numFmtId="0" fontId="11" fillId="3" borderId="21" xfId="0" applyFont="1" applyFill="1" applyBorder="1" applyAlignment="1">
      <alignment horizontal="left" vertical="top" wrapText="1"/>
    </xf>
    <xf numFmtId="0" fontId="11" fillId="3" borderId="22" xfId="0" applyFont="1" applyFill="1" applyBorder="1" applyAlignment="1">
      <alignment horizontal="left" vertical="top" wrapText="1"/>
    </xf>
    <xf numFmtId="14" fontId="16" fillId="6" borderId="10" xfId="0" applyNumberFormat="1" applyFont="1" applyFill="1" applyBorder="1" applyAlignment="1">
      <alignment horizontal="left" vertical="center"/>
    </xf>
    <xf numFmtId="14" fontId="16" fillId="6" borderId="18" xfId="0" applyNumberFormat="1" applyFont="1" applyFill="1" applyBorder="1" applyAlignment="1">
      <alignment horizontal="left" vertical="center"/>
    </xf>
    <xf numFmtId="0" fontId="16" fillId="6" borderId="14" xfId="0" applyFont="1" applyFill="1" applyBorder="1" applyAlignment="1">
      <alignment horizontal="left" vertical="center" wrapText="1"/>
    </xf>
    <xf numFmtId="0" fontId="16" fillId="6" borderId="19" xfId="0" applyFont="1" applyFill="1" applyBorder="1" applyAlignment="1">
      <alignment horizontal="left" vertical="center" wrapText="1"/>
    </xf>
    <xf numFmtId="0" fontId="16" fillId="3" borderId="10" xfId="0" applyFont="1" applyFill="1" applyBorder="1" applyAlignment="1">
      <alignment horizontal="left" vertical="top"/>
    </xf>
    <xf numFmtId="0" fontId="16" fillId="3" borderId="11" xfId="0" applyFont="1" applyFill="1" applyBorder="1" applyAlignment="1">
      <alignment horizontal="left" vertical="top"/>
    </xf>
    <xf numFmtId="0" fontId="16" fillId="3" borderId="10" xfId="0" applyFont="1" applyFill="1" applyBorder="1" applyAlignment="1">
      <alignment horizontal="center" vertical="top"/>
    </xf>
    <xf numFmtId="0" fontId="16" fillId="3" borderId="11" xfId="0" applyFont="1" applyFill="1" applyBorder="1" applyAlignment="1">
      <alignment horizontal="center" vertical="top"/>
    </xf>
    <xf numFmtId="0" fontId="16" fillId="6" borderId="17" xfId="0" applyFont="1" applyFill="1" applyBorder="1" applyAlignment="1">
      <alignment horizontal="left"/>
    </xf>
    <xf numFmtId="0" fontId="16" fillId="6" borderId="13" xfId="0" applyFont="1" applyFill="1" applyBorder="1" applyAlignment="1">
      <alignment horizontal="left"/>
    </xf>
    <xf numFmtId="0" fontId="16" fillId="3" borderId="25" xfId="0" applyFont="1" applyFill="1" applyBorder="1" applyAlignment="1">
      <alignment horizontal="left" vertical="top"/>
    </xf>
    <xf numFmtId="0" fontId="16" fillId="3" borderId="13" xfId="0" applyFont="1" applyFill="1" applyBorder="1" applyAlignment="1">
      <alignment horizontal="left" vertical="top"/>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FFFF99"/>
      <color rgb="FFFFFF00"/>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222573</xdr:colOff>
      <xdr:row>0</xdr:row>
      <xdr:rowOff>71016</xdr:rowOff>
    </xdr:from>
    <xdr:to>
      <xdr:col>0</xdr:col>
      <xdr:colOff>689298</xdr:colOff>
      <xdr:row>1</xdr:row>
      <xdr:rowOff>278752</xdr:rowOff>
    </xdr:to>
    <xdr:pic>
      <xdr:nvPicPr>
        <xdr:cNvPr id="2" name="Picture 1" descr="SITA Logo">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2573" y="71016"/>
          <a:ext cx="466725" cy="60428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B35"/>
  <sheetViews>
    <sheetView tabSelected="1" zoomScale="60" zoomScaleNormal="60" workbookViewId="0">
      <selection activeCell="G8" sqref="G8"/>
    </sheetView>
  </sheetViews>
  <sheetFormatPr defaultColWidth="9.109375" defaultRowHeight="14.4" x14ac:dyDescent="0.3"/>
  <cols>
    <col min="1" max="1" width="13.5546875" style="87" customWidth="1"/>
    <col min="2" max="2" width="63.33203125" style="49" customWidth="1"/>
    <col min="3" max="3" width="13.33203125" style="88" customWidth="1"/>
    <col min="4" max="4" width="9.6640625" style="88" customWidth="1"/>
    <col min="5" max="5" width="7.5546875" style="88" customWidth="1"/>
    <col min="6" max="7" width="19.5546875" style="49" customWidth="1"/>
    <col min="8" max="8" width="7.33203125" style="49" customWidth="1"/>
    <col min="9" max="10" width="19.5546875" style="49" customWidth="1"/>
    <col min="11" max="11" width="7.44140625" style="49" customWidth="1"/>
    <col min="12" max="13" width="19.5546875" style="49" customWidth="1"/>
    <col min="14" max="14" width="7.44140625" style="49" customWidth="1"/>
    <col min="15" max="16" width="19.5546875" style="49" customWidth="1"/>
    <col min="17" max="17" width="19.33203125" style="49" customWidth="1"/>
    <col min="18" max="19" width="19.5546875" style="49" customWidth="1"/>
    <col min="20" max="20" width="21.33203125" style="49" customWidth="1"/>
    <col min="21" max="21" width="17.33203125" style="49" customWidth="1"/>
    <col min="22" max="22" width="32.6640625" style="49" customWidth="1"/>
    <col min="23" max="23" width="36.6640625" style="49" customWidth="1"/>
    <col min="24" max="16384" width="9.109375" style="49"/>
  </cols>
  <sheetData>
    <row r="1" spans="1:28" s="6" customFormat="1" ht="31.2" x14ac:dyDescent="0.6">
      <c r="A1" s="1"/>
      <c r="B1" s="2" t="s">
        <v>20</v>
      </c>
      <c r="C1" s="3"/>
      <c r="D1" s="3"/>
      <c r="E1" s="4"/>
      <c r="F1" s="4"/>
      <c r="G1" s="4"/>
      <c r="H1" s="4"/>
      <c r="I1" s="4"/>
      <c r="J1" s="4"/>
      <c r="K1" s="4"/>
      <c r="L1" s="4"/>
      <c r="M1" s="5"/>
      <c r="N1" s="4"/>
      <c r="O1" s="4"/>
      <c r="P1" s="5"/>
      <c r="Q1" s="4"/>
      <c r="R1" s="4"/>
      <c r="S1" s="5"/>
      <c r="T1" s="4"/>
      <c r="U1" s="4"/>
      <c r="V1" s="4"/>
      <c r="W1" s="4"/>
    </row>
    <row r="2" spans="1:28" s="12" customFormat="1" ht="28.95" customHeight="1" x14ac:dyDescent="0.3">
      <c r="A2" s="7"/>
      <c r="B2" s="8" t="s">
        <v>36</v>
      </c>
      <c r="C2" s="9"/>
      <c r="D2" s="9"/>
      <c r="E2" s="10"/>
      <c r="F2" s="10"/>
      <c r="G2" s="10"/>
      <c r="H2" s="10"/>
      <c r="I2" s="10"/>
      <c r="J2" s="10"/>
      <c r="K2" s="10"/>
      <c r="L2" s="10"/>
      <c r="M2" s="11"/>
      <c r="N2" s="10"/>
      <c r="O2" s="10"/>
      <c r="P2" s="11"/>
      <c r="Q2" s="10"/>
      <c r="R2" s="10"/>
      <c r="S2" s="11"/>
      <c r="T2" s="10"/>
      <c r="U2" s="10"/>
      <c r="V2" s="10"/>
      <c r="W2" s="10"/>
    </row>
    <row r="3" spans="1:28" s="12" customFormat="1" ht="17.399999999999999" customHeight="1" x14ac:dyDescent="0.3">
      <c r="A3" s="13" t="s">
        <v>14</v>
      </c>
      <c r="B3" s="14" t="s">
        <v>54</v>
      </c>
      <c r="C3" s="15"/>
      <c r="D3" s="15"/>
      <c r="E3" s="16"/>
      <c r="F3" s="16"/>
      <c r="G3" s="16"/>
      <c r="H3" s="16"/>
      <c r="I3" s="16"/>
      <c r="J3" s="16"/>
      <c r="K3" s="16"/>
      <c r="L3" s="16"/>
      <c r="M3" s="16"/>
      <c r="N3" s="16"/>
      <c r="O3" s="16"/>
      <c r="P3" s="16"/>
      <c r="Q3" s="16"/>
      <c r="R3" s="16"/>
      <c r="S3" s="16"/>
      <c r="T3" s="17"/>
      <c r="U3" s="17"/>
      <c r="V3" s="17"/>
      <c r="W3" s="17"/>
      <c r="X3" s="17"/>
      <c r="Y3" s="17"/>
      <c r="Z3" s="17"/>
      <c r="AA3" s="17"/>
      <c r="AB3" s="17"/>
    </row>
    <row r="4" spans="1:28" s="12" customFormat="1" ht="70.8" customHeight="1" x14ac:dyDescent="0.3">
      <c r="A4" s="18" t="s">
        <v>15</v>
      </c>
      <c r="B4" s="19" t="s">
        <v>47</v>
      </c>
      <c r="C4" s="15"/>
      <c r="D4" s="15"/>
      <c r="E4" s="20"/>
      <c r="F4" s="20"/>
      <c r="G4" s="20"/>
      <c r="H4" s="20"/>
      <c r="I4" s="20"/>
      <c r="J4" s="20"/>
      <c r="K4" s="20"/>
      <c r="L4" s="20"/>
      <c r="M4" s="16"/>
      <c r="N4" s="20"/>
      <c r="O4" s="20"/>
      <c r="P4" s="16"/>
      <c r="Q4" s="20"/>
      <c r="R4" s="20"/>
      <c r="S4" s="16"/>
      <c r="T4" s="17"/>
      <c r="U4" s="17"/>
      <c r="V4" s="17"/>
      <c r="W4" s="17"/>
      <c r="X4" s="17"/>
      <c r="Y4" s="17"/>
      <c r="Z4" s="17"/>
      <c r="AA4" s="17"/>
      <c r="AB4" s="17"/>
    </row>
    <row r="5" spans="1:28" s="12" customFormat="1" ht="31.2" x14ac:dyDescent="0.3">
      <c r="A5" s="21" t="s">
        <v>21</v>
      </c>
      <c r="B5" s="22"/>
      <c r="C5" s="15"/>
      <c r="D5" s="15"/>
      <c r="E5" s="23"/>
      <c r="F5" s="23"/>
      <c r="G5" s="23"/>
      <c r="H5" s="23"/>
      <c r="I5" s="23"/>
      <c r="J5" s="23"/>
      <c r="K5" s="23"/>
      <c r="L5" s="23"/>
      <c r="M5" s="16"/>
      <c r="N5" s="23"/>
      <c r="O5" s="23"/>
      <c r="P5" s="16"/>
      <c r="Q5" s="23"/>
      <c r="R5" s="23"/>
      <c r="S5" s="16"/>
      <c r="T5" s="17"/>
      <c r="U5" s="17"/>
      <c r="V5" s="17"/>
      <c r="W5" s="17"/>
      <c r="X5" s="17"/>
      <c r="Y5" s="17"/>
      <c r="Z5" s="17"/>
      <c r="AA5" s="17"/>
      <c r="AB5" s="17"/>
    </row>
    <row r="6" spans="1:28" s="12" customFormat="1" ht="15.6" x14ac:dyDescent="0.3">
      <c r="A6" s="24"/>
      <c r="B6" s="25"/>
      <c r="C6" s="15"/>
      <c r="D6" s="15"/>
      <c r="E6" s="23"/>
      <c r="F6" s="23"/>
      <c r="G6" s="23"/>
      <c r="H6" s="23"/>
      <c r="I6" s="23"/>
      <c r="J6" s="23"/>
      <c r="K6" s="23"/>
      <c r="L6" s="23"/>
      <c r="M6" s="16"/>
      <c r="N6" s="23"/>
      <c r="O6" s="23"/>
      <c r="P6" s="16"/>
      <c r="Q6" s="23"/>
      <c r="R6" s="23"/>
      <c r="S6" s="16"/>
      <c r="T6" s="17"/>
      <c r="U6" s="17"/>
      <c r="V6" s="17"/>
      <c r="W6" s="17"/>
      <c r="X6" s="17"/>
      <c r="Y6" s="17"/>
      <c r="Z6" s="17"/>
      <c r="AA6" s="17"/>
      <c r="AB6" s="17"/>
    </row>
    <row r="7" spans="1:28" s="17" customFormat="1" ht="15.6" x14ac:dyDescent="0.3">
      <c r="A7" s="26" t="s">
        <v>7</v>
      </c>
      <c r="B7" s="27"/>
      <c r="C7" s="27"/>
      <c r="D7" s="28"/>
      <c r="E7" s="23"/>
      <c r="F7" s="23"/>
      <c r="G7" s="23"/>
      <c r="H7" s="23"/>
      <c r="I7" s="23"/>
      <c r="J7" s="23"/>
      <c r="K7" s="23"/>
      <c r="L7" s="23"/>
      <c r="M7" s="16"/>
      <c r="N7" s="23"/>
      <c r="O7" s="23"/>
      <c r="P7" s="16"/>
      <c r="Q7" s="23"/>
      <c r="R7" s="23"/>
      <c r="S7" s="16"/>
    </row>
    <row r="8" spans="1:28" s="17" customFormat="1" ht="15.6" x14ac:dyDescent="0.3">
      <c r="A8" s="29" t="s">
        <v>48</v>
      </c>
      <c r="B8" s="30"/>
      <c r="C8" s="31"/>
      <c r="D8" s="31"/>
      <c r="E8" s="23"/>
      <c r="F8" s="23"/>
      <c r="G8" s="23"/>
      <c r="H8" s="23"/>
      <c r="I8" s="23"/>
      <c r="J8" s="23"/>
      <c r="K8" s="23"/>
      <c r="L8" s="23"/>
      <c r="M8" s="16"/>
      <c r="N8" s="23"/>
      <c r="O8" s="23"/>
      <c r="P8" s="16"/>
      <c r="Q8" s="23"/>
      <c r="R8" s="23"/>
      <c r="S8" s="16"/>
    </row>
    <row r="9" spans="1:28" s="17" customFormat="1" ht="15.6" x14ac:dyDescent="0.3">
      <c r="A9" s="32" t="s">
        <v>37</v>
      </c>
      <c r="B9" s="33"/>
      <c r="C9" s="33"/>
      <c r="D9" s="33"/>
      <c r="E9" s="23"/>
      <c r="F9" s="23"/>
      <c r="G9" s="23"/>
      <c r="H9" s="23"/>
      <c r="I9" s="23"/>
      <c r="J9" s="23"/>
      <c r="K9" s="23"/>
      <c r="L9" s="23"/>
      <c r="M9" s="16"/>
      <c r="N9" s="23"/>
      <c r="O9" s="23"/>
      <c r="P9" s="16"/>
      <c r="Q9" s="23"/>
      <c r="R9" s="23"/>
      <c r="S9" s="16"/>
    </row>
    <row r="10" spans="1:28" s="17" customFormat="1" ht="15.6" x14ac:dyDescent="0.3">
      <c r="A10" s="32" t="s">
        <v>38</v>
      </c>
      <c r="B10" s="33"/>
      <c r="C10" s="33"/>
      <c r="D10" s="33"/>
      <c r="E10" s="23"/>
      <c r="F10" s="23"/>
      <c r="G10" s="23"/>
      <c r="H10" s="23"/>
      <c r="I10" s="23"/>
      <c r="J10" s="23"/>
      <c r="K10" s="23"/>
      <c r="L10" s="23"/>
      <c r="M10" s="16"/>
      <c r="N10" s="23"/>
      <c r="O10" s="23"/>
      <c r="P10" s="16"/>
      <c r="Q10" s="23"/>
      <c r="R10" s="23"/>
      <c r="S10" s="16"/>
    </row>
    <row r="11" spans="1:28" s="17" customFormat="1" ht="15.6" x14ac:dyDescent="0.3">
      <c r="A11" s="34" t="s">
        <v>49</v>
      </c>
      <c r="B11" s="33"/>
      <c r="C11" s="33"/>
      <c r="D11" s="33"/>
      <c r="E11" s="23"/>
      <c r="F11" s="23"/>
      <c r="G11" s="23"/>
      <c r="H11" s="23"/>
      <c r="I11" s="23"/>
      <c r="J11" s="23"/>
      <c r="K11" s="23"/>
      <c r="L11" s="23"/>
      <c r="M11" s="16"/>
      <c r="N11" s="23"/>
      <c r="O11" s="23"/>
      <c r="P11" s="16"/>
      <c r="Q11" s="23"/>
      <c r="R11" s="23"/>
      <c r="S11" s="16"/>
    </row>
    <row r="12" spans="1:28" s="17" customFormat="1" ht="15.6" x14ac:dyDescent="0.3">
      <c r="A12" s="33"/>
      <c r="B12" s="35" t="s">
        <v>3</v>
      </c>
      <c r="C12" s="91" t="s">
        <v>4</v>
      </c>
      <c r="D12" s="91"/>
      <c r="E12" s="36"/>
      <c r="F12" s="23"/>
      <c r="G12" s="23"/>
      <c r="H12" s="23"/>
      <c r="I12" s="23"/>
      <c r="J12" s="23"/>
      <c r="K12" s="23"/>
      <c r="L12" s="23"/>
      <c r="M12" s="16"/>
      <c r="N12" s="23"/>
      <c r="O12" s="23"/>
      <c r="P12" s="16"/>
      <c r="Q12" s="23"/>
      <c r="R12" s="23"/>
      <c r="S12" s="16"/>
    </row>
    <row r="13" spans="1:28" s="17" customFormat="1" ht="15.6" x14ac:dyDescent="0.3">
      <c r="A13" s="33"/>
      <c r="B13" s="37" t="s">
        <v>5</v>
      </c>
      <c r="C13" s="92">
        <v>16.54</v>
      </c>
      <c r="D13" s="93"/>
      <c r="E13" s="38"/>
      <c r="F13" s="94" t="s">
        <v>28</v>
      </c>
      <c r="G13" s="23"/>
      <c r="H13" s="23"/>
      <c r="I13" s="23"/>
      <c r="J13" s="23"/>
      <c r="K13" s="23"/>
      <c r="L13" s="23"/>
      <c r="M13" s="16"/>
      <c r="N13" s="23"/>
      <c r="O13" s="23"/>
      <c r="P13" s="16"/>
      <c r="Q13" s="23"/>
      <c r="R13" s="23"/>
      <c r="S13" s="16"/>
    </row>
    <row r="14" spans="1:28" s="17" customFormat="1" ht="15.6" customHeight="1" x14ac:dyDescent="0.3">
      <c r="A14" s="33"/>
      <c r="B14" s="37" t="s">
        <v>6</v>
      </c>
      <c r="C14" s="92">
        <v>19.43</v>
      </c>
      <c r="D14" s="93"/>
      <c r="E14" s="38"/>
      <c r="F14" s="94"/>
      <c r="G14" s="23"/>
      <c r="H14" s="23"/>
      <c r="I14" s="23"/>
      <c r="J14" s="23"/>
      <c r="K14" s="23"/>
      <c r="L14" s="23"/>
      <c r="M14" s="16"/>
      <c r="N14" s="23"/>
      <c r="O14" s="23"/>
      <c r="P14" s="16"/>
      <c r="Q14" s="23"/>
      <c r="R14" s="23"/>
      <c r="S14" s="16"/>
    </row>
    <row r="15" spans="1:28" s="17" customFormat="1" ht="15.6" x14ac:dyDescent="0.3">
      <c r="A15" s="33"/>
      <c r="B15" s="39" t="s">
        <v>8</v>
      </c>
      <c r="C15" s="92">
        <v>22.35</v>
      </c>
      <c r="D15" s="93"/>
      <c r="E15" s="38"/>
      <c r="F15" s="94"/>
      <c r="G15" s="23"/>
      <c r="H15" s="23"/>
      <c r="I15" s="23"/>
      <c r="J15" s="23"/>
      <c r="K15" s="23"/>
      <c r="L15" s="23"/>
      <c r="M15" s="16"/>
      <c r="N15" s="23"/>
      <c r="O15" s="23"/>
      <c r="P15" s="16"/>
      <c r="Q15" s="23"/>
      <c r="R15" s="23"/>
      <c r="S15" s="16"/>
    </row>
    <row r="16" spans="1:28" s="17" customFormat="1" ht="15.6" x14ac:dyDescent="0.3">
      <c r="A16" s="40"/>
      <c r="B16" s="41"/>
      <c r="C16" s="15"/>
      <c r="D16" s="15"/>
      <c r="E16" s="23"/>
      <c r="F16" s="23"/>
      <c r="G16" s="23"/>
      <c r="H16" s="23"/>
      <c r="I16" s="23"/>
      <c r="J16" s="23"/>
      <c r="K16" s="23"/>
      <c r="L16" s="23"/>
      <c r="M16" s="16"/>
      <c r="N16" s="23"/>
      <c r="O16" s="23"/>
      <c r="P16" s="16"/>
      <c r="Q16" s="23"/>
      <c r="R16" s="23"/>
      <c r="S16" s="16"/>
    </row>
    <row r="17" spans="1:23" s="12" customFormat="1" ht="15.6" x14ac:dyDescent="0.3">
      <c r="A17" s="42"/>
      <c r="B17" s="43"/>
      <c r="C17" s="44"/>
      <c r="D17" s="44"/>
      <c r="E17" s="89" t="s">
        <v>9</v>
      </c>
      <c r="F17" s="89"/>
      <c r="G17" s="89"/>
      <c r="H17" s="89" t="s">
        <v>10</v>
      </c>
      <c r="I17" s="89"/>
      <c r="J17" s="89"/>
      <c r="K17" s="89" t="s">
        <v>11</v>
      </c>
      <c r="L17" s="89"/>
      <c r="M17" s="90"/>
      <c r="N17" s="89" t="s">
        <v>41</v>
      </c>
      <c r="O17" s="89"/>
      <c r="P17" s="90"/>
      <c r="Q17" s="89" t="s">
        <v>42</v>
      </c>
      <c r="R17" s="89"/>
      <c r="S17" s="90"/>
      <c r="T17" s="45"/>
      <c r="U17" s="17"/>
      <c r="V17" s="17"/>
    </row>
    <row r="18" spans="1:23" ht="31.2" x14ac:dyDescent="0.3">
      <c r="A18" s="44" t="s">
        <v>0</v>
      </c>
      <c r="B18" s="43" t="s">
        <v>22</v>
      </c>
      <c r="C18" s="44" t="s">
        <v>1</v>
      </c>
      <c r="D18" s="44" t="s">
        <v>18</v>
      </c>
      <c r="E18" s="44" t="s">
        <v>12</v>
      </c>
      <c r="F18" s="46" t="s">
        <v>16</v>
      </c>
      <c r="G18" s="46" t="s">
        <v>31</v>
      </c>
      <c r="H18" s="44" t="s">
        <v>13</v>
      </c>
      <c r="I18" s="46" t="s">
        <v>16</v>
      </c>
      <c r="J18" s="46" t="s">
        <v>29</v>
      </c>
      <c r="K18" s="44" t="s">
        <v>13</v>
      </c>
      <c r="L18" s="46" t="s">
        <v>16</v>
      </c>
      <c r="M18" s="46" t="s">
        <v>30</v>
      </c>
      <c r="N18" s="44" t="s">
        <v>13</v>
      </c>
      <c r="O18" s="46" t="s">
        <v>16</v>
      </c>
      <c r="P18" s="46" t="s">
        <v>46</v>
      </c>
      <c r="Q18" s="44" t="s">
        <v>13</v>
      </c>
      <c r="R18" s="46" t="s">
        <v>16</v>
      </c>
      <c r="S18" s="46" t="s">
        <v>45</v>
      </c>
      <c r="T18" s="44" t="s">
        <v>17</v>
      </c>
      <c r="U18" s="47" t="s">
        <v>19</v>
      </c>
      <c r="V18" s="48" t="s">
        <v>33</v>
      </c>
      <c r="W18" s="48" t="s">
        <v>34</v>
      </c>
    </row>
    <row r="19" spans="1:23" s="58" customFormat="1" ht="25.8" customHeight="1" x14ac:dyDescent="0.3">
      <c r="A19" s="50">
        <v>1</v>
      </c>
      <c r="B19" s="51" t="s">
        <v>52</v>
      </c>
      <c r="C19" s="52"/>
      <c r="D19" s="52"/>
      <c r="E19" s="53"/>
      <c r="F19" s="54"/>
      <c r="G19" s="55">
        <f>SUBTOTAL(9,G20:G20)</f>
        <v>0</v>
      </c>
      <c r="H19" s="54"/>
      <c r="I19" s="56"/>
      <c r="J19" s="55">
        <f>SUBTOTAL(9,J20:J20)</f>
        <v>0</v>
      </c>
      <c r="K19" s="54"/>
      <c r="L19" s="54"/>
      <c r="M19" s="55">
        <f>SUBTOTAL(9,M20:M20)</f>
        <v>0</v>
      </c>
      <c r="N19" s="54"/>
      <c r="O19" s="54"/>
      <c r="P19" s="55">
        <f>SUBTOTAL(9,P20:P20)</f>
        <v>0</v>
      </c>
      <c r="Q19" s="54"/>
      <c r="R19" s="54"/>
      <c r="S19" s="55">
        <f>SUBTOTAL(9,S20:S20)</f>
        <v>0</v>
      </c>
      <c r="T19" s="55">
        <f>SUM(S19,P19,J19,G19,M19)</f>
        <v>0</v>
      </c>
      <c r="U19" s="55">
        <f>SUBTOTAL(9,U20)</f>
        <v>0</v>
      </c>
      <c r="V19" s="57"/>
      <c r="W19" s="57"/>
    </row>
    <row r="20" spans="1:23" s="58" customFormat="1" ht="57" customHeight="1" x14ac:dyDescent="0.3">
      <c r="A20" s="59">
        <v>1.1000000000000001</v>
      </c>
      <c r="B20" s="60" t="s">
        <v>51</v>
      </c>
      <c r="C20" s="61" t="s">
        <v>44</v>
      </c>
      <c r="D20" s="62">
        <v>0</v>
      </c>
      <c r="E20" s="63">
        <v>12</v>
      </c>
      <c r="F20" s="64"/>
      <c r="G20" s="65">
        <f>E20*F20</f>
        <v>0</v>
      </c>
      <c r="H20" s="63">
        <v>12</v>
      </c>
      <c r="I20" s="64"/>
      <c r="J20" s="66">
        <f>H20*I20</f>
        <v>0</v>
      </c>
      <c r="K20" s="63">
        <v>12</v>
      </c>
      <c r="L20" s="64"/>
      <c r="M20" s="66">
        <f>K20*L20</f>
        <v>0</v>
      </c>
      <c r="N20" s="63">
        <v>12</v>
      </c>
      <c r="O20" s="64"/>
      <c r="P20" s="66">
        <f>N20*O20</f>
        <v>0</v>
      </c>
      <c r="Q20" s="63">
        <v>12</v>
      </c>
      <c r="R20" s="64"/>
      <c r="S20" s="66">
        <f>Q20*R20</f>
        <v>0</v>
      </c>
      <c r="T20" s="55">
        <f>SUM(S20,P20,J20,G20,M20)</f>
        <v>0</v>
      </c>
      <c r="U20" s="67">
        <f>D20*T20</f>
        <v>0</v>
      </c>
      <c r="V20" s="68"/>
      <c r="W20" s="57"/>
    </row>
    <row r="21" spans="1:23" s="12" customFormat="1" ht="20.399999999999999" customHeight="1" x14ac:dyDescent="0.3">
      <c r="A21" s="98" t="s">
        <v>40</v>
      </c>
      <c r="B21" s="99"/>
      <c r="C21" s="99"/>
      <c r="D21" s="99"/>
      <c r="E21" s="99"/>
      <c r="F21" s="99"/>
      <c r="G21" s="99"/>
      <c r="H21" s="99"/>
      <c r="I21" s="99"/>
      <c r="J21" s="99"/>
      <c r="K21" s="99"/>
      <c r="L21" s="99"/>
      <c r="M21" s="99"/>
      <c r="N21" s="99"/>
      <c r="O21" s="99"/>
      <c r="P21" s="99"/>
      <c r="Q21" s="99"/>
      <c r="R21" s="99"/>
      <c r="S21" s="99"/>
      <c r="T21" s="99"/>
      <c r="U21" s="99"/>
      <c r="V21" s="99"/>
      <c r="W21" s="99"/>
    </row>
    <row r="22" spans="1:23" s="58" customFormat="1" ht="25.8" customHeight="1" x14ac:dyDescent="0.3">
      <c r="A22" s="50">
        <v>2</v>
      </c>
      <c r="B22" s="51" t="s">
        <v>39</v>
      </c>
      <c r="C22" s="52"/>
      <c r="D22" s="52"/>
      <c r="E22" s="53"/>
      <c r="F22" s="54"/>
      <c r="G22" s="55">
        <f>SUBTOTAL(9,G23:G23)</f>
        <v>0</v>
      </c>
      <c r="H22" s="54"/>
      <c r="I22" s="56"/>
      <c r="J22" s="55">
        <f>SUBTOTAL(9,J23:J23)</f>
        <v>0</v>
      </c>
      <c r="K22" s="54"/>
      <c r="L22" s="54"/>
      <c r="M22" s="55">
        <f>SUBTOTAL(9,M23:M23)</f>
        <v>0</v>
      </c>
      <c r="N22" s="54"/>
      <c r="O22" s="54"/>
      <c r="P22" s="55">
        <f>SUBTOTAL(9,P23:P23)</f>
        <v>0</v>
      </c>
      <c r="Q22" s="54"/>
      <c r="R22" s="54"/>
      <c r="S22" s="55">
        <f>SUBTOTAL(9,S23:S23)</f>
        <v>0</v>
      </c>
      <c r="T22" s="55">
        <f>SUM(S22,P22,J22,G22,M22)</f>
        <v>0</v>
      </c>
      <c r="U22" s="55">
        <f>SUBTOTAL(9,U23:U23)</f>
        <v>0</v>
      </c>
      <c r="V22" s="57"/>
      <c r="W22" s="57"/>
    </row>
    <row r="23" spans="1:23" s="58" customFormat="1" ht="43.2" customHeight="1" x14ac:dyDescent="0.3">
      <c r="A23" s="59">
        <v>2.1</v>
      </c>
      <c r="B23" s="60" t="s">
        <v>53</v>
      </c>
      <c r="C23" s="61" t="s">
        <v>43</v>
      </c>
      <c r="D23" s="62">
        <v>0</v>
      </c>
      <c r="E23" s="63">
        <v>1000</v>
      </c>
      <c r="F23" s="64"/>
      <c r="G23" s="65">
        <f t="shared" ref="G23" si="0">E23*F23</f>
        <v>0</v>
      </c>
      <c r="H23" s="63">
        <v>1000</v>
      </c>
      <c r="I23" s="64"/>
      <c r="J23" s="66">
        <f t="shared" ref="J23" si="1">H23*I23</f>
        <v>0</v>
      </c>
      <c r="K23" s="63">
        <v>1000</v>
      </c>
      <c r="L23" s="64"/>
      <c r="M23" s="66">
        <f t="shared" ref="M23" si="2">K23*L23</f>
        <v>0</v>
      </c>
      <c r="N23" s="63">
        <v>1000</v>
      </c>
      <c r="O23" s="64"/>
      <c r="P23" s="66">
        <f t="shared" ref="P23" si="3">N23*O23</f>
        <v>0</v>
      </c>
      <c r="Q23" s="63">
        <v>1000</v>
      </c>
      <c r="R23" s="64"/>
      <c r="S23" s="66">
        <f t="shared" ref="S23" si="4">Q23*R23</f>
        <v>0</v>
      </c>
      <c r="T23" s="55">
        <f>SUM(S23,P23,J23,G23,M23)</f>
        <v>0</v>
      </c>
      <c r="U23" s="67">
        <f>D23*T23</f>
        <v>0</v>
      </c>
      <c r="V23" s="68"/>
      <c r="W23" s="57"/>
    </row>
    <row r="24" spans="1:23" s="58" customFormat="1" ht="78.599999999999994" customHeight="1" thickBot="1" x14ac:dyDescent="0.35">
      <c r="A24" s="95" t="s">
        <v>50</v>
      </c>
      <c r="B24" s="96"/>
      <c r="C24" s="96"/>
      <c r="D24" s="96"/>
      <c r="E24" s="96"/>
      <c r="F24" s="96"/>
      <c r="G24" s="96"/>
      <c r="H24" s="96"/>
      <c r="I24" s="96"/>
      <c r="J24" s="96"/>
      <c r="K24" s="96"/>
      <c r="L24" s="96"/>
      <c r="M24" s="96"/>
      <c r="N24" s="96"/>
      <c r="O24" s="96"/>
      <c r="P24" s="96"/>
      <c r="Q24" s="96"/>
      <c r="R24" s="96"/>
      <c r="S24" s="96"/>
      <c r="T24" s="96"/>
      <c r="U24" s="96"/>
      <c r="V24" s="96"/>
      <c r="W24" s="97"/>
    </row>
    <row r="25" spans="1:23" ht="16.2" thickBot="1" x14ac:dyDescent="0.35">
      <c r="A25" s="69"/>
      <c r="B25" s="70" t="s">
        <v>23</v>
      </c>
      <c r="C25" s="71"/>
      <c r="D25" s="71"/>
      <c r="E25" s="72"/>
      <c r="F25" s="73"/>
      <c r="G25" s="74">
        <f>SUM(G22,G19)</f>
        <v>0</v>
      </c>
      <c r="H25" s="74"/>
      <c r="I25" s="74"/>
      <c r="J25" s="74">
        <f>SUM(J22,J19)</f>
        <v>0</v>
      </c>
      <c r="K25" s="75"/>
      <c r="L25" s="76"/>
      <c r="M25" s="74">
        <f>SUM(M22,M19)</f>
        <v>0</v>
      </c>
      <c r="N25" s="75"/>
      <c r="O25" s="76"/>
      <c r="P25" s="74">
        <f>SUM(P19,P22)</f>
        <v>0</v>
      </c>
      <c r="Q25" s="74"/>
      <c r="R25" s="74"/>
      <c r="S25" s="74">
        <f>SUM(S19,S22)</f>
        <v>0</v>
      </c>
      <c r="T25" s="74">
        <f>SUM(T19,T22)</f>
        <v>0</v>
      </c>
      <c r="U25" s="74">
        <f>SUM(U19,U22)</f>
        <v>0</v>
      </c>
      <c r="V25" s="77"/>
      <c r="W25" s="78"/>
    </row>
    <row r="26" spans="1:23" ht="16.2" thickBot="1" x14ac:dyDescent="0.35">
      <c r="A26" s="69"/>
      <c r="B26" s="70" t="s">
        <v>2</v>
      </c>
      <c r="C26" s="71"/>
      <c r="D26" s="71"/>
      <c r="E26" s="72"/>
      <c r="F26" s="73"/>
      <c r="G26" s="79">
        <f>G25*0.15</f>
        <v>0</v>
      </c>
      <c r="H26" s="75"/>
      <c r="I26" s="76"/>
      <c r="J26" s="79">
        <f>J25*0.15</f>
        <v>0</v>
      </c>
      <c r="K26" s="75"/>
      <c r="L26" s="76"/>
      <c r="M26" s="79">
        <f>M25*0.15</f>
        <v>0</v>
      </c>
      <c r="N26" s="75"/>
      <c r="O26" s="76"/>
      <c r="P26" s="74">
        <f>P25*0.15</f>
        <v>0</v>
      </c>
      <c r="Q26" s="74"/>
      <c r="R26" s="74"/>
      <c r="S26" s="74">
        <f>S25*0.15</f>
        <v>0</v>
      </c>
      <c r="T26" s="74">
        <f>T25*0.15</f>
        <v>0</v>
      </c>
      <c r="U26" s="74">
        <f>U25*0.15</f>
        <v>0</v>
      </c>
      <c r="V26" s="77"/>
      <c r="W26" s="78"/>
    </row>
    <row r="27" spans="1:23" ht="16.2" thickBot="1" x14ac:dyDescent="0.35">
      <c r="A27" s="69"/>
      <c r="B27" s="70" t="s">
        <v>24</v>
      </c>
      <c r="C27" s="71"/>
      <c r="D27" s="71"/>
      <c r="E27" s="72"/>
      <c r="F27" s="73"/>
      <c r="G27" s="80">
        <f>G25+G26</f>
        <v>0</v>
      </c>
      <c r="H27" s="75"/>
      <c r="I27" s="76"/>
      <c r="J27" s="80">
        <f>J25+J26</f>
        <v>0</v>
      </c>
      <c r="K27" s="75"/>
      <c r="L27" s="76"/>
      <c r="M27" s="74">
        <f>SUBTOTAL(9,M20,M25)</f>
        <v>0</v>
      </c>
      <c r="N27" s="75"/>
      <c r="O27" s="76"/>
      <c r="P27" s="74">
        <f>SUBTOTAL(9,P20,P25)</f>
        <v>0</v>
      </c>
      <c r="Q27" s="74"/>
      <c r="R27" s="74"/>
      <c r="S27" s="74">
        <f t="shared" ref="S27" si="5">SUBTOTAL(9,S20,S25)</f>
        <v>0</v>
      </c>
      <c r="T27" s="74">
        <f>SUM(T25:T26)</f>
        <v>0</v>
      </c>
      <c r="U27" s="74">
        <f>SUM(U25:U26)</f>
        <v>0</v>
      </c>
      <c r="V27" s="77"/>
      <c r="W27" s="78"/>
    </row>
    <row r="28" spans="1:23" x14ac:dyDescent="0.3">
      <c r="A28" s="81"/>
      <c r="B28" s="82"/>
      <c r="C28" s="83"/>
      <c r="D28" s="83"/>
      <c r="E28" s="83"/>
      <c r="F28" s="84"/>
      <c r="G28" s="84"/>
      <c r="H28" s="84"/>
      <c r="I28" s="84"/>
      <c r="J28" s="84"/>
      <c r="K28" s="84"/>
      <c r="L28" s="84"/>
      <c r="M28" s="84"/>
      <c r="N28" s="84"/>
      <c r="O28" s="84"/>
      <c r="P28" s="84"/>
      <c r="Q28" s="84"/>
      <c r="R28" s="84"/>
      <c r="S28" s="84"/>
      <c r="T28" s="84"/>
      <c r="U28" s="84"/>
      <c r="V28" s="84"/>
      <c r="W28" s="84"/>
    </row>
    <row r="29" spans="1:23" ht="15" thickBot="1" x14ac:dyDescent="0.35">
      <c r="A29" s="81"/>
      <c r="B29" s="84"/>
      <c r="C29" s="83"/>
      <c r="D29" s="83"/>
      <c r="E29" s="83"/>
      <c r="F29" s="84"/>
      <c r="G29" s="84"/>
      <c r="H29" s="84"/>
      <c r="I29" s="84"/>
      <c r="J29" s="84"/>
      <c r="K29" s="84"/>
      <c r="L29" s="84"/>
      <c r="M29" s="84"/>
      <c r="N29" s="84"/>
      <c r="O29" s="84"/>
      <c r="P29" s="84"/>
      <c r="Q29" s="84"/>
      <c r="R29" s="84"/>
      <c r="S29" s="84"/>
      <c r="T29" s="84"/>
      <c r="U29" s="84"/>
      <c r="V29" s="84"/>
      <c r="W29" s="84"/>
    </row>
    <row r="30" spans="1:23" ht="25.95" customHeight="1" x14ac:dyDescent="0.3">
      <c r="A30" s="81"/>
      <c r="B30" s="102" t="s">
        <v>32</v>
      </c>
      <c r="C30" s="100"/>
      <c r="D30" s="101"/>
      <c r="E30" s="107"/>
      <c r="F30" s="108"/>
      <c r="G30" s="84"/>
      <c r="H30" s="84"/>
      <c r="I30" s="84"/>
      <c r="J30" s="84"/>
      <c r="K30" s="84"/>
      <c r="L30" s="84"/>
      <c r="M30" s="84"/>
      <c r="N30" s="84"/>
      <c r="O30" s="84"/>
      <c r="P30" s="84"/>
      <c r="Q30" s="84"/>
      <c r="R30" s="84"/>
      <c r="S30" s="84"/>
      <c r="T30" s="84"/>
      <c r="U30" s="84"/>
      <c r="V30" s="84"/>
      <c r="W30" s="84"/>
    </row>
    <row r="31" spans="1:23" ht="17.399999999999999" customHeight="1" x14ac:dyDescent="0.3">
      <c r="A31" s="81"/>
      <c r="B31" s="103"/>
      <c r="C31" s="109" t="s">
        <v>25</v>
      </c>
      <c r="D31" s="110"/>
      <c r="E31" s="85" t="s">
        <v>27</v>
      </c>
      <c r="F31" s="86"/>
      <c r="G31" s="84"/>
      <c r="H31" s="84"/>
      <c r="I31" s="84"/>
      <c r="J31" s="84"/>
      <c r="K31" s="84"/>
      <c r="L31" s="84"/>
      <c r="M31" s="84"/>
      <c r="N31" s="84"/>
      <c r="O31" s="84"/>
      <c r="P31" s="84"/>
      <c r="Q31" s="84"/>
      <c r="R31" s="84"/>
      <c r="S31" s="84"/>
      <c r="T31" s="84"/>
      <c r="U31" s="84"/>
      <c r="V31" s="84"/>
      <c r="W31" s="84"/>
    </row>
    <row r="32" spans="1:23" ht="34.950000000000003" customHeight="1" x14ac:dyDescent="0.3">
      <c r="A32" s="81"/>
      <c r="B32" s="103"/>
      <c r="C32" s="111"/>
      <c r="D32" s="112"/>
      <c r="E32" s="105"/>
      <c r="F32" s="106"/>
      <c r="G32" s="84"/>
      <c r="H32" s="84"/>
      <c r="I32" s="84"/>
      <c r="J32" s="84"/>
      <c r="K32" s="84"/>
      <c r="L32" s="84"/>
      <c r="M32" s="84"/>
      <c r="N32" s="84"/>
      <c r="O32" s="84"/>
      <c r="P32" s="84"/>
      <c r="Q32" s="84"/>
      <c r="R32" s="84"/>
      <c r="S32" s="84"/>
      <c r="T32" s="84"/>
      <c r="U32" s="84"/>
      <c r="V32" s="84"/>
      <c r="W32" s="84"/>
    </row>
    <row r="33" spans="1:23" ht="19.2" customHeight="1" thickBot="1" x14ac:dyDescent="0.35">
      <c r="A33" s="81"/>
      <c r="B33" s="104"/>
      <c r="C33" s="113" t="s">
        <v>35</v>
      </c>
      <c r="D33" s="114"/>
      <c r="E33" s="115" t="s">
        <v>26</v>
      </c>
      <c r="F33" s="116"/>
      <c r="G33" s="84"/>
      <c r="H33" s="84"/>
      <c r="I33" s="84"/>
      <c r="J33" s="84"/>
      <c r="K33" s="84"/>
      <c r="L33" s="84"/>
      <c r="M33" s="84"/>
      <c r="N33" s="84"/>
      <c r="O33" s="84"/>
      <c r="P33" s="84"/>
      <c r="Q33" s="84"/>
      <c r="R33" s="84"/>
      <c r="S33" s="84"/>
      <c r="T33" s="84"/>
      <c r="U33" s="84"/>
      <c r="V33" s="84"/>
      <c r="W33" s="84"/>
    </row>
    <row r="34" spans="1:23" x14ac:dyDescent="0.3">
      <c r="A34" s="81"/>
      <c r="B34" s="84"/>
      <c r="C34" s="83"/>
      <c r="D34" s="83"/>
      <c r="E34" s="83"/>
      <c r="F34" s="84"/>
      <c r="G34" s="84"/>
      <c r="H34" s="84"/>
      <c r="I34" s="84"/>
      <c r="J34" s="84"/>
      <c r="K34" s="84"/>
      <c r="L34" s="84"/>
      <c r="M34" s="84"/>
      <c r="N34" s="84"/>
      <c r="O34" s="84"/>
      <c r="P34" s="84"/>
      <c r="Q34" s="84"/>
      <c r="R34" s="84"/>
      <c r="S34" s="84"/>
      <c r="T34" s="84"/>
      <c r="U34" s="84"/>
      <c r="V34" s="84"/>
      <c r="W34" s="84"/>
    </row>
    <row r="35" spans="1:23" x14ac:dyDescent="0.3">
      <c r="A35" s="81"/>
      <c r="B35" s="84"/>
      <c r="C35" s="83"/>
      <c r="D35" s="83"/>
      <c r="E35" s="83"/>
      <c r="F35" s="84"/>
      <c r="G35" s="84"/>
      <c r="H35" s="84"/>
      <c r="I35" s="84"/>
      <c r="J35" s="84"/>
      <c r="K35" s="84"/>
      <c r="L35" s="84"/>
      <c r="M35" s="84"/>
      <c r="N35" s="84"/>
      <c r="O35" s="84"/>
      <c r="P35" s="84"/>
      <c r="Q35" s="84"/>
      <c r="R35" s="84"/>
      <c r="S35" s="84"/>
      <c r="T35" s="84"/>
      <c r="U35" s="84"/>
      <c r="V35" s="84"/>
      <c r="W35" s="84"/>
    </row>
  </sheetData>
  <sheetProtection formatCells="0" formatColumns="0" formatRows="0" insertRows="0" deleteRows="0"/>
  <protectedRanges>
    <protectedRange sqref="C30:F32" name="Range7"/>
    <protectedRange sqref="V19:W27" name="Range6"/>
    <protectedRange sqref="Q20:R21 K20:L21 N20:O21 Q23:R24 N23:O24 K23:L24" name="Range5"/>
    <protectedRange sqref="H20:I21 H23:I24" name="Range4"/>
    <protectedRange sqref="A19:F24" name="Range3"/>
    <protectedRange sqref="E13:E15" name="Range2"/>
    <protectedRange sqref="B3:B5" name="Range1"/>
    <protectedRange sqref="C13:D15" name="Range2_2"/>
  </protectedRanges>
  <mergeCells count="20">
    <mergeCell ref="A24:W24"/>
    <mergeCell ref="A21:W21"/>
    <mergeCell ref="C30:D30"/>
    <mergeCell ref="B30:B33"/>
    <mergeCell ref="E32:F32"/>
    <mergeCell ref="E30:F30"/>
    <mergeCell ref="C31:D31"/>
    <mergeCell ref="C32:D32"/>
    <mergeCell ref="C33:D33"/>
    <mergeCell ref="E33:F33"/>
    <mergeCell ref="H17:J17"/>
    <mergeCell ref="Q17:S17"/>
    <mergeCell ref="C12:D12"/>
    <mergeCell ref="C13:D13"/>
    <mergeCell ref="C14:D14"/>
    <mergeCell ref="C15:D15"/>
    <mergeCell ref="E17:G17"/>
    <mergeCell ref="F13:F15"/>
    <mergeCell ref="K17:M17"/>
    <mergeCell ref="N17:P17"/>
  </mergeCells>
  <phoneticPr fontId="2" type="noConversion"/>
  <dataValidations count="2">
    <dataValidation type="decimal" operator="greaterThanOrEqual" allowBlank="1" showInputMessage="1" showErrorMessage="1" sqref="C13:D15 Q23:R23 E23:F23 H23:I23 K23:L23 N23:O23 K20:L20 Q20:R20 N20:O20 E20:F20 H20:I20" xr:uid="{8C15FC5A-F30C-4ABB-9E84-56D0A532AF68}">
      <formula1>0</formula1>
    </dataValidation>
    <dataValidation type="list" allowBlank="1" showInputMessage="1" showErrorMessage="1" sqref="E13:E15" xr:uid="{A2253CC2-115D-4BD6-BBDF-A56F3784C27D}">
      <formula1>" ,X"</formula1>
    </dataValidation>
  </dataValidations>
  <pageMargins left="0.70866141732283472" right="0.70866141732283472" top="0.74803149606299213" bottom="0.74803149606299213" header="0.31496062992125984" footer="0.31496062992125984"/>
  <pageSetup paperSize="8" scale="44" fitToHeight="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PRICING SCHEDULE</vt:lpstr>
      <vt:lpstr>'PRICING SCHEDULE'!Print_Area</vt:lpstr>
      <vt:lpstr>'PRICING SCHEDULE'!Print_Titles</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Willie Needham</dc:creator>
  <cp:lastModifiedBy>Aphiwe Mtshetsha</cp:lastModifiedBy>
  <cp:lastPrinted>2020-07-02T18:44:36Z</cp:lastPrinted>
  <dcterms:created xsi:type="dcterms:W3CDTF">2017-06-15T23:28:53Z</dcterms:created>
  <dcterms:modified xsi:type="dcterms:W3CDTF">2026-07-22T12:51:31Z</dcterms:modified>
</cp:coreProperties>
</file>