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siuorgza-my.sharepoint.com/personal/msebola_siu_org_za/Documents/Documents/RFQ and RFP/RFQ and RFP 2024/Tenders 2024/Panel of legal services/fINAL DOCS/Final Documents - 11 Decemeber 2025/"/>
    </mc:Choice>
  </mc:AlternateContent>
  <xr:revisionPtr revIDLastSave="0" documentId="8_{FFC49FBE-240E-4FE1-96CB-D07DFEA709D0}" xr6:coauthVersionLast="47" xr6:coauthVersionMax="47" xr10:uidLastSave="{00000000-0000-0000-0000-000000000000}"/>
  <workbookProtection workbookAlgorithmName="SHA-512" workbookHashValue="+yg+c1wCYNdqlcyArMM/RIN2vkw7xKLGGKPI8s0rbN2mB7RX4YJcq40mzWSqx8CZ8YwAEiI59BYJom6JyOj+vQ==" workbookSaltValue="1oIM9KADNR4wXGMj4Oxacw==" workbookSpinCount="100000" lockStructure="1"/>
  <bookViews>
    <workbookView xWindow="-110" yWindow="-110" windowWidth="19420" windowHeight="11500" activeTab="2" xr2:uid="{00000000-000D-0000-FFFF-FFFF00000000}"/>
  </bookViews>
  <sheets>
    <sheet name="Price Schedule_Civil" sheetId="9" r:id="rId1"/>
    <sheet name="Price Schedule_Labour" sheetId="13" r:id="rId2"/>
    <sheet name="Price Schedule_Admin&amp;Con)" sheetId="14" r:id="rId3"/>
  </sheets>
  <definedNames>
    <definedName name="_xlnm.Print_Area" localSheetId="2">'Price Schedule_Admin&amp;Con)'!$A$1:$G$51</definedName>
    <definedName name="_xlnm.Print_Area" localSheetId="0">'Price Schedule_Civil'!$A$1:$G$51</definedName>
    <definedName name="_xlnm.Print_Area" localSheetId="1">'Price Schedule_Labour'!$A$1:$G$51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5" i="14" l="1"/>
  <c r="G25" i="14"/>
  <c r="G10" i="14"/>
  <c r="G11" i="14"/>
  <c r="G13" i="14"/>
  <c r="G19" i="14"/>
  <c r="G20" i="14"/>
  <c r="G21" i="14"/>
  <c r="G8" i="14"/>
  <c r="G44" i="13"/>
  <c r="G43" i="13"/>
  <c r="G34" i="13"/>
  <c r="G9" i="13"/>
  <c r="G13" i="13"/>
  <c r="G18" i="13"/>
  <c r="G19" i="13"/>
  <c r="G20" i="13"/>
  <c r="G22" i="13"/>
  <c r="G23" i="13"/>
  <c r="G46" i="14"/>
  <c r="G45" i="14"/>
  <c r="G43" i="14"/>
  <c r="G38" i="14"/>
  <c r="G37" i="14"/>
  <c r="G36" i="14"/>
  <c r="G34" i="14"/>
  <c r="G33" i="14"/>
  <c r="G32" i="14"/>
  <c r="G31" i="14"/>
  <c r="G30" i="14"/>
  <c r="G28" i="14"/>
  <c r="G27" i="14"/>
  <c r="G26" i="14"/>
  <c r="G23" i="14"/>
  <c r="G22" i="14"/>
  <c r="G18" i="14"/>
  <c r="G17" i="14"/>
  <c r="G16" i="14"/>
  <c r="G15" i="14"/>
  <c r="G14" i="14"/>
  <c r="G12" i="14"/>
  <c r="G9" i="14"/>
  <c r="G46" i="13"/>
  <c r="G45" i="13"/>
  <c r="G38" i="13"/>
  <c r="G37" i="13"/>
  <c r="G36" i="13"/>
  <c r="G35" i="13"/>
  <c r="G33" i="13"/>
  <c r="G32" i="13"/>
  <c r="G31" i="13"/>
  <c r="G30" i="13"/>
  <c r="G28" i="13"/>
  <c r="G27" i="13"/>
  <c r="G26" i="13"/>
  <c r="G25" i="13"/>
  <c r="G21" i="13"/>
  <c r="G17" i="13"/>
  <c r="G16" i="13"/>
  <c r="G15" i="13"/>
  <c r="G14" i="13"/>
  <c r="G12" i="13"/>
  <c r="G11" i="13"/>
  <c r="G10" i="13"/>
  <c r="G8" i="13"/>
  <c r="G46" i="9"/>
  <c r="G44" i="9"/>
  <c r="G30" i="9"/>
  <c r="G34" i="9"/>
  <c r="G25" i="9"/>
  <c r="G9" i="9"/>
  <c r="G10" i="9"/>
  <c r="G11" i="9"/>
  <c r="G12" i="9"/>
  <c r="G13" i="9"/>
  <c r="G14" i="9"/>
  <c r="G15" i="9"/>
  <c r="G16" i="9"/>
  <c r="G17" i="9"/>
  <c r="G18" i="9"/>
  <c r="G22" i="9"/>
  <c r="G23" i="9"/>
  <c r="G8" i="9"/>
  <c r="G33" i="9"/>
  <c r="G19" i="9"/>
  <c r="G20" i="9"/>
  <c r="G21" i="9"/>
  <c r="G26" i="9"/>
  <c r="G27" i="9"/>
  <c r="G28" i="9"/>
  <c r="G31" i="9"/>
  <c r="G32" i="9"/>
  <c r="G35" i="9"/>
  <c r="G36" i="9"/>
  <c r="G37" i="9"/>
  <c r="G38" i="9"/>
  <c r="G43" i="9"/>
  <c r="G45" i="9"/>
  <c r="G48" i="13" l="1"/>
  <c r="G50" i="13" s="1"/>
  <c r="G51" i="13" s="1"/>
  <c r="G52" i="13" s="1"/>
  <c r="G48" i="14"/>
  <c r="G50" i="14" l="1"/>
  <c r="G51" i="14" s="1"/>
  <c r="G52" i="14" s="1"/>
  <c r="G48" i="9" l="1"/>
  <c r="G50" i="9" s="1"/>
  <c r="G51" i="9" s="1"/>
  <c r="G52" i="9" s="1"/>
</calcChain>
</file>

<file path=xl/sharedStrings.xml><?xml version="1.0" encoding="utf-8"?>
<sst xmlns="http://schemas.openxmlformats.org/spreadsheetml/2006/main" count="174" uniqueCount="72">
  <si>
    <t>Name of Bidder</t>
  </si>
  <si>
    <t>Description</t>
  </si>
  <si>
    <t>Appointment of a Panel of Attorneys/Law Firms to provide the SIU with the Civil Litigation and other legal support services on amongst others, Administrative, Labour and Constitutional Law to all Special Investigating Unit (SIU) Offices, on an “as-and-when required” basis for a period of five (5) years with an option to renew for further 3 years.</t>
  </si>
  <si>
    <t>Filed of Service</t>
  </si>
  <si>
    <t>Civil Litigation</t>
  </si>
  <si>
    <r>
      <t>Instruction to Bidders to Complete the Pricing Schedule:
1) The "units per annum" is for illustrative and evaluation purposes only, and is not indicative of how the actual units will realize in practice when the tender is awarded.
2) The service provider must only</t>
    </r>
    <r>
      <rPr>
        <b/>
        <sz val="12"/>
        <color rgb="FFFF0000"/>
        <rFont val="Arial"/>
        <family val="2"/>
      </rPr>
      <t xml:space="preserve"> populate the "Quoted Bidder Rate"</t>
    </r>
    <r>
      <rPr>
        <b/>
        <sz val="12"/>
        <rFont val="Arial"/>
        <family val="2"/>
      </rPr>
      <t xml:space="preserve"> th</t>
    </r>
    <r>
      <rPr>
        <b/>
        <sz val="12"/>
        <color rgb="FF000000"/>
        <rFont val="Arial"/>
        <family val="2"/>
      </rPr>
      <t xml:space="preserve">at it will charge for all of the line items,  the template will then calculate the total price for the line item and also calculate total indicative price over the contract period that will solely be used for evaluation purposes. 
3) Where applicable and if the service provider is registered for VAT, the final total evaluation Bid price will be calculated, inclusive of VAT. </t>
    </r>
  </si>
  <si>
    <t>No</t>
  </si>
  <si>
    <t>Service Description</t>
  </si>
  <si>
    <t>Quoted Bidder Rate
 (excl VAT)
Quarter/Hour</t>
  </si>
  <si>
    <t>SIU Maximum Acceptable Rate
 (excl VAT)
Quarter/Hour</t>
  </si>
  <si>
    <t>Estimated No of Cases per SP / Annum</t>
  </si>
  <si>
    <t>Estimated hours /case</t>
  </si>
  <si>
    <t>Total price for evaluation process</t>
  </si>
  <si>
    <t>A – CONSULTATIONS, APPEARANCES, CONFERENCES AND INSPECTIONS</t>
  </si>
  <si>
    <t xml:space="preserve">Consultation with a client and witnesses to institute or to defend an action, for advice on evidence or advice on commission, for obtaining an opinion or an advocate’s guidance in preparing pleadings, including exceptions, and to draft a petition or affidavit, per quarter of an hour or part thereof—by an attorney </t>
  </si>
  <si>
    <t xml:space="preserve">Consultation with a client and witnesses to institute or to defend an action, for advice on evidence or advice on commission, for obtaining an opinion or an advocate’s guidance in preparing pleadings, including exceptions, and to draft a petition or affidavit, per quarter of an hour or part thereof—by a candidate attorney </t>
  </si>
  <si>
    <t xml:space="preserve">Consultation to note, prosecute or defend an appeal, per quarter of an hour or part thereof—by an attorney </t>
  </si>
  <si>
    <t xml:space="preserve">Consultation to note, prosecute or defend an appeal, per quarter of an hour or part thereof—by a candidate attorney </t>
  </si>
  <si>
    <t xml:space="preserve">Attendance by an attorney in court at proceedings in terms of rule 37 of these Rules, per quarter of an hour or part thereof </t>
  </si>
  <si>
    <t xml:space="preserve">Attendance by a candidate attorney, where necessary, to assist at a contested proceeding, per quarter of an hour or part thereof </t>
  </si>
  <si>
    <t xml:space="preserve">Any conference with an advocate, with or without witnesses, on pleadings, including exceptions and particulars to pleadings, applications, petitions, affidavits and testimony, and on any other matter which the taxing officer may consider necessary, per quarter of an hour or part thereof—by an attorney </t>
  </si>
  <si>
    <t xml:space="preserve">Any conference with an advocate, with or without witnesses, on pleadings, including exceptions and particulars to pleadings, applications, petitions, affidavits and testimony, and on any other matter which the taxing officer may consider necessary, per quarter of an hour or part thereof— by a candidate attorney </t>
  </si>
  <si>
    <t xml:space="preserve">Any other conference which the taxing officer may consider necessary, per quarter of an hour or part thereof— by an attorney </t>
  </si>
  <si>
    <t xml:space="preserve">Any other conference which the taxing officer may consider necessary, per quarter of an hour or part thereof— by a candidate attorney </t>
  </si>
  <si>
    <r>
      <t xml:space="preserve">Any inspection </t>
    </r>
    <r>
      <rPr>
        <i/>
        <sz val="11"/>
        <color rgb="FF000000"/>
        <rFont val="Arial"/>
        <family val="2"/>
      </rPr>
      <t>in situ</t>
    </r>
    <r>
      <rPr>
        <sz val="11"/>
        <color rgb="FF000000"/>
        <rFont val="Arial"/>
        <family val="2"/>
      </rPr>
      <t xml:space="preserve">, or otherwise, per quarter of an hour or part thereof— by an attorney </t>
    </r>
  </si>
  <si>
    <r>
      <t xml:space="preserve">Any inspection </t>
    </r>
    <r>
      <rPr>
        <i/>
        <sz val="11"/>
        <color rgb="FF000000"/>
        <rFont val="Arial"/>
        <family val="2"/>
      </rPr>
      <t>in situ</t>
    </r>
    <r>
      <rPr>
        <sz val="11"/>
        <color rgb="FF000000"/>
        <rFont val="Arial"/>
        <family val="2"/>
      </rPr>
      <t xml:space="preserve">, or otherwise, per quarter of an hour or part thereof—by a candidate attorney </t>
    </r>
  </si>
  <si>
    <t xml:space="preserve">Attending to give or take disclosure, per quarter of an hour or part thereof—by an attorney </t>
  </si>
  <si>
    <t xml:space="preserve">Attending to give or take disclosure, per quarter of an hour or part thereof—by a candidate attorney </t>
  </si>
  <si>
    <t xml:space="preserve">Inclusive fee for necessary consultations and discussions with a client, witness, other party or advocate not otherwise provided for, per quarter of an hour or part thereof—by an attorney </t>
  </si>
  <si>
    <t xml:space="preserve">Inclusive fee for necessary consultations and discussions with a client, witness, other party or advocate not otherwise provided for, per quarter of an hour or part thereof—by a candidate attorney </t>
  </si>
  <si>
    <t>B- DRAFTING AND DRAWING</t>
  </si>
  <si>
    <t xml:space="preserve">The drawing up of other necessary documents, including—instructions for an opinion, for an advocate’s guidance in preparing pleadings, including further particulars and requests for same, including exceptions; instructions to advocate in respect of all classes of pleadings; a petition, exception or affidavit, any notice (except a formal notice), particulars of claim or an annexure to the summons, opinion by an attorney or any other important document not otherwise provided for, an inclusive tariff – drawing up, checking, typing, printing, copies, delivery and filing thereof, per page of the original only </t>
  </si>
  <si>
    <t xml:space="preserve">Letters, telegrams and facsimiles: Inclusive tariff for drawing up, checking, typing, printing, delivery, copies, postage, posting thereof, per page </t>
  </si>
  <si>
    <t xml:space="preserve">Sorting, arranging and paginating papers for pleadings, advice on evidence or brief on trial or appeal, per quarter of an hour or part thereof—by an attorney </t>
  </si>
  <si>
    <t xml:space="preserve">Sorting, arranging and paginating papers for pleadings, advice on evidence or brief on trial or appeal, per quarter of an hour or part thereof—by a candidate attorney </t>
  </si>
  <si>
    <t>C – ATTENDANCE AND PERUSAL</t>
  </si>
  <si>
    <t xml:space="preserve">Attending the receipt, entry, perusing, considering and filing of— any summons, petition, affidavit, pleading, advocate’s advice and drafts, report, important letter, notice or document; any formal letter, record stock sheets in voluntary surrenders, judgments or any other material document not elsewhere specified; any plan or exhibit or other material document which was necessary for the conduct of the action, per page </t>
  </si>
  <si>
    <t xml:space="preserve">Sorting, arranging and paginating papers for pleadings, advice on evidence or brief on trial or appeal, per quarter of an hour or part thereof— by an attorney </t>
  </si>
  <si>
    <t>D- MISCELLANEOUS</t>
  </si>
  <si>
    <t xml:space="preserve">For making necessary copies, including photocopies, of any document or papers not already provided for in this tariff, per A4 size page </t>
  </si>
  <si>
    <t xml:space="preserve">Attending to arrange translation and thereafter to procure same, per quarter of an hour or part thereof—by an attorney </t>
  </si>
  <si>
    <t xml:space="preserve">Attending to arrange translation and thereafter to procure same, per quarter of an hour or part thereof—by a candidate attorney </t>
  </si>
  <si>
    <t xml:space="preserve">Necessary telephones calls: The actual cost thereof, plus per quarter of an hour or part thereof—by an attorney </t>
  </si>
  <si>
    <t xml:space="preserve">Necessary telephones calls: The actual cost thereof, plus per quarter of an hour or part thereof—by a candidate attorney </t>
  </si>
  <si>
    <t>E – BILL OF COSTS</t>
  </si>
  <si>
    <t>For drawing the bill of costs, making the necessary copies and attending settlement, 11 per cent of the attorney’s fees, either as charged in the bill, if not taxed, or as allowed on taxation.</t>
  </si>
  <si>
    <t>In addition to the fees charged under item 1, if recourse is had to taxation for arranging and attending taxation and obtaining consent to taxation, 11 per cent on the first R10 000,00 or portion thereof, 6 per cent on the next R10 000,00 or portion thereof and 23 per cent on the balance of the total amount of the bill.</t>
  </si>
  <si>
    <t>The taxing officer may— which are excessively high, deny the attorney the remuneration referred to in items 1 and 2 of this section, if more than 20 per cent of the number of items on the bill of costs, including expenses, or of the total amount of the bill of costs, including expenses, is taxed off.</t>
  </si>
  <si>
    <t>The minimum fees under items 1 and 2 shall be R332,00 for each item.</t>
  </si>
  <si>
    <t>F – EXECUTION</t>
  </si>
  <si>
    <t xml:space="preserve">Drafting, issue and execution of a warrant of execution and attendances in connection therewith, excluding sheriff’s fees (if not taxed) </t>
  </si>
  <si>
    <t xml:space="preserve">Reissue </t>
  </si>
  <si>
    <t>VAT @ 15%</t>
  </si>
  <si>
    <t xml:space="preserve">Total Estimated Annual Cost </t>
  </si>
  <si>
    <t>Total Estimated 5-Year Cost</t>
  </si>
  <si>
    <t>Note: VAT will only be applicable to VAT Registered Legal Fims</t>
  </si>
  <si>
    <t>The Estimated 5-Year Cost will be used for evaluation purpose and where the SIU detects that bona fide administrative or arithmetical errors have been made in the completion of the pricing schedule, it reserves  the right to correct the errors in order to arrive at the final price for evaluation purpose.</t>
  </si>
  <si>
    <t>Labour Law</t>
  </si>
  <si>
    <r>
      <t>Instruction to Bidders to Complete the Pricing Schedule:
1) The "units per annum" is for illustrative and evaluation purposes only, and is not indicative of how the actual units will realize in practice when the tender is awarded.
2) The service provider must only</t>
    </r>
    <r>
      <rPr>
        <b/>
        <sz val="12"/>
        <color rgb="FFFF0000"/>
        <rFont val="Arial"/>
        <family val="2"/>
      </rPr>
      <t xml:space="preserve"> populate the "Quoted Bidder Rate" </t>
    </r>
    <r>
      <rPr>
        <b/>
        <sz val="12"/>
        <rFont val="Arial"/>
        <family val="2"/>
      </rPr>
      <t xml:space="preserve"> th</t>
    </r>
    <r>
      <rPr>
        <b/>
        <sz val="12"/>
        <color rgb="FF000000"/>
        <rFont val="Arial"/>
        <family val="2"/>
      </rPr>
      <t xml:space="preserve">at it will charge for all of the line items,  the template will then calculate the total price for the line item and also calculate total indicative price over the contract period that will solely be used for evaluation purposes. 
3) Where applicable and if the service provider is registered for VAT, the final total evaluation Bid price will be calculated, inclusive of VAT. </t>
    </r>
  </si>
  <si>
    <t xml:space="preserve">Total Estimated 5-Year Cost </t>
  </si>
  <si>
    <t>Administrative and Constitutional Law</t>
  </si>
  <si>
    <r>
      <t>Instruction to Bidders to Complte the Pricing Schedule:
1) The "units per annum" is for illustrative and evaluation purposes only, and is not indicative of how the actual units will realise in practice when the tender is awarded.
2) The service provider must only</t>
    </r>
    <r>
      <rPr>
        <b/>
        <sz val="12"/>
        <color rgb="FFFF0000"/>
        <rFont val="Arial"/>
        <family val="2"/>
      </rPr>
      <t xml:space="preserve"> populate the "Quoted Bidder Rate" </t>
    </r>
    <r>
      <rPr>
        <b/>
        <sz val="12"/>
        <rFont val="Arial"/>
        <family val="2"/>
      </rPr>
      <t>th</t>
    </r>
    <r>
      <rPr>
        <b/>
        <sz val="12"/>
        <color rgb="FF000000"/>
        <rFont val="Arial"/>
        <family val="2"/>
      </rPr>
      <t xml:space="preserve">at it will charge for all of the line items,  the template will then calculate the total price for th line item and also calculate total indicative price over the contract period that will solely be used for evaluation purposes. 
3) Where applicable and if the service provider is registered for VAT, the final total evaluation Bid price will be calculated, inclusive of VAT. </t>
    </r>
  </si>
  <si>
    <t>Estimtaed hours /case</t>
  </si>
  <si>
    <t xml:space="preserve">Any conference with an advocate, with or without witnesses, on pleadings, including exceptions and particulars to pleadings, applications, petitions, affidavits and testimony, and on any other matter which the taxing officer may consider necessary, per quarter of an hour or part therof—by an attorney </t>
  </si>
  <si>
    <t xml:space="preserve">Any conference with an advocate, with or without witnesses, on pleadings, including exceptions and particulars to pleadings, applications, petitions, affidavits and testimony, and on any other matter which the taxing officer may consider necessary, per quarter of an hour or part therof— by a candidate attorney </t>
  </si>
  <si>
    <r>
      <t xml:space="preserve">Any inspection </t>
    </r>
    <r>
      <rPr>
        <i/>
        <sz val="11"/>
        <color rgb="FF000000"/>
        <rFont val="Arial"/>
        <family val="2"/>
      </rPr>
      <t>in situ</t>
    </r>
    <r>
      <rPr>
        <sz val="11"/>
        <color rgb="FF000000"/>
        <rFont val="Arial"/>
        <family val="2"/>
      </rPr>
      <t xml:space="preserve">, or otherwise, per quarter of an hour or part therof— by an attorney </t>
    </r>
  </si>
  <si>
    <r>
      <t xml:space="preserve">Any inspection </t>
    </r>
    <r>
      <rPr>
        <i/>
        <sz val="11"/>
        <color rgb="FF000000"/>
        <rFont val="Arial"/>
        <family val="2"/>
      </rPr>
      <t>in situ</t>
    </r>
    <r>
      <rPr>
        <sz val="11"/>
        <color rgb="FF000000"/>
        <rFont val="Arial"/>
        <family val="2"/>
      </rPr>
      <t xml:space="preserve">, or otherwise, per quarter of an hour or part therof—by a candidate attorney </t>
    </r>
  </si>
  <si>
    <t xml:space="preserve">The drawing up of other necessary documents, including—instructions for an opinion, for an advocate’s guidance in preparing pleadings, including further particulars and requests for same, including exceptions;instructions to advocate in respect of all classes of pleadings;a petition, exception or affidavit, any notice (except a formal notice), particulars of claim or an annexure to the summons, opinion by an attorney or any other important document not otherwise provided for,an inclusive tariff – drawing up, checking, typing, printing, copies, delivery and filing thereof, per page of the original only </t>
  </si>
  <si>
    <t xml:space="preserve">Attending the receipt, entry, perusing, considering and filing of— any summons, petition, affidavit, pleading, advocate’s advice and drafts, report, important letter, notice or document; any formal letter, record stock sheets in voluntary surrenders, judgments or any other material document not elsewhere specified;any plan or exhibit or other material document which was necessary for the conduct of the action, per page </t>
  </si>
  <si>
    <t xml:space="preserve">Necessary telephones calls: The actual cost therof, plus per quarter of an hour or part therof—by an attorney </t>
  </si>
  <si>
    <t xml:space="preserve">Necessary telephones calls: The actual cost therof, plus per quarter of an hour or part therof—by a candidate attorney </t>
  </si>
  <si>
    <t>The taxing officer may— which are excessively high,deny the attorney the remuneration referred to in items 1 and 2 of this section, if more than 20 per cent of the number of items on the bill of costs, including expenses, or of the total amount of the bill of costs, including expenses, is taxed off.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</si>
</sst>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quot;R&quot;#,##0.00;[Red]\-&quot;R&quot;#,##0.00"/>
    <numFmt numFmtId="165" formatCode="_-&quot;R&quot;* #,##0.00_-;\-&quot;R&quot;* #,##0.00_-;_-&quot;R&quot;* &quot;-&quot;??_-;_-@_-"/>
    <numFmt numFmtId="166" formatCode="_-* #,##0.00_-;\-* #,##0.00_-;_-* &quot;-&quot;??_-;_-@_-"/>
    <numFmt numFmtId="167" formatCode="0.0%"/>
    <numFmt numFmtId="168" formatCode="&quot;R&quot;#,##0.00"/>
    <numFmt numFmtId="169" formatCode="0.0"/>
  </numFmts>
  <fonts count="21" x14ac:knownFonts="1">
    <font>
      <sz val="11"/>
      <color theme="1"/>
      <name val="Calibri"/>
      <family val="2"/>
      <scheme val="minor"/>
    </font>
    <font>
      <b/>
      <sz val="11"/>
      <color theme="1"/>
      <name val="Arial"/>
      <family val="2"/>
    </font>
    <font>
      <sz val="11"/>
      <color rgb="FF000000"/>
      <name val="Arial"/>
      <family val="2"/>
    </font>
    <font>
      <i/>
      <sz val="11"/>
      <color rgb="FF000000"/>
      <name val="Arial"/>
      <family val="2"/>
    </font>
    <font>
      <sz val="11"/>
      <color theme="1"/>
      <name val="Arial"/>
      <family val="2"/>
    </font>
    <font>
      <b/>
      <sz val="11"/>
      <color rgb="FF000000"/>
      <name val="Arial"/>
      <family val="2"/>
    </font>
    <font>
      <b/>
      <i/>
      <sz val="11"/>
      <color theme="1"/>
      <name val="Calibri"/>
      <family val="2"/>
      <scheme val="minor"/>
    </font>
    <font>
      <b/>
      <sz val="12"/>
      <color theme="1"/>
      <name val="Arial"/>
      <family val="2"/>
    </font>
    <font>
      <sz val="11"/>
      <color theme="1"/>
      <name val="Calibri"/>
      <family val="2"/>
      <scheme val="minor"/>
    </font>
    <font>
      <b/>
      <sz val="12"/>
      <color rgb="FF000000"/>
      <name val="Arial"/>
      <family val="2"/>
    </font>
    <font>
      <b/>
      <sz val="14"/>
      <color theme="1"/>
      <name val="Arial"/>
      <family val="2"/>
    </font>
    <font>
      <b/>
      <sz val="12"/>
      <color rgb="FFFF0000"/>
      <name val="Arial"/>
      <family val="2"/>
    </font>
    <font>
      <b/>
      <sz val="12"/>
      <color theme="1"/>
      <name val="Calibri"/>
      <family val="2"/>
      <scheme val="minor"/>
    </font>
    <font>
      <sz val="11"/>
      <name val="Arial"/>
      <family val="2"/>
    </font>
    <font>
      <b/>
      <sz val="11"/>
      <name val="Arial"/>
      <family val="2"/>
    </font>
    <font>
      <b/>
      <sz val="12"/>
      <name val="Arial"/>
      <family val="2"/>
    </font>
    <font>
      <sz val="8"/>
      <name val="Calibri"/>
      <family val="2"/>
      <scheme val="minor"/>
    </font>
    <font>
      <b/>
      <sz val="14"/>
      <color theme="1"/>
      <name val="Calibri"/>
      <family val="2"/>
      <scheme val="minor"/>
    </font>
    <font>
      <b/>
      <sz val="11"/>
      <color indexed="8"/>
      <name val="Arial"/>
      <family val="2"/>
    </font>
    <font>
      <b/>
      <sz val="14"/>
      <color indexed="8"/>
      <name val="Calibri"/>
      <family val="2"/>
      <scheme val="minor"/>
    </font>
    <font>
      <b/>
      <sz val="14"/>
      <color indexed="8"/>
      <name val="Arial"/>
      <family val="2"/>
    </font>
  </fonts>
  <fills count="10">
    <fill>
      <patternFill patternType="none"/>
    </fill>
    <fill>
      <patternFill patternType="gray125"/>
    </fill>
    <fill>
      <patternFill patternType="solid">
        <fgColor theme="4" tint="0.79998168889431442"/>
        <bgColor indexed="64"/>
      </patternFill>
    </fill>
    <fill>
      <patternFill patternType="solid">
        <fgColor theme="9" tint="0.39997558519241921"/>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rgb="FF92D05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
      <left/>
      <right style="medium">
        <color indexed="64"/>
      </right>
      <top/>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s>
  <cellStyleXfs count="2">
    <xf numFmtId="0" fontId="0" fillId="0" borderId="0"/>
    <xf numFmtId="166" fontId="8" fillId="0" borderId="0" applyFont="0" applyFill="0" applyBorder="0" applyAlignment="0" applyProtection="0"/>
  </cellStyleXfs>
  <cellXfs count="125">
    <xf numFmtId="0" fontId="0" fillId="0" borderId="0" xfId="0"/>
    <xf numFmtId="168" fontId="2" fillId="3" borderId="2" xfId="1" applyNumberFormat="1" applyFont="1" applyFill="1" applyBorder="1" applyAlignment="1" applyProtection="1">
      <alignment horizontal="center" vertical="top" wrapText="1"/>
      <protection locked="0"/>
    </xf>
    <xf numFmtId="168" fontId="2" fillId="7" borderId="2" xfId="1" applyNumberFormat="1" applyFont="1" applyFill="1" applyBorder="1" applyAlignment="1" applyProtection="1">
      <alignment horizontal="center" vertical="top" wrapText="1"/>
      <protection locked="0"/>
    </xf>
    <xf numFmtId="168" fontId="2" fillId="7" borderId="2" xfId="1" applyNumberFormat="1" applyFont="1" applyFill="1" applyBorder="1" applyAlignment="1" applyProtection="1">
      <alignment horizontal="left" vertical="top" wrapText="1"/>
      <protection locked="0"/>
    </xf>
    <xf numFmtId="10" fontId="2" fillId="5" borderId="15" xfId="1" applyNumberFormat="1" applyFont="1" applyFill="1" applyBorder="1" applyAlignment="1" applyProtection="1">
      <alignment vertical="top" wrapText="1"/>
      <protection locked="0"/>
    </xf>
    <xf numFmtId="10" fontId="2" fillId="5" borderId="0" xfId="1" applyNumberFormat="1" applyFont="1" applyFill="1" applyBorder="1" applyAlignment="1" applyProtection="1">
      <alignment vertical="top" wrapText="1"/>
      <protection locked="0"/>
    </xf>
    <xf numFmtId="10" fontId="2" fillId="5" borderId="7" xfId="1" applyNumberFormat="1" applyFont="1" applyFill="1" applyBorder="1" applyAlignment="1" applyProtection="1">
      <alignment vertical="top" wrapText="1"/>
      <protection locked="0"/>
    </xf>
    <xf numFmtId="168" fontId="2" fillId="3" borderId="5" xfId="1" applyNumberFormat="1" applyFont="1" applyFill="1" applyBorder="1" applyAlignment="1" applyProtection="1">
      <alignment horizontal="center" vertical="top" wrapText="1"/>
      <protection locked="0"/>
    </xf>
    <xf numFmtId="0" fontId="1" fillId="0" borderId="13" xfId="0" applyFont="1" applyBorder="1" applyAlignment="1">
      <alignment horizontal="center" vertical="top"/>
    </xf>
    <xf numFmtId="0" fontId="1" fillId="0" borderId="6" xfId="0" applyFont="1" applyBorder="1" applyAlignment="1">
      <alignment horizontal="left" vertical="top"/>
    </xf>
    <xf numFmtId="0" fontId="1" fillId="2" borderId="4" xfId="0" applyFont="1" applyFill="1" applyBorder="1" applyAlignment="1">
      <alignment horizontal="center" vertical="top" wrapText="1"/>
    </xf>
    <xf numFmtId="0" fontId="1" fillId="2" borderId="22" xfId="0" applyFont="1" applyFill="1" applyBorder="1" applyAlignment="1">
      <alignment horizontal="center" vertical="top" wrapText="1"/>
    </xf>
    <xf numFmtId="0" fontId="0" fillId="0" borderId="0" xfId="0" applyAlignment="1">
      <alignment vertical="center"/>
    </xf>
    <xf numFmtId="0" fontId="1" fillId="7" borderId="12" xfId="0" applyFont="1" applyFill="1" applyBorder="1" applyAlignment="1">
      <alignment horizontal="center" vertical="top"/>
    </xf>
    <xf numFmtId="0" fontId="5" fillId="7" borderId="2" xfId="0" applyFont="1" applyFill="1" applyBorder="1" applyAlignment="1">
      <alignment vertical="top"/>
    </xf>
    <xf numFmtId="0" fontId="5" fillId="7" borderId="14" xfId="0" applyFont="1" applyFill="1" applyBorder="1" applyAlignment="1">
      <alignment vertical="top"/>
    </xf>
    <xf numFmtId="0" fontId="5" fillId="7" borderId="3" xfId="0" applyFont="1" applyFill="1" applyBorder="1" applyAlignment="1">
      <alignment horizontal="center" vertical="top"/>
    </xf>
    <xf numFmtId="0" fontId="4" fillId="7" borderId="11" xfId="0" applyFont="1" applyFill="1" applyBorder="1" applyAlignment="1">
      <alignment horizontal="center" vertical="top"/>
    </xf>
    <xf numFmtId="0" fontId="0" fillId="0" borderId="0" xfId="0" applyAlignment="1">
      <alignment vertical="top"/>
    </xf>
    <xf numFmtId="0" fontId="4" fillId="0" borderId="12" xfId="0" applyFont="1" applyBorder="1" applyAlignment="1">
      <alignment horizontal="center" vertical="top"/>
    </xf>
    <xf numFmtId="0" fontId="2" fillId="0" borderId="1" xfId="0" applyFont="1" applyBorder="1" applyAlignment="1">
      <alignment horizontal="left" vertical="top" wrapText="1"/>
    </xf>
    <xf numFmtId="164" fontId="13" fillId="2" borderId="2" xfId="0" applyNumberFormat="1" applyFont="1" applyFill="1" applyBorder="1" applyAlignment="1">
      <alignment horizontal="center" vertical="top"/>
    </xf>
    <xf numFmtId="1" fontId="13" fillId="2" borderId="1" xfId="0" applyNumberFormat="1" applyFont="1" applyFill="1" applyBorder="1" applyAlignment="1">
      <alignment horizontal="center" vertical="top"/>
    </xf>
    <xf numFmtId="165" fontId="4" fillId="2" borderId="11" xfId="0" applyNumberFormat="1" applyFont="1" applyFill="1" applyBorder="1" applyAlignment="1">
      <alignment horizontal="center" vertical="top"/>
    </xf>
    <xf numFmtId="164" fontId="13" fillId="2" borderId="2" xfId="0" applyNumberFormat="1" applyFont="1" applyFill="1" applyBorder="1" applyAlignment="1">
      <alignment horizontal="center" vertical="top" wrapText="1"/>
    </xf>
    <xf numFmtId="0" fontId="2" fillId="0" borderId="1" xfId="0" applyFont="1" applyBorder="1" applyAlignment="1">
      <alignment horizontal="left" vertical="top"/>
    </xf>
    <xf numFmtId="164" fontId="2" fillId="2" borderId="2" xfId="0" applyNumberFormat="1" applyFont="1" applyFill="1" applyBorder="1" applyAlignment="1">
      <alignment horizontal="center" vertical="top"/>
    </xf>
    <xf numFmtId="0" fontId="4" fillId="7" borderId="12" xfId="0" applyFont="1" applyFill="1" applyBorder="1" applyAlignment="1">
      <alignment horizontal="center" vertical="top"/>
    </xf>
    <xf numFmtId="1" fontId="13" fillId="7" borderId="1" xfId="0" applyNumberFormat="1" applyFont="1" applyFill="1" applyBorder="1" applyAlignment="1">
      <alignment horizontal="center" vertical="top"/>
    </xf>
    <xf numFmtId="165" fontId="4" fillId="7" borderId="11" xfId="0" applyNumberFormat="1" applyFont="1" applyFill="1" applyBorder="1" applyAlignment="1">
      <alignment horizontal="center" vertical="top"/>
    </xf>
    <xf numFmtId="0" fontId="4" fillId="0" borderId="1" xfId="0" applyFont="1" applyBorder="1" applyAlignment="1">
      <alignment horizontal="left" vertical="top" wrapText="1"/>
    </xf>
    <xf numFmtId="0" fontId="5" fillId="7" borderId="1" xfId="0" applyFont="1" applyFill="1" applyBorder="1" applyAlignment="1">
      <alignment horizontal="left" vertical="center"/>
    </xf>
    <xf numFmtId="0" fontId="2" fillId="7" borderId="2" xfId="0" applyFont="1" applyFill="1" applyBorder="1" applyAlignment="1">
      <alignment horizontal="center" vertical="top" wrapText="1"/>
    </xf>
    <xf numFmtId="0" fontId="1" fillId="7" borderId="2" xfId="0" applyFont="1" applyFill="1" applyBorder="1" applyAlignment="1">
      <alignment horizontal="left" vertical="top"/>
    </xf>
    <xf numFmtId="0" fontId="1" fillId="7" borderId="3" xfId="0" applyFont="1" applyFill="1" applyBorder="1" applyAlignment="1">
      <alignment horizontal="center" vertical="top"/>
    </xf>
    <xf numFmtId="10" fontId="2" fillId="5" borderId="15" xfId="1" applyNumberFormat="1" applyFont="1" applyFill="1" applyBorder="1" applyAlignment="1" applyProtection="1">
      <alignment vertical="top" wrapText="1"/>
    </xf>
    <xf numFmtId="1" fontId="13" fillId="5" borderId="1" xfId="0" applyNumberFormat="1" applyFont="1" applyFill="1" applyBorder="1" applyAlignment="1">
      <alignment horizontal="center" vertical="top"/>
    </xf>
    <xf numFmtId="165" fontId="4" fillId="5" borderId="11" xfId="0" applyNumberFormat="1" applyFont="1" applyFill="1" applyBorder="1" applyAlignment="1">
      <alignment horizontal="center" vertical="top"/>
    </xf>
    <xf numFmtId="0" fontId="2" fillId="0" borderId="2" xfId="0" applyFont="1" applyBorder="1" applyAlignment="1">
      <alignment vertical="top" wrapText="1"/>
    </xf>
    <xf numFmtId="10" fontId="2" fillId="5" borderId="0" xfId="1" applyNumberFormat="1" applyFont="1" applyFill="1" applyBorder="1" applyAlignment="1" applyProtection="1">
      <alignment vertical="top" wrapText="1"/>
    </xf>
    <xf numFmtId="10" fontId="2" fillId="5" borderId="7" xfId="1" applyNumberFormat="1" applyFont="1" applyFill="1" applyBorder="1" applyAlignment="1" applyProtection="1">
      <alignment vertical="top" wrapText="1"/>
    </xf>
    <xf numFmtId="164" fontId="13" fillId="0" borderId="2" xfId="0" applyNumberFormat="1" applyFont="1" applyBorder="1" applyAlignment="1">
      <alignment horizontal="center" vertical="top"/>
    </xf>
    <xf numFmtId="0" fontId="4" fillId="6" borderId="12" xfId="0" applyFont="1" applyFill="1" applyBorder="1" applyAlignment="1">
      <alignment horizontal="left" vertical="top"/>
    </xf>
    <xf numFmtId="0" fontId="5" fillId="6" borderId="2" xfId="0" applyFont="1" applyFill="1" applyBorder="1" applyAlignment="1">
      <alignment horizontal="left" vertical="top"/>
    </xf>
    <xf numFmtId="0" fontId="14" fillId="8" borderId="3" xfId="0" applyFont="1" applyFill="1" applyBorder="1" applyAlignment="1">
      <alignment horizontal="center" vertical="top"/>
    </xf>
    <xf numFmtId="1" fontId="13" fillId="8" borderId="1" xfId="0" applyNumberFormat="1" applyFont="1" applyFill="1" applyBorder="1" applyAlignment="1">
      <alignment horizontal="center" vertical="top"/>
    </xf>
    <xf numFmtId="165" fontId="4" fillId="8" borderId="11" xfId="0" applyNumberFormat="1" applyFont="1" applyFill="1" applyBorder="1" applyAlignment="1">
      <alignment horizontal="center" vertical="top"/>
    </xf>
    <xf numFmtId="0" fontId="0" fillId="0" borderId="0" xfId="0" applyAlignment="1">
      <alignment horizontal="left" vertical="top"/>
    </xf>
    <xf numFmtId="164" fontId="13" fillId="0" borderId="5" xfId="0" applyNumberFormat="1" applyFont="1" applyBorder="1" applyAlignment="1">
      <alignment horizontal="center" vertical="top" wrapText="1"/>
    </xf>
    <xf numFmtId="167" fontId="2" fillId="0" borderId="9" xfId="1" applyNumberFormat="1" applyFont="1" applyFill="1" applyBorder="1" applyAlignment="1" applyProtection="1">
      <alignment horizontal="left" vertical="top"/>
    </xf>
    <xf numFmtId="0" fontId="2" fillId="0" borderId="9" xfId="0" applyFont="1" applyBorder="1" applyAlignment="1">
      <alignment horizontal="center" vertical="top" wrapText="1"/>
    </xf>
    <xf numFmtId="0" fontId="4" fillId="0" borderId="19" xfId="0" applyFont="1" applyBorder="1" applyAlignment="1">
      <alignment horizontal="center"/>
    </xf>
    <xf numFmtId="0" fontId="12" fillId="0" borderId="10" xfId="0" applyFont="1" applyBorder="1" applyAlignment="1">
      <alignment horizontal="center" vertical="top"/>
    </xf>
    <xf numFmtId="0" fontId="12" fillId="0" borderId="0" xfId="0" applyFont="1"/>
    <xf numFmtId="167" fontId="12" fillId="0" borderId="0" xfId="1" applyNumberFormat="1" applyFont="1" applyFill="1" applyBorder="1" applyAlignment="1" applyProtection="1">
      <alignment vertical="top"/>
    </xf>
    <xf numFmtId="165" fontId="7" fillId="0" borderId="17" xfId="0" applyNumberFormat="1" applyFont="1" applyBorder="1" applyAlignment="1">
      <alignment horizontal="center" vertical="top"/>
    </xf>
    <xf numFmtId="0" fontId="7" fillId="0" borderId="17" xfId="0" applyFont="1" applyBorder="1" applyAlignment="1">
      <alignment horizontal="center" vertical="top"/>
    </xf>
    <xf numFmtId="0" fontId="1" fillId="0" borderId="10" xfId="0" applyFont="1" applyBorder="1"/>
    <xf numFmtId="0" fontId="0" fillId="0" borderId="16" xfId="0" applyBorder="1"/>
    <xf numFmtId="0" fontId="0" fillId="0" borderId="10" xfId="0" applyBorder="1" applyAlignment="1">
      <alignment horizontal="center" vertical="top"/>
    </xf>
    <xf numFmtId="0" fontId="0" fillId="0" borderId="0" xfId="0" applyAlignment="1">
      <alignment horizontal="center" vertical="top"/>
    </xf>
    <xf numFmtId="167" fontId="0" fillId="0" borderId="0" xfId="1" applyNumberFormat="1" applyFont="1" applyFill="1" applyBorder="1" applyAlignment="1" applyProtection="1">
      <alignment vertical="top"/>
    </xf>
    <xf numFmtId="0" fontId="4" fillId="0" borderId="0" xfId="0" applyFont="1" applyAlignment="1">
      <alignment horizontal="center"/>
    </xf>
    <xf numFmtId="0" fontId="10" fillId="0" borderId="0" xfId="0" applyFont="1" applyAlignment="1">
      <alignment wrapText="1"/>
    </xf>
    <xf numFmtId="0" fontId="14" fillId="0" borderId="3" xfId="0" applyFont="1" applyBorder="1" applyAlignment="1">
      <alignment horizontal="center" vertical="top"/>
    </xf>
    <xf numFmtId="168" fontId="2" fillId="6" borderId="2" xfId="1" applyNumberFormat="1" applyFont="1" applyFill="1" applyBorder="1" applyAlignment="1" applyProtection="1">
      <alignment horizontal="center" vertical="top" wrapText="1"/>
      <protection locked="0"/>
    </xf>
    <xf numFmtId="0" fontId="0" fillId="4" borderId="10" xfId="0" applyFill="1" applyBorder="1" applyAlignment="1">
      <alignment horizontal="center" vertical="top"/>
    </xf>
    <xf numFmtId="0" fontId="10" fillId="4" borderId="0" xfId="0" applyFont="1" applyFill="1" applyAlignment="1">
      <alignment wrapText="1"/>
    </xf>
    <xf numFmtId="0" fontId="10" fillId="4" borderId="17" xfId="0" applyFont="1" applyFill="1" applyBorder="1" applyAlignment="1">
      <alignment wrapText="1"/>
    </xf>
    <xf numFmtId="0" fontId="12" fillId="0" borderId="0" xfId="0" applyFont="1" applyAlignment="1">
      <alignment horizontal="center" vertical="top"/>
    </xf>
    <xf numFmtId="0" fontId="17" fillId="0" borderId="0" xfId="0" applyFont="1"/>
    <xf numFmtId="167" fontId="17" fillId="0" borderId="0" xfId="1" applyNumberFormat="1" applyFont="1" applyFill="1" applyBorder="1" applyAlignment="1" applyProtection="1">
      <alignment vertical="top"/>
    </xf>
    <xf numFmtId="0" fontId="17" fillId="0" borderId="0" xfId="0" applyFont="1" applyAlignment="1">
      <alignment horizontal="center" vertical="top"/>
    </xf>
    <xf numFmtId="0" fontId="19" fillId="0" borderId="0" xfId="0" applyFont="1"/>
    <xf numFmtId="167" fontId="19" fillId="0" borderId="0" xfId="1" applyNumberFormat="1" applyFont="1" applyFill="1" applyBorder="1" applyAlignment="1" applyProtection="1">
      <alignment vertical="top"/>
    </xf>
    <xf numFmtId="0" fontId="19" fillId="0" borderId="0" xfId="0" applyFont="1" applyAlignment="1">
      <alignment horizontal="center" vertical="top"/>
    </xf>
    <xf numFmtId="0" fontId="20" fillId="0" borderId="0" xfId="0" applyFont="1" applyAlignment="1">
      <alignment wrapText="1"/>
    </xf>
    <xf numFmtId="0" fontId="4" fillId="0" borderId="26" xfId="0" applyFont="1" applyBorder="1" applyAlignment="1">
      <alignment horizontal="center" vertical="top"/>
    </xf>
    <xf numFmtId="0" fontId="2" fillId="0" borderId="5" xfId="0" applyFont="1" applyBorder="1" applyAlignment="1">
      <alignment horizontal="left" vertical="top"/>
    </xf>
    <xf numFmtId="1" fontId="13" fillId="2" borderId="5" xfId="0" applyNumberFormat="1" applyFont="1" applyFill="1" applyBorder="1" applyAlignment="1">
      <alignment horizontal="center" vertical="top"/>
    </xf>
    <xf numFmtId="165" fontId="4" fillId="2" borderId="18" xfId="0" applyNumberFormat="1" applyFont="1" applyFill="1" applyBorder="1" applyAlignment="1">
      <alignment horizontal="center" vertical="top"/>
    </xf>
    <xf numFmtId="0" fontId="4" fillId="0" borderId="8" xfId="0" applyFont="1" applyBorder="1" applyAlignment="1">
      <alignment horizontal="center" vertical="top"/>
    </xf>
    <xf numFmtId="0" fontId="2" fillId="0" borderId="9" xfId="0" applyFont="1" applyBorder="1" applyAlignment="1">
      <alignment horizontal="left"/>
    </xf>
    <xf numFmtId="165" fontId="10" fillId="0" borderId="17" xfId="0" applyNumberFormat="1" applyFont="1" applyBorder="1" applyAlignment="1">
      <alignment horizontal="center" vertical="top"/>
    </xf>
    <xf numFmtId="0" fontId="6" fillId="0" borderId="0" xfId="0" applyFont="1" applyAlignment="1">
      <alignment vertical="top"/>
    </xf>
    <xf numFmtId="0" fontId="6" fillId="0" borderId="0" xfId="0" applyFont="1" applyAlignment="1">
      <alignment horizontal="center" vertical="top"/>
    </xf>
    <xf numFmtId="0" fontId="4" fillId="0" borderId="17" xfId="0" applyFont="1" applyBorder="1" applyAlignment="1">
      <alignment horizontal="center"/>
    </xf>
    <xf numFmtId="0" fontId="0" fillId="0" borderId="20" xfId="0" applyBorder="1" applyAlignment="1">
      <alignment horizontal="center" vertical="top"/>
    </xf>
    <xf numFmtId="167" fontId="0" fillId="0" borderId="16" xfId="1" applyNumberFormat="1" applyFont="1" applyFill="1" applyBorder="1" applyAlignment="1" applyProtection="1">
      <alignment vertical="top"/>
    </xf>
    <xf numFmtId="0" fontId="0" fillId="0" borderId="16" xfId="0" applyBorder="1" applyAlignment="1">
      <alignment horizontal="center" vertical="top"/>
    </xf>
    <xf numFmtId="0" fontId="4" fillId="0" borderId="21" xfId="0" applyFont="1" applyBorder="1" applyAlignment="1">
      <alignment horizontal="center"/>
    </xf>
    <xf numFmtId="0" fontId="18" fillId="0" borderId="10" xfId="0" applyFont="1" applyBorder="1"/>
    <xf numFmtId="165" fontId="20" fillId="0" borderId="17" xfId="0" applyNumberFormat="1" applyFont="1" applyBorder="1" applyAlignment="1">
      <alignment horizontal="center" vertical="top"/>
    </xf>
    <xf numFmtId="0" fontId="2" fillId="7" borderId="2" xfId="0" applyFont="1" applyFill="1" applyBorder="1" applyAlignment="1" applyProtection="1">
      <alignment horizontal="center" vertical="top" wrapText="1"/>
      <protection locked="0"/>
    </xf>
    <xf numFmtId="0" fontId="5" fillId="7" borderId="3" xfId="0" applyFont="1" applyFill="1" applyBorder="1" applyAlignment="1" applyProtection="1">
      <alignment horizontal="center" vertical="top"/>
      <protection locked="0"/>
    </xf>
    <xf numFmtId="0" fontId="1" fillId="7" borderId="3" xfId="0" applyFont="1" applyFill="1" applyBorder="1" applyAlignment="1" applyProtection="1">
      <alignment horizontal="center" vertical="top"/>
      <protection locked="0"/>
    </xf>
    <xf numFmtId="0" fontId="14" fillId="8" borderId="3" xfId="0" applyFont="1" applyFill="1" applyBorder="1" applyAlignment="1" applyProtection="1">
      <alignment horizontal="center" vertical="top"/>
      <protection locked="0"/>
    </xf>
    <xf numFmtId="166" fontId="0" fillId="0" borderId="0" xfId="1" applyFont="1"/>
    <xf numFmtId="166" fontId="0" fillId="0" borderId="0" xfId="1" applyFont="1" applyAlignment="1">
      <alignment vertical="center"/>
    </xf>
    <xf numFmtId="166" fontId="0" fillId="0" borderId="0" xfId="1" applyFont="1" applyAlignment="1">
      <alignment vertical="top"/>
    </xf>
    <xf numFmtId="166" fontId="12" fillId="0" borderId="0" xfId="1" applyFont="1"/>
    <xf numFmtId="169" fontId="10" fillId="4" borderId="0" xfId="0" applyNumberFormat="1" applyFont="1" applyFill="1" applyAlignment="1">
      <alignment wrapText="1"/>
    </xf>
    <xf numFmtId="169" fontId="1" fillId="2" borderId="4" xfId="0" applyNumberFormat="1" applyFont="1" applyFill="1" applyBorder="1" applyAlignment="1">
      <alignment horizontal="center" vertical="top" wrapText="1"/>
    </xf>
    <xf numFmtId="169" fontId="5" fillId="7" borderId="3" xfId="0" applyNumberFormat="1" applyFont="1" applyFill="1" applyBorder="1" applyAlignment="1">
      <alignment horizontal="center" vertical="top"/>
    </xf>
    <xf numFmtId="169" fontId="2" fillId="0" borderId="9" xfId="0" applyNumberFormat="1" applyFont="1" applyBorder="1" applyAlignment="1">
      <alignment horizontal="center" vertical="top" wrapText="1"/>
    </xf>
    <xf numFmtId="169" fontId="12" fillId="0" borderId="0" xfId="0" applyNumberFormat="1" applyFont="1" applyAlignment="1">
      <alignment horizontal="center" vertical="top"/>
    </xf>
    <xf numFmtId="169" fontId="19" fillId="0" borderId="0" xfId="0" applyNumberFormat="1" applyFont="1" applyAlignment="1">
      <alignment horizontal="center" vertical="top"/>
    </xf>
    <xf numFmtId="169" fontId="0" fillId="0" borderId="0" xfId="0" applyNumberFormat="1" applyAlignment="1">
      <alignment horizontal="center" vertical="top"/>
    </xf>
    <xf numFmtId="166" fontId="12" fillId="0" borderId="7" xfId="1" applyFont="1" applyBorder="1"/>
    <xf numFmtId="0" fontId="0" fillId="0" borderId="20" xfId="0" applyBorder="1" applyAlignment="1">
      <alignment horizontal="center" vertical="center"/>
    </xf>
    <xf numFmtId="168" fontId="7" fillId="9" borderId="17" xfId="0" applyNumberFormat="1" applyFont="1" applyFill="1" applyBorder="1" applyAlignment="1" applyProtection="1">
      <alignment vertical="top"/>
      <protection locked="0"/>
    </xf>
    <xf numFmtId="0" fontId="17" fillId="0" borderId="16" xfId="0" applyFont="1" applyBorder="1" applyAlignment="1">
      <alignment horizontal="center" vertical="center" wrapText="1"/>
    </xf>
    <xf numFmtId="0" fontId="17" fillId="0" borderId="21" xfId="0" applyFont="1" applyBorder="1" applyAlignment="1">
      <alignment horizontal="center" vertical="center" wrapText="1"/>
    </xf>
    <xf numFmtId="0" fontId="12" fillId="0" borderId="10" xfId="0" applyFont="1" applyBorder="1" applyAlignment="1">
      <alignment horizontal="center" vertical="top"/>
    </xf>
    <xf numFmtId="0" fontId="9" fillId="4" borderId="23" xfId="0" applyFont="1" applyFill="1" applyBorder="1" applyAlignment="1">
      <alignment horizontal="left" vertical="top" wrapText="1"/>
    </xf>
    <xf numFmtId="0" fontId="9" fillId="4" borderId="24" xfId="0" applyFont="1" applyFill="1" applyBorder="1" applyAlignment="1">
      <alignment horizontal="left" vertical="top" wrapText="1"/>
    </xf>
    <xf numFmtId="0" fontId="9" fillId="4" borderId="25" xfId="0" applyFont="1" applyFill="1" applyBorder="1" applyAlignment="1">
      <alignment horizontal="left" vertical="top" wrapText="1"/>
    </xf>
    <xf numFmtId="0" fontId="10" fillId="4" borderId="23" xfId="0" applyFont="1" applyFill="1" applyBorder="1" applyAlignment="1">
      <alignment horizontal="left" vertical="center" wrapText="1"/>
    </xf>
    <xf numFmtId="0" fontId="10" fillId="4" borderId="25" xfId="0" applyFont="1" applyFill="1" applyBorder="1" applyAlignment="1">
      <alignment horizontal="left" vertical="center" wrapText="1"/>
    </xf>
    <xf numFmtId="0" fontId="10" fillId="4" borderId="24" xfId="0" applyFont="1" applyFill="1" applyBorder="1" applyAlignment="1" applyProtection="1">
      <alignment horizontal="left" vertical="top" wrapText="1"/>
      <protection locked="0"/>
    </xf>
    <xf numFmtId="0" fontId="10" fillId="4" borderId="25" xfId="0" applyFont="1" applyFill="1" applyBorder="1" applyAlignment="1" applyProtection="1">
      <alignment horizontal="left" vertical="top" wrapText="1"/>
      <protection locked="0"/>
    </xf>
    <xf numFmtId="0" fontId="10" fillId="4" borderId="24" xfId="0" applyFont="1" applyFill="1" applyBorder="1" applyAlignment="1">
      <alignment horizontal="left" vertical="top" wrapText="1"/>
    </xf>
    <xf numFmtId="0" fontId="10" fillId="4" borderId="25" xfId="0" applyFont="1" applyFill="1" applyBorder="1" applyAlignment="1">
      <alignment horizontal="left" vertical="top" wrapText="1"/>
    </xf>
    <xf numFmtId="0" fontId="19" fillId="0" borderId="0" xfId="0" applyFont="1" applyAlignment="1">
      <alignment horizontal="center" vertical="center" wrapText="1"/>
    </xf>
    <xf numFmtId="0" fontId="19" fillId="0" borderId="17" xfId="0" applyFont="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mylexisnexis.co.za/nxt/gateway.dll/jilc/kilc/u4sg/vitg/njtg/hw5i/mx5i/ty5i"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mylexisnexis.co.za/nxt/gateway.dll/jilc/kilc/u4sg/vitg/njtg/hw5i/mx5i/ty5i"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mylexisnexis.co.za/nxt/gateway.dll/jilc/kilc/u4sg/vitg/njtg/hw5i/mx5i/ty5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DE50A-CBF9-416A-8CB6-98DEE85E8E0C}">
  <sheetPr>
    <tabColor rgb="FF92D050"/>
    <pageSetUpPr fitToPage="1"/>
  </sheetPr>
  <dimension ref="A1:G55"/>
  <sheetViews>
    <sheetView zoomScale="80" zoomScaleNormal="80" workbookViewId="0">
      <selection activeCell="C8" sqref="C8"/>
    </sheetView>
  </sheetViews>
  <sheetFormatPr defaultColWidth="8.81640625" defaultRowHeight="14.5" x14ac:dyDescent="0.35"/>
  <cols>
    <col min="1" max="1" width="7.81640625" style="60" customWidth="1"/>
    <col min="2" max="2" width="106.54296875" customWidth="1"/>
    <col min="3" max="3" width="19.453125" style="61" customWidth="1"/>
    <col min="4" max="4" width="18.1796875" style="60" customWidth="1"/>
    <col min="5" max="5" width="15.1796875" style="60" customWidth="1"/>
    <col min="6" max="6" width="13.81640625" style="60" customWidth="1"/>
    <col min="7" max="7" width="19.81640625" style="62" bestFit="1" customWidth="1"/>
  </cols>
  <sheetData>
    <row r="1" spans="1:7" ht="47.15" customHeight="1" thickBot="1" x14ac:dyDescent="0.4">
      <c r="A1" s="117" t="s">
        <v>0</v>
      </c>
      <c r="B1" s="118"/>
      <c r="C1" s="119"/>
      <c r="D1" s="119"/>
      <c r="E1" s="119"/>
      <c r="F1" s="119"/>
      <c r="G1" s="120"/>
    </row>
    <row r="2" spans="1:7" ht="104.5" customHeight="1" thickBot="1" x14ac:dyDescent="0.4">
      <c r="A2" s="117" t="s">
        <v>1</v>
      </c>
      <c r="B2" s="118"/>
      <c r="C2" s="121" t="s">
        <v>2</v>
      </c>
      <c r="D2" s="121"/>
      <c r="E2" s="121"/>
      <c r="F2" s="121"/>
      <c r="G2" s="122"/>
    </row>
    <row r="3" spans="1:7" ht="42.75" customHeight="1" thickBot="1" x14ac:dyDescent="0.4">
      <c r="A3" s="117" t="s">
        <v>3</v>
      </c>
      <c r="B3" s="118"/>
      <c r="C3" s="121" t="s">
        <v>4</v>
      </c>
      <c r="D3" s="121"/>
      <c r="E3" s="121"/>
      <c r="F3" s="121"/>
      <c r="G3" s="122"/>
    </row>
    <row r="4" spans="1:7" ht="42.75" customHeight="1" thickBot="1" x14ac:dyDescent="0.45">
      <c r="A4" s="66"/>
      <c r="B4" s="67"/>
      <c r="C4" s="67"/>
      <c r="D4" s="67"/>
      <c r="E4" s="67"/>
      <c r="F4" s="67"/>
      <c r="G4" s="68"/>
    </row>
    <row r="5" spans="1:7" ht="101.15" customHeight="1" thickBot="1" x14ac:dyDescent="0.4">
      <c r="A5" s="114" t="s">
        <v>5</v>
      </c>
      <c r="B5" s="115"/>
      <c r="C5" s="115"/>
      <c r="D5" s="115"/>
      <c r="E5" s="115"/>
      <c r="F5" s="115"/>
      <c r="G5" s="116"/>
    </row>
    <row r="6" spans="1:7" s="12" customFormat="1" ht="63" customHeight="1" x14ac:dyDescent="0.35">
      <c r="A6" s="8" t="s">
        <v>6</v>
      </c>
      <c r="B6" s="9" t="s">
        <v>7</v>
      </c>
      <c r="C6" s="10" t="s">
        <v>8</v>
      </c>
      <c r="D6" s="10" t="s">
        <v>9</v>
      </c>
      <c r="E6" s="10" t="s">
        <v>10</v>
      </c>
      <c r="F6" s="10" t="s">
        <v>11</v>
      </c>
      <c r="G6" s="11" t="s">
        <v>12</v>
      </c>
    </row>
    <row r="7" spans="1:7" s="18" customFormat="1" ht="19.5" customHeight="1" x14ac:dyDescent="0.35">
      <c r="A7" s="13"/>
      <c r="B7" s="14" t="s">
        <v>13</v>
      </c>
      <c r="C7" s="15"/>
      <c r="D7" s="16"/>
      <c r="E7" s="16"/>
      <c r="F7" s="16"/>
      <c r="G7" s="17"/>
    </row>
    <row r="8" spans="1:7" s="18" customFormat="1" ht="44.5" customHeight="1" x14ac:dyDescent="0.35">
      <c r="A8" s="19">
        <v>1</v>
      </c>
      <c r="B8" s="20" t="s">
        <v>14</v>
      </c>
      <c r="C8" s="1"/>
      <c r="D8" s="21">
        <v>533.38469999999995</v>
      </c>
      <c r="E8" s="22">
        <v>6</v>
      </c>
      <c r="F8" s="22">
        <v>4</v>
      </c>
      <c r="G8" s="23">
        <f>(C8*4)*F8*E8</f>
        <v>0</v>
      </c>
    </row>
    <row r="9" spans="1:7" s="18" customFormat="1" ht="46" customHeight="1" x14ac:dyDescent="0.35">
      <c r="A9" s="19">
        <v>2</v>
      </c>
      <c r="B9" s="20" t="s">
        <v>15</v>
      </c>
      <c r="C9" s="1"/>
      <c r="D9" s="21">
        <v>166.28299999999999</v>
      </c>
      <c r="E9" s="22">
        <v>5</v>
      </c>
      <c r="F9" s="22">
        <v>4</v>
      </c>
      <c r="G9" s="23">
        <f t="shared" ref="G9:G46" si="0">(C9*4)*F9*E9</f>
        <v>0</v>
      </c>
    </row>
    <row r="10" spans="1:7" s="18" customFormat="1" ht="24.65" customHeight="1" x14ac:dyDescent="0.35">
      <c r="A10" s="19">
        <v>3</v>
      </c>
      <c r="B10" s="20" t="s">
        <v>16</v>
      </c>
      <c r="C10" s="1"/>
      <c r="D10" s="21">
        <v>533.5</v>
      </c>
      <c r="E10" s="22">
        <v>5</v>
      </c>
      <c r="F10" s="22">
        <v>2</v>
      </c>
      <c r="G10" s="23">
        <f t="shared" si="0"/>
        <v>0</v>
      </c>
    </row>
    <row r="11" spans="1:7" s="18" customFormat="1" ht="30" customHeight="1" x14ac:dyDescent="0.35">
      <c r="A11" s="19">
        <v>4</v>
      </c>
      <c r="B11" s="20" t="s">
        <v>17</v>
      </c>
      <c r="C11" s="1"/>
      <c r="D11" s="24">
        <v>166.28</v>
      </c>
      <c r="E11" s="22">
        <v>1</v>
      </c>
      <c r="F11" s="22">
        <v>1</v>
      </c>
      <c r="G11" s="23">
        <f t="shared" si="0"/>
        <v>0</v>
      </c>
    </row>
    <row r="12" spans="1:7" s="18" customFormat="1" ht="33" customHeight="1" x14ac:dyDescent="0.35">
      <c r="A12" s="19">
        <v>5</v>
      </c>
      <c r="B12" s="20" t="s">
        <v>18</v>
      </c>
      <c r="C12" s="1"/>
      <c r="D12" s="21">
        <v>533.5</v>
      </c>
      <c r="E12" s="22">
        <v>1</v>
      </c>
      <c r="F12" s="22">
        <v>1</v>
      </c>
      <c r="G12" s="23">
        <f t="shared" si="0"/>
        <v>0</v>
      </c>
    </row>
    <row r="13" spans="1:7" s="18" customFormat="1" ht="29.5" customHeight="1" x14ac:dyDescent="0.35">
      <c r="A13" s="19">
        <v>6</v>
      </c>
      <c r="B13" s="20" t="s">
        <v>19</v>
      </c>
      <c r="C13" s="1"/>
      <c r="D13" s="21">
        <v>166.28</v>
      </c>
      <c r="E13" s="22">
        <v>1</v>
      </c>
      <c r="F13" s="22">
        <v>1</v>
      </c>
      <c r="G13" s="23">
        <f t="shared" si="0"/>
        <v>0</v>
      </c>
    </row>
    <row r="14" spans="1:7" s="18" customFormat="1" ht="43.5" customHeight="1" x14ac:dyDescent="0.35">
      <c r="A14" s="19">
        <v>7</v>
      </c>
      <c r="B14" s="20" t="s">
        <v>20</v>
      </c>
      <c r="C14" s="1"/>
      <c r="D14" s="21">
        <v>533.5</v>
      </c>
      <c r="E14" s="22">
        <v>3</v>
      </c>
      <c r="F14" s="22">
        <v>1</v>
      </c>
      <c r="G14" s="23">
        <f t="shared" si="0"/>
        <v>0</v>
      </c>
    </row>
    <row r="15" spans="1:7" s="18" customFormat="1" ht="42" customHeight="1" x14ac:dyDescent="0.35">
      <c r="A15" s="19">
        <v>8</v>
      </c>
      <c r="B15" s="20" t="s">
        <v>21</v>
      </c>
      <c r="C15" s="1"/>
      <c r="D15" s="21">
        <v>166.28</v>
      </c>
      <c r="E15" s="22">
        <v>1</v>
      </c>
      <c r="F15" s="22">
        <v>1</v>
      </c>
      <c r="G15" s="23">
        <f t="shared" si="0"/>
        <v>0</v>
      </c>
    </row>
    <row r="16" spans="1:7" s="18" customFormat="1" ht="29.5" customHeight="1" x14ac:dyDescent="0.35">
      <c r="A16" s="19">
        <v>9</v>
      </c>
      <c r="B16" s="20" t="s">
        <v>22</v>
      </c>
      <c r="C16" s="1"/>
      <c r="D16" s="24">
        <v>533.5</v>
      </c>
      <c r="E16" s="22">
        <v>1</v>
      </c>
      <c r="F16" s="22">
        <v>1</v>
      </c>
      <c r="G16" s="23">
        <f t="shared" si="0"/>
        <v>0</v>
      </c>
    </row>
    <row r="17" spans="1:7" s="18" customFormat="1" ht="30" customHeight="1" x14ac:dyDescent="0.35">
      <c r="A17" s="19">
        <v>10</v>
      </c>
      <c r="B17" s="20" t="s">
        <v>23</v>
      </c>
      <c r="C17" s="1"/>
      <c r="D17" s="21">
        <v>166.28</v>
      </c>
      <c r="E17" s="22">
        <v>1</v>
      </c>
      <c r="F17" s="22">
        <v>1</v>
      </c>
      <c r="G17" s="23">
        <f t="shared" si="0"/>
        <v>0</v>
      </c>
    </row>
    <row r="18" spans="1:7" s="18" customFormat="1" ht="25.4" customHeight="1" x14ac:dyDescent="0.35">
      <c r="A18" s="19">
        <v>11</v>
      </c>
      <c r="B18" s="20" t="s">
        <v>24</v>
      </c>
      <c r="C18" s="1"/>
      <c r="D18" s="21">
        <v>533.5</v>
      </c>
      <c r="E18" s="22">
        <v>1</v>
      </c>
      <c r="F18" s="22">
        <v>1</v>
      </c>
      <c r="G18" s="23">
        <f t="shared" si="0"/>
        <v>0</v>
      </c>
    </row>
    <row r="19" spans="1:7" s="18" customFormat="1" ht="20.5" customHeight="1" x14ac:dyDescent="0.35">
      <c r="A19" s="19">
        <v>12</v>
      </c>
      <c r="B19" s="20" t="s">
        <v>25</v>
      </c>
      <c r="C19" s="1"/>
      <c r="D19" s="21">
        <v>166.28</v>
      </c>
      <c r="E19" s="22">
        <v>1</v>
      </c>
      <c r="F19" s="22">
        <v>1</v>
      </c>
      <c r="G19" s="23">
        <f t="shared" si="0"/>
        <v>0</v>
      </c>
    </row>
    <row r="20" spans="1:7" s="18" customFormat="1" ht="22.4" customHeight="1" x14ac:dyDescent="0.35">
      <c r="A20" s="19">
        <v>13</v>
      </c>
      <c r="B20" s="25" t="s">
        <v>26</v>
      </c>
      <c r="C20" s="1"/>
      <c r="D20" s="21">
        <v>533.5</v>
      </c>
      <c r="E20" s="22">
        <v>1</v>
      </c>
      <c r="F20" s="22">
        <v>1</v>
      </c>
      <c r="G20" s="23">
        <f t="shared" si="0"/>
        <v>0</v>
      </c>
    </row>
    <row r="21" spans="1:7" s="18" customFormat="1" ht="22.4" customHeight="1" x14ac:dyDescent="0.35">
      <c r="A21" s="19">
        <v>14</v>
      </c>
      <c r="B21" s="20" t="s">
        <v>27</v>
      </c>
      <c r="C21" s="1"/>
      <c r="D21" s="21">
        <v>166.28</v>
      </c>
      <c r="E21" s="22">
        <v>1</v>
      </c>
      <c r="F21" s="22">
        <v>1</v>
      </c>
      <c r="G21" s="23">
        <f t="shared" si="0"/>
        <v>0</v>
      </c>
    </row>
    <row r="22" spans="1:7" s="18" customFormat="1" ht="32.5" customHeight="1" x14ac:dyDescent="0.35">
      <c r="A22" s="19">
        <v>15</v>
      </c>
      <c r="B22" s="20" t="s">
        <v>28</v>
      </c>
      <c r="C22" s="1"/>
      <c r="D22" s="21">
        <v>533.5</v>
      </c>
      <c r="E22" s="22">
        <v>2</v>
      </c>
      <c r="F22" s="22">
        <v>2</v>
      </c>
      <c r="G22" s="23">
        <f t="shared" si="0"/>
        <v>0</v>
      </c>
    </row>
    <row r="23" spans="1:7" s="18" customFormat="1" ht="31.4" customHeight="1" x14ac:dyDescent="0.35">
      <c r="A23" s="19">
        <v>16</v>
      </c>
      <c r="B23" s="20" t="s">
        <v>29</v>
      </c>
      <c r="C23" s="1"/>
      <c r="D23" s="26">
        <v>166.28</v>
      </c>
      <c r="E23" s="22">
        <v>1</v>
      </c>
      <c r="F23" s="22">
        <v>1</v>
      </c>
      <c r="G23" s="23">
        <f t="shared" si="0"/>
        <v>0</v>
      </c>
    </row>
    <row r="24" spans="1:7" s="18" customFormat="1" ht="23.5" customHeight="1" x14ac:dyDescent="0.35">
      <c r="A24" s="27"/>
      <c r="B24" s="14" t="s">
        <v>30</v>
      </c>
      <c r="C24" s="16"/>
      <c r="D24" s="16"/>
      <c r="E24" s="28"/>
      <c r="F24" s="28"/>
      <c r="G24" s="29"/>
    </row>
    <row r="25" spans="1:7" s="18" customFormat="1" ht="84.65" customHeight="1" x14ac:dyDescent="0.35">
      <c r="A25" s="19">
        <v>17</v>
      </c>
      <c r="B25" s="20" t="s">
        <v>31</v>
      </c>
      <c r="C25" s="1"/>
      <c r="D25" s="24">
        <v>533.5</v>
      </c>
      <c r="E25" s="22">
        <v>5</v>
      </c>
      <c r="F25" s="22">
        <v>4</v>
      </c>
      <c r="G25" s="23">
        <f t="shared" si="0"/>
        <v>0</v>
      </c>
    </row>
    <row r="26" spans="1:7" s="18" customFormat="1" ht="33.65" customHeight="1" x14ac:dyDescent="0.35">
      <c r="A26" s="19">
        <v>18</v>
      </c>
      <c r="B26" s="20" t="s">
        <v>32</v>
      </c>
      <c r="C26" s="1"/>
      <c r="D26" s="21">
        <v>214.88879999999997</v>
      </c>
      <c r="E26" s="22">
        <v>9</v>
      </c>
      <c r="F26" s="22">
        <v>1</v>
      </c>
      <c r="G26" s="23">
        <f t="shared" si="0"/>
        <v>0</v>
      </c>
    </row>
    <row r="27" spans="1:7" s="18" customFormat="1" ht="33" customHeight="1" x14ac:dyDescent="0.35">
      <c r="A27" s="19">
        <v>19</v>
      </c>
      <c r="B27" s="30" t="s">
        <v>33</v>
      </c>
      <c r="C27" s="1"/>
      <c r="D27" s="24">
        <v>533.5</v>
      </c>
      <c r="E27" s="22">
        <v>5</v>
      </c>
      <c r="F27" s="22">
        <v>1</v>
      </c>
      <c r="G27" s="23">
        <f t="shared" si="0"/>
        <v>0</v>
      </c>
    </row>
    <row r="28" spans="1:7" s="18" customFormat="1" ht="30.65" customHeight="1" x14ac:dyDescent="0.35">
      <c r="A28" s="19">
        <v>20</v>
      </c>
      <c r="B28" s="20" t="s">
        <v>34</v>
      </c>
      <c r="C28" s="1"/>
      <c r="D28" s="24">
        <v>166.28</v>
      </c>
      <c r="E28" s="22">
        <v>1</v>
      </c>
      <c r="F28" s="22">
        <v>1</v>
      </c>
      <c r="G28" s="23">
        <f t="shared" si="0"/>
        <v>0</v>
      </c>
    </row>
    <row r="29" spans="1:7" ht="21" customHeight="1" x14ac:dyDescent="0.35">
      <c r="A29" s="27"/>
      <c r="B29" s="31" t="s">
        <v>35</v>
      </c>
      <c r="C29" s="93"/>
      <c r="D29" s="32"/>
      <c r="E29" s="28"/>
      <c r="F29" s="28"/>
      <c r="G29" s="29"/>
    </row>
    <row r="30" spans="1:7" ht="56" x14ac:dyDescent="0.35">
      <c r="A30" s="19">
        <v>21</v>
      </c>
      <c r="B30" s="20" t="s">
        <v>36</v>
      </c>
      <c r="C30" s="1"/>
      <c r="D30" s="21">
        <v>107.44439999999999</v>
      </c>
      <c r="E30" s="22">
        <v>7</v>
      </c>
      <c r="F30" s="22">
        <v>2</v>
      </c>
      <c r="G30" s="23">
        <f t="shared" si="0"/>
        <v>0</v>
      </c>
    </row>
    <row r="31" spans="1:7" ht="28" x14ac:dyDescent="0.35">
      <c r="A31" s="19">
        <v>22</v>
      </c>
      <c r="B31" s="20" t="s">
        <v>37</v>
      </c>
      <c r="C31" s="1"/>
      <c r="D31" s="24">
        <v>533.5</v>
      </c>
      <c r="E31" s="22">
        <v>7</v>
      </c>
      <c r="F31" s="22">
        <v>1</v>
      </c>
      <c r="G31" s="23">
        <f t="shared" si="0"/>
        <v>0</v>
      </c>
    </row>
    <row r="32" spans="1:7" ht="28" x14ac:dyDescent="0.35">
      <c r="A32" s="19">
        <v>23</v>
      </c>
      <c r="B32" s="20" t="s">
        <v>34</v>
      </c>
      <c r="C32" s="1"/>
      <c r="D32" s="21">
        <v>166.28</v>
      </c>
      <c r="E32" s="22">
        <v>1</v>
      </c>
      <c r="F32" s="22">
        <v>1</v>
      </c>
      <c r="G32" s="23">
        <f t="shared" si="0"/>
        <v>0</v>
      </c>
    </row>
    <row r="33" spans="1:7" ht="21.65" customHeight="1" x14ac:dyDescent="0.35">
      <c r="A33" s="27"/>
      <c r="B33" s="14" t="s">
        <v>38</v>
      </c>
      <c r="C33" s="94"/>
      <c r="D33" s="16"/>
      <c r="E33" s="28"/>
      <c r="F33" s="28"/>
      <c r="G33" s="29">
        <f t="shared" ref="G33" si="1">(E33*F33)*C33</f>
        <v>0</v>
      </c>
    </row>
    <row r="34" spans="1:7" ht="28" x14ac:dyDescent="0.35">
      <c r="A34" s="19">
        <v>24</v>
      </c>
      <c r="B34" s="20" t="s">
        <v>39</v>
      </c>
      <c r="C34" s="1"/>
      <c r="D34" s="21">
        <v>7</v>
      </c>
      <c r="E34" s="22">
        <v>6</v>
      </c>
      <c r="F34" s="22">
        <v>1</v>
      </c>
      <c r="G34" s="23">
        <f t="shared" si="0"/>
        <v>0</v>
      </c>
    </row>
    <row r="35" spans="1:7" x14ac:dyDescent="0.35">
      <c r="A35" s="19">
        <v>25</v>
      </c>
      <c r="B35" s="20" t="s">
        <v>40</v>
      </c>
      <c r="C35" s="1"/>
      <c r="D35" s="24">
        <v>533.5</v>
      </c>
      <c r="E35" s="22">
        <v>1</v>
      </c>
      <c r="F35" s="22">
        <v>1</v>
      </c>
      <c r="G35" s="23">
        <f t="shared" si="0"/>
        <v>0</v>
      </c>
    </row>
    <row r="36" spans="1:7" ht="28" x14ac:dyDescent="0.35">
      <c r="A36" s="19">
        <v>26</v>
      </c>
      <c r="B36" s="20" t="s">
        <v>41</v>
      </c>
      <c r="C36" s="1"/>
      <c r="D36" s="21">
        <v>166.28</v>
      </c>
      <c r="E36" s="22">
        <v>1</v>
      </c>
      <c r="F36" s="22">
        <v>1</v>
      </c>
      <c r="G36" s="23">
        <f t="shared" si="0"/>
        <v>0</v>
      </c>
    </row>
    <row r="37" spans="1:7" x14ac:dyDescent="0.35">
      <c r="A37" s="19">
        <v>27</v>
      </c>
      <c r="B37" s="20" t="s">
        <v>42</v>
      </c>
      <c r="C37" s="1"/>
      <c r="D37" s="21">
        <v>533.5</v>
      </c>
      <c r="E37" s="22">
        <v>2</v>
      </c>
      <c r="F37" s="22">
        <v>1</v>
      </c>
      <c r="G37" s="23">
        <f t="shared" si="0"/>
        <v>0</v>
      </c>
    </row>
    <row r="38" spans="1:7" ht="28" x14ac:dyDescent="0.35">
      <c r="A38" s="19">
        <v>28</v>
      </c>
      <c r="B38" s="20" t="s">
        <v>43</v>
      </c>
      <c r="C38" s="1"/>
      <c r="D38" s="24">
        <v>166.28</v>
      </c>
      <c r="E38" s="22">
        <v>1</v>
      </c>
      <c r="F38" s="22">
        <v>1</v>
      </c>
      <c r="G38" s="23">
        <f t="shared" si="0"/>
        <v>0</v>
      </c>
    </row>
    <row r="39" spans="1:7" ht="18" customHeight="1" x14ac:dyDescent="0.35">
      <c r="A39" s="27"/>
      <c r="B39" s="33" t="s">
        <v>44</v>
      </c>
      <c r="C39" s="95"/>
      <c r="D39" s="34"/>
      <c r="E39" s="28"/>
      <c r="F39" s="28"/>
      <c r="G39" s="29"/>
    </row>
    <row r="40" spans="1:7" ht="31.4" customHeight="1" x14ac:dyDescent="0.35">
      <c r="A40" s="19">
        <v>29</v>
      </c>
      <c r="B40" s="20" t="s">
        <v>45</v>
      </c>
      <c r="C40" s="4"/>
      <c r="D40" s="35"/>
      <c r="E40" s="36"/>
      <c r="F40" s="36"/>
      <c r="G40" s="37"/>
    </row>
    <row r="41" spans="1:7" ht="55.4" customHeight="1" x14ac:dyDescent="0.35">
      <c r="A41" s="19">
        <v>30</v>
      </c>
      <c r="B41" s="38" t="s">
        <v>46</v>
      </c>
      <c r="C41" s="5"/>
      <c r="D41" s="39"/>
      <c r="E41" s="36"/>
      <c r="F41" s="36"/>
      <c r="G41" s="37"/>
    </row>
    <row r="42" spans="1:7" ht="45" customHeight="1" x14ac:dyDescent="0.35">
      <c r="A42" s="19">
        <v>31</v>
      </c>
      <c r="B42" s="20" t="s">
        <v>47</v>
      </c>
      <c r="C42" s="6"/>
      <c r="D42" s="40"/>
      <c r="E42" s="36"/>
      <c r="F42" s="36"/>
      <c r="G42" s="37"/>
    </row>
    <row r="43" spans="1:7" ht="23.5" customHeight="1" x14ac:dyDescent="0.35">
      <c r="A43" s="19">
        <v>32</v>
      </c>
      <c r="B43" s="20" t="s">
        <v>48</v>
      </c>
      <c r="C43" s="1"/>
      <c r="D43" s="24">
        <v>332</v>
      </c>
      <c r="E43" s="22">
        <v>1</v>
      </c>
      <c r="F43" s="22">
        <v>1</v>
      </c>
      <c r="G43" s="23">
        <f t="shared" si="0"/>
        <v>0</v>
      </c>
    </row>
    <row r="44" spans="1:7" s="47" customFormat="1" ht="18" customHeight="1" x14ac:dyDescent="0.35">
      <c r="A44" s="42"/>
      <c r="B44" s="43" t="s">
        <v>49</v>
      </c>
      <c r="C44" s="96"/>
      <c r="D44" s="44"/>
      <c r="E44" s="45"/>
      <c r="F44" s="45"/>
      <c r="G44" s="46">
        <f t="shared" si="0"/>
        <v>0</v>
      </c>
    </row>
    <row r="45" spans="1:7" s="18" customFormat="1" ht="29.15" customHeight="1" x14ac:dyDescent="0.35">
      <c r="A45" s="19">
        <v>33</v>
      </c>
      <c r="B45" s="20" t="s">
        <v>50</v>
      </c>
      <c r="C45" s="1"/>
      <c r="D45" s="24">
        <v>425</v>
      </c>
      <c r="E45" s="22">
        <v>1</v>
      </c>
      <c r="F45" s="22">
        <v>1</v>
      </c>
      <c r="G45" s="23">
        <f t="shared" si="0"/>
        <v>0</v>
      </c>
    </row>
    <row r="46" spans="1:7" s="18" customFormat="1" ht="21.65" customHeight="1" x14ac:dyDescent="0.35">
      <c r="A46" s="77">
        <v>34</v>
      </c>
      <c r="B46" s="78" t="s">
        <v>51</v>
      </c>
      <c r="C46" s="1"/>
      <c r="D46" s="24">
        <v>208</v>
      </c>
      <c r="E46" s="79">
        <v>1</v>
      </c>
      <c r="F46" s="79">
        <v>1</v>
      </c>
      <c r="G46" s="80">
        <f t="shared" si="0"/>
        <v>0</v>
      </c>
    </row>
    <row r="47" spans="1:7" x14ac:dyDescent="0.35">
      <c r="A47" s="81"/>
      <c r="B47" s="82"/>
      <c r="C47" s="49"/>
      <c r="D47" s="50"/>
      <c r="E47" s="50"/>
      <c r="F47" s="50"/>
      <c r="G47" s="51"/>
    </row>
    <row r="48" spans="1:7" s="53" customFormat="1" ht="21" customHeight="1" x14ac:dyDescent="0.35">
      <c r="A48" s="113"/>
      <c r="C48" s="54"/>
      <c r="D48" s="69"/>
      <c r="E48" s="69"/>
      <c r="F48" s="69"/>
      <c r="G48" s="55">
        <f>SUM(G7:G47)</f>
        <v>0</v>
      </c>
    </row>
    <row r="49" spans="1:7" s="53" customFormat="1" ht="2.5" hidden="1" customHeight="1" x14ac:dyDescent="0.35">
      <c r="A49" s="113"/>
      <c r="C49" s="54"/>
      <c r="D49" s="69"/>
      <c r="E49" s="69"/>
      <c r="F49" s="69"/>
      <c r="G49" s="56"/>
    </row>
    <row r="50" spans="1:7" s="53" customFormat="1" ht="15.5" x14ac:dyDescent="0.35">
      <c r="A50" s="52"/>
      <c r="B50" s="53" t="s">
        <v>52</v>
      </c>
      <c r="C50" s="54"/>
      <c r="D50" s="69"/>
      <c r="E50" s="69"/>
      <c r="F50" s="69"/>
      <c r="G50" s="110">
        <f>+G48*0.15</f>
        <v>0</v>
      </c>
    </row>
    <row r="51" spans="1:7" s="70" customFormat="1" ht="18.5" x14ac:dyDescent="0.45">
      <c r="A51" s="57"/>
      <c r="B51" s="73" t="s">
        <v>53</v>
      </c>
      <c r="C51" s="71"/>
      <c r="D51" s="72"/>
      <c r="E51" s="72"/>
      <c r="F51" s="72"/>
      <c r="G51" s="83">
        <f>SUM(G48:G50)</f>
        <v>0</v>
      </c>
    </row>
    <row r="52" spans="1:7" ht="18.5" x14ac:dyDescent="0.45">
      <c r="A52" s="59"/>
      <c r="B52" s="73" t="s">
        <v>54</v>
      </c>
      <c r="C52" s="84"/>
      <c r="D52" s="85"/>
      <c r="E52" s="85"/>
      <c r="F52" s="85"/>
      <c r="G52" s="83">
        <f>G51*5</f>
        <v>0</v>
      </c>
    </row>
    <row r="53" spans="1:7" x14ac:dyDescent="0.35">
      <c r="A53" s="59"/>
      <c r="G53" s="86"/>
    </row>
    <row r="54" spans="1:7" ht="18.5" x14ac:dyDescent="0.45">
      <c r="A54" s="59"/>
      <c r="B54" s="70" t="s">
        <v>55</v>
      </c>
      <c r="G54" s="86"/>
    </row>
    <row r="55" spans="1:7" s="12" customFormat="1" ht="70.5" customHeight="1" x14ac:dyDescent="0.35">
      <c r="A55" s="109"/>
      <c r="B55" s="111" t="s">
        <v>56</v>
      </c>
      <c r="C55" s="111"/>
      <c r="D55" s="111"/>
      <c r="E55" s="111"/>
      <c r="F55" s="111"/>
      <c r="G55" s="112"/>
    </row>
  </sheetData>
  <sheetProtection algorithmName="SHA-512" hashValue="qCaUs/pOWgpf3XpcfboD/MdtWzH6vLqG2N5+uz8vkxKRWZ4CCIyqJbBI2MXDC9wiCJbT7D7NPwleysGaRbL4dA==" saltValue="N6SGCEhzozKRCQKJ9JQGNA==" spinCount="100000" sheet="1" objects="1" scenarios="1"/>
  <mergeCells count="9">
    <mergeCell ref="B55:G55"/>
    <mergeCell ref="A48:A49"/>
    <mergeCell ref="A5:G5"/>
    <mergeCell ref="A1:B1"/>
    <mergeCell ref="C1:G1"/>
    <mergeCell ref="A2:B2"/>
    <mergeCell ref="C2:G2"/>
    <mergeCell ref="A3:B3"/>
    <mergeCell ref="C3:G3"/>
  </mergeCells>
  <phoneticPr fontId="16" type="noConversion"/>
  <hyperlinks>
    <hyperlink ref="B12" r:id="rId1" location="g0" display="http://www.mylexisnexis.co.za/nxt/gateway.dll/jilc/kilc/u4sg/vitg/njtg/hw5i/mx5i/ty5i - g0" xr:uid="{28A1368A-2703-4F41-B8E2-90030C1041C6}"/>
  </hyperlinks>
  <pageMargins left="0.31496062992125984" right="0.31496062992125984" top="0.74803149606299213" bottom="0.74803149606299213" header="0.31496062992125984" footer="0.31496062992125984"/>
  <pageSetup paperSize="9" scale="42"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ACE36-75FE-47DD-A181-E7B7B5BCD71C}">
  <sheetPr>
    <tabColor rgb="FF92D050"/>
    <pageSetUpPr fitToPage="1"/>
  </sheetPr>
  <dimension ref="A1:H57"/>
  <sheetViews>
    <sheetView topLeftCell="A2" zoomScale="80" zoomScaleNormal="80" workbookViewId="0">
      <selection activeCell="B24" sqref="B24"/>
    </sheetView>
  </sheetViews>
  <sheetFormatPr defaultColWidth="8.81640625" defaultRowHeight="14.5" x14ac:dyDescent="0.35"/>
  <cols>
    <col min="1" max="1" width="7.81640625" style="60" customWidth="1"/>
    <col min="2" max="2" width="106.54296875" customWidth="1"/>
    <col min="3" max="3" width="19.453125" style="61" customWidth="1"/>
    <col min="4" max="4" width="18.1796875" style="60" customWidth="1"/>
    <col min="5" max="5" width="15.1796875" style="60" customWidth="1"/>
    <col min="6" max="6" width="13.81640625" style="60" customWidth="1"/>
    <col min="7" max="7" width="14.81640625" style="62" bestFit="1" customWidth="1"/>
    <col min="8" max="8" width="6.453125" style="62" customWidth="1"/>
  </cols>
  <sheetData>
    <row r="1" spans="1:8" ht="47.15" customHeight="1" thickBot="1" x14ac:dyDescent="0.45">
      <c r="A1" s="117" t="s">
        <v>0</v>
      </c>
      <c r="B1" s="118"/>
      <c r="C1" s="119"/>
      <c r="D1" s="119"/>
      <c r="E1" s="119"/>
      <c r="F1" s="119"/>
      <c r="G1" s="120"/>
      <c r="H1" s="63"/>
    </row>
    <row r="2" spans="1:8" ht="111" customHeight="1" thickBot="1" x14ac:dyDescent="0.45">
      <c r="A2" s="117" t="s">
        <v>1</v>
      </c>
      <c r="B2" s="118"/>
      <c r="C2" s="121" t="s">
        <v>2</v>
      </c>
      <c r="D2" s="121"/>
      <c r="E2" s="121"/>
      <c r="F2" s="121"/>
      <c r="G2" s="122"/>
      <c r="H2" s="63"/>
    </row>
    <row r="3" spans="1:8" ht="42.75" customHeight="1" thickBot="1" x14ac:dyDescent="0.45">
      <c r="A3" s="117" t="s">
        <v>3</v>
      </c>
      <c r="B3" s="118"/>
      <c r="C3" s="121" t="s">
        <v>57</v>
      </c>
      <c r="D3" s="121"/>
      <c r="E3" s="121"/>
      <c r="F3" s="121"/>
      <c r="G3" s="122"/>
      <c r="H3" s="63"/>
    </row>
    <row r="4" spans="1:8" ht="42.75" customHeight="1" thickBot="1" x14ac:dyDescent="0.45">
      <c r="A4" s="66"/>
      <c r="B4" s="67"/>
      <c r="C4" s="67"/>
      <c r="D4" s="67"/>
      <c r="E4" s="67"/>
      <c r="F4" s="67"/>
      <c r="G4" s="68"/>
      <c r="H4" s="63"/>
    </row>
    <row r="5" spans="1:8" ht="101.15" customHeight="1" thickBot="1" x14ac:dyDescent="0.45">
      <c r="A5" s="114" t="s">
        <v>58</v>
      </c>
      <c r="B5" s="115"/>
      <c r="C5" s="115"/>
      <c r="D5" s="115"/>
      <c r="E5" s="115"/>
      <c r="F5" s="115"/>
      <c r="G5" s="116"/>
      <c r="H5" s="63"/>
    </row>
    <row r="6" spans="1:8" s="12" customFormat="1" ht="63" customHeight="1" x14ac:dyDescent="0.4">
      <c r="A6" s="8" t="s">
        <v>6</v>
      </c>
      <c r="B6" s="9" t="s">
        <v>7</v>
      </c>
      <c r="C6" s="10" t="s">
        <v>8</v>
      </c>
      <c r="D6" s="10" t="s">
        <v>9</v>
      </c>
      <c r="E6" s="10" t="s">
        <v>10</v>
      </c>
      <c r="F6" s="10" t="s">
        <v>11</v>
      </c>
      <c r="G6" s="11" t="s">
        <v>12</v>
      </c>
      <c r="H6" s="63"/>
    </row>
    <row r="7" spans="1:8" s="18" customFormat="1" ht="19.5" customHeight="1" x14ac:dyDescent="0.4">
      <c r="A7" s="13"/>
      <c r="B7" s="14" t="s">
        <v>13</v>
      </c>
      <c r="C7" s="15"/>
      <c r="D7" s="16"/>
      <c r="E7" s="16"/>
      <c r="F7" s="16"/>
      <c r="G7" s="17"/>
      <c r="H7" s="63"/>
    </row>
    <row r="8" spans="1:8" s="18" customFormat="1" ht="44.5" customHeight="1" x14ac:dyDescent="0.4">
      <c r="A8" s="19">
        <v>1</v>
      </c>
      <c r="B8" s="20" t="s">
        <v>14</v>
      </c>
      <c r="C8" s="1"/>
      <c r="D8" s="21">
        <v>533.38469999999995</v>
      </c>
      <c r="E8" s="22">
        <v>3</v>
      </c>
      <c r="F8" s="22">
        <v>4</v>
      </c>
      <c r="G8" s="23">
        <f>(C8*4)*F8*E8</f>
        <v>0</v>
      </c>
      <c r="H8" s="63"/>
    </row>
    <row r="9" spans="1:8" s="18" customFormat="1" ht="46" customHeight="1" x14ac:dyDescent="0.4">
      <c r="A9" s="19">
        <v>2</v>
      </c>
      <c r="B9" s="20" t="s">
        <v>15</v>
      </c>
      <c r="C9" s="1"/>
      <c r="D9" s="21">
        <v>166.28299999999999</v>
      </c>
      <c r="E9" s="22">
        <v>2</v>
      </c>
      <c r="F9" s="22">
        <v>4</v>
      </c>
      <c r="G9" s="23">
        <f t="shared" ref="G9:G46" si="0">(C9*4)*F9*E9</f>
        <v>0</v>
      </c>
      <c r="H9" s="63"/>
    </row>
    <row r="10" spans="1:8" s="18" customFormat="1" ht="24.65" customHeight="1" x14ac:dyDescent="0.4">
      <c r="A10" s="19">
        <v>3</v>
      </c>
      <c r="B10" s="20" t="s">
        <v>16</v>
      </c>
      <c r="C10" s="1"/>
      <c r="D10" s="21">
        <v>533.5</v>
      </c>
      <c r="E10" s="22">
        <v>1</v>
      </c>
      <c r="F10" s="22">
        <v>2</v>
      </c>
      <c r="G10" s="23">
        <f t="shared" si="0"/>
        <v>0</v>
      </c>
      <c r="H10" s="63"/>
    </row>
    <row r="11" spans="1:8" s="18" customFormat="1" ht="30" customHeight="1" x14ac:dyDescent="0.4">
      <c r="A11" s="19">
        <v>4</v>
      </c>
      <c r="B11" s="20" t="s">
        <v>17</v>
      </c>
      <c r="C11" s="1"/>
      <c r="D11" s="24">
        <v>166.28</v>
      </c>
      <c r="E11" s="22">
        <v>1</v>
      </c>
      <c r="F11" s="22">
        <v>1</v>
      </c>
      <c r="G11" s="23">
        <f t="shared" si="0"/>
        <v>0</v>
      </c>
      <c r="H11" s="63"/>
    </row>
    <row r="12" spans="1:8" s="18" customFormat="1" ht="33" customHeight="1" x14ac:dyDescent="0.4">
      <c r="A12" s="19">
        <v>5</v>
      </c>
      <c r="B12" s="20" t="s">
        <v>18</v>
      </c>
      <c r="C12" s="1"/>
      <c r="D12" s="21">
        <v>533.5</v>
      </c>
      <c r="E12" s="22">
        <v>1</v>
      </c>
      <c r="F12" s="22">
        <v>1</v>
      </c>
      <c r="G12" s="23">
        <f t="shared" si="0"/>
        <v>0</v>
      </c>
      <c r="H12" s="63"/>
    </row>
    <row r="13" spans="1:8" s="18" customFormat="1" ht="29.5" customHeight="1" x14ac:dyDescent="0.4">
      <c r="A13" s="19">
        <v>6</v>
      </c>
      <c r="B13" s="20" t="s">
        <v>19</v>
      </c>
      <c r="C13" s="1"/>
      <c r="D13" s="21">
        <v>166.28</v>
      </c>
      <c r="E13" s="22">
        <v>1</v>
      </c>
      <c r="F13" s="22">
        <v>1</v>
      </c>
      <c r="G13" s="23">
        <f t="shared" si="0"/>
        <v>0</v>
      </c>
      <c r="H13" s="63"/>
    </row>
    <row r="14" spans="1:8" s="18" customFormat="1" ht="43.5" customHeight="1" x14ac:dyDescent="0.4">
      <c r="A14" s="19">
        <v>7</v>
      </c>
      <c r="B14" s="20" t="s">
        <v>20</v>
      </c>
      <c r="C14" s="1"/>
      <c r="D14" s="21">
        <v>533.5</v>
      </c>
      <c r="E14" s="22">
        <v>1</v>
      </c>
      <c r="F14" s="22">
        <v>1</v>
      </c>
      <c r="G14" s="23">
        <f t="shared" si="0"/>
        <v>0</v>
      </c>
      <c r="H14" s="63"/>
    </row>
    <row r="15" spans="1:8" s="18" customFormat="1" ht="42" customHeight="1" x14ac:dyDescent="0.4">
      <c r="A15" s="19">
        <v>8</v>
      </c>
      <c r="B15" s="20" t="s">
        <v>21</v>
      </c>
      <c r="C15" s="1"/>
      <c r="D15" s="21">
        <v>166.28</v>
      </c>
      <c r="E15" s="22">
        <v>1</v>
      </c>
      <c r="F15" s="22">
        <v>1</v>
      </c>
      <c r="G15" s="23">
        <f t="shared" si="0"/>
        <v>0</v>
      </c>
      <c r="H15" s="63"/>
    </row>
    <row r="16" spans="1:8" s="18" customFormat="1" ht="29.5" customHeight="1" x14ac:dyDescent="0.4">
      <c r="A16" s="19">
        <v>9</v>
      </c>
      <c r="B16" s="20" t="s">
        <v>22</v>
      </c>
      <c r="C16" s="1"/>
      <c r="D16" s="24">
        <v>533.5</v>
      </c>
      <c r="E16" s="22">
        <v>1</v>
      </c>
      <c r="F16" s="22">
        <v>1</v>
      </c>
      <c r="G16" s="23">
        <f t="shared" si="0"/>
        <v>0</v>
      </c>
      <c r="H16" s="63"/>
    </row>
    <row r="17" spans="1:8" s="18" customFormat="1" ht="30" customHeight="1" x14ac:dyDescent="0.4">
      <c r="A17" s="19">
        <v>10</v>
      </c>
      <c r="B17" s="20" t="s">
        <v>23</v>
      </c>
      <c r="C17" s="1"/>
      <c r="D17" s="21">
        <v>166.28</v>
      </c>
      <c r="E17" s="22">
        <v>1</v>
      </c>
      <c r="F17" s="22">
        <v>1</v>
      </c>
      <c r="G17" s="23">
        <f t="shared" si="0"/>
        <v>0</v>
      </c>
      <c r="H17" s="63"/>
    </row>
    <row r="18" spans="1:8" s="18" customFormat="1" ht="25.4" customHeight="1" x14ac:dyDescent="0.4">
      <c r="A18" s="19">
        <v>11</v>
      </c>
      <c r="B18" s="20" t="s">
        <v>24</v>
      </c>
      <c r="C18" s="1"/>
      <c r="D18" s="21">
        <v>533.5</v>
      </c>
      <c r="E18" s="22">
        <v>1</v>
      </c>
      <c r="F18" s="22">
        <v>1</v>
      </c>
      <c r="G18" s="23">
        <f t="shared" si="0"/>
        <v>0</v>
      </c>
      <c r="H18" s="63"/>
    </row>
    <row r="19" spans="1:8" s="18" customFormat="1" ht="20.5" customHeight="1" x14ac:dyDescent="0.4">
      <c r="A19" s="19">
        <v>12</v>
      </c>
      <c r="B19" s="20" t="s">
        <v>25</v>
      </c>
      <c r="C19" s="1"/>
      <c r="D19" s="21">
        <v>166.28</v>
      </c>
      <c r="E19" s="22">
        <v>1</v>
      </c>
      <c r="F19" s="22">
        <v>1</v>
      </c>
      <c r="G19" s="23">
        <f t="shared" si="0"/>
        <v>0</v>
      </c>
      <c r="H19" s="63"/>
    </row>
    <row r="20" spans="1:8" s="18" customFormat="1" ht="22.4" customHeight="1" x14ac:dyDescent="0.4">
      <c r="A20" s="19">
        <v>13</v>
      </c>
      <c r="B20" s="25" t="s">
        <v>26</v>
      </c>
      <c r="C20" s="1"/>
      <c r="D20" s="21">
        <v>533.5</v>
      </c>
      <c r="E20" s="22">
        <v>1</v>
      </c>
      <c r="F20" s="22">
        <v>1</v>
      </c>
      <c r="G20" s="23">
        <f t="shared" si="0"/>
        <v>0</v>
      </c>
      <c r="H20" s="63"/>
    </row>
    <row r="21" spans="1:8" s="18" customFormat="1" ht="22.4" customHeight="1" x14ac:dyDescent="0.4">
      <c r="A21" s="19">
        <v>14</v>
      </c>
      <c r="B21" s="20" t="s">
        <v>27</v>
      </c>
      <c r="C21" s="1"/>
      <c r="D21" s="21">
        <v>166.28</v>
      </c>
      <c r="E21" s="22">
        <v>1</v>
      </c>
      <c r="F21" s="22">
        <v>1</v>
      </c>
      <c r="G21" s="23">
        <f t="shared" si="0"/>
        <v>0</v>
      </c>
      <c r="H21" s="63"/>
    </row>
    <row r="22" spans="1:8" s="18" customFormat="1" ht="32.5" customHeight="1" x14ac:dyDescent="0.4">
      <c r="A22" s="19">
        <v>15</v>
      </c>
      <c r="B22" s="20" t="s">
        <v>28</v>
      </c>
      <c r="C22" s="1"/>
      <c r="D22" s="21">
        <v>533.5</v>
      </c>
      <c r="E22" s="22">
        <v>1</v>
      </c>
      <c r="F22" s="22">
        <v>2</v>
      </c>
      <c r="G22" s="23">
        <f t="shared" si="0"/>
        <v>0</v>
      </c>
      <c r="H22" s="63"/>
    </row>
    <row r="23" spans="1:8" s="18" customFormat="1" ht="31.4" customHeight="1" x14ac:dyDescent="0.4">
      <c r="A23" s="19">
        <v>16</v>
      </c>
      <c r="B23" s="20" t="s">
        <v>29</v>
      </c>
      <c r="C23" s="1"/>
      <c r="D23" s="26">
        <v>166.28</v>
      </c>
      <c r="E23" s="22">
        <v>1</v>
      </c>
      <c r="F23" s="22">
        <v>1</v>
      </c>
      <c r="G23" s="23">
        <f t="shared" si="0"/>
        <v>0</v>
      </c>
      <c r="H23" s="63"/>
    </row>
    <row r="24" spans="1:8" s="18" customFormat="1" ht="23.5" customHeight="1" x14ac:dyDescent="0.4">
      <c r="A24" s="27"/>
      <c r="B24" s="14" t="s">
        <v>30</v>
      </c>
      <c r="C24" s="2"/>
      <c r="D24" s="16"/>
      <c r="E24" s="28"/>
      <c r="F24" s="28"/>
      <c r="G24" s="29"/>
      <c r="H24" s="63"/>
    </row>
    <row r="25" spans="1:8" s="18" customFormat="1" ht="84.65" customHeight="1" x14ac:dyDescent="0.4">
      <c r="A25" s="19">
        <v>17</v>
      </c>
      <c r="B25" s="20" t="s">
        <v>31</v>
      </c>
      <c r="C25" s="1"/>
      <c r="D25" s="24">
        <v>533.5</v>
      </c>
      <c r="E25" s="22">
        <v>2</v>
      </c>
      <c r="F25" s="22">
        <v>4</v>
      </c>
      <c r="G25" s="23">
        <f t="shared" si="0"/>
        <v>0</v>
      </c>
      <c r="H25" s="63"/>
    </row>
    <row r="26" spans="1:8" s="18" customFormat="1" ht="33.65" customHeight="1" x14ac:dyDescent="0.4">
      <c r="A26" s="19">
        <v>18</v>
      </c>
      <c r="B26" s="20" t="s">
        <v>32</v>
      </c>
      <c r="C26" s="1"/>
      <c r="D26" s="21">
        <v>214.88879999999997</v>
      </c>
      <c r="E26" s="22">
        <v>4</v>
      </c>
      <c r="F26" s="22">
        <v>1</v>
      </c>
      <c r="G26" s="23">
        <f t="shared" si="0"/>
        <v>0</v>
      </c>
      <c r="H26" s="63"/>
    </row>
    <row r="27" spans="1:8" s="18" customFormat="1" ht="33" customHeight="1" x14ac:dyDescent="0.4">
      <c r="A27" s="19">
        <v>19</v>
      </c>
      <c r="B27" s="30" t="s">
        <v>33</v>
      </c>
      <c r="C27" s="1"/>
      <c r="D27" s="24">
        <v>533.5</v>
      </c>
      <c r="E27" s="22">
        <v>2</v>
      </c>
      <c r="F27" s="22">
        <v>1</v>
      </c>
      <c r="G27" s="23">
        <f t="shared" si="0"/>
        <v>0</v>
      </c>
      <c r="H27" s="63"/>
    </row>
    <row r="28" spans="1:8" s="18" customFormat="1" ht="30.65" customHeight="1" x14ac:dyDescent="0.4">
      <c r="A28" s="19">
        <v>20</v>
      </c>
      <c r="B28" s="20" t="s">
        <v>34</v>
      </c>
      <c r="C28" s="1"/>
      <c r="D28" s="24">
        <v>166.28</v>
      </c>
      <c r="E28" s="22">
        <v>1</v>
      </c>
      <c r="F28" s="22">
        <v>1</v>
      </c>
      <c r="G28" s="23">
        <f t="shared" si="0"/>
        <v>0</v>
      </c>
      <c r="H28" s="63"/>
    </row>
    <row r="29" spans="1:8" ht="21" customHeight="1" x14ac:dyDescent="0.4">
      <c r="A29" s="27"/>
      <c r="B29" s="31" t="s">
        <v>35</v>
      </c>
      <c r="C29" s="2"/>
      <c r="D29" s="32"/>
      <c r="E29" s="28"/>
      <c r="F29" s="28"/>
      <c r="G29" s="29"/>
      <c r="H29" s="63"/>
    </row>
    <row r="30" spans="1:8" ht="56" x14ac:dyDescent="0.4">
      <c r="A30" s="19">
        <v>21</v>
      </c>
      <c r="B30" s="20" t="s">
        <v>36</v>
      </c>
      <c r="C30" s="1"/>
      <c r="D30" s="21">
        <v>107.44439999999999</v>
      </c>
      <c r="E30" s="22">
        <v>3</v>
      </c>
      <c r="F30" s="22">
        <v>2</v>
      </c>
      <c r="G30" s="23">
        <f t="shared" si="0"/>
        <v>0</v>
      </c>
      <c r="H30" s="63"/>
    </row>
    <row r="31" spans="1:8" ht="28" x14ac:dyDescent="0.4">
      <c r="A31" s="19">
        <v>22</v>
      </c>
      <c r="B31" s="20" t="s">
        <v>37</v>
      </c>
      <c r="C31" s="1"/>
      <c r="D31" s="24">
        <v>533.5</v>
      </c>
      <c r="E31" s="22">
        <v>3</v>
      </c>
      <c r="F31" s="22">
        <v>1</v>
      </c>
      <c r="G31" s="23">
        <f t="shared" si="0"/>
        <v>0</v>
      </c>
      <c r="H31" s="63"/>
    </row>
    <row r="32" spans="1:8" ht="28" x14ac:dyDescent="0.4">
      <c r="A32" s="19">
        <v>23</v>
      </c>
      <c r="B32" s="20" t="s">
        <v>34</v>
      </c>
      <c r="C32" s="1"/>
      <c r="D32" s="21">
        <v>166.28</v>
      </c>
      <c r="E32" s="22">
        <v>1</v>
      </c>
      <c r="F32" s="22">
        <v>1</v>
      </c>
      <c r="G32" s="23">
        <f t="shared" si="0"/>
        <v>0</v>
      </c>
      <c r="H32" s="63"/>
    </row>
    <row r="33" spans="1:8" ht="21.65" customHeight="1" x14ac:dyDescent="0.4">
      <c r="A33" s="27"/>
      <c r="B33" s="14" t="s">
        <v>38</v>
      </c>
      <c r="C33" s="2"/>
      <c r="D33" s="16"/>
      <c r="E33" s="28"/>
      <c r="F33" s="28"/>
      <c r="G33" s="29">
        <f t="shared" ref="G33" si="1">(E33*F33)*C33</f>
        <v>0</v>
      </c>
      <c r="H33" s="63"/>
    </row>
    <row r="34" spans="1:8" ht="28" x14ac:dyDescent="0.4">
      <c r="A34" s="19">
        <v>24</v>
      </c>
      <c r="B34" s="20" t="s">
        <v>39</v>
      </c>
      <c r="C34" s="1"/>
      <c r="D34" s="21">
        <v>7</v>
      </c>
      <c r="E34" s="22">
        <v>3</v>
      </c>
      <c r="F34" s="22">
        <v>1</v>
      </c>
      <c r="G34" s="23">
        <f t="shared" si="0"/>
        <v>0</v>
      </c>
      <c r="H34" s="63"/>
    </row>
    <row r="35" spans="1:8" ht="18" x14ac:dyDescent="0.4">
      <c r="A35" s="19">
        <v>25</v>
      </c>
      <c r="B35" s="20" t="s">
        <v>40</v>
      </c>
      <c r="C35" s="1"/>
      <c r="D35" s="24">
        <v>533.5</v>
      </c>
      <c r="E35" s="22">
        <v>1</v>
      </c>
      <c r="F35" s="22">
        <v>1</v>
      </c>
      <c r="G35" s="23">
        <f t="shared" si="0"/>
        <v>0</v>
      </c>
      <c r="H35" s="63"/>
    </row>
    <row r="36" spans="1:8" ht="28" x14ac:dyDescent="0.4">
      <c r="A36" s="19">
        <v>26</v>
      </c>
      <c r="B36" s="20" t="s">
        <v>41</v>
      </c>
      <c r="C36" s="1"/>
      <c r="D36" s="21">
        <v>166.28</v>
      </c>
      <c r="E36" s="22">
        <v>1</v>
      </c>
      <c r="F36" s="22">
        <v>1</v>
      </c>
      <c r="G36" s="23">
        <f t="shared" si="0"/>
        <v>0</v>
      </c>
      <c r="H36" s="63"/>
    </row>
    <row r="37" spans="1:8" ht="18" x14ac:dyDescent="0.4">
      <c r="A37" s="19">
        <v>27</v>
      </c>
      <c r="B37" s="20" t="s">
        <v>42</v>
      </c>
      <c r="C37" s="1"/>
      <c r="D37" s="21">
        <v>533.5</v>
      </c>
      <c r="E37" s="22">
        <v>1</v>
      </c>
      <c r="F37" s="22">
        <v>1</v>
      </c>
      <c r="G37" s="23">
        <f t="shared" si="0"/>
        <v>0</v>
      </c>
      <c r="H37" s="63"/>
    </row>
    <row r="38" spans="1:8" ht="28" x14ac:dyDescent="0.4">
      <c r="A38" s="19">
        <v>28</v>
      </c>
      <c r="B38" s="20" t="s">
        <v>43</v>
      </c>
      <c r="C38" s="1"/>
      <c r="D38" s="24">
        <v>166.28</v>
      </c>
      <c r="E38" s="22">
        <v>1</v>
      </c>
      <c r="F38" s="22">
        <v>1</v>
      </c>
      <c r="G38" s="23">
        <f t="shared" si="0"/>
        <v>0</v>
      </c>
      <c r="H38" s="63"/>
    </row>
    <row r="39" spans="1:8" ht="18" customHeight="1" x14ac:dyDescent="0.4">
      <c r="A39" s="27"/>
      <c r="B39" s="33" t="s">
        <v>44</v>
      </c>
      <c r="C39" s="3"/>
      <c r="D39" s="34"/>
      <c r="E39" s="28"/>
      <c r="F39" s="28"/>
      <c r="G39" s="29"/>
      <c r="H39" s="63"/>
    </row>
    <row r="40" spans="1:8" ht="31.4" customHeight="1" x14ac:dyDescent="0.4">
      <c r="A40" s="19">
        <v>29</v>
      </c>
      <c r="B40" s="20" t="s">
        <v>45</v>
      </c>
      <c r="C40" s="4"/>
      <c r="D40" s="35"/>
      <c r="E40" s="36"/>
      <c r="F40" s="36"/>
      <c r="G40" s="37"/>
      <c r="H40" s="63"/>
    </row>
    <row r="41" spans="1:8" ht="55.4" customHeight="1" x14ac:dyDescent="0.4">
      <c r="A41" s="19">
        <v>30</v>
      </c>
      <c r="B41" s="38" t="s">
        <v>46</v>
      </c>
      <c r="C41" s="5"/>
      <c r="D41" s="39"/>
      <c r="E41" s="36"/>
      <c r="F41" s="36"/>
      <c r="G41" s="37"/>
      <c r="H41" s="63"/>
    </row>
    <row r="42" spans="1:8" ht="45" customHeight="1" x14ac:dyDescent="0.4">
      <c r="A42" s="19">
        <v>31</v>
      </c>
      <c r="B42" s="20" t="s">
        <v>47</v>
      </c>
      <c r="C42" s="6"/>
      <c r="D42" s="40"/>
      <c r="E42" s="36"/>
      <c r="F42" s="36"/>
      <c r="G42" s="37"/>
      <c r="H42" s="63"/>
    </row>
    <row r="43" spans="1:8" ht="23.5" customHeight="1" x14ac:dyDescent="0.4">
      <c r="A43" s="19">
        <v>32</v>
      </c>
      <c r="B43" s="20" t="s">
        <v>48</v>
      </c>
      <c r="C43" s="1"/>
      <c r="D43" s="41">
        <v>332</v>
      </c>
      <c r="E43" s="22">
        <v>1</v>
      </c>
      <c r="F43" s="22">
        <v>1</v>
      </c>
      <c r="G43" s="23">
        <f t="shared" si="0"/>
        <v>0</v>
      </c>
      <c r="H43" s="63"/>
    </row>
    <row r="44" spans="1:8" s="47" customFormat="1" ht="18" customHeight="1" x14ac:dyDescent="0.4">
      <c r="A44" s="42"/>
      <c r="B44" s="43" t="s">
        <v>49</v>
      </c>
      <c r="C44" s="65"/>
      <c r="D44" s="64"/>
      <c r="E44" s="22">
        <v>1</v>
      </c>
      <c r="F44" s="22"/>
      <c r="G44" s="23">
        <f t="shared" si="0"/>
        <v>0</v>
      </c>
      <c r="H44" s="63"/>
    </row>
    <row r="45" spans="1:8" s="18" customFormat="1" ht="29.15" customHeight="1" x14ac:dyDescent="0.4">
      <c r="A45" s="19">
        <v>33</v>
      </c>
      <c r="B45" s="20" t="s">
        <v>50</v>
      </c>
      <c r="C45" s="1"/>
      <c r="D45" s="41">
        <v>425</v>
      </c>
      <c r="E45" s="22">
        <v>1</v>
      </c>
      <c r="F45" s="22">
        <v>1</v>
      </c>
      <c r="G45" s="23">
        <f t="shared" si="0"/>
        <v>0</v>
      </c>
      <c r="H45" s="63"/>
    </row>
    <row r="46" spans="1:8" s="18" customFormat="1" ht="21.65" customHeight="1" thickBot="1" x14ac:dyDescent="0.45">
      <c r="A46" s="77">
        <v>34</v>
      </c>
      <c r="B46" s="78" t="s">
        <v>51</v>
      </c>
      <c r="C46" s="7"/>
      <c r="D46" s="48">
        <v>208</v>
      </c>
      <c r="E46" s="79">
        <v>1</v>
      </c>
      <c r="F46" s="79">
        <v>1</v>
      </c>
      <c r="G46" s="80">
        <f t="shared" si="0"/>
        <v>0</v>
      </c>
      <c r="H46" s="63"/>
    </row>
    <row r="47" spans="1:8" ht="18" x14ac:dyDescent="0.4">
      <c r="A47" s="81"/>
      <c r="B47" s="82"/>
      <c r="C47" s="49"/>
      <c r="D47" s="50"/>
      <c r="E47" s="50"/>
      <c r="F47" s="50"/>
      <c r="G47" s="51"/>
      <c r="H47" s="63"/>
    </row>
    <row r="48" spans="1:8" s="53" customFormat="1" ht="21" customHeight="1" x14ac:dyDescent="0.4">
      <c r="A48" s="113"/>
      <c r="C48" s="54"/>
      <c r="D48" s="69"/>
      <c r="E48" s="69"/>
      <c r="F48" s="69"/>
      <c r="G48" s="55">
        <f>SUM(G7:G47)</f>
        <v>0</v>
      </c>
      <c r="H48" s="63"/>
    </row>
    <row r="49" spans="1:8" s="53" customFormat="1" ht="2.5" hidden="1" customHeight="1" x14ac:dyDescent="0.4">
      <c r="A49" s="113"/>
      <c r="C49" s="54"/>
      <c r="D49" s="69"/>
      <c r="E49" s="69"/>
      <c r="F49" s="69"/>
      <c r="G49" s="56"/>
      <c r="H49" s="63"/>
    </row>
    <row r="50" spans="1:8" s="53" customFormat="1" ht="18" x14ac:dyDescent="0.4">
      <c r="A50" s="52"/>
      <c r="B50" s="53" t="s">
        <v>52</v>
      </c>
      <c r="C50" s="54"/>
      <c r="D50" s="69"/>
      <c r="E50" s="69"/>
      <c r="F50" s="69"/>
      <c r="G50" s="1">
        <f>+G48*0.15</f>
        <v>0</v>
      </c>
      <c r="H50" s="63"/>
    </row>
    <row r="51" spans="1:8" s="73" customFormat="1" ht="18.5" x14ac:dyDescent="0.45">
      <c r="A51" s="91"/>
      <c r="B51" s="73" t="s">
        <v>53</v>
      </c>
      <c r="C51" s="74"/>
      <c r="D51" s="75"/>
      <c r="E51" s="75"/>
      <c r="F51" s="75"/>
      <c r="G51" s="92">
        <f>SUM(G48:G50)</f>
        <v>0</v>
      </c>
      <c r="H51" s="76"/>
    </row>
    <row r="52" spans="1:8" ht="18.5" x14ac:dyDescent="0.45">
      <c r="A52" s="59"/>
      <c r="B52" s="73" t="s">
        <v>59</v>
      </c>
      <c r="C52" s="84"/>
      <c r="D52" s="85"/>
      <c r="E52" s="85"/>
      <c r="F52" s="85"/>
      <c r="G52" s="92">
        <f>G51*5</f>
        <v>0</v>
      </c>
      <c r="H52"/>
    </row>
    <row r="53" spans="1:8" x14ac:dyDescent="0.35">
      <c r="A53" s="59"/>
      <c r="G53" s="86"/>
    </row>
    <row r="54" spans="1:8" ht="18.5" x14ac:dyDescent="0.45">
      <c r="A54" s="59"/>
      <c r="B54" s="73" t="s">
        <v>55</v>
      </c>
      <c r="G54" s="86"/>
    </row>
    <row r="55" spans="1:8" ht="72" customHeight="1" x14ac:dyDescent="0.35">
      <c r="A55" s="59"/>
      <c r="B55" s="123" t="s">
        <v>56</v>
      </c>
      <c r="C55" s="123"/>
      <c r="D55" s="123"/>
      <c r="E55" s="123"/>
      <c r="F55" s="123"/>
      <c r="G55" s="124"/>
    </row>
    <row r="56" spans="1:8" ht="18.5" x14ac:dyDescent="0.45">
      <c r="A56" s="59"/>
      <c r="B56" s="73"/>
      <c r="G56" s="86"/>
    </row>
    <row r="57" spans="1:8" ht="15" thickBot="1" x14ac:dyDescent="0.4">
      <c r="A57" s="87"/>
      <c r="B57" s="58"/>
      <c r="C57" s="88"/>
      <c r="D57" s="89"/>
      <c r="E57" s="89"/>
      <c r="F57" s="89"/>
      <c r="G57" s="90"/>
    </row>
  </sheetData>
  <sheetProtection algorithmName="SHA-512" hashValue="HgvPUFlbLvjrgabb3URp4hv1hawKV+dBl03NbylJpoWhRlWAhCZYvo22g3U2DpJvRpixNdAA42ScotckK+O5BA==" saltValue="Hbd61KARnOkssX4UirfJKQ==" spinCount="100000" sheet="1" objects="1" scenarios="1"/>
  <mergeCells count="9">
    <mergeCell ref="B55:G55"/>
    <mergeCell ref="A5:G5"/>
    <mergeCell ref="A48:A49"/>
    <mergeCell ref="A1:B1"/>
    <mergeCell ref="C1:G1"/>
    <mergeCell ref="A2:B2"/>
    <mergeCell ref="C2:G2"/>
    <mergeCell ref="A3:B3"/>
    <mergeCell ref="C3:G3"/>
  </mergeCells>
  <hyperlinks>
    <hyperlink ref="B12" r:id="rId1" location="g0" display="http://www.mylexisnexis.co.za/nxt/gateway.dll/jilc/kilc/u4sg/vitg/njtg/hw5i/mx5i/ty5i - g0" xr:uid="{CB189FF4-295E-4441-BE2A-B6A392F10313}"/>
  </hyperlinks>
  <pageMargins left="0.31496062992125984" right="0.31496062992125984" top="0.74803149606299213" bottom="0.74803149606299213" header="0.31496062992125984" footer="0.31496062992125984"/>
  <pageSetup paperSize="9" scale="42"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19F56-10D1-4866-8E4E-D3FC19BBEED3}">
  <sheetPr>
    <tabColor rgb="FF92D050"/>
    <pageSetUpPr fitToPage="1"/>
  </sheetPr>
  <dimension ref="A1:I55"/>
  <sheetViews>
    <sheetView tabSelected="1" zoomScale="80" zoomScaleNormal="80" workbookViewId="0">
      <selection activeCell="E11" sqref="E11"/>
    </sheetView>
  </sheetViews>
  <sheetFormatPr defaultColWidth="8.81640625" defaultRowHeight="14.5" x14ac:dyDescent="0.35"/>
  <cols>
    <col min="1" max="1" width="7.81640625" style="60" customWidth="1"/>
    <col min="2" max="2" width="106.54296875" customWidth="1"/>
    <col min="3" max="3" width="19.453125" style="61" customWidth="1"/>
    <col min="4" max="4" width="18.1796875" style="60" customWidth="1"/>
    <col min="5" max="5" width="15.1796875" style="60" customWidth="1"/>
    <col min="6" max="6" width="13.81640625" style="107" customWidth="1"/>
    <col min="7" max="7" width="21" style="62" customWidth="1"/>
    <col min="9" max="9" width="11.1796875" style="97" bestFit="1" customWidth="1"/>
  </cols>
  <sheetData>
    <row r="1" spans="1:9" ht="47.15" customHeight="1" thickBot="1" x14ac:dyDescent="0.4">
      <c r="A1" s="117" t="s">
        <v>0</v>
      </c>
      <c r="B1" s="118"/>
      <c r="C1" s="119"/>
      <c r="D1" s="119"/>
      <c r="E1" s="119"/>
      <c r="F1" s="119"/>
      <c r="G1" s="120"/>
    </row>
    <row r="2" spans="1:9" ht="108.65" customHeight="1" thickBot="1" x14ac:dyDescent="0.4">
      <c r="A2" s="117" t="s">
        <v>1</v>
      </c>
      <c r="B2" s="118"/>
      <c r="C2" s="121" t="s">
        <v>2</v>
      </c>
      <c r="D2" s="121"/>
      <c r="E2" s="121"/>
      <c r="F2" s="121"/>
      <c r="G2" s="122"/>
    </row>
    <row r="3" spans="1:9" ht="42.75" customHeight="1" thickBot="1" x14ac:dyDescent="0.4">
      <c r="A3" s="117" t="s">
        <v>3</v>
      </c>
      <c r="B3" s="118"/>
      <c r="C3" s="121" t="s">
        <v>60</v>
      </c>
      <c r="D3" s="121"/>
      <c r="E3" s="121"/>
      <c r="F3" s="121"/>
      <c r="G3" s="122"/>
    </row>
    <row r="4" spans="1:9" ht="42.75" customHeight="1" thickBot="1" x14ac:dyDescent="0.45">
      <c r="A4" s="66"/>
      <c r="B4" s="67"/>
      <c r="C4" s="67"/>
      <c r="D4" s="67"/>
      <c r="E4" s="67"/>
      <c r="F4" s="101"/>
      <c r="G4" s="68"/>
    </row>
    <row r="5" spans="1:9" ht="101.15" customHeight="1" thickBot="1" x14ac:dyDescent="0.4">
      <c r="A5" s="114" t="s">
        <v>61</v>
      </c>
      <c r="B5" s="115"/>
      <c r="C5" s="115"/>
      <c r="D5" s="115"/>
      <c r="E5" s="115"/>
      <c r="F5" s="115"/>
      <c r="G5" s="116"/>
    </row>
    <row r="6" spans="1:9" s="12" customFormat="1" ht="63" customHeight="1" x14ac:dyDescent="0.35">
      <c r="A6" s="8" t="s">
        <v>6</v>
      </c>
      <c r="B6" s="9" t="s">
        <v>7</v>
      </c>
      <c r="C6" s="10" t="s">
        <v>8</v>
      </c>
      <c r="D6" s="10" t="s">
        <v>9</v>
      </c>
      <c r="E6" s="10" t="s">
        <v>10</v>
      </c>
      <c r="F6" s="102" t="s">
        <v>62</v>
      </c>
      <c r="G6" s="11" t="s">
        <v>12</v>
      </c>
      <c r="I6" s="98"/>
    </row>
    <row r="7" spans="1:9" s="18" customFormat="1" ht="19.5" customHeight="1" x14ac:dyDescent="0.35">
      <c r="A7" s="13"/>
      <c r="B7" s="14" t="s">
        <v>13</v>
      </c>
      <c r="C7" s="15"/>
      <c r="D7" s="16"/>
      <c r="E7" s="16"/>
      <c r="F7" s="103"/>
      <c r="G7" s="17"/>
      <c r="I7" s="99"/>
    </row>
    <row r="8" spans="1:9" s="18" customFormat="1" ht="44.5" customHeight="1" x14ac:dyDescent="0.35">
      <c r="A8" s="19">
        <v>1</v>
      </c>
      <c r="B8" s="20" t="s">
        <v>14</v>
      </c>
      <c r="C8" s="1"/>
      <c r="D8" s="21">
        <v>533.38469999999995</v>
      </c>
      <c r="E8" s="22">
        <v>2</v>
      </c>
      <c r="F8" s="22">
        <v>4</v>
      </c>
      <c r="G8" s="23">
        <f>(C8*4)*F8*E8</f>
        <v>0</v>
      </c>
      <c r="I8" s="99"/>
    </row>
    <row r="9" spans="1:9" s="18" customFormat="1" ht="46" customHeight="1" x14ac:dyDescent="0.35">
      <c r="A9" s="19">
        <v>2</v>
      </c>
      <c r="B9" s="20" t="s">
        <v>15</v>
      </c>
      <c r="C9" s="1"/>
      <c r="D9" s="21">
        <v>166.28299999999999</v>
      </c>
      <c r="E9" s="22">
        <v>2</v>
      </c>
      <c r="F9" s="22">
        <v>4</v>
      </c>
      <c r="G9" s="23">
        <f t="shared" ref="G9:G46" si="0">(C9*4)*F9*E9</f>
        <v>0</v>
      </c>
      <c r="I9" s="99"/>
    </row>
    <row r="10" spans="1:9" s="18" customFormat="1" ht="24.65" customHeight="1" x14ac:dyDescent="0.35">
      <c r="A10" s="19">
        <v>3</v>
      </c>
      <c r="B10" s="20" t="s">
        <v>16</v>
      </c>
      <c r="C10" s="1"/>
      <c r="D10" s="21">
        <v>533.5</v>
      </c>
      <c r="E10" s="22">
        <v>1</v>
      </c>
      <c r="F10" s="22">
        <v>2</v>
      </c>
      <c r="G10" s="23">
        <f t="shared" si="0"/>
        <v>0</v>
      </c>
      <c r="I10" s="99"/>
    </row>
    <row r="11" spans="1:9" s="18" customFormat="1" ht="30" customHeight="1" x14ac:dyDescent="0.35">
      <c r="A11" s="19">
        <v>4</v>
      </c>
      <c r="B11" s="20" t="s">
        <v>17</v>
      </c>
      <c r="C11" s="1"/>
      <c r="D11" s="24">
        <v>166.28</v>
      </c>
      <c r="E11" s="22">
        <v>1</v>
      </c>
      <c r="F11" s="22">
        <v>1</v>
      </c>
      <c r="G11" s="23">
        <f t="shared" si="0"/>
        <v>0</v>
      </c>
      <c r="I11" s="99"/>
    </row>
    <row r="12" spans="1:9" s="18" customFormat="1" ht="33" customHeight="1" x14ac:dyDescent="0.35">
      <c r="A12" s="19">
        <v>5</v>
      </c>
      <c r="B12" s="20" t="s">
        <v>18</v>
      </c>
      <c r="C12" s="1"/>
      <c r="D12" s="21">
        <v>533.5</v>
      </c>
      <c r="E12" s="22">
        <v>1</v>
      </c>
      <c r="F12" s="22">
        <v>1</v>
      </c>
      <c r="G12" s="23">
        <f t="shared" si="0"/>
        <v>0</v>
      </c>
      <c r="I12" s="99"/>
    </row>
    <row r="13" spans="1:9" s="18" customFormat="1" ht="29.5" customHeight="1" x14ac:dyDescent="0.35">
      <c r="A13" s="19">
        <v>6</v>
      </c>
      <c r="B13" s="20" t="s">
        <v>19</v>
      </c>
      <c r="C13" s="1"/>
      <c r="D13" s="21">
        <v>166.28</v>
      </c>
      <c r="E13" s="22">
        <v>1</v>
      </c>
      <c r="F13" s="22">
        <v>1</v>
      </c>
      <c r="G13" s="23">
        <f t="shared" si="0"/>
        <v>0</v>
      </c>
      <c r="I13" s="99"/>
    </row>
    <row r="14" spans="1:9" s="18" customFormat="1" ht="43.5" customHeight="1" x14ac:dyDescent="0.35">
      <c r="A14" s="19">
        <v>7</v>
      </c>
      <c r="B14" s="20" t="s">
        <v>63</v>
      </c>
      <c r="C14" s="1"/>
      <c r="D14" s="21">
        <v>533.5</v>
      </c>
      <c r="E14" s="22">
        <v>1</v>
      </c>
      <c r="F14" s="22">
        <v>1</v>
      </c>
      <c r="G14" s="23">
        <f t="shared" si="0"/>
        <v>0</v>
      </c>
      <c r="I14" s="99"/>
    </row>
    <row r="15" spans="1:9" s="18" customFormat="1" ht="42" customHeight="1" x14ac:dyDescent="0.35">
      <c r="A15" s="19">
        <v>8</v>
      </c>
      <c r="B15" s="20" t="s">
        <v>64</v>
      </c>
      <c r="C15" s="1"/>
      <c r="D15" s="21">
        <v>166.28</v>
      </c>
      <c r="E15" s="22">
        <v>1</v>
      </c>
      <c r="F15" s="22">
        <v>1</v>
      </c>
      <c r="G15" s="23">
        <f t="shared" si="0"/>
        <v>0</v>
      </c>
      <c r="I15" s="99"/>
    </row>
    <row r="16" spans="1:9" s="18" customFormat="1" ht="29.5" customHeight="1" x14ac:dyDescent="0.35">
      <c r="A16" s="19">
        <v>9</v>
      </c>
      <c r="B16" s="20" t="s">
        <v>22</v>
      </c>
      <c r="C16" s="1"/>
      <c r="D16" s="24">
        <v>533.5</v>
      </c>
      <c r="E16" s="22">
        <v>1</v>
      </c>
      <c r="F16" s="22">
        <v>1</v>
      </c>
      <c r="G16" s="23">
        <f t="shared" si="0"/>
        <v>0</v>
      </c>
      <c r="I16" s="99"/>
    </row>
    <row r="17" spans="1:9" s="18" customFormat="1" ht="30" customHeight="1" x14ac:dyDescent="0.35">
      <c r="A17" s="19">
        <v>10</v>
      </c>
      <c r="B17" s="20" t="s">
        <v>23</v>
      </c>
      <c r="C17" s="1"/>
      <c r="D17" s="21">
        <v>166.28</v>
      </c>
      <c r="E17" s="22">
        <v>1</v>
      </c>
      <c r="F17" s="22">
        <v>1</v>
      </c>
      <c r="G17" s="23">
        <f t="shared" si="0"/>
        <v>0</v>
      </c>
      <c r="I17" s="99"/>
    </row>
    <row r="18" spans="1:9" s="18" customFormat="1" ht="25.4" customHeight="1" x14ac:dyDescent="0.35">
      <c r="A18" s="19">
        <v>11</v>
      </c>
      <c r="B18" s="20" t="s">
        <v>65</v>
      </c>
      <c r="C18" s="1"/>
      <c r="D18" s="21">
        <v>533.5</v>
      </c>
      <c r="E18" s="22">
        <v>1</v>
      </c>
      <c r="F18" s="22">
        <v>1</v>
      </c>
      <c r="G18" s="23">
        <f t="shared" si="0"/>
        <v>0</v>
      </c>
      <c r="I18" s="99"/>
    </row>
    <row r="19" spans="1:9" s="18" customFormat="1" ht="20.5" customHeight="1" x14ac:dyDescent="0.35">
      <c r="A19" s="19">
        <v>12</v>
      </c>
      <c r="B19" s="20" t="s">
        <v>66</v>
      </c>
      <c r="C19" s="1"/>
      <c r="D19" s="21">
        <v>166.28</v>
      </c>
      <c r="E19" s="22">
        <v>1</v>
      </c>
      <c r="F19" s="22">
        <v>1</v>
      </c>
      <c r="G19" s="23">
        <f t="shared" si="0"/>
        <v>0</v>
      </c>
      <c r="I19" s="99"/>
    </row>
    <row r="20" spans="1:9" s="18" customFormat="1" ht="22.4" customHeight="1" x14ac:dyDescent="0.35">
      <c r="A20" s="19">
        <v>13</v>
      </c>
      <c r="B20" s="25" t="s">
        <v>26</v>
      </c>
      <c r="C20" s="1"/>
      <c r="D20" s="21">
        <v>533.5</v>
      </c>
      <c r="E20" s="22">
        <v>1</v>
      </c>
      <c r="F20" s="22">
        <v>1</v>
      </c>
      <c r="G20" s="23">
        <f t="shared" si="0"/>
        <v>0</v>
      </c>
      <c r="I20" s="99"/>
    </row>
    <row r="21" spans="1:9" s="18" customFormat="1" ht="22.4" customHeight="1" x14ac:dyDescent="0.35">
      <c r="A21" s="19">
        <v>14</v>
      </c>
      <c r="B21" s="20" t="s">
        <v>27</v>
      </c>
      <c r="C21" s="1"/>
      <c r="D21" s="21">
        <v>166.28</v>
      </c>
      <c r="E21" s="22">
        <v>1</v>
      </c>
      <c r="F21" s="22">
        <v>1</v>
      </c>
      <c r="G21" s="23">
        <f t="shared" si="0"/>
        <v>0</v>
      </c>
      <c r="I21" s="99"/>
    </row>
    <row r="22" spans="1:9" s="18" customFormat="1" ht="32.5" customHeight="1" x14ac:dyDescent="0.35">
      <c r="A22" s="19">
        <v>15</v>
      </c>
      <c r="B22" s="20" t="s">
        <v>28</v>
      </c>
      <c r="C22" s="1"/>
      <c r="D22" s="21">
        <v>533.5</v>
      </c>
      <c r="E22" s="22">
        <v>1</v>
      </c>
      <c r="F22" s="22">
        <v>2</v>
      </c>
      <c r="G22" s="23">
        <f t="shared" si="0"/>
        <v>0</v>
      </c>
      <c r="I22" s="99"/>
    </row>
    <row r="23" spans="1:9" s="18" customFormat="1" ht="31.4" customHeight="1" x14ac:dyDescent="0.35">
      <c r="A23" s="19">
        <v>16</v>
      </c>
      <c r="B23" s="20" t="s">
        <v>29</v>
      </c>
      <c r="C23" s="1"/>
      <c r="D23" s="26">
        <v>166.28</v>
      </c>
      <c r="E23" s="22">
        <v>1</v>
      </c>
      <c r="F23" s="22">
        <v>1</v>
      </c>
      <c r="G23" s="23">
        <f t="shared" si="0"/>
        <v>0</v>
      </c>
      <c r="I23" s="99"/>
    </row>
    <row r="24" spans="1:9" s="18" customFormat="1" ht="23.5" customHeight="1" x14ac:dyDescent="0.35">
      <c r="A24" s="27"/>
      <c r="B24" s="14" t="s">
        <v>30</v>
      </c>
      <c r="C24" s="2"/>
      <c r="D24" s="16"/>
      <c r="E24" s="28"/>
      <c r="F24" s="28"/>
      <c r="G24" s="29"/>
      <c r="I24" s="99"/>
    </row>
    <row r="25" spans="1:9" s="18" customFormat="1" ht="84.65" customHeight="1" x14ac:dyDescent="0.35">
      <c r="A25" s="19">
        <v>17</v>
      </c>
      <c r="B25" s="20" t="s">
        <v>67</v>
      </c>
      <c r="C25" s="1"/>
      <c r="D25" s="24">
        <v>533.5</v>
      </c>
      <c r="E25" s="22">
        <v>2</v>
      </c>
      <c r="F25" s="22">
        <v>4</v>
      </c>
      <c r="G25" s="23">
        <f t="shared" si="0"/>
        <v>0</v>
      </c>
      <c r="I25" s="99"/>
    </row>
    <row r="26" spans="1:9" s="18" customFormat="1" ht="33.65" customHeight="1" x14ac:dyDescent="0.35">
      <c r="A26" s="19">
        <v>18</v>
      </c>
      <c r="B26" s="20" t="s">
        <v>32</v>
      </c>
      <c r="C26" s="1"/>
      <c r="D26" s="21">
        <v>214.88879999999997</v>
      </c>
      <c r="E26" s="22">
        <v>3</v>
      </c>
      <c r="F26" s="22">
        <v>1</v>
      </c>
      <c r="G26" s="23">
        <f t="shared" si="0"/>
        <v>0</v>
      </c>
      <c r="I26" s="99"/>
    </row>
    <row r="27" spans="1:9" s="18" customFormat="1" ht="33" customHeight="1" x14ac:dyDescent="0.35">
      <c r="A27" s="19">
        <v>19</v>
      </c>
      <c r="B27" s="30" t="s">
        <v>33</v>
      </c>
      <c r="C27" s="1"/>
      <c r="D27" s="24">
        <v>533.5</v>
      </c>
      <c r="E27" s="22">
        <v>2</v>
      </c>
      <c r="F27" s="22">
        <v>1</v>
      </c>
      <c r="G27" s="23">
        <f t="shared" si="0"/>
        <v>0</v>
      </c>
      <c r="I27" s="99"/>
    </row>
    <row r="28" spans="1:9" s="18" customFormat="1" ht="30.65" customHeight="1" x14ac:dyDescent="0.35">
      <c r="A28" s="19">
        <v>20</v>
      </c>
      <c r="B28" s="20" t="s">
        <v>34</v>
      </c>
      <c r="C28" s="1"/>
      <c r="D28" s="24">
        <v>166.28</v>
      </c>
      <c r="E28" s="22">
        <v>1</v>
      </c>
      <c r="F28" s="22">
        <v>1</v>
      </c>
      <c r="G28" s="23">
        <f t="shared" si="0"/>
        <v>0</v>
      </c>
      <c r="I28" s="99"/>
    </row>
    <row r="29" spans="1:9" ht="21" customHeight="1" x14ac:dyDescent="0.35">
      <c r="A29" s="27"/>
      <c r="B29" s="31" t="s">
        <v>35</v>
      </c>
      <c r="C29" s="2"/>
      <c r="D29" s="32"/>
      <c r="E29" s="28"/>
      <c r="F29" s="28"/>
      <c r="G29" s="29"/>
      <c r="I29" s="99"/>
    </row>
    <row r="30" spans="1:9" ht="56" x14ac:dyDescent="0.35">
      <c r="A30" s="19">
        <v>21</v>
      </c>
      <c r="B30" s="20" t="s">
        <v>68</v>
      </c>
      <c r="C30" s="1"/>
      <c r="D30" s="21">
        <v>107.44439999999999</v>
      </c>
      <c r="E30" s="22">
        <v>2</v>
      </c>
      <c r="F30" s="22">
        <v>2</v>
      </c>
      <c r="G30" s="23">
        <f t="shared" si="0"/>
        <v>0</v>
      </c>
      <c r="I30" s="99"/>
    </row>
    <row r="31" spans="1:9" ht="28" x14ac:dyDescent="0.35">
      <c r="A31" s="19">
        <v>22</v>
      </c>
      <c r="B31" s="20" t="s">
        <v>37</v>
      </c>
      <c r="C31" s="1"/>
      <c r="D31" s="24">
        <v>533.5</v>
      </c>
      <c r="E31" s="22">
        <v>2</v>
      </c>
      <c r="F31" s="22">
        <v>1</v>
      </c>
      <c r="G31" s="23">
        <f t="shared" si="0"/>
        <v>0</v>
      </c>
      <c r="I31" s="99"/>
    </row>
    <row r="32" spans="1:9" ht="28" x14ac:dyDescent="0.35">
      <c r="A32" s="19">
        <v>23</v>
      </c>
      <c r="B32" s="20" t="s">
        <v>34</v>
      </c>
      <c r="C32" s="1"/>
      <c r="D32" s="21">
        <v>166.28</v>
      </c>
      <c r="E32" s="22">
        <v>1</v>
      </c>
      <c r="F32" s="22">
        <v>1</v>
      </c>
      <c r="G32" s="23">
        <f t="shared" si="0"/>
        <v>0</v>
      </c>
      <c r="I32" s="99"/>
    </row>
    <row r="33" spans="1:9" ht="21.65" customHeight="1" x14ac:dyDescent="0.35">
      <c r="A33" s="27"/>
      <c r="B33" s="14" t="s">
        <v>38</v>
      </c>
      <c r="C33" s="2"/>
      <c r="D33" s="16"/>
      <c r="E33" s="28"/>
      <c r="F33" s="28"/>
      <c r="G33" s="29">
        <f t="shared" ref="G33" si="1">(E33*F33)*C33</f>
        <v>0</v>
      </c>
      <c r="I33" s="99"/>
    </row>
    <row r="34" spans="1:9" ht="28" x14ac:dyDescent="0.35">
      <c r="A34" s="19">
        <v>24</v>
      </c>
      <c r="B34" s="20" t="s">
        <v>39</v>
      </c>
      <c r="C34" s="1"/>
      <c r="D34" s="21">
        <v>7</v>
      </c>
      <c r="E34" s="22">
        <v>2</v>
      </c>
      <c r="F34" s="22">
        <v>1</v>
      </c>
      <c r="G34" s="23">
        <f t="shared" si="0"/>
        <v>0</v>
      </c>
      <c r="I34" s="99"/>
    </row>
    <row r="35" spans="1:9" x14ac:dyDescent="0.35">
      <c r="A35" s="19">
        <v>25</v>
      </c>
      <c r="B35" s="20" t="s">
        <v>40</v>
      </c>
      <c r="C35" s="1"/>
      <c r="D35" s="24">
        <v>533.5</v>
      </c>
      <c r="E35" s="22">
        <v>1</v>
      </c>
      <c r="F35" s="22">
        <v>1</v>
      </c>
      <c r="G35" s="23">
        <f t="shared" si="0"/>
        <v>0</v>
      </c>
      <c r="I35" s="99"/>
    </row>
    <row r="36" spans="1:9" ht="28" x14ac:dyDescent="0.35">
      <c r="A36" s="19">
        <v>26</v>
      </c>
      <c r="B36" s="20" t="s">
        <v>41</v>
      </c>
      <c r="C36" s="1"/>
      <c r="D36" s="21">
        <v>166.28</v>
      </c>
      <c r="E36" s="22">
        <v>1</v>
      </c>
      <c r="F36" s="22">
        <v>1</v>
      </c>
      <c r="G36" s="23">
        <f t="shared" si="0"/>
        <v>0</v>
      </c>
      <c r="I36" s="99"/>
    </row>
    <row r="37" spans="1:9" x14ac:dyDescent="0.35">
      <c r="A37" s="19">
        <v>27</v>
      </c>
      <c r="B37" s="20" t="s">
        <v>69</v>
      </c>
      <c r="C37" s="1"/>
      <c r="D37" s="21">
        <v>533.5</v>
      </c>
      <c r="E37" s="22">
        <v>1</v>
      </c>
      <c r="F37" s="22">
        <v>1</v>
      </c>
      <c r="G37" s="23">
        <f t="shared" si="0"/>
        <v>0</v>
      </c>
      <c r="I37" s="99"/>
    </row>
    <row r="38" spans="1:9" x14ac:dyDescent="0.35">
      <c r="A38" s="19">
        <v>28</v>
      </c>
      <c r="B38" s="20" t="s">
        <v>70</v>
      </c>
      <c r="C38" s="1"/>
      <c r="D38" s="24">
        <v>166.28</v>
      </c>
      <c r="E38" s="22">
        <v>1</v>
      </c>
      <c r="F38" s="22">
        <v>1</v>
      </c>
      <c r="G38" s="23">
        <f t="shared" si="0"/>
        <v>0</v>
      </c>
      <c r="I38" s="99"/>
    </row>
    <row r="39" spans="1:9" ht="18" customHeight="1" x14ac:dyDescent="0.35">
      <c r="A39" s="27"/>
      <c r="B39" s="33" t="s">
        <v>44</v>
      </c>
      <c r="C39" s="3"/>
      <c r="D39" s="34"/>
      <c r="E39" s="28"/>
      <c r="F39" s="28"/>
      <c r="G39" s="29"/>
      <c r="I39" s="99"/>
    </row>
    <row r="40" spans="1:9" ht="31.4" customHeight="1" x14ac:dyDescent="0.35">
      <c r="A40" s="19">
        <v>29</v>
      </c>
      <c r="B40" s="20" t="s">
        <v>45</v>
      </c>
      <c r="C40" s="4"/>
      <c r="D40" s="35"/>
      <c r="E40" s="36"/>
      <c r="F40" s="36"/>
      <c r="G40" s="37"/>
      <c r="I40" s="99"/>
    </row>
    <row r="41" spans="1:9" ht="55.4" customHeight="1" x14ac:dyDescent="0.35">
      <c r="A41" s="19">
        <v>30</v>
      </c>
      <c r="B41" s="38" t="s">
        <v>46</v>
      </c>
      <c r="C41" s="5"/>
      <c r="D41" s="39"/>
      <c r="E41" s="36"/>
      <c r="F41" s="36"/>
      <c r="G41" s="37"/>
      <c r="I41" s="99"/>
    </row>
    <row r="42" spans="1:9" ht="45" customHeight="1" x14ac:dyDescent="0.35">
      <c r="A42" s="19">
        <v>31</v>
      </c>
      <c r="B42" s="20" t="s">
        <v>71</v>
      </c>
      <c r="C42" s="6"/>
      <c r="D42" s="40"/>
      <c r="E42" s="36"/>
      <c r="F42" s="36"/>
      <c r="G42" s="37"/>
      <c r="I42" s="99"/>
    </row>
    <row r="43" spans="1:9" ht="23.5" customHeight="1" x14ac:dyDescent="0.35">
      <c r="A43" s="19">
        <v>32</v>
      </c>
      <c r="B43" s="20" t="s">
        <v>48</v>
      </c>
      <c r="C43" s="1"/>
      <c r="D43" s="41">
        <v>332</v>
      </c>
      <c r="E43" s="22">
        <v>1</v>
      </c>
      <c r="F43" s="22">
        <v>1</v>
      </c>
      <c r="G43" s="23">
        <f t="shared" si="0"/>
        <v>0</v>
      </c>
      <c r="I43" s="99"/>
    </row>
    <row r="44" spans="1:9" s="47" customFormat="1" ht="18" customHeight="1" x14ac:dyDescent="0.35">
      <c r="A44" s="42"/>
      <c r="B44" s="43" t="s">
        <v>49</v>
      </c>
      <c r="C44" s="65"/>
      <c r="D44" s="64"/>
      <c r="E44" s="22"/>
      <c r="F44" s="22"/>
      <c r="G44" s="23"/>
      <c r="I44" s="99"/>
    </row>
    <row r="45" spans="1:9" s="18" customFormat="1" ht="29.15" customHeight="1" x14ac:dyDescent="0.35">
      <c r="A45" s="19">
        <v>33</v>
      </c>
      <c r="B45" s="20" t="s">
        <v>50</v>
      </c>
      <c r="C45" s="1"/>
      <c r="D45" s="41">
        <v>425</v>
      </c>
      <c r="E45" s="22">
        <v>1</v>
      </c>
      <c r="F45" s="22">
        <v>1</v>
      </c>
      <c r="G45" s="23">
        <f t="shared" si="0"/>
        <v>0</v>
      </c>
      <c r="I45" s="99"/>
    </row>
    <row r="46" spans="1:9" s="18" customFormat="1" ht="21.65" customHeight="1" x14ac:dyDescent="0.35">
      <c r="A46" s="77">
        <v>34</v>
      </c>
      <c r="B46" s="78" t="s">
        <v>51</v>
      </c>
      <c r="C46" s="7"/>
      <c r="D46" s="48">
        <v>208</v>
      </c>
      <c r="E46" s="79">
        <v>1</v>
      </c>
      <c r="F46" s="79">
        <v>1</v>
      </c>
      <c r="G46" s="80">
        <f t="shared" si="0"/>
        <v>0</v>
      </c>
      <c r="I46" s="99"/>
    </row>
    <row r="47" spans="1:9" x14ac:dyDescent="0.35">
      <c r="A47" s="81"/>
      <c r="B47" s="82"/>
      <c r="C47" s="49"/>
      <c r="D47" s="50"/>
      <c r="E47" s="50"/>
      <c r="F47" s="104"/>
      <c r="G47" s="51"/>
    </row>
    <row r="48" spans="1:9" s="53" customFormat="1" ht="21" customHeight="1" x14ac:dyDescent="0.35">
      <c r="A48" s="113"/>
      <c r="C48" s="54"/>
      <c r="D48" s="69"/>
      <c r="E48" s="69"/>
      <c r="F48" s="105"/>
      <c r="G48" s="55">
        <f>SUM(G7:G47)</f>
        <v>0</v>
      </c>
      <c r="I48" s="100"/>
    </row>
    <row r="49" spans="1:9" s="53" customFormat="1" ht="2.5" hidden="1" customHeight="1" x14ac:dyDescent="0.35">
      <c r="A49" s="113"/>
      <c r="C49" s="54"/>
      <c r="D49" s="69"/>
      <c r="E49" s="69"/>
      <c r="F49" s="105"/>
      <c r="G49" s="56"/>
      <c r="I49" s="100"/>
    </row>
    <row r="50" spans="1:9" s="53" customFormat="1" ht="15.5" x14ac:dyDescent="0.35">
      <c r="A50" s="52"/>
      <c r="B50" s="53" t="s">
        <v>52</v>
      </c>
      <c r="C50" s="54"/>
      <c r="D50" s="69"/>
      <c r="E50" s="69"/>
      <c r="F50" s="105"/>
      <c r="G50" s="1">
        <f>+G48*0.15</f>
        <v>0</v>
      </c>
      <c r="I50" s="108"/>
    </row>
    <row r="51" spans="1:9" s="73" customFormat="1" ht="18.5" x14ac:dyDescent="0.45">
      <c r="A51" s="91"/>
      <c r="B51" s="73" t="s">
        <v>53</v>
      </c>
      <c r="C51" s="74"/>
      <c r="D51" s="75"/>
      <c r="E51" s="75"/>
      <c r="F51" s="106"/>
      <c r="G51" s="92">
        <f>SUM(G48:G50)</f>
        <v>0</v>
      </c>
      <c r="I51" s="100"/>
    </row>
    <row r="52" spans="1:9" ht="18.5" x14ac:dyDescent="0.45">
      <c r="A52" s="59"/>
      <c r="B52" s="73" t="s">
        <v>54</v>
      </c>
      <c r="G52" s="92">
        <f>G51*5</f>
        <v>0</v>
      </c>
      <c r="I52" s="100"/>
    </row>
    <row r="53" spans="1:9" x14ac:dyDescent="0.35">
      <c r="A53" s="59"/>
      <c r="G53" s="86"/>
    </row>
    <row r="54" spans="1:9" ht="18.5" x14ac:dyDescent="0.45">
      <c r="A54" s="59"/>
      <c r="B54" s="73" t="s">
        <v>55</v>
      </c>
      <c r="G54" s="86"/>
    </row>
    <row r="55" spans="1:9" s="12" customFormat="1" ht="59.5" customHeight="1" x14ac:dyDescent="0.35">
      <c r="A55" s="109"/>
      <c r="B55" s="111" t="s">
        <v>56</v>
      </c>
      <c r="C55" s="111"/>
      <c r="D55" s="111"/>
      <c r="E55" s="111"/>
      <c r="F55" s="111"/>
      <c r="G55" s="112"/>
      <c r="I55" s="98"/>
    </row>
  </sheetData>
  <sheetProtection algorithmName="SHA-512" hashValue="MvX4cnYP0qPQaeC5SpZqlFgkE6xpuK7cTfj9a/Sg49EWVknmevY3wPfeK9XqjbjEL57QeyPZ2ONfWqdxecuJJA==" saltValue="7eofgLAkYDGxHE7PLDTXng==" spinCount="100000" sheet="1" objects="1" scenarios="1"/>
  <mergeCells count="9">
    <mergeCell ref="B55:G55"/>
    <mergeCell ref="A5:G5"/>
    <mergeCell ref="A48:A49"/>
    <mergeCell ref="A1:B1"/>
    <mergeCell ref="C1:G1"/>
    <mergeCell ref="A2:B2"/>
    <mergeCell ref="C2:G2"/>
    <mergeCell ref="A3:B3"/>
    <mergeCell ref="C3:G3"/>
  </mergeCells>
  <hyperlinks>
    <hyperlink ref="B12" r:id="rId1" location="g0" display="http://www.mylexisnexis.co.za/nxt/gateway.dll/jilc/kilc/u4sg/vitg/njtg/hw5i/mx5i/ty5i - g0" xr:uid="{7C963DBC-5A14-43A4-AD78-4AD8D608F667}"/>
  </hyperlinks>
  <pageMargins left="0.31496062992125984" right="0.31496062992125984" top="0.74803149606299213" bottom="0.74803149606299213" header="0.31496062992125984" footer="0.31496062992125984"/>
  <pageSetup paperSize="9" scale="42"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2c27adb-2a97-4065-9174-0d8611b95909" xsi:nil="true"/>
    <lcf76f155ced4ddcb4097134ff3c332f xmlns="67e2fd2e-4c0a-4d41-9b78-fb0ba565cce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4955016284F68429F71AFAA1E073D1F" ma:contentTypeVersion="11" ma:contentTypeDescription="Create a new document." ma:contentTypeScope="" ma:versionID="c4fecdbebeed1e6a1201727fbc36935c">
  <xsd:schema xmlns:xsd="http://www.w3.org/2001/XMLSchema" xmlns:xs="http://www.w3.org/2001/XMLSchema" xmlns:p="http://schemas.microsoft.com/office/2006/metadata/properties" xmlns:ns2="67e2fd2e-4c0a-4d41-9b78-fb0ba565cce6" xmlns:ns3="f2c27adb-2a97-4065-9174-0d8611b95909" targetNamespace="http://schemas.microsoft.com/office/2006/metadata/properties" ma:root="true" ma:fieldsID="da7205578df0f33eef048f5389e00232" ns2:_="" ns3:_="">
    <xsd:import namespace="67e2fd2e-4c0a-4d41-9b78-fb0ba565cce6"/>
    <xsd:import namespace="f2c27adb-2a97-4065-9174-0d8611b9590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7e2fd2e-4c0a-4d41-9b78-fb0ba565cce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1e43cf8c-375b-4686-8334-c16e4bf29fe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2c27adb-2a97-4065-9174-0d8611b95909"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0c5878de-7fc8-49e2-a4ea-8f5883db949d}" ma:internalName="TaxCatchAll" ma:showField="CatchAllData" ma:web="f2c27adb-2a97-4065-9174-0d8611b9590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4EA474C-E59C-4A27-8FE5-67171EC9A092}">
  <ds:schemaRefs>
    <ds:schemaRef ds:uri="http://schemas.microsoft.com/office/2006/metadata/properties"/>
    <ds:schemaRef ds:uri="http://purl.org/dc/elements/1.1/"/>
    <ds:schemaRef ds:uri="http://purl.org/dc/dcmitype/"/>
    <ds:schemaRef ds:uri="http://schemas.microsoft.com/office/2006/documentManagement/types"/>
    <ds:schemaRef ds:uri="f2c27adb-2a97-4065-9174-0d8611b95909"/>
    <ds:schemaRef ds:uri="http://schemas.microsoft.com/office/infopath/2007/PartnerControls"/>
    <ds:schemaRef ds:uri="http://www.w3.org/XML/1998/namespace"/>
    <ds:schemaRef ds:uri="http://purl.org/dc/terms/"/>
    <ds:schemaRef ds:uri="http://schemas.openxmlformats.org/package/2006/metadata/core-properties"/>
    <ds:schemaRef ds:uri="67e2fd2e-4c0a-4d41-9b78-fb0ba565cce6"/>
  </ds:schemaRefs>
</ds:datastoreItem>
</file>

<file path=customXml/itemProps2.xml><?xml version="1.0" encoding="utf-8"?>
<ds:datastoreItem xmlns:ds="http://schemas.openxmlformats.org/officeDocument/2006/customXml" ds:itemID="{83D9B4DB-BDC8-4A5A-8D5F-E1B32B6B2C16}">
  <ds:schemaRefs>
    <ds:schemaRef ds:uri="http://schemas.microsoft.com/sharepoint/v3/contenttype/forms"/>
  </ds:schemaRefs>
</ds:datastoreItem>
</file>

<file path=customXml/itemProps3.xml><?xml version="1.0" encoding="utf-8"?>
<ds:datastoreItem xmlns:ds="http://schemas.openxmlformats.org/officeDocument/2006/customXml" ds:itemID="{B899CD52-26D6-49BD-B18E-7C50E56CF8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7e2fd2e-4c0a-4d41-9b78-fb0ba565cce6"/>
    <ds:schemaRef ds:uri="f2c27adb-2a97-4065-9174-0d8611b9590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Price Schedule_Civil</vt:lpstr>
      <vt:lpstr>Price Schedule_Labour</vt:lpstr>
      <vt:lpstr>Price Schedule_Admin&amp;Con)</vt:lpstr>
      <vt:lpstr>'Price Schedule_Admin&amp;Con)'!Print_Area</vt:lpstr>
      <vt:lpstr>'Price Schedule_Civil'!Print_Area</vt:lpstr>
      <vt:lpstr>'Price Schedule_Labour'!Print_Area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Zanele Ntshakala</dc:creator>
  <cp:keywords/>
  <dc:description/>
  <cp:lastModifiedBy>Sebola, Malesela</cp:lastModifiedBy>
  <cp:revision/>
  <dcterms:created xsi:type="dcterms:W3CDTF">2021-02-22T14:08:02Z</dcterms:created>
  <dcterms:modified xsi:type="dcterms:W3CDTF">2025-12-11T12:58:50Z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0x01010014955016284F68429F71AFAA1E073D1F</vt:lpwstr>
  </property>
  <property fmtid="{D5CDD505-2E9C-101B-9397-08002B2CF9AE}" pid="3" name="MediaServiceImageTags">
    <vt:lpwstr/>
  </property>
</Properties>
</file>