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ZUZIMFUNDO/USB FOR TENDER/"/>
    </mc:Choice>
  </mc:AlternateContent>
  <xr:revisionPtr revIDLastSave="809" documentId="14_{E87B3165-3621-4983-9F87-6AA416EABEAF}" xr6:coauthVersionLast="47" xr6:coauthVersionMax="47" xr10:uidLastSave="{27B76164-DA39-435C-9050-AD009D2DDDD7}"/>
  <bookViews>
    <workbookView xWindow="-28920" yWindow="-1425" windowWidth="29040" windowHeight="15840" activeTab="1" xr2:uid="{00000000-000D-0000-FFFF-FFFF00000000}"/>
  </bookViews>
  <sheets>
    <sheet name="Cover PageFLASH DRIVE BQ CL 99" sheetId="2" r:id="rId1"/>
    <sheet name="SDS-PH14-ZUZIMF" sheetId="1" r:id="rId2"/>
  </sheets>
  <definedNames>
    <definedName name="_xlnm.Print_Area" localSheetId="1">'SDS-PH14-ZUZIMF'!$A$1:$F$1288</definedName>
    <definedName name="_xlnm.Print_Titles" localSheetId="1">'SDS-PH14-ZUZIMF'!$1:$6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5" i="1" l="1"/>
  <c r="D611" i="1"/>
  <c r="D607" i="1"/>
  <c r="F607" i="1" s="1"/>
  <c r="C4" i="1"/>
  <c r="F476" i="1" l="1"/>
  <c r="D965" i="1" l="1"/>
  <c r="F526" i="1"/>
  <c r="F611" i="1"/>
  <c r="F609" i="1"/>
  <c r="F438" i="1"/>
  <c r="C34" i="2" l="1"/>
  <c r="F605" i="1"/>
  <c r="F88" i="1" l="1"/>
  <c r="F813" i="1" l="1"/>
  <c r="F496" i="1"/>
  <c r="F1069" i="1"/>
  <c r="F1067" i="1"/>
  <c r="F1063" i="1"/>
  <c r="F1061" i="1"/>
  <c r="F1057" i="1"/>
  <c r="F1055" i="1"/>
  <c r="F1051" i="1"/>
  <c r="F1049" i="1"/>
  <c r="F1043" i="1"/>
  <c r="F1041" i="1"/>
  <c r="F1037" i="1"/>
  <c r="F1035" i="1"/>
  <c r="F1031" i="1"/>
  <c r="F1029" i="1"/>
  <c r="F1025" i="1"/>
  <c r="F1023" i="1"/>
  <c r="F1015" i="1"/>
  <c r="F1013" i="1"/>
  <c r="F1003" i="1"/>
  <c r="F1001" i="1"/>
  <c r="A3" i="1" l="1"/>
  <c r="D3" i="1"/>
  <c r="C3" i="1"/>
  <c r="D252" i="1" l="1"/>
  <c r="D410" i="1"/>
  <c r="F324" i="1" l="1"/>
  <c r="F318" i="1"/>
  <c r="F314" i="1"/>
  <c r="F308" i="1"/>
  <c r="F302" i="1"/>
  <c r="F294" i="1"/>
  <c r="F288" i="1"/>
  <c r="F286" i="1"/>
  <c r="F284" i="1"/>
  <c r="F326" i="1" l="1"/>
  <c r="F1256" i="1" s="1"/>
  <c r="F112" i="1"/>
  <c r="F482" i="1"/>
  <c r="F480" i="1"/>
  <c r="F94" i="1"/>
  <c r="F114" i="1"/>
  <c r="F136" i="1"/>
  <c r="F132" i="1"/>
  <c r="F134" i="1"/>
  <c r="F110" i="1"/>
  <c r="F90" i="1"/>
  <c r="F1164" i="1"/>
  <c r="F1124" i="1"/>
  <c r="F1118" i="1"/>
  <c r="F1110" i="1"/>
  <c r="F775" i="1"/>
  <c r="F773" i="1"/>
  <c r="F655" i="1" l="1"/>
  <c r="F653" i="1"/>
  <c r="F649" i="1"/>
  <c r="F645" i="1"/>
  <c r="F603" i="1"/>
  <c r="F436" i="1" l="1"/>
  <c r="F416" i="1" l="1"/>
  <c r="F1242" i="1" l="1"/>
  <c r="F1236" i="1"/>
  <c r="F1234" i="1"/>
  <c r="F1228" i="1"/>
  <c r="F1222" i="1"/>
  <c r="F1220" i="1"/>
  <c r="F1216" i="1"/>
  <c r="F1212" i="1"/>
  <c r="F1206" i="1"/>
  <c r="F1200" i="1"/>
  <c r="F1196" i="1"/>
  <c r="F1192" i="1"/>
  <c r="F1188" i="1"/>
  <c r="F1182" i="1"/>
  <c r="F1178" i="1"/>
  <c r="F1174" i="1"/>
  <c r="F1170" i="1"/>
  <c r="F1162" i="1"/>
  <c r="F1158" i="1"/>
  <c r="F1154" i="1"/>
  <c r="F1150" i="1"/>
  <c r="F1146" i="1"/>
  <c r="F1144" i="1"/>
  <c r="F1140" i="1"/>
  <c r="F1132" i="1"/>
  <c r="F1130" i="1"/>
  <c r="F1091" i="1"/>
  <c r="F1089" i="1"/>
  <c r="F1087" i="1"/>
  <c r="F1085" i="1"/>
  <c r="F1083" i="1"/>
  <c r="F1081" i="1"/>
  <c r="F1079" i="1"/>
  <c r="F1077" i="1"/>
  <c r="F1075" i="1"/>
  <c r="F1073" i="1"/>
  <c r="F1009" i="1"/>
  <c r="F1007" i="1"/>
  <c r="F997" i="1"/>
  <c r="F995" i="1"/>
  <c r="F991" i="1"/>
  <c r="F989" i="1"/>
  <c r="F983" i="1"/>
  <c r="F981" i="1"/>
  <c r="F977" i="1"/>
  <c r="F975" i="1"/>
  <c r="F967" i="1"/>
  <c r="F965" i="1"/>
  <c r="F961" i="1"/>
  <c r="F959" i="1"/>
  <c r="F955" i="1"/>
  <c r="F953" i="1"/>
  <c r="F80" i="1"/>
  <c r="F86" i="1"/>
  <c r="F98" i="1"/>
  <c r="F102" i="1"/>
  <c r="F106" i="1"/>
  <c r="F116" i="1"/>
  <c r="F118" i="1"/>
  <c r="F120" i="1"/>
  <c r="F122" i="1"/>
  <c r="F124" i="1"/>
  <c r="F126" i="1"/>
  <c r="F128" i="1"/>
  <c r="F130" i="1"/>
  <c r="F140" i="1"/>
  <c r="F144" i="1"/>
  <c r="F146" i="1"/>
  <c r="F150" i="1"/>
  <c r="F156" i="1"/>
  <c r="F160" i="1"/>
  <c r="F162" i="1"/>
  <c r="F164" i="1"/>
  <c r="F172" i="1"/>
  <c r="F174" i="1"/>
  <c r="F176" i="1"/>
  <c r="F180" i="1"/>
  <c r="F204" i="1"/>
  <c r="F208" i="1"/>
  <c r="F212" i="1"/>
  <c r="F214" i="1"/>
  <c r="F218" i="1"/>
  <c r="F224" i="1"/>
  <c r="F230" i="1"/>
  <c r="F236" i="1"/>
  <c r="F240" i="1"/>
  <c r="F246" i="1"/>
  <c r="F252" i="1"/>
  <c r="F254" i="1"/>
  <c r="F358" i="1"/>
  <c r="F364" i="1"/>
  <c r="F366" i="1"/>
  <c r="F372" i="1"/>
  <c r="F374" i="1"/>
  <c r="F380" i="1"/>
  <c r="F402" i="1"/>
  <c r="F404" i="1"/>
  <c r="F408" i="1"/>
  <c r="F410" i="1"/>
  <c r="F414" i="1"/>
  <c r="F420" i="1"/>
  <c r="F422" i="1"/>
  <c r="F426" i="1"/>
  <c r="F428" i="1"/>
  <c r="F434" i="1"/>
  <c r="F484" i="1"/>
  <c r="F486" i="1"/>
  <c r="F488" i="1"/>
  <c r="F490" i="1"/>
  <c r="F492" i="1"/>
  <c r="F494" i="1"/>
  <c r="F498" i="1"/>
  <c r="F506" i="1"/>
  <c r="F518" i="1"/>
  <c r="F524" i="1"/>
  <c r="F547" i="1"/>
  <c r="F549" i="1"/>
  <c r="F553" i="1"/>
  <c r="F573" i="1"/>
  <c r="F575" i="1"/>
  <c r="F581" i="1"/>
  <c r="F583" i="1"/>
  <c r="F585" i="1"/>
  <c r="F591" i="1"/>
  <c r="F595" i="1"/>
  <c r="F599" i="1"/>
  <c r="F631" i="1"/>
  <c r="F635" i="1"/>
  <c r="F639" i="1"/>
  <c r="F661" i="1"/>
  <c r="F683" i="1"/>
  <c r="F689" i="1"/>
  <c r="F695" i="1"/>
  <c r="F741" i="1"/>
  <c r="F743" i="1"/>
  <c r="F745" i="1"/>
  <c r="F747" i="1"/>
  <c r="F749" i="1"/>
  <c r="F771" i="1"/>
  <c r="F777" i="1" s="1"/>
  <c r="F1274" i="1" s="1"/>
  <c r="F799" i="1"/>
  <c r="F805" i="1"/>
  <c r="F811" i="1"/>
  <c r="F819" i="1"/>
  <c r="F825" i="1"/>
  <c r="F829" i="1"/>
  <c r="F835" i="1"/>
  <c r="F847" i="1"/>
  <c r="F849" i="1"/>
  <c r="F851" i="1"/>
  <c r="F853" i="1"/>
  <c r="F857" i="1"/>
  <c r="F859" i="1"/>
  <c r="F861" i="1"/>
  <c r="F869" i="1"/>
  <c r="F871" i="1"/>
  <c r="F875" i="1"/>
  <c r="F877" i="1"/>
  <c r="F885" i="1"/>
  <c r="F887" i="1"/>
  <c r="F891" i="1"/>
  <c r="F893" i="1"/>
  <c r="F899" i="1"/>
  <c r="F901" i="1"/>
  <c r="F903" i="1"/>
  <c r="F905" i="1"/>
  <c r="F913" i="1"/>
  <c r="F915" i="1"/>
  <c r="F919" i="1"/>
  <c r="F921" i="1"/>
  <c r="F927" i="1"/>
  <c r="F929" i="1"/>
  <c r="F931" i="1"/>
  <c r="F939" i="1"/>
  <c r="F941" i="1"/>
  <c r="F945" i="1"/>
  <c r="F947" i="1"/>
  <c r="F613" i="1" l="1"/>
  <c r="F1266" i="1" s="1"/>
  <c r="F529" i="1"/>
  <c r="F1262" i="1" s="1"/>
  <c r="F440" i="1"/>
  <c r="F1260" i="1" s="1"/>
  <c r="F663" i="1"/>
  <c r="F1268" i="1" s="1"/>
  <c r="F256" i="1"/>
  <c r="F1254" i="1" s="1"/>
  <c r="F555" i="1"/>
  <c r="F1264" i="1" s="1"/>
  <c r="F751" i="1"/>
  <c r="F1272" i="1" s="1"/>
  <c r="F382" i="1"/>
  <c r="F1258" i="1" s="1"/>
  <c r="F182" i="1"/>
  <c r="F1252" i="1" s="1"/>
  <c r="F837" i="1"/>
  <c r="F1276" i="1" s="1"/>
  <c r="F697" i="1"/>
  <c r="F1270" i="1" s="1"/>
  <c r="F1244" i="1"/>
  <c r="F1280" i="1" s="1"/>
  <c r="F1093" i="1"/>
  <c r="F1278" i="1" s="1"/>
  <c r="F12" i="1" l="1"/>
  <c r="F13" i="1" s="1"/>
  <c r="F1249" i="1" s="1"/>
  <c r="F1283" i="1" s="1"/>
  <c r="F1285" i="1" l="1"/>
  <c r="F12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<sst xmlns="http://schemas.openxmlformats.org/spreadsheetml/2006/main" count="954" uniqueCount="594">
  <si>
    <t>PROVINCIAL ADMINISTRATION OF KWAZULU-NATAL</t>
  </si>
  <si>
    <t>DEPARTMENT OF PUBLIC WORKS</t>
  </si>
  <si>
    <t xml:space="preserve"> </t>
  </si>
  <si>
    <t>BILLS OF QUANTITIES</t>
  </si>
  <si>
    <t>with GCC for Construction Works - Second Edition 2010</t>
  </si>
  <si>
    <t>RETURNABLE DOCUMENT</t>
  </si>
  <si>
    <t>FLASH DRIVE</t>
  </si>
  <si>
    <t xml:space="preserve">PHASE 14: STORM DAMAGED PROGRAMME: REPAIRS AND RENOVATIONS TO STORM DAMAGED SCHOOLS THROUGHOUT THE PROVINCE OF KWAZULU-NATAL: MIDLANDS REGION: CLUSTER 99: ZUZIMFUNDO PRIMARY SCHOOL - OPEN BIDS </t>
  </si>
  <si>
    <t>SCHOOL NAME</t>
  </si>
  <si>
    <t>WIMS NO.</t>
  </si>
  <si>
    <t>CONTRACT PERIOD</t>
  </si>
  <si>
    <t>TYPE OF CONTRACT</t>
  </si>
  <si>
    <t>ZUZIMFUNDO PRIMARY SCHOOL</t>
  </si>
  <si>
    <t>063884</t>
  </si>
  <si>
    <t>9 CALENDAR MONTHS</t>
  </si>
  <si>
    <t>OPEN TENDER</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</si>
  <si>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</si>
  <si>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</si>
  <si>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</si>
  <si>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</si>
  <si>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</si>
  <si>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</si>
  <si>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</si>
  <si>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</si>
  <si>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</si>
  <si>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anisa.vaid@vnac.co.za</t>
  </si>
  <si>
    <t>Employer:</t>
  </si>
  <si>
    <t>Region:</t>
  </si>
  <si>
    <t>Head: Public Works</t>
  </si>
  <si>
    <t>Head Public Works: Operations</t>
  </si>
  <si>
    <t>KZN Department of Public Works</t>
  </si>
  <si>
    <t>Private Bag X 9041</t>
  </si>
  <si>
    <t>Pietermaritzburg</t>
  </si>
  <si>
    <t>3200</t>
  </si>
  <si>
    <t>Tel Number:     033 - 355 5569</t>
  </si>
  <si>
    <t>Tel Number:</t>
  </si>
  <si>
    <t>033 - 355 5569</t>
  </si>
  <si>
    <t>Fax Number:    N/A</t>
  </si>
  <si>
    <t>Fax Number:</t>
  </si>
  <si>
    <t>N/A</t>
  </si>
  <si>
    <t>Bid Number:           ZNTL04769W</t>
  </si>
  <si>
    <t>Project Code:</t>
  </si>
  <si>
    <t>CIDB Grading         5GB or higher</t>
  </si>
  <si>
    <t>Document Date:</t>
  </si>
  <si>
    <t>As per Tender Advert</t>
  </si>
  <si>
    <t>Contract Period:</t>
  </si>
  <si>
    <t>9 Calendar Months</t>
  </si>
  <si>
    <t xml:space="preserve">Bidding Entity: </t>
  </si>
  <si>
    <t>CIDB Registration number:</t>
  </si>
  <si>
    <t xml:space="preserve">Central Suppliers Database Registration Number: </t>
  </si>
  <si>
    <t>BIDDERS TO NOTE THAT ALL FIELDS HIGHLIGTHED IN YELLOW TO BE FILLED IN ONLY</t>
  </si>
  <si>
    <t>ITEM NO</t>
  </si>
  <si>
    <t>DESCRIPTION</t>
  </si>
  <si>
    <t>UNIT</t>
  </si>
  <si>
    <t>QUANTITY</t>
  </si>
  <si>
    <t>RATE</t>
  </si>
  <si>
    <t>AMOUNT</t>
  </si>
  <si>
    <t>See C2.2 - Preliminaries for GCC for Construction works - 2nd Edition (2010)</t>
  </si>
  <si>
    <t>Preliminaries</t>
  </si>
  <si>
    <t>SUM</t>
  </si>
  <si>
    <t>Total for Section No. 1: Bill No. 1</t>
  </si>
  <si>
    <t>SECTION 2</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</si>
  <si>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</si>
  <si>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</si>
  <si>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</si>
  <si>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</si>
  <si>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</si>
  <si>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The work to be done and the materials to be used in the works on site are to be similar to those specified in the new work so as they apply.</t>
  </si>
  <si>
    <t>Old materials specified to be handed over are to be carefully made good and stored on the site where directed.</t>
  </si>
  <si>
    <t>Old materials from alterations except where described to be re-used or handed over, as well as rubbish, etc. must be regularly carted from the site and not be allowed to accumulate on or around the site.</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</si>
  <si>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</si>
  <si>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The contractor shall progressively during the works and at completion collect and cart away all materials and debris resulting from the demolitions and also all earth, soil and rubbish.</t>
  </si>
  <si>
    <t>Block Notation</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</si>
  <si>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</si>
  <si>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</si>
  <si>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</si>
  <si>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</si>
  <si>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</si>
  <si>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</si>
  <si>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</si>
  <si>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</si>
  <si>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 etc.:</t>
  </si>
  <si>
    <t>m</t>
  </si>
  <si>
    <t>REMOVAL OF EXISTING WORK.</t>
  </si>
  <si>
    <t>Breaking, removing and carting away:</t>
  </si>
  <si>
    <t xml:space="preserve">2450 x 2450 x 1000mm deep water tank stand. </t>
  </si>
  <si>
    <t>No</t>
  </si>
  <si>
    <t>m2</t>
  </si>
  <si>
    <t>m3</t>
  </si>
  <si>
    <t xml:space="preserve">No </t>
  </si>
  <si>
    <t>Corrugated metal roof sheeting including ridge capping, purlins, battens, polyclosers, etc.</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</si>
  <si>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</si>
  <si>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</si>
  <si>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</si>
  <si>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</si>
  <si>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</si>
  <si>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</si>
  <si>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Taking out/off and removing glass and mirrors.</t>
  </si>
  <si>
    <t>Glass from steel windows, including cleaning out rebates and preparing for new glass (new glass elsewhere measured).</t>
  </si>
  <si>
    <t>One brick/block wall to walkway.</t>
  </si>
  <si>
    <t>Header course for brick wall.</t>
  </si>
  <si>
    <t>Taking out and removing brickwork:</t>
  </si>
  <si>
    <t>One brick wall in beamfilling.</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</si>
  <si>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</si>
  <si>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</si>
  <si>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Plaster from walls in patches.</t>
  </si>
  <si>
    <t>Average 25mm screed.</t>
  </si>
  <si>
    <t>TEMPORARY PARKHOMES Note:</t>
  </si>
  <si>
    <t>Septic tank overall size 1000 x 1000 x 1000mm.</t>
  </si>
  <si>
    <t>Total for Section 2: Bill No. 1</t>
  </si>
  <si>
    <t>BILL NO.2 : EARTHWORKS (PROVISIONAL)</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</si>
  <si>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</si>
  <si>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</si>
  <si>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</si>
  <si>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</si>
  <si>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</si>
  <si>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</si>
  <si>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</si>
  <si>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</si>
  <si>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</si>
  <si>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</si>
  <si>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</si>
  <si>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</si>
  <si>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</si>
  <si>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</si>
  <si>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</si>
  <si>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</si>
  <si>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</si>
  <si>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</si>
  <si>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</si>
  <si>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</si>
  <si>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</si>
  <si>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</si>
  <si>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</si>
  <si>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</si>
  <si>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</si>
  <si>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</si>
  <si>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</si>
  <si>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</si>
  <si>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</si>
  <si>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</si>
  <si>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</si>
  <si>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</si>
  <si>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Total for Section 2: Bill No. 2</t>
  </si>
  <si>
    <t>BILL NO. 3 : CONCRETE, FORMWORK AND REINFORCEMENT</t>
  </si>
  <si>
    <t>The Tenderer is referred to the relevant Clauses in the Standard Preambles to All Trades and to the Supplementary Preambles which are incorporated in these Bills of Quantities.</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</si>
  <si>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</si>
  <si>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</si>
  <si>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</si>
  <si>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</si>
  <si>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REINFORCED CONCRETE</t>
  </si>
  <si>
    <t>30MPa/19mm Reinforced concrete cast in/on formwork (Provisional):</t>
  </si>
  <si>
    <t>Surface beds.</t>
  </si>
  <si>
    <t>Apron.</t>
  </si>
  <si>
    <t>Concrete stairs.</t>
  </si>
  <si>
    <t>TEST BLOCKS</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</si>
  <si>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</si>
  <si>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</si>
  <si>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</si>
  <si>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</si>
  <si>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</si>
  <si>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</si>
  <si>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</si>
  <si>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</si>
  <si>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ETC.</t>
  </si>
  <si>
    <t>Movement Joints between vertical concrete and brick surfaces:</t>
  </si>
  <si>
    <t>10mm softboard isolation joints not exceeding 300mm wide.</t>
  </si>
  <si>
    <t>Saw cut joints:</t>
  </si>
  <si>
    <t>3 x 12mm Saw cut joints in top of concrete.</t>
  </si>
  <si>
    <t xml:space="preserve">REINFORCEMENT </t>
  </si>
  <si>
    <t>Fabric reinforcement:</t>
  </si>
  <si>
    <t>Type 193 fabric reinforcement in concrete surface beds, slabs, etc.</t>
  </si>
  <si>
    <t>Total for Section 2: Bill No. 3</t>
  </si>
  <si>
    <t>BILL NO. 4 : MASONRY</t>
  </si>
  <si>
    <t>(CPAP WORK GROUP 118 UNLESS OTHERWISE STATED).</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</si>
  <si>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</si>
  <si>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</si>
  <si>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</si>
  <si>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</si>
  <si>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</si>
  <si>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</si>
  <si>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</si>
  <si>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</si>
  <si>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</si>
  <si>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FOUNDATIONS</t>
  </si>
  <si>
    <t>One brick walls.</t>
  </si>
  <si>
    <t>BRICKWORK IN SUPERSTRUCTURE</t>
  </si>
  <si>
    <t>Half brick walls in beamfilling.</t>
  </si>
  <si>
    <t>One brick wall.</t>
  </si>
  <si>
    <t>BRICKWORK SUNDRIES</t>
  </si>
  <si>
    <t>Brickwork reinforcement:</t>
  </si>
  <si>
    <t>75mm Wide reinforcement built in horizontally.</t>
  </si>
  <si>
    <t>150mm Wide reinforcement built in horizontally.</t>
  </si>
  <si>
    <t>FACE BRICKWORK</t>
  </si>
  <si>
    <t>Extra over brickwork for brick-on-edge header course.</t>
  </si>
  <si>
    <t>Total for Section 2: Bill No. 4</t>
  </si>
  <si>
    <t>BILL NO. 5 : ROOF COVERINGS</t>
  </si>
  <si>
    <t>(CPAP WORK GROUP 124 UNLESS OTHERWISE STATED).</t>
  </si>
  <si>
    <t>CORRUGATED METAL SHEETING AND ACCESSORIES</t>
  </si>
  <si>
    <t>Fixing of all roof sheeting is to be in accordance with the Manufacturer's approved Instruction Book. The Manufacturer shall comply with ISO9002 Quality Management System.</t>
  </si>
  <si>
    <t>Ridge capping.</t>
  </si>
  <si>
    <t>Standard galvanised ridge capping (500mm girth) screwed through sheeting to purlins.</t>
  </si>
  <si>
    <t>Galvanised 13mm hexagon Mesh to be installed on both eave overhangs.</t>
  </si>
  <si>
    <t>Flashings:</t>
  </si>
  <si>
    <t>Sondor IBR pattern polyclosers including sondorband tape under capping.</t>
  </si>
  <si>
    <t>Sondor corrugated pattern polyclosers including sondorband tape under capping.</t>
  </si>
  <si>
    <t>ROOF AND WALL LINING AND INSULATION</t>
  </si>
  <si>
    <t>Sisalation RSA 420 - Double sided reflective foil laminate incorporating layers of kraft paper and reinforcing scrim, laminated together with low density polyethylene (293gsm):</t>
  </si>
  <si>
    <t>Insulation laid taut over trusses and under purlins on training tape.</t>
  </si>
  <si>
    <t>48mm Sisalation foil tape to seam joints on the insulation.</t>
  </si>
  <si>
    <t>Total for Section 2: Bill No. 5</t>
  </si>
  <si>
    <t>BILL NO. 6 : CARPENTRY AND JOINERY</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</si>
  <si>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</si>
  <si>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</si>
  <si>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</si>
  <si>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</si>
  <si>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</si>
  <si>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</si>
  <si>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</si>
  <si>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</si>
  <si>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</si>
  <si>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</si>
  <si>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Wrought softwood:</t>
  </si>
  <si>
    <t>Engineers Certificate and Drawings:</t>
  </si>
  <si>
    <t>Allowance for the issue of TR1 and TR2 certificates maximum rate.</t>
  </si>
  <si>
    <t xml:space="preserve">Item </t>
  </si>
  <si>
    <t xml:space="preserve">38 x 114mm grade S5 pine rafters spliced to existing cut back rafters, minimum splice length 300mm to be nailed or bolted together to engineers detail. </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</si>
  <si>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</si>
  <si>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</si>
  <si>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</si>
  <si>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</si>
  <si>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Bottom chord bracing including hanger brackets.</t>
  </si>
  <si>
    <t>Hurricane clips.</t>
  </si>
  <si>
    <t>EAVES, VERGES, ETC.</t>
  </si>
  <si>
    <t>Everite Nutec or other equal and approved:</t>
  </si>
  <si>
    <t>Eaves:</t>
  </si>
  <si>
    <t>10mm Thick x 225 medium density un-grooved fibre cement fascia board including joiners (product no. 040-903). Drill for and fix with hot dipped galvanized drive screws and washers.</t>
  </si>
  <si>
    <t>DOORS, ETC. HUNG TO STEEL FRAMES</t>
  </si>
  <si>
    <t>Rates must include for hanging (frames are elsewhere measured unless otherwise described).</t>
  </si>
  <si>
    <t>Tenderers are advised to refer to the Architect's detailed drawings, schedules, etc., which indicate the various door types and references where applicable.</t>
  </si>
  <si>
    <t>Solid Meranti Doors</t>
  </si>
  <si>
    <t>SUNDRIES</t>
  </si>
  <si>
    <t>Weather strips:</t>
  </si>
  <si>
    <t>45mm x 915mm Weather strips fitted to doors using 4 No. 70mm long brass screws, plugged.</t>
  </si>
  <si>
    <t>Total for Section 2: Bill No. 6</t>
  </si>
  <si>
    <t>BILL NO. 7 : CEILINGS PARTITIONS AND ACCESS FLOORING (PROVISIONAL)</t>
  </si>
  <si>
    <t>(CPAP WORK GROUP 128 UNLESS OTEHERWISE STATED).</t>
  </si>
  <si>
    <t>NAILED UP AND SCREW UP CEILINGS (CPAP Work Group No 126)</t>
  </si>
  <si>
    <t>9.0mm "Everite Nutec" plain boards or similar approved, fixed to 38 x 50mm on edge timber brandering at max 600mm centres with timber cover strips at joints.</t>
  </si>
  <si>
    <t>Ceilings including 38 x 38mm S.A. Pine brandering at maximum 400 c/c nailed to underside of 114 x 38mm timbers.</t>
  </si>
  <si>
    <t>Extra over ceiling for 900 x 900mm trap door of 38 x 38mm wrought softwood rebated framing with one 38 x 38mm sawn softwood cross brander covered with ceiling board and fitted flush in opening.</t>
  </si>
  <si>
    <t>75mm Coved cornice.</t>
  </si>
  <si>
    <t>Total for Section 2: Bill No. 7</t>
  </si>
  <si>
    <t>BILL NO. 8 : IRONMONGERY</t>
  </si>
  <si>
    <t>(CPAP WORKGROUP 132 UNLESS OTHERWISE STATED).</t>
  </si>
  <si>
    <t>HINGES, BOLTS, ETC.</t>
  </si>
  <si>
    <t>Union or other approved lock sets:</t>
  </si>
  <si>
    <t>Stainless steel two ball bearing butt hinge, size 100 x 75 x 3mm.</t>
  </si>
  <si>
    <t>Pairs</t>
  </si>
  <si>
    <t>Handles:</t>
  </si>
  <si>
    <t>132mm brass window handle R/H,including brackets, etc.</t>
  </si>
  <si>
    <t>132mm brass window handle L/H, including brackets, etc.</t>
  </si>
  <si>
    <t>Brass window latch to match existing.</t>
  </si>
  <si>
    <t>38mm Diameter rubber door stop, plugged and screwed to wall with 50mm long brass screw.</t>
  </si>
  <si>
    <t>Total for Section 2: Bill No. 8</t>
  </si>
  <si>
    <t>BILL NO. 9 : METALWORK</t>
  </si>
  <si>
    <t>(CPAP WORKGROUP 136 UNLESS OTHERWISE STATED).</t>
  </si>
  <si>
    <t>GALVANISED BURGLAR BARS</t>
  </si>
  <si>
    <t>Galvanised 30 x 3mm Thick flat burglar bars.</t>
  </si>
  <si>
    <t>Standard ball type mild steel tubular horizontal balustrade, 1200mm high formed with 34mm diameter hollow section continuous top rail, continuous intermediate rail, bottom rail and stanchions at 1500mm centres, welded to 150 x 50 x 10mm thick base plate bolted to brickwork, including an approved epoxy grout.</t>
  </si>
  <si>
    <t>HOT DIP GALVANISED STEEL POSTS</t>
  </si>
  <si>
    <t>Posts embedded in concrete:</t>
  </si>
  <si>
    <t>Galvanised steel posts.</t>
  </si>
  <si>
    <t>%</t>
  </si>
  <si>
    <t>GALVANISED PRESSED STEEL DOOR FRAMES</t>
  </si>
  <si>
    <t>Total for Section 2: Bill No. 9</t>
  </si>
  <si>
    <t>BILL NO.10 : PLASTERING (PROVISIONAL)</t>
  </si>
  <si>
    <t>(CPAP WORK GROUP 142 UNLESS OTHERWISE STATED).</t>
  </si>
  <si>
    <t>SCREEDS</t>
  </si>
  <si>
    <t>Screeds wood floated on concrete:</t>
  </si>
  <si>
    <t>25mm Thick on floors and landings.</t>
  </si>
  <si>
    <t>3:1 Cement plaster on brickwork:</t>
  </si>
  <si>
    <t>On internal walls.</t>
  </si>
  <si>
    <t>On external walls.</t>
  </si>
  <si>
    <t>Total for Section 2: Bill No. 10</t>
  </si>
  <si>
    <t>BILL NO. 11 : PLUMBING AND DRAINAGE</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</si>
  <si>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</si>
  <si>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</si>
  <si>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</si>
  <si>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</si>
  <si>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</si>
  <si>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</si>
  <si>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</si>
  <si>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</si>
  <si>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Pipes shall be laid and bedded and trenches shall be carefully backfilled in accordance with manufacturers' instructions.</t>
  </si>
  <si>
    <t>Waste unions:</t>
  </si>
  <si>
    <t>Descriptions of waste unions shall be deemed to include rubber or vulcanite plugs and chains fixed to fittings.</t>
  </si>
  <si>
    <t>RAINWATER DISPOSAL</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</si>
  <si>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</si>
  <si>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</si>
  <si>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</si>
  <si>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</si>
  <si>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</si>
  <si>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Total for Section 2: Bill No. 11</t>
  </si>
  <si>
    <t>BILL NO. 12 : GLAZING</t>
  </si>
  <si>
    <t>(CPAP WORK GROUP 150 UNLESS OTHERWISE STATED).</t>
  </si>
  <si>
    <t>The Tenderer is to allow for providing a Glazing Certificate upon completion.</t>
  </si>
  <si>
    <t>GLAZING TO STEEL WITH PUTTY</t>
  </si>
  <si>
    <t>6.38mm toughened annealed safety glazing:</t>
  </si>
  <si>
    <t>Panes exceeding 0,1m2 and not exceeding 0,5m2.</t>
  </si>
  <si>
    <t>Putty to existing windows.</t>
  </si>
  <si>
    <t>Certificate of Compliance for glazing as per SALGA requirements.</t>
  </si>
  <si>
    <t>Total for Section 2: Bill No. 12</t>
  </si>
  <si>
    <t>BILL NO. 13 : PAINTWORK</t>
  </si>
  <si>
    <t>(CPAP WORK GROUP 152 UNLESS OTHERWISE STATED).</t>
  </si>
  <si>
    <t>PAINTWORK, ETC TO PREVIOUSLY PAINTED WORK</t>
  </si>
  <si>
    <t>PLASCON OR OTHER EQUAL AND APPROVED</t>
  </si>
  <si>
    <t>ON INTERNAL FLOATED PLASTER SURFACES</t>
  </si>
  <si>
    <t>Prepare surfaces and remove all loose material, apply one coat acrylic PVA suitable for washing with a mild detergent and with a matt finish and one coat alkaline resistant 100% pure acrylic filler coat. Colour to be discussed on site. To be in accordance with manufacturers specification:</t>
  </si>
  <si>
    <t>On interior walls.</t>
  </si>
  <si>
    <t>ON EXTERNAL FLOATED PLASTER SURFACES.</t>
  </si>
  <si>
    <t>On exterior walls.</t>
  </si>
  <si>
    <t>ON "EVERITE NUTEC" CEILING BOARD SURFACES</t>
  </si>
  <si>
    <t>On ceilings.</t>
  </si>
  <si>
    <t>On cornices.</t>
  </si>
  <si>
    <t>ON FIBRE-CEMENT BOARD SURFACES</t>
  </si>
  <si>
    <t>Apply one coat 'Universal Undercoat (UC1) and apply two coats "Super Universal Enamel' paint:</t>
  </si>
  <si>
    <t>On exterior fascias and barge boards.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</si>
  <si>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</si>
  <si>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</si>
  <si>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</si>
  <si>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</si>
  <si>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</si>
  <si>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</si>
  <si>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Total for Section 2: Bill No. 13</t>
  </si>
  <si>
    <t>BILL NO. 14 - ELECTRICAL (PROVISIONAL)</t>
  </si>
  <si>
    <t>The Tenderer is to allow for Preliminary and General costs in his rates.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</si>
  <si>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</si>
  <si>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</si>
  <si>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</si>
  <si>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</si>
  <si>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LOW VOLTAGE CABLE</t>
  </si>
  <si>
    <t>TERMINATIONS</t>
  </si>
  <si>
    <t>Each</t>
  </si>
  <si>
    <t>EXCAVATIONS</t>
  </si>
  <si>
    <t>All prices below shall include the excavation of trenches and holes, separating of stones, ground, and rock, levelling of trench bed, refill compacting and reparation of all surfaces to their original finish.</t>
  </si>
  <si>
    <t>DISTRIBUTION BOARDS</t>
  </si>
  <si>
    <t>The Contractor shall allow for the supply and installation of 400/231V Indoor Switchboards in Accordance with IEC6042-1, SANS 10142-1 and SANS 1073-1, as detailed in the Schedule of distribution boards.</t>
  </si>
  <si>
    <t>CONDUIT</t>
  </si>
  <si>
    <t>CIRCUIT WIRING</t>
  </si>
  <si>
    <t>The supply and installation in conduit of stranded copper, PVC insulated conductors in groups.</t>
  </si>
  <si>
    <t>CONDUIT BOXES</t>
  </si>
  <si>
    <t>LIGHT FITTINGS</t>
  </si>
  <si>
    <t>SMALL POWER</t>
  </si>
  <si>
    <t>TRUNKING AND ACCESSORIES</t>
  </si>
  <si>
    <t xml:space="preserve">Each </t>
  </si>
  <si>
    <t>End caps:</t>
  </si>
  <si>
    <t>ELECTRONIC SIREN / BELL</t>
  </si>
  <si>
    <t>LIGHTNING PROTECTION AND ACCESSORIES</t>
  </si>
  <si>
    <t>1.5m Earth rods installed to 2.0 depth.</t>
  </si>
  <si>
    <t>35mm² PVC copper wire as earth tails from earth rods to inspection boxes</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</si>
  <si>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</si>
  <si>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</si>
  <si>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</si>
  <si>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</si>
  <si>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</si>
  <si>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</si>
  <si>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</si>
  <si>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</si>
  <si>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Total for Section 2: Bill No. 14</t>
  </si>
  <si>
    <t>SECTION 3</t>
  </si>
  <si>
    <t>BILL NO.1 : EXTERNAL WORKS (PROVISIONAL)</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</si>
  <si>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</si>
  <si>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</si>
  <si>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</si>
  <si>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</si>
  <si>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 xml:space="preserve">EARTH BERMS </t>
  </si>
  <si>
    <t xml:space="preserve">EXCAVATIONS ETC </t>
  </si>
  <si>
    <t>Stripping average 150mm thick layer of top soil and stockpiling on site.</t>
  </si>
  <si>
    <t xml:space="preserve">FILLING ETC </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</si>
  <si>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</si>
  <si>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</si>
  <si>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</si>
  <si>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</si>
  <si>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</si>
  <si>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Unless otherwise stated herein, all items in this Bill shall be deemed to fall into Work Group No. 104 for Calculation of Contract Price Adjustment on the Haylett Formula.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</si>
  <si>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</si>
  <si>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</si>
  <si>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</si>
  <si>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</si>
  <si>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</si>
  <si>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</si>
  <si>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</si>
  <si>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</si>
  <si>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</si>
  <si>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</si>
  <si>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</si>
  <si>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</si>
  <si>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</si>
  <si>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</si>
  <si>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</si>
  <si>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</si>
  <si>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</si>
  <si>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</si>
  <si>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</si>
  <si>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</si>
  <si>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</si>
  <si>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</si>
  <si>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</si>
  <si>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12mm Isolation joints between floors and brickwork including raking out joint filler as necessary.</t>
  </si>
  <si>
    <t>NOTE: Unless otherwise stated herein, all items in this Bill shall be deemed to fall into Work Group No. 114 for Calculation of Contract Price Adjustments on the Haylett Formula.</t>
  </si>
  <si>
    <t>Type 193 fabric reinforcement in surface beds, rib and block slabs, etc.</t>
  </si>
  <si>
    <t>NOTE: Unless otherwise stated herein, all items in this Bill shall be deemed to fall into Work Group No. 116 for Calculation of Contract Price Adjustments on the Haylett Formula.</t>
  </si>
  <si>
    <t>Brickwork of NFX bricks (14 MPa nominal compressive strength) in class II mortar:</t>
  </si>
  <si>
    <t>One brick walls including wire ties (7 per square metre - laid staggered).</t>
  </si>
  <si>
    <t>Brickwork of NFP bricks (14 MPa nominal compressive strength) in class II mortar:</t>
  </si>
  <si>
    <t>Extra over NFX brickwork for face brickwork in foundations (provisional).</t>
  </si>
  <si>
    <t>Extra over NFP brickwork for face brickwork.</t>
  </si>
  <si>
    <t>NOTE: Unless otherwise stated herein, all items in this bill shall be deemed to fall into Work Group No. 142 for Haylett formula purposes.</t>
  </si>
  <si>
    <t>Cement screed around tank:</t>
  </si>
  <si>
    <t>Cement screed around tank average 40mm thick and laid to falls.</t>
  </si>
  <si>
    <t>LINED STORM WATER DRAINAGE</t>
  </si>
  <si>
    <t>20Mpa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</si>
  <si>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and form work as per drawing.</t>
  </si>
  <si>
    <t>Construction of a maximum 1m high dry stack wall complete with:</t>
  </si>
  <si>
    <t>110mm diameter agricultural pipe with a 150 x 150mm crushed stone surround, all wrapped in an A4 bidim fabric including the A4 bidim fabric backing. 700 x 450 x 250mm shaped base 20 Mpa concrete. 375 x 380 x 230mm retainer blocks. 700 x 650mm base excavation all backfill and base excavation to be compacted to a minimum of 95% MOD AASHTO.</t>
  </si>
  <si>
    <t>Total for Section 3: Bill No. 1</t>
  </si>
  <si>
    <t>SUMMARY:</t>
  </si>
  <si>
    <t>SECTION 1: PRELIMINARIES (PROVISIONAL)</t>
  </si>
  <si>
    <t>SECTION 2:</t>
  </si>
  <si>
    <t>BILL NO. 2 : EARTHWORKS</t>
  </si>
  <si>
    <t xml:space="preserve">BILL NO. 5 : ROOF COVERINGS </t>
  </si>
  <si>
    <t>BILL NO. 7 : CEILINGS, PARTITIONS AND ACCESS FLOORING</t>
  </si>
  <si>
    <t>BILL NO. 10 : PLASTERING</t>
  </si>
  <si>
    <t>BILL NO. 14 : ELECTRICAL WORKS</t>
  </si>
  <si>
    <t>SECTION 3: EXTERNAL WORKS (PROVISIONAL)</t>
  </si>
  <si>
    <t>TOTAL BUILDERS WORK</t>
  </si>
  <si>
    <t>Value Added Tax (15%)</t>
  </si>
  <si>
    <t>12 x 65 timber fix hex head washer flange roof screws with 26mm diameter washers with rubber gaskets.</t>
  </si>
  <si>
    <t>Fixed Projection Boards: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</si>
  <si>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</si>
  <si>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Provisional amount to allow for training to be given on the functioning of the smart interactive board (screen).</t>
  </si>
  <si>
    <t>19 x 120mm Timber shutter board dado rail to be fixed every 500mm with 500 x 66mm diameter hilti screw and plug.</t>
  </si>
  <si>
    <t>ECDP Number:      N/A</t>
  </si>
  <si>
    <t>Prov Sum</t>
  </si>
  <si>
    <t>SCREENS AND GATES</t>
  </si>
  <si>
    <t>NOTE: Unless otherwise stated herein, all items in this Bill shall be deemed to fall into Work Group No. 111 for Calculation of Contract Price Adjustments on the Haylett Formula.</t>
  </si>
  <si>
    <t>DRY STACK RETAINING WALL</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</si>
  <si>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</si>
  <si>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Rates for park homes to include standard windows, burglar bars, curtains and tracks, two tier steps for access, lighting fittings and black boards size: 1200 x 4800mm.</t>
  </si>
  <si>
    <t>M-Projects or other approved temporary park home units:</t>
  </si>
  <si>
    <t>Provision of electrical compliance certificates for park homes.</t>
  </si>
  <si>
    <t>Transport to and from site of park homes as per distance between supplier and site.</t>
  </si>
  <si>
    <t>Brickwork of NFP bricks (7 Mpa nominal compressive strength) in Class II mortar:</t>
  </si>
  <si>
    <t>Corobrik "Montana Travertine FBA" or equal and other approved face bricks in stretcher bond with recessed horizontal and vertical joints:</t>
  </si>
  <si>
    <t>Roof covering with minimum pitch not exceeding 25 degrees including 26mm diameter washers with rubber gaskets.</t>
  </si>
  <si>
    <t>Double pitch roof trusses having 8465mm clear span between 220mm brick walls and 1000mm high to apex with one 1000mm eaves projection and one 600mm eaves projection.</t>
  </si>
  <si>
    <t>Single gate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</si>
  <si>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Corobrik® (Lawley-Gauteng) 20-30 MPa Montana Travertine FSB clay face brick, bedded and jointed in Class II mortar and pointed with flush vertical and flush horizontal joints and perpends, suitable for exposure zones 1-2:</t>
  </si>
  <si>
    <t>Rates are to include for removal of all items unless otherwise described.</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</si>
  <si>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</si>
  <si>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Shade cloth hoarding 1.8m high above natural ground level, including 300mm x 300mm x 300mm deep base, including 15Mpa/19mm mass concrete bases, excavation, backfilling etc, fixed to intermediate post at 3m centres.</t>
  </si>
  <si>
    <r>
      <t xml:space="preserve">Provide standard classroom size minimum 7 x 7m or nearest size temporary park homes on site for temporary educational facilities during the construction phase as herewith measured for 9 months, including levelling, two tier steps, positioning on site and connections to an electrical supply. </t>
    </r>
    <r>
      <rPr>
        <b/>
        <sz val="11"/>
        <color theme="1"/>
        <rFont val="Arial"/>
        <family val="2"/>
      </rPr>
      <t>NOTE - The tenderer rate should be inclusive of the rental of units per month.</t>
    </r>
  </si>
  <si>
    <t>Extra over for 200 x 100mm 90 degree angle sheet metal flashing, same colour as roof sheeting fitted to gable walls and fixed and roof edges. Barge board over both sides of flashing to be bent with 2,5 degree 10mm wide inner and outer angle.</t>
  </si>
  <si>
    <t>All opening sizes must be verified on site before hanging commences. Additional costs for trimming of doors, etc., must be included in the overall rate.</t>
  </si>
  <si>
    <t>Where no manufacturers' instructions exist pipes shall be laid in accordance with clauses 5.1 and 5.2 of each of the following: SABS 1200 L : Medium pressure pipelines LD: Sewers LE: Stormwater drainage. Pipe trenches etc. shall be backfilled in accordance with clause 3, 5.5, 5.6, 5.7 and 7 of SAB.</t>
  </si>
  <si>
    <t>Labour allowance for additional sundry disconnections, relocations and temporary power supplies. Time to be charged only as approved by Electrical Engineer.</t>
  </si>
  <si>
    <t>Luminaires and accessories supplied complete with lamps. All fittings to carry the SABS mark.</t>
  </si>
  <si>
    <t>50mm Riversand blinding.</t>
  </si>
  <si>
    <t>TOTAL PROJECT COST: Carried forward to T2.22.</t>
  </si>
  <si>
    <t>Note: For the purpose of tendering only the total quantity shall be used in calculating the amount for inclusion in the tender at the tendered rates.
Block A : Admin Block
Block B : 4 Classroom Block
Block C : 4 Classroom Block
Block D : Hall Block
Block E : Ablution Block
Block F : Ablution Block
Block G : Ablution Block
Block H : Kitchen Block
Block I : Security Guard Office</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</si>
  <si>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</si>
  <si>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Timber single door 813 x 2032mm high overall and steel frame from one brick wall.</t>
  </si>
  <si>
    <t>One block walls.</t>
  </si>
  <si>
    <t>Unreinforced concrete steps.</t>
  </si>
  <si>
    <t>100mm Thick unreinforced concrete surface beds, paving, etc.</t>
  </si>
  <si>
    <t>Timber single door 813 x 2032mm high overall.</t>
  </si>
  <si>
    <t>Timber trusses and existing fittings.</t>
  </si>
  <si>
    <t>Cut back existing trusses to walkway and prepare for splicing.</t>
  </si>
  <si>
    <t>Existing chalk boards.</t>
  </si>
  <si>
    <t>Existing pinning boards.</t>
  </si>
  <si>
    <t>Steel posts to walkways.</t>
  </si>
  <si>
    <t>Existing steel burglar gates.</t>
  </si>
  <si>
    <t>Average 25mm screed from floors in patches.</t>
  </si>
  <si>
    <t>Desludging septic tank by a specialist including disposal:</t>
  </si>
  <si>
    <t>The costs of making, storing and testing of concrete test cubes as required under clause 7 'Tests' of SABS 1200 G shall include the cost of providing cube moulds necessary for the purpose, for testing costs and for submitting reports on the tests.</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</si>
  <si>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</si>
  <si>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</si>
  <si>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Surface beds, slabs, etc.</t>
  </si>
  <si>
    <t>Side wall flashings 308mm girth.</t>
  </si>
  <si>
    <t>Apex flashings 462mm girth.</t>
  </si>
  <si>
    <t>38 x 114mm Cross bracing.</t>
  </si>
  <si>
    <t>38 x 38mm brandering.</t>
  </si>
  <si>
    <t>2032 x 813 x 40mm Meranti hardwood timber framed, ledged, braced and battened door with 110 x 20mm braces and min x 20 T.G. &amp; V jointed battens.</t>
  </si>
  <si>
    <t>Union 4 Lever Commercial Series Mortice lock 2247-7855 with CP on brass Gower Lever handles CB862-05Ch.</t>
  </si>
  <si>
    <t>Door stops:</t>
  </si>
  <si>
    <t>Sliding Stays:</t>
  </si>
  <si>
    <t>175mm brass plated sliding stay.</t>
  </si>
  <si>
    <t>Pinning Boards:</t>
  </si>
  <si>
    <t>Provisional amount for the supply and install of one (1) smart interactive board (screen) to be installed in the team teaching or general multi-purpose classroom or standard classroom.</t>
  </si>
  <si>
    <t>Allow for profit and attendance on the above mentioned item (%).</t>
  </si>
  <si>
    <t>Burglar Bars:</t>
  </si>
  <si>
    <t>1.0 x 1.5m hatch with steel roll up door.</t>
  </si>
  <si>
    <t>Aluminium awning to specialists detail.</t>
  </si>
  <si>
    <t>Profit and attendance.</t>
  </si>
  <si>
    <t>ALUMINIUM AWNING:</t>
  </si>
  <si>
    <t>ROLLER SHUTTER DOORS:</t>
  </si>
  <si>
    <t>Steel door frame size 813 x 2032mm high.</t>
  </si>
  <si>
    <t>EXTERNAL PLASTER</t>
  </si>
  <si>
    <t>INTERNAL PLASTER</t>
  </si>
  <si>
    <t>Windows frames.</t>
  </si>
  <si>
    <t>Site administration (time related).</t>
  </si>
  <si>
    <t>Compliance with General Conditions of Contract (time related).</t>
  </si>
  <si>
    <t>Supervisor.</t>
  </si>
  <si>
    <t>Electrician.</t>
  </si>
  <si>
    <t>Labourer.</t>
  </si>
  <si>
    <t>Supply.</t>
  </si>
  <si>
    <t>Install.</t>
  </si>
  <si>
    <t>7m gum pole planted 1m deep:</t>
  </si>
  <si>
    <t>10mm² x 2 Core Concentric Cable installed on poles:</t>
  </si>
  <si>
    <t>Terminate and make off the following 1000V PVC/SWA/PVC cables in a cable gland according to the manufacturer's instructions. Provide the cores with lugs and bolt onto terminals. The cable gland and marking of the cable shall also be allowed for.</t>
  </si>
  <si>
    <t>10mm² x 2 Core Concentric Cable:</t>
  </si>
  <si>
    <t>Pole clamp for Concentric cable:</t>
  </si>
  <si>
    <t>Excavate in soft ground.</t>
  </si>
  <si>
    <t>Excavate in soft rock.</t>
  </si>
  <si>
    <t>Excavate in hard rock.</t>
  </si>
  <si>
    <t>Test and issue a Certificate of Compliance as per SANS 10142.</t>
  </si>
  <si>
    <t>60A single pole circuit breaker, 5kA:</t>
  </si>
  <si>
    <t>Distribution board as per schedule 1:</t>
  </si>
  <si>
    <t>20mm diameter PVC conduit:</t>
  </si>
  <si>
    <t>Install on surface.</t>
  </si>
  <si>
    <t>Chased in walls.</t>
  </si>
  <si>
    <t>2 x 1.5mm² and 2.5mm² earth:</t>
  </si>
  <si>
    <t>2 x 2.5mm² and 2.5mm² earth:</t>
  </si>
  <si>
    <t>50mm round PVC box flush in concrete &amp; brickwork:</t>
  </si>
  <si>
    <t>100 x 100 x 50mm PVC box flush in brickwork:</t>
  </si>
  <si>
    <t>100 x 50 x 50mm PVC box flush in brickwork:</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</si>
  <si>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</si>
  <si>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</si>
  <si>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</si>
  <si>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</si>
  <si>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</si>
  <si>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</si>
  <si>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</si>
  <si>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Galvanised steel wiring trunking complete with all accessories, metal cover plates, and as indicated on drawings, suspended from slab or steel structure, excluding conduit work and wiring.</t>
  </si>
  <si>
    <t>Cabstrut P8200 steel Trunking per meter:</t>
  </si>
  <si>
    <t>T-pieces:</t>
  </si>
  <si>
    <t>Bends:</t>
  </si>
  <si>
    <t>Micro Sound Bell and Siren Motorised 230Vac 116db:</t>
  </si>
  <si>
    <t>Timer Switch:</t>
  </si>
  <si>
    <t>Power Supply:</t>
  </si>
  <si>
    <t>16 Core Mylar Cable:</t>
  </si>
  <si>
    <t>Digging up topsoil:</t>
  </si>
  <si>
    <r>
      <t xml:space="preserve">Earth filling obtained from excavations </t>
    </r>
    <r>
      <rPr>
        <b/>
        <sz val="11"/>
        <rFont val="Arial"/>
        <family val="2"/>
      </rPr>
      <t>(not compacted):</t>
    </r>
  </si>
  <si>
    <t>In berms, etc.</t>
  </si>
  <si>
    <t>Fabric Reinforcement:</t>
  </si>
  <si>
    <t>BILL NO. 1 PRELIMINARIES AND GENERAL (PROVISIONAL)</t>
  </si>
  <si>
    <t>Excavate and cart away 150mm thick material under slab.</t>
  </si>
  <si>
    <t>Breaking down and removing brickwork, etc.:</t>
  </si>
  <si>
    <t>Removal of existing material under slab:</t>
  </si>
  <si>
    <t>Taking out and removing doors and steel frames:</t>
  </si>
  <si>
    <t>Taking out and removing doors from existing frames:</t>
  </si>
  <si>
    <t>Taking down and removing roofs, floors, panelling, ceilings, partitions, etc.:</t>
  </si>
  <si>
    <t>Timber beam.</t>
  </si>
  <si>
    <t>Break down and remove brickwork and make good to wall and floor:</t>
  </si>
  <si>
    <t>Brick/Block stitching:</t>
  </si>
  <si>
    <t>General:</t>
  </si>
  <si>
    <t>Leave site clean and free of rubbish:</t>
  </si>
  <si>
    <t>Old materials to be carted away:</t>
  </si>
  <si>
    <t>Demolitions:</t>
  </si>
  <si>
    <t>Old materials:</t>
  </si>
  <si>
    <t>Work and materials:</t>
  </si>
  <si>
    <t>View site:</t>
  </si>
  <si>
    <t>Hacking up/off and removing granolithic, screeds, plaster etc. from concrete or brickwork and preparing surfaces for new screeds, plaster, etc.:</t>
  </si>
  <si>
    <t>Block Notation:</t>
  </si>
  <si>
    <t>Trenches - apron slabs.</t>
  </si>
  <si>
    <t>0.53mm thick, Aluminium-zinc IBR (AZ150) profile ‘colorplus’ roof sheeting or other approved finish to both sides. (Colour on top: to be confirmed and factory standard grey to underside), or similar approved. Sheets to be fixed to every purlin using appropriate self drilling/ tapping screws. At the ridge and eaves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placed where specified and sizes may vary):</t>
  </si>
  <si>
    <t>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t>
  </si>
  <si>
    <t>Roof Screws:</t>
  </si>
  <si>
    <t>Waterproofing membrane plus side wall flashing (231 x 231mm) to all split level roofs:</t>
  </si>
  <si>
    <t>Cornices:</t>
  </si>
  <si>
    <t>Union or other approved:</t>
  </si>
  <si>
    <t>Pinning board 2400 x 1200mm high as "Vitrex 2309" fixed complete to walls.</t>
  </si>
  <si>
    <t>Allow for profit and attendance on the abovementioned item (%).</t>
  </si>
  <si>
    <t>Galvanised steel balustrades, etc.:</t>
  </si>
  <si>
    <t>1,2mm Double rebated frames suitable for existing one brick walls:</t>
  </si>
  <si>
    <t>Ceiling and cornice to be prepared adequately and painted 2 coats Super Acrylic Polvin matt white paint. Items as above or similar approved.</t>
  </si>
  <si>
    <t>Laying, backfilling, bedding, etc. of pipes:</t>
  </si>
  <si>
    <t>Seamless Aluminium:</t>
  </si>
  <si>
    <t>One coat alkyd based zinc phosphate primer and two coats premium quality polyurethane enamel paint, on steel:</t>
  </si>
  <si>
    <t>Prepare surfaces and remove all loose material, and apply two coats semi-gloss PVA paint. Colour: white, to comply with SABS 643 "Co-polymer", or equivalent standard:</t>
  </si>
  <si>
    <t>Prepare surfaces and remove all loose material. Apply one coat alkaline resistant primer, two coats superior equality acrylic emulsion paint for external:</t>
  </si>
  <si>
    <t>Provide, install, test and commission the following 1000V PVC/SWA/PVC copper cables. Prices shall allow for the installation of cables in cable ducts, through sleeves, conduit or installation against vertical and horizontal levels (e.g. walls poles etc).</t>
  </si>
  <si>
    <t>Concrete energy dissipators: 100mm thick concrete with embedded stones.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</si>
</sst>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 numFmtId="167" formatCode="_-[$R-1C09]* #,##0.00_-;\-[$R-1C09]* #,##0.00_-;_-[$R-1C09]*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Arial"/>
      <family val="2"/>
    </font>
    <font>
      <b/>
      <sz val="11"/>
      <color indexed="8"/>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color theme="1"/>
      <name val="Arial"/>
      <family val="2"/>
    </font>
    <font>
      <b/>
      <u/>
      <sz val="11"/>
      <color theme="1"/>
      <name val="Arial"/>
      <family val="2"/>
    </font>
    <font>
      <sz val="11"/>
      <name val="Arial"/>
      <family val="2"/>
    </font>
    <font>
      <sz val="11"/>
      <color indexed="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8"/>
      </right>
      <top/>
      <bottom/>
      <diagonal/>
    </border>
    <border>
      <left style="thin">
        <color indexed="64"/>
      </left>
      <right style="medium">
        <color indexed="64"/>
      </right>
      <top/>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22" fillId="0" borderId="0" xfId="0" applyFont="1" applyAlignment="1">
      <alignment horizontal="left"/>
    </xf>
    <xf numFmtId="0" fontId="23" fillId="0" borderId="0" xfId="0" applyFont="1" applyAlignment="1">
      <alignment vertical="center" textRotation="90"/>
    </xf>
    <xf numFmtId="0" fontId="0" fillId="0" borderId="0" xfId="0" applyAlignment="1">
      <alignment horizontal="left"/>
    </xf>
    <xf numFmtId="0" fontId="29" fillId="33"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18" fillId="0" borderId="0" xfId="0" applyFont="1" applyAlignment="1">
      <alignment vertical="center"/>
    </xf>
    <xf numFmtId="0" fontId="29" fillId="0" borderId="0" xfId="0" applyFont="1" applyAlignment="1">
      <alignment horizontal="left"/>
    </xf>
    <xf numFmtId="0" fontId="31" fillId="0" borderId="0" xfId="0" applyFont="1"/>
    <xf numFmtId="0" fontId="3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0" xfId="0" applyFont="1" applyAlignment="1">
      <alignment horizontal="left" wrapText="1"/>
    </xf>
    <xf numFmtId="49" fontId="31" fillId="0" borderId="0" xfId="0" applyNumberFormat="1" applyFont="1" applyAlignment="1">
      <alignment horizontal="left" wrapText="1"/>
    </xf>
    <xf numFmtId="0" fontId="33" fillId="0" borderId="0" xfId="0" applyFont="1"/>
    <xf numFmtId="49" fontId="33" fillId="0" borderId="0" xfId="0" applyNumberFormat="1" applyFont="1" applyAlignment="1">
      <alignment horizontal="left" wrapText="1"/>
    </xf>
    <xf numFmtId="0" fontId="33" fillId="0" borderId="18" xfId="0" applyFont="1" applyBorder="1"/>
    <xf numFmtId="0" fontId="33" fillId="0" borderId="0" xfId="0" applyFont="1" applyAlignment="1">
      <alignment vertical="center" wrapText="1"/>
    </xf>
    <xf numFmtId="0" fontId="34" fillId="0" borderId="0" xfId="0" applyFont="1" applyAlignment="1">
      <alignment vertical="center"/>
    </xf>
    <xf numFmtId="0" fontId="0" fillId="0" borderId="0" xfId="0" applyAlignment="1">
      <alignment vertical="center"/>
    </xf>
    <xf numFmtId="165" fontId="33" fillId="0" borderId="0" xfId="0" applyNumberFormat="1" applyFont="1" applyAlignment="1">
      <alignment vertical="center" wrapText="1"/>
    </xf>
    <xf numFmtId="166" fontId="33" fillId="0" borderId="0" xfId="0" applyNumberFormat="1" applyFont="1" applyAlignment="1">
      <alignment horizontal="left" vertical="center" wrapText="1"/>
    </xf>
    <xf numFmtId="0" fontId="33" fillId="0" borderId="0" xfId="0" applyFont="1" applyAlignment="1">
      <alignment vertical="center"/>
    </xf>
    <xf numFmtId="0" fontId="31" fillId="0" borderId="0" xfId="0" applyFont="1" applyAlignment="1">
      <alignment vertical="center"/>
    </xf>
    <xf numFmtId="0" fontId="35" fillId="0" borderId="0" xfId="0" applyFont="1" applyAlignment="1">
      <alignment horizontal="left" vertical="center"/>
    </xf>
    <xf numFmtId="0" fontId="31" fillId="0" borderId="13" xfId="0" applyFont="1" applyBorder="1" applyAlignment="1">
      <alignment vertical="center" wrapText="1"/>
    </xf>
    <xf numFmtId="0" fontId="31" fillId="0" borderId="20" xfId="0" applyFont="1" applyBorder="1" applyAlignment="1">
      <alignment horizontal="left" vertical="center"/>
    </xf>
    <xf numFmtId="0" fontId="31" fillId="0" borderId="0" xfId="0" applyFont="1" applyAlignment="1">
      <alignment horizontal="left" vertical="center"/>
    </xf>
    <xf numFmtId="0" fontId="30" fillId="0" borderId="10" xfId="0" quotePrefix="1" applyFont="1" applyBorder="1" applyAlignment="1">
      <alignment horizontal="center" vertical="center" wrapText="1"/>
    </xf>
    <xf numFmtId="0" fontId="33" fillId="0" borderId="0" xfId="0" quotePrefix="1" applyFont="1" applyAlignment="1">
      <alignment vertical="center" wrapText="1"/>
    </xf>
    <xf numFmtId="167" fontId="41" fillId="0" borderId="16" xfId="2" applyNumberFormat="1" applyFont="1" applyBorder="1" applyAlignment="1" applyProtection="1"/>
    <xf numFmtId="44" fontId="41" fillId="0" borderId="28" xfId="2" applyFont="1" applyFill="1" applyBorder="1" applyAlignment="1" applyProtection="1"/>
    <xf numFmtId="0" fontId="38" fillId="0" borderId="0" xfId="0" applyFont="1" applyAlignment="1">
      <alignment vertical="center"/>
    </xf>
    <xf numFmtId="0" fontId="19" fillId="33" borderId="10" xfId="44" applyFont="1" applyFill="1" applyBorder="1" applyAlignment="1">
      <alignment horizontal="center" vertical="center" wrapText="1"/>
    </xf>
    <xf numFmtId="44" fontId="19" fillId="33" borderId="10" xfId="44" applyNumberFormat="1" applyFont="1" applyFill="1" applyBorder="1" applyAlignment="1">
      <alignment horizontal="center" vertical="center" wrapText="1"/>
    </xf>
    <xf numFmtId="0" fontId="20" fillId="0" borderId="10" xfId="44" quotePrefix="1" applyFont="1" applyBorder="1" applyAlignment="1">
      <alignment horizontal="center" vertical="center" wrapText="1"/>
    </xf>
    <xf numFmtId="44" fontId="20" fillId="0" borderId="10" xfId="44" applyNumberFormat="1" applyFont="1" applyBorder="1" applyAlignment="1">
      <alignment horizontal="center" vertical="center" wrapText="1"/>
    </xf>
    <xf numFmtId="0" fontId="39" fillId="0" borderId="10" xfId="0" applyFont="1" applyBorder="1" applyAlignment="1">
      <alignment horizontal="center" vertical="center" wrapText="1"/>
    </xf>
    <xf numFmtId="164" fontId="39" fillId="0" borderId="10" xfId="1" applyNumberFormat="1" applyFont="1" applyBorder="1" applyAlignment="1" applyProtection="1">
      <alignment horizontal="center" vertical="center"/>
    </xf>
    <xf numFmtId="44" fontId="39" fillId="0" borderId="10" xfId="0" applyNumberFormat="1" applyFont="1" applyBorder="1" applyAlignment="1">
      <alignment horizontal="center" vertical="center"/>
    </xf>
    <xf numFmtId="0" fontId="39" fillId="0" borderId="16" xfId="0" applyFont="1" applyBorder="1" applyAlignment="1">
      <alignment horizontal="center" vertical="top"/>
    </xf>
    <xf numFmtId="0" fontId="39" fillId="0" borderId="16" xfId="0" applyFont="1" applyBorder="1" applyAlignment="1">
      <alignment horizontal="center" vertical="top" wrapText="1"/>
    </xf>
    <xf numFmtId="0" fontId="39" fillId="0" borderId="16" xfId="0" applyFont="1" applyBorder="1" applyAlignment="1">
      <alignment horizontal="center" wrapText="1"/>
    </xf>
    <xf numFmtId="164" fontId="39" fillId="0" borderId="16" xfId="1" applyNumberFormat="1" applyFont="1" applyBorder="1" applyAlignment="1" applyProtection="1">
      <alignment horizontal="center"/>
    </xf>
    <xf numFmtId="44" fontId="39" fillId="0" borderId="16" xfId="0" applyNumberFormat="1" applyFont="1" applyBorder="1" applyAlignment="1">
      <alignment horizontal="center"/>
    </xf>
    <xf numFmtId="0" fontId="38" fillId="0" borderId="0" xfId="0" applyFont="1"/>
    <xf numFmtId="0" fontId="39" fillId="33" borderId="16" xfId="0" applyFont="1" applyFill="1" applyBorder="1" applyAlignment="1">
      <alignment horizontal="center" vertical="top"/>
    </xf>
    <xf numFmtId="0" fontId="39" fillId="33" borderId="16" xfId="0" applyFont="1" applyFill="1" applyBorder="1" applyAlignment="1">
      <alignment horizontal="center" wrapText="1"/>
    </xf>
    <xf numFmtId="164" fontId="39" fillId="33" borderId="16" xfId="1" applyNumberFormat="1" applyFont="1" applyFill="1" applyBorder="1" applyAlignment="1" applyProtection="1">
      <alignment horizontal="center"/>
    </xf>
    <xf numFmtId="44" fontId="39" fillId="33" borderId="16" xfId="0" applyNumberFormat="1" applyFont="1" applyFill="1" applyBorder="1" applyAlignment="1">
      <alignment horizontal="center"/>
    </xf>
    <xf numFmtId="0" fontId="38" fillId="33" borderId="0" xfId="0" applyFont="1" applyFill="1"/>
    <xf numFmtId="0" fontId="38" fillId="33" borderId="16" xfId="0" applyFont="1" applyFill="1" applyBorder="1" applyAlignment="1">
      <alignment horizontal="center" vertical="top"/>
    </xf>
    <xf numFmtId="0" fontId="38" fillId="33" borderId="16" xfId="0" applyFont="1" applyFill="1" applyBorder="1" applyAlignment="1">
      <alignment horizontal="center"/>
    </xf>
    <xf numFmtId="44" fontId="38" fillId="33" borderId="16" xfId="0" applyNumberFormat="1" applyFont="1" applyFill="1" applyBorder="1" applyAlignment="1">
      <alignment horizontal="center"/>
    </xf>
    <xf numFmtId="0" fontId="38" fillId="0" borderId="16" xfId="0" applyFont="1" applyBorder="1" applyAlignment="1">
      <alignment horizontal="center" vertical="top"/>
    </xf>
    <xf numFmtId="0" fontId="38" fillId="0" borderId="16" xfId="0" applyFont="1" applyBorder="1" applyAlignment="1">
      <alignment vertical="top" wrapText="1"/>
    </xf>
    <xf numFmtId="0" fontId="38" fillId="0" borderId="16" xfId="0" applyFont="1" applyBorder="1" applyAlignment="1">
      <alignment horizontal="center"/>
    </xf>
    <xf numFmtId="44" fontId="38" fillId="0" borderId="16" xfId="0" applyNumberFormat="1" applyFont="1" applyBorder="1" applyAlignment="1">
      <alignment horizontal="center"/>
    </xf>
    <xf numFmtId="0" fontId="38" fillId="0" borderId="16" xfId="0" applyFont="1" applyBorder="1" applyAlignment="1">
      <alignment vertical="top"/>
    </xf>
    <xf numFmtId="0" fontId="40" fillId="0" borderId="16" xfId="0" applyFont="1" applyBorder="1" applyAlignment="1">
      <alignment vertical="top"/>
    </xf>
    <xf numFmtId="44" fontId="38" fillId="0" borderId="0" xfId="0" applyNumberFormat="1" applyFont="1"/>
    <xf numFmtId="0" fontId="39" fillId="0" borderId="16" xfId="0" applyFont="1" applyBorder="1" applyAlignment="1">
      <alignment horizontal="right" vertical="top" wrapText="1"/>
    </xf>
    <xf numFmtId="4" fontId="38" fillId="0" borderId="16" xfId="0" applyNumberFormat="1" applyFont="1" applyBorder="1" applyAlignment="1">
      <alignment horizontal="center"/>
    </xf>
    <xf numFmtId="44" fontId="38" fillId="0" borderId="25" xfId="0" applyNumberFormat="1" applyFont="1" applyBorder="1" applyAlignment="1">
      <alignment horizontal="center"/>
    </xf>
    <xf numFmtId="0" fontId="40" fillId="33" borderId="16" xfId="0" applyFont="1" applyFill="1" applyBorder="1" applyAlignment="1">
      <alignment horizontal="center" vertical="top"/>
    </xf>
    <xf numFmtId="0" fontId="40" fillId="33" borderId="16" xfId="0" applyFont="1" applyFill="1" applyBorder="1" applyAlignment="1">
      <alignment vertical="top" wrapText="1"/>
    </xf>
    <xf numFmtId="0" fontId="40" fillId="33" borderId="16" xfId="0" applyFont="1" applyFill="1" applyBorder="1" applyAlignment="1">
      <alignment horizontal="center"/>
    </xf>
    <xf numFmtId="44" fontId="40" fillId="33" borderId="16" xfId="0" applyNumberFormat="1" applyFont="1" applyFill="1" applyBorder="1" applyAlignment="1">
      <alignment horizontal="center"/>
    </xf>
    <xf numFmtId="0" fontId="40" fillId="33" borderId="0" xfId="0" applyFont="1" applyFill="1"/>
    <xf numFmtId="1" fontId="38" fillId="0" borderId="16" xfId="0" applyNumberFormat="1" applyFont="1" applyBorder="1" applyAlignment="1">
      <alignment horizontal="center"/>
    </xf>
    <xf numFmtId="44" fontId="38" fillId="0" borderId="25" xfId="1" applyNumberFormat="1" applyFont="1" applyBorder="1" applyAlignment="1" applyProtection="1">
      <alignment horizontal="center"/>
    </xf>
    <xf numFmtId="0" fontId="41" fillId="0" borderId="16" xfId="0" applyFont="1" applyBorder="1" applyAlignment="1">
      <alignment vertical="top" wrapText="1"/>
    </xf>
    <xf numFmtId="0" fontId="38" fillId="0" borderId="26" xfId="0" applyFont="1" applyBorder="1" applyAlignment="1">
      <alignment horizontal="center" vertical="top"/>
    </xf>
    <xf numFmtId="44" fontId="38" fillId="0" borderId="28" xfId="0" applyNumberFormat="1" applyFont="1" applyBorder="1" applyAlignment="1">
      <alignment horizontal="center"/>
    </xf>
    <xf numFmtId="0" fontId="39" fillId="33" borderId="16" xfId="0" applyFont="1" applyFill="1" applyBorder="1" applyAlignment="1">
      <alignment vertical="top" wrapText="1"/>
    </xf>
    <xf numFmtId="0" fontId="41" fillId="0" borderId="16" xfId="0" applyFont="1" applyBorder="1" applyAlignment="1">
      <alignment horizontal="center"/>
    </xf>
    <xf numFmtId="44" fontId="41" fillId="0" borderId="16" xfId="2" applyFont="1" applyFill="1" applyBorder="1" applyAlignment="1" applyProtection="1"/>
    <xf numFmtId="44" fontId="41" fillId="0" borderId="16" xfId="0" applyNumberFormat="1" applyFont="1" applyBorder="1"/>
    <xf numFmtId="44" fontId="41" fillId="0" borderId="16" xfId="0" applyNumberFormat="1" applyFont="1" applyBorder="1" applyAlignment="1">
      <alignment horizontal="center"/>
    </xf>
    <xf numFmtId="0" fontId="41" fillId="0" borderId="26" xfId="0" applyFont="1" applyBorder="1" applyAlignment="1">
      <alignment horizontal="center" vertical="top"/>
    </xf>
    <xf numFmtId="0" fontId="41" fillId="0" borderId="12" xfId="0" applyFont="1" applyBorder="1" applyAlignment="1">
      <alignment horizontal="center" vertical="center"/>
    </xf>
    <xf numFmtId="0" fontId="41" fillId="0" borderId="0" xfId="0" applyFont="1" applyAlignment="1">
      <alignment vertical="center"/>
    </xf>
    <xf numFmtId="0" fontId="41" fillId="0" borderId="16" xfId="0" applyFont="1" applyBorder="1"/>
    <xf numFmtId="167" fontId="41" fillId="0" borderId="16" xfId="0" applyNumberFormat="1" applyFont="1" applyBorder="1" applyAlignment="1">
      <alignment horizontal="center"/>
    </xf>
    <xf numFmtId="2" fontId="38" fillId="0" borderId="16" xfId="0" applyNumberFormat="1" applyFont="1" applyBorder="1" applyAlignment="1">
      <alignment horizontal="center"/>
    </xf>
    <xf numFmtId="0" fontId="38" fillId="33" borderId="16" xfId="0" applyFont="1" applyFill="1" applyBorder="1" applyAlignment="1">
      <alignment horizontal="center" wrapText="1"/>
    </xf>
    <xf numFmtId="164" fontId="38" fillId="33" borderId="16" xfId="1" applyNumberFormat="1" applyFont="1" applyFill="1" applyBorder="1" applyAlignment="1" applyProtection="1">
      <alignment horizontal="center"/>
    </xf>
    <xf numFmtId="44" fontId="38" fillId="33" borderId="16" xfId="0" applyNumberFormat="1" applyFont="1" applyFill="1" applyBorder="1"/>
    <xf numFmtId="0" fontId="42" fillId="0" borderId="27" xfId="0" applyFont="1" applyBorder="1" applyAlignment="1">
      <alignment vertical="top" wrapText="1"/>
    </xf>
    <xf numFmtId="0" fontId="41" fillId="0" borderId="27" xfId="0" applyFont="1" applyBorder="1" applyAlignment="1">
      <alignment vertical="top"/>
    </xf>
    <xf numFmtId="0" fontId="38" fillId="0" borderId="13" xfId="0" applyFont="1" applyBorder="1" applyAlignment="1">
      <alignment horizontal="center" vertical="top"/>
    </xf>
    <xf numFmtId="0" fontId="38" fillId="0" borderId="14" xfId="0" applyFont="1" applyBorder="1" applyAlignment="1">
      <alignment vertical="top" wrapText="1"/>
    </xf>
    <xf numFmtId="0" fontId="38" fillId="0" borderId="14" xfId="0" applyFont="1" applyBorder="1" applyAlignment="1">
      <alignment horizontal="center" wrapText="1"/>
    </xf>
    <xf numFmtId="164" fontId="38" fillId="0" borderId="14" xfId="1" applyNumberFormat="1" applyFont="1" applyBorder="1" applyAlignment="1" applyProtection="1">
      <alignment horizontal="center"/>
    </xf>
    <xf numFmtId="44" fontId="38" fillId="0" borderId="14" xfId="0" applyNumberFormat="1" applyFont="1" applyBorder="1"/>
    <xf numFmtId="44" fontId="38" fillId="0" borderId="15" xfId="2" applyFont="1" applyBorder="1" applyAlignment="1" applyProtection="1"/>
    <xf numFmtId="0" fontId="39" fillId="36" borderId="20" xfId="0" applyFont="1" applyFill="1" applyBorder="1" applyAlignment="1">
      <alignment horizontal="left" vertical="top"/>
    </xf>
    <xf numFmtId="0" fontId="38" fillId="36" borderId="0" xfId="0" applyFont="1" applyFill="1" applyAlignment="1">
      <alignment vertical="top" wrapText="1"/>
    </xf>
    <xf numFmtId="0" fontId="38" fillId="36" borderId="0" xfId="0" applyFont="1" applyFill="1" applyAlignment="1">
      <alignment horizontal="center" wrapText="1"/>
    </xf>
    <xf numFmtId="164" fontId="38" fillId="36" borderId="0" xfId="1" applyNumberFormat="1" applyFont="1" applyFill="1" applyBorder="1" applyAlignment="1" applyProtection="1">
      <alignment horizontal="center"/>
    </xf>
    <xf numFmtId="44" fontId="38" fillId="36" borderId="0" xfId="0" applyNumberFormat="1" applyFont="1" applyFill="1"/>
    <xf numFmtId="44" fontId="39" fillId="36" borderId="21" xfId="0" applyNumberFormat="1" applyFont="1" applyFill="1" applyBorder="1"/>
    <xf numFmtId="0" fontId="38" fillId="0" borderId="20" xfId="0" applyFont="1" applyBorder="1" applyAlignment="1">
      <alignment horizontal="center" vertical="top"/>
    </xf>
    <xf numFmtId="0" fontId="38" fillId="0" borderId="0" xfId="0" applyFont="1" applyAlignment="1">
      <alignment vertical="top" wrapText="1"/>
    </xf>
    <xf numFmtId="0" fontId="38" fillId="0" borderId="0" xfId="0" applyFont="1" applyAlignment="1">
      <alignment horizontal="center" wrapText="1"/>
    </xf>
    <xf numFmtId="164" fontId="38" fillId="0" borderId="0" xfId="1" applyNumberFormat="1" applyFont="1" applyBorder="1" applyAlignment="1" applyProtection="1">
      <alignment horizontal="center"/>
    </xf>
    <xf numFmtId="44" fontId="38" fillId="0" borderId="21" xfId="0" applyNumberFormat="1" applyFont="1" applyBorder="1"/>
    <xf numFmtId="0" fontId="39" fillId="36" borderId="22" xfId="0" applyFont="1" applyFill="1" applyBorder="1" applyAlignment="1">
      <alignment horizontal="left" vertical="top"/>
    </xf>
    <xf numFmtId="0" fontId="38" fillId="36" borderId="23" xfId="0" applyFont="1" applyFill="1" applyBorder="1" applyAlignment="1">
      <alignment vertical="top" wrapText="1"/>
    </xf>
    <xf numFmtId="0" fontId="38" fillId="36" borderId="23" xfId="0" applyFont="1" applyFill="1" applyBorder="1" applyAlignment="1">
      <alignment horizontal="center" wrapText="1"/>
    </xf>
    <xf numFmtId="164" fontId="38" fillId="36" borderId="23" xfId="1" applyNumberFormat="1" applyFont="1" applyFill="1" applyBorder="1" applyAlignment="1" applyProtection="1">
      <alignment horizontal="center"/>
    </xf>
    <xf numFmtId="44" fontId="38" fillId="36" borderId="23" xfId="0" applyNumberFormat="1" applyFont="1" applyFill="1" applyBorder="1"/>
    <xf numFmtId="44" fontId="39" fillId="36" borderId="24" xfId="0" applyNumberFormat="1" applyFont="1" applyFill="1" applyBorder="1"/>
    <xf numFmtId="43" fontId="38" fillId="0" borderId="0" xfId="1" applyFont="1" applyProtection="1"/>
    <xf numFmtId="0" fontId="38" fillId="0" borderId="0" xfId="0" applyFont="1" applyAlignment="1">
      <alignment vertical="top"/>
    </xf>
    <xf numFmtId="4" fontId="38" fillId="34" borderId="16" xfId="0" applyNumberFormat="1" applyFont="1" applyFill="1" applyBorder="1" applyAlignment="1" applyProtection="1">
      <alignment horizontal="center"/>
      <protection locked="0"/>
    </xf>
    <xf numFmtId="9" fontId="38" fillId="34" borderId="16" xfId="47" applyFont="1" applyFill="1" applyBorder="1" applyAlignment="1" applyProtection="1">
      <alignment horizontal="center"/>
      <protection locked="0"/>
    </xf>
    <xf numFmtId="0" fontId="41" fillId="0" borderId="27" xfId="0" applyFont="1" applyBorder="1" applyAlignment="1">
      <alignment horizontal="left" vertical="top"/>
    </xf>
    <xf numFmtId="44" fontId="38" fillId="0" borderId="16" xfId="2" applyFont="1" applyFill="1" applyBorder="1" applyAlignment="1" applyProtection="1">
      <alignment horizontal="center"/>
    </xf>
    <xf numFmtId="0" fontId="40" fillId="33" borderId="20" xfId="0" applyFont="1" applyFill="1" applyBorder="1" applyAlignment="1">
      <alignment vertical="top" wrapText="1"/>
    </xf>
    <xf numFmtId="0" fontId="38" fillId="33" borderId="0" xfId="0" applyFont="1" applyFill="1" applyAlignment="1">
      <alignment horizontal="center" wrapText="1"/>
    </xf>
    <xf numFmtId="164" fontId="38" fillId="33" borderId="0" xfId="1" applyNumberFormat="1" applyFont="1" applyFill="1" applyBorder="1" applyAlignment="1" applyProtection="1">
      <alignment horizontal="center"/>
    </xf>
    <xf numFmtId="44" fontId="38" fillId="33" borderId="21" xfId="0" applyNumberFormat="1" applyFont="1" applyFill="1" applyBorder="1"/>
    <xf numFmtId="0" fontId="38" fillId="0" borderId="20" xfId="0" applyFont="1" applyBorder="1" applyAlignment="1">
      <alignment vertical="top" wrapText="1"/>
    </xf>
    <xf numFmtId="0" fontId="38" fillId="0" borderId="0" xfId="0" applyFont="1" applyAlignment="1">
      <alignment horizontal="center"/>
    </xf>
    <xf numFmtId="0" fontId="38" fillId="0" borderId="21" xfId="0" applyFont="1" applyBorder="1" applyAlignment="1">
      <alignment horizontal="center"/>
    </xf>
    <xf numFmtId="0" fontId="38" fillId="0" borderId="22" xfId="0" applyFont="1" applyBorder="1" applyAlignment="1">
      <alignment vertical="top" wrapText="1"/>
    </xf>
    <xf numFmtId="0" fontId="38" fillId="0" borderId="23" xfId="0" applyFont="1" applyBorder="1" applyAlignment="1">
      <alignment horizontal="center"/>
    </xf>
    <xf numFmtId="0" fontId="38" fillId="0" borderId="24" xfId="0" applyFont="1" applyBorder="1" applyAlignment="1">
      <alignment horizontal="center"/>
    </xf>
    <xf numFmtId="0" fontId="26" fillId="0" borderId="0" xfId="0" applyFont="1" applyAlignment="1">
      <alignment horizontal="center" vertical="top"/>
    </xf>
    <xf numFmtId="0" fontId="21" fillId="0" borderId="0" xfId="0" applyFont="1" applyAlignment="1">
      <alignment horizontal="center"/>
    </xf>
    <xf numFmtId="0" fontId="24" fillId="0" borderId="0" xfId="0" applyFont="1" applyAlignment="1">
      <alignment horizontal="center"/>
    </xf>
    <xf numFmtId="0" fontId="25" fillId="35" borderId="0" xfId="0" applyFont="1" applyFill="1" applyAlignment="1">
      <alignment horizontal="center"/>
    </xf>
    <xf numFmtId="0" fontId="27" fillId="0" borderId="0" xfId="0" applyFont="1" applyAlignment="1">
      <alignment horizontal="center" vertical="top"/>
    </xf>
    <xf numFmtId="0" fontId="28" fillId="0" borderId="0" xfId="0" applyFont="1" applyAlignment="1">
      <alignment horizontal="center" vertical="center" wrapText="1"/>
    </xf>
    <xf numFmtId="0" fontId="28" fillId="0" borderId="17" xfId="0" applyFont="1" applyBorder="1" applyAlignment="1">
      <alignment horizontal="left" vertical="center" wrapText="1"/>
    </xf>
    <xf numFmtId="0" fontId="31" fillId="0" borderId="0" xfId="0" applyFont="1"/>
    <xf numFmtId="0" fontId="32"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wrapText="1"/>
    </xf>
    <xf numFmtId="0" fontId="33" fillId="0" borderId="0" xfId="0" applyFont="1"/>
    <xf numFmtId="0" fontId="32" fillId="0" borderId="0" xfId="0" applyFont="1" applyAlignment="1">
      <alignment horizontal="left" wrapText="1"/>
    </xf>
    <xf numFmtId="0" fontId="29" fillId="0" borderId="0" xfId="0" applyFont="1" applyAlignment="1">
      <alignment horizontal="left" wrapText="1"/>
    </xf>
    <xf numFmtId="0" fontId="31" fillId="34" borderId="19" xfId="0" applyFont="1" applyFill="1" applyBorder="1" applyAlignment="1" applyProtection="1">
      <alignment horizontal="center" vertical="center" wrapText="1"/>
      <protection locked="0"/>
    </xf>
    <xf numFmtId="0" fontId="31" fillId="34" borderId="12" xfId="0" applyFont="1" applyFill="1" applyBorder="1" applyAlignment="1" applyProtection="1">
      <alignment horizontal="center" vertical="center" wrapText="1"/>
      <protection locked="0"/>
    </xf>
    <xf numFmtId="0" fontId="31" fillId="34" borderId="19" xfId="0" applyFont="1" applyFill="1" applyBorder="1" applyAlignment="1" applyProtection="1">
      <alignment horizontal="center" vertical="center"/>
      <protection locked="0"/>
    </xf>
    <xf numFmtId="0" fontId="31" fillId="34" borderId="12" xfId="0" applyFont="1" applyFill="1" applyBorder="1" applyAlignment="1" applyProtection="1">
      <alignment horizontal="center" vertical="center"/>
      <protection locked="0"/>
    </xf>
    <xf numFmtId="0" fontId="31" fillId="34" borderId="19" xfId="0" applyFont="1" applyFill="1" applyBorder="1" applyAlignment="1" applyProtection="1">
      <alignment horizontal="left" vertical="center"/>
      <protection locked="0"/>
    </xf>
    <xf numFmtId="0" fontId="31" fillId="34" borderId="12" xfId="0" applyFont="1" applyFill="1" applyBorder="1" applyAlignment="1" applyProtection="1">
      <alignment horizontal="left" vertical="center"/>
      <protection locked="0"/>
    </xf>
    <xf numFmtId="0" fontId="38" fillId="0" borderId="20" xfId="0" applyFont="1" applyBorder="1" applyAlignment="1">
      <alignment horizontal="left" vertical="top" wrapText="1"/>
    </xf>
    <xf numFmtId="0" fontId="38" fillId="0" borderId="0" xfId="0" applyFont="1" applyAlignment="1">
      <alignment horizontal="left" vertical="top" wrapText="1"/>
    </xf>
    <xf numFmtId="0" fontId="38" fillId="0" borderId="21" xfId="0" applyFont="1" applyBorder="1" applyAlignment="1">
      <alignment horizontal="left" vertical="top" wrapText="1"/>
    </xf>
    <xf numFmtId="0" fontId="20" fillId="34" borderId="13" xfId="44" applyFont="1" applyFill="1" applyBorder="1" applyAlignment="1">
      <alignment horizontal="center" vertical="center" wrapText="1"/>
    </xf>
    <xf numFmtId="0" fontId="20" fillId="34" borderId="14" xfId="44" applyFont="1" applyFill="1" applyBorder="1" applyAlignment="1">
      <alignment horizontal="center" vertical="center" wrapText="1"/>
    </xf>
    <xf numFmtId="0" fontId="20" fillId="34" borderId="15" xfId="44"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19" fillId="33" borderId="11" xfId="44" applyFont="1" applyFill="1" applyBorder="1" applyAlignment="1">
      <alignment horizontal="center" vertical="center" wrapText="1"/>
    </xf>
    <xf numFmtId="0" fontId="19" fillId="33" borderId="12" xfId="44" applyFont="1" applyFill="1" applyBorder="1" applyAlignment="1">
      <alignment horizontal="center" vertical="center" wrapText="1"/>
    </xf>
    <xf numFmtId="0" fontId="19" fillId="33" borderId="10" xfId="44" applyFont="1" applyFill="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20" fillId="0" borderId="10" xfId="44" applyFont="1" applyBorder="1" applyAlignment="1">
      <alignment horizontal="center" vertical="center" wrapText="1"/>
    </xf>
    <xf numFmtId="0" fontId="20" fillId="0" borderId="11" xfId="44" applyFont="1" applyBorder="1" applyAlignment="1">
      <alignment horizontal="center" vertical="center" wrapText="1"/>
    </xf>
    <xf numFmtId="0" fontId="20" fillId="0" borderId="12" xfId="44" applyFont="1" applyBorder="1" applyAlignment="1">
      <alignment horizontal="center" vertical="center" wrapText="1"/>
    </xf>
    <xf numFmtId="0" fontId="20" fillId="0" borderId="10" xfId="44" quotePrefix="1" applyFont="1" applyBorder="1" applyAlignment="1">
      <alignment horizontal="center" vertical="center" wrapText="1"/>
    </xf>
    <xf numFmtId="44" fontId="38" fillId="0" borderId="16" xfId="0" applyNumberFormat="1" applyFont="1" applyBorder="1" applyAlignment="1">
      <alignment horizontal="center" vertical="top"/>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E325B51C-8B93-4E98-B2F3-8C7C69F5EA31}"/>
    <cellStyle name="Currency" xfId="2" builtinId="4"/>
    <cellStyle name="Currency 2" xfId="46" xr:uid="{56810221-9F36-403D-A53A-350EF49FAC0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352425</xdr:colOff>
      <xdr:row>7</xdr:row>
      <xdr:rowOff>247650</xdr:rowOff>
    </xdr:to>
    <xdr:pic>
      <xdr:nvPicPr>
        <xdr:cNvPr id="2" name="Picture 2">
          <a:extLst>
            <a:ext uri="{FF2B5EF4-FFF2-40B4-BE49-F238E27FC236}">
              <a16:creationId xmlns:a16="http://schemas.microsoft.com/office/drawing/2014/main" id="{CD089438-5D2F-4E51-8CF8-B1AD7DFA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21" zoomScaleNormal="70" zoomScaleSheetLayoutView="100" workbookViewId="0">
      <selection activeCell="B45" sqref="B45:D45"/>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30" t="s">
        <v>0</v>
      </c>
      <c r="B1" s="130"/>
      <c r="C1" s="130"/>
      <c r="D1" s="130"/>
    </row>
    <row r="2" spans="1:4" ht="23.25" x14ac:dyDescent="0.35">
      <c r="A2" s="130" t="s">
        <v>1</v>
      </c>
      <c r="B2" s="130"/>
      <c r="C2" s="130"/>
      <c r="D2" s="130"/>
    </row>
    <row r="3" spans="1:4" ht="22.5" x14ac:dyDescent="0.3">
      <c r="A3" s="1"/>
      <c r="D3" s="2" t="s">
        <v>2</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31"/>
      <c r="B9" s="131"/>
      <c r="C9" s="131"/>
      <c r="D9" s="131"/>
    </row>
    <row r="10" spans="1:4" ht="27.75" x14ac:dyDescent="0.4">
      <c r="A10" s="131" t="s">
        <v>3</v>
      </c>
      <c r="B10" s="131"/>
      <c r="C10" s="131"/>
      <c r="D10" s="131"/>
    </row>
    <row r="11" spans="1:4" x14ac:dyDescent="0.25">
      <c r="A11" s="3"/>
    </row>
    <row r="12" spans="1:4" ht="18" x14ac:dyDescent="0.25">
      <c r="A12" s="132" t="s">
        <v>4</v>
      </c>
      <c r="B12" s="132"/>
      <c r="C12" s="132"/>
      <c r="D12" s="132"/>
    </row>
    <row r="13" spans="1:4" x14ac:dyDescent="0.25">
      <c r="A13" s="3"/>
    </row>
    <row r="14" spans="1:4" ht="27.75" x14ac:dyDescent="0.25">
      <c r="A14" s="129" t="s">
        <v>5</v>
      </c>
      <c r="B14" s="129"/>
      <c r="C14" s="129"/>
      <c r="D14" s="129"/>
    </row>
    <row r="15" spans="1:4" ht="20.25" x14ac:dyDescent="0.25">
      <c r="A15" s="133" t="s">
        <v>6</v>
      </c>
      <c r="B15" s="133"/>
      <c r="C15" s="133"/>
      <c r="D15" s="133"/>
    </row>
    <row r="16" spans="1:4" ht="89.25" customHeight="1" x14ac:dyDescent="0.25">
      <c r="A16" s="134" t="s">
        <v>7</v>
      </c>
      <c r="B16" s="134"/>
      <c r="C16" s="134"/>
      <c r="D16" s="134"/>
    </row>
    <row r="17" spans="1:4" ht="33.75" customHeight="1" x14ac:dyDescent="0.25">
      <c r="A17" s="4" t="s">
        <v>8</v>
      </c>
      <c r="B17" s="4" t="s">
        <v>9</v>
      </c>
      <c r="C17" s="4" t="s">
        <v>10</v>
      </c>
      <c r="D17" s="4" t="s">
        <v>11</v>
      </c>
    </row>
    <row r="18" spans="1:4" ht="33.75" customHeight="1" x14ac:dyDescent="0.25">
      <c r="A18" s="5" t="s">
        <v>12</v>
      </c>
      <c r="B18" s="28" t="s">
        <v>13</v>
      </c>
      <c r="C18" s="5" t="s">
        <v>14</v>
      </c>
      <c r="D18" s="5" t="s">
        <v>15</v>
      </c>
    </row>
    <row r="19" spans="1:4" ht="21" thickBot="1" x14ac:dyDescent="0.3">
      <c r="A19" s="135"/>
      <c r="B19" s="135"/>
      <c r="C19" s="135"/>
      <c r="D19" s="135"/>
    </row>
    <row r="20" spans="1:4" ht="16.5" thickTop="1" x14ac:dyDescent="0.25">
      <c r="A20" s="136"/>
      <c r="B20" s="136"/>
      <c r="C20" s="136"/>
      <c r="D20" s="136"/>
    </row>
    <row r="21" spans="1:4" ht="15.75" x14ac:dyDescent="0.25">
      <c r="A21" s="137" t="s">
        <v>16</v>
      </c>
      <c r="B21" s="137"/>
      <c r="C21" s="137" t="s">
        <v>17</v>
      </c>
      <c r="D21" s="137"/>
    </row>
    <row r="22" spans="1:4" x14ac:dyDescent="0.25">
      <c r="A22" s="138" t="s">
        <v>18</v>
      </c>
      <c r="B22" s="138"/>
      <c r="C22" s="138" t="s">
        <v>18</v>
      </c>
      <c r="D22" s="138"/>
    </row>
    <row r="23" spans="1:4" x14ac:dyDescent="0.25">
      <c r="A23" s="138" t="s">
        <v>19</v>
      </c>
      <c r="B23" s="138"/>
      <c r="C23" s="138" t="s">
        <v>19</v>
      </c>
      <c r="D23" s="138"/>
    </row>
    <row r="24" spans="1:4" x14ac:dyDescent="0.25">
      <c r="A24" s="138" t="s">
        <v>20</v>
      </c>
      <c r="B24" s="138"/>
      <c r="C24" s="138" t="s">
        <v>21</v>
      </c>
      <c r="D24" s="138"/>
    </row>
    <row r="25" spans="1:4" x14ac:dyDescent="0.25">
      <c r="A25" s="138" t="s">
        <v>21</v>
      </c>
      <c r="B25" s="138"/>
      <c r="C25" s="138">
        <v>4067</v>
      </c>
      <c r="D25" s="138"/>
    </row>
    <row r="26" spans="1:4" x14ac:dyDescent="0.25">
      <c r="A26" s="138">
        <v>4067</v>
      </c>
      <c r="B26" s="138"/>
      <c r="C26" s="6"/>
      <c r="D26" s="6"/>
    </row>
    <row r="27" spans="1:4" x14ac:dyDescent="0.25">
      <c r="A27" s="138" t="s">
        <v>22</v>
      </c>
      <c r="B27" s="138"/>
      <c r="C27" s="138" t="s">
        <v>23</v>
      </c>
      <c r="D27" s="138"/>
    </row>
    <row r="28" spans="1:4" x14ac:dyDescent="0.25">
      <c r="A28" s="138" t="s">
        <v>24</v>
      </c>
      <c r="B28" s="138"/>
      <c r="C28" s="138" t="s">
        <v>24</v>
      </c>
      <c r="D28" s="138"/>
    </row>
    <row r="29" spans="1:4" ht="15.6" customHeight="1" x14ac:dyDescent="0.25">
      <c r="A29" s="140" t="s">
        <v>25</v>
      </c>
      <c r="B29" s="140"/>
      <c r="C29" s="140" t="s">
        <v>25</v>
      </c>
      <c r="D29" s="140"/>
    </row>
    <row r="30" spans="1:4" ht="15.75" x14ac:dyDescent="0.25">
      <c r="A30" s="7"/>
      <c r="B30" s="8"/>
      <c r="C30" s="8"/>
      <c r="D30" s="8"/>
    </row>
    <row r="31" spans="1:4" ht="15.75" x14ac:dyDescent="0.25">
      <c r="A31" s="9" t="s">
        <v>26</v>
      </c>
      <c r="B31" s="8"/>
      <c r="C31" s="141" t="s">
        <v>27</v>
      </c>
      <c r="D31" s="141"/>
    </row>
    <row r="32" spans="1:4" ht="15.75" x14ac:dyDescent="0.25">
      <c r="A32" s="10" t="s">
        <v>28</v>
      </c>
      <c r="B32" s="8"/>
      <c r="C32" s="139" t="s">
        <v>29</v>
      </c>
      <c r="D32" s="139"/>
    </row>
    <row r="33" spans="1:4" ht="15.75" x14ac:dyDescent="0.25">
      <c r="A33" s="10" t="s">
        <v>30</v>
      </c>
      <c r="B33" s="8"/>
      <c r="C33" s="139" t="s">
        <v>30</v>
      </c>
      <c r="D33" s="139"/>
    </row>
    <row r="34" spans="1:4" ht="15.75" x14ac:dyDescent="0.25">
      <c r="A34" s="10" t="s">
        <v>31</v>
      </c>
      <c r="B34" s="8"/>
      <c r="C34" s="139" t="str">
        <f>A34</f>
        <v>Private Bag X 9041</v>
      </c>
      <c r="D34" s="139"/>
    </row>
    <row r="35" spans="1:4" ht="15.75" x14ac:dyDescent="0.25">
      <c r="A35" s="11" t="s">
        <v>32</v>
      </c>
      <c r="B35" s="8"/>
      <c r="C35" s="142" t="s">
        <v>32</v>
      </c>
      <c r="D35" s="142"/>
    </row>
    <row r="36" spans="1:4" ht="15.75" x14ac:dyDescent="0.25">
      <c r="A36" s="12">
        <v>3200</v>
      </c>
      <c r="B36" s="8"/>
      <c r="C36" s="139" t="s">
        <v>33</v>
      </c>
      <c r="D36" s="139"/>
    </row>
    <row r="37" spans="1:4" ht="15.75" x14ac:dyDescent="0.25">
      <c r="A37" s="10" t="s">
        <v>34</v>
      </c>
      <c r="B37" s="8"/>
      <c r="C37" s="12" t="s">
        <v>35</v>
      </c>
      <c r="D37" s="13" t="s">
        <v>36</v>
      </c>
    </row>
    <row r="38" spans="1:4" ht="15.75" x14ac:dyDescent="0.25">
      <c r="A38" s="14" t="s">
        <v>37</v>
      </c>
      <c r="B38" s="14"/>
      <c r="C38" s="14" t="s">
        <v>38</v>
      </c>
      <c r="D38" s="15" t="s">
        <v>39</v>
      </c>
    </row>
    <row r="39" spans="1:4" ht="16.5" thickBot="1" x14ac:dyDescent="0.3">
      <c r="A39" s="16"/>
      <c r="B39" s="16"/>
      <c r="C39" s="16"/>
      <c r="D39" s="16"/>
    </row>
    <row r="40" spans="1:4" s="19" customFormat="1" ht="15.75" thickTop="1" x14ac:dyDescent="0.25">
      <c r="A40" s="17" t="s">
        <v>40</v>
      </c>
      <c r="B40" s="18"/>
      <c r="C40" s="17" t="s">
        <v>41</v>
      </c>
      <c r="D40" s="29" t="s">
        <v>13</v>
      </c>
    </row>
    <row r="41" spans="1:4" s="19" customFormat="1" x14ac:dyDescent="0.25">
      <c r="A41" s="17" t="s">
        <v>42</v>
      </c>
      <c r="B41" s="18"/>
      <c r="C41" s="20" t="s">
        <v>43</v>
      </c>
      <c r="D41" s="21" t="s">
        <v>44</v>
      </c>
    </row>
    <row r="42" spans="1:4" s="19" customFormat="1" x14ac:dyDescent="0.25">
      <c r="A42" s="17" t="s">
        <v>443</v>
      </c>
      <c r="B42" s="22"/>
      <c r="C42" s="23" t="s">
        <v>45</v>
      </c>
      <c r="D42" s="23" t="s">
        <v>46</v>
      </c>
    </row>
    <row r="43" spans="1:4" s="19" customFormat="1" x14ac:dyDescent="0.25">
      <c r="A43" s="24"/>
    </row>
    <row r="44" spans="1:4" s="19" customFormat="1" ht="27" customHeight="1" x14ac:dyDescent="0.25">
      <c r="A44" s="25" t="s">
        <v>47</v>
      </c>
      <c r="B44" s="143"/>
      <c r="C44" s="143"/>
      <c r="D44" s="144"/>
    </row>
    <row r="45" spans="1:4" s="19" customFormat="1" ht="27" customHeight="1" x14ac:dyDescent="0.25">
      <c r="A45" s="26" t="s">
        <v>48</v>
      </c>
      <c r="B45" s="145"/>
      <c r="C45" s="145"/>
      <c r="D45" s="146"/>
    </row>
    <row r="46" spans="1:4" s="19" customFormat="1" ht="27" customHeight="1" x14ac:dyDescent="0.25">
      <c r="A46" s="26" t="s">
        <v>49</v>
      </c>
      <c r="B46" s="27"/>
      <c r="C46" s="147"/>
      <c r="D46" s="148"/>
    </row>
  </sheetData>
  <sheetProtection algorithmName="SHA-512" hashValue="IZJuOq9V/qVGTcxdvO4s0gxJ59X9RPe7sauQroYCpyra/ypeYQpAPcE05iMxkgAVs4CHAzduy7DwoWWjKomFaw==" saltValue="r6Hece2bM8Vis+Jxf/eDCw==" spinCount="100000" sheet="1" selectLockedCells="1"/>
  <mergeCells count="36">
    <mergeCell ref="C35:D35"/>
    <mergeCell ref="C36:D36"/>
    <mergeCell ref="B44:D44"/>
    <mergeCell ref="B45:D45"/>
    <mergeCell ref="C46:D46"/>
    <mergeCell ref="C34:D34"/>
    <mergeCell ref="A25:B25"/>
    <mergeCell ref="C25:D25"/>
    <mergeCell ref="A26:B26"/>
    <mergeCell ref="A27:B27"/>
    <mergeCell ref="C27:D27"/>
    <mergeCell ref="A28:B28"/>
    <mergeCell ref="C28:D28"/>
    <mergeCell ref="A29:B29"/>
    <mergeCell ref="C29:D29"/>
    <mergeCell ref="C31:D31"/>
    <mergeCell ref="C32:D32"/>
    <mergeCell ref="C33:D33"/>
    <mergeCell ref="A22:B22"/>
    <mergeCell ref="C22:D22"/>
    <mergeCell ref="A23:B23"/>
    <mergeCell ref="C23:D23"/>
    <mergeCell ref="A24:B24"/>
    <mergeCell ref="C24:D24"/>
    <mergeCell ref="A15:D15"/>
    <mergeCell ref="A16:D16"/>
    <mergeCell ref="A19:D19"/>
    <mergeCell ref="A20:D20"/>
    <mergeCell ref="A21:B21"/>
    <mergeCell ref="C21:D21"/>
    <mergeCell ref="A14:D14"/>
    <mergeCell ref="A1:D1"/>
    <mergeCell ref="A2:D2"/>
    <mergeCell ref="A9:D9"/>
    <mergeCell ref="A10:D10"/>
    <mergeCell ref="A12:D12"/>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88"/>
  <sheetViews>
    <sheetView tabSelected="1" view="pageBreakPreview" zoomScaleNormal="80" zoomScaleSheetLayoutView="100" workbookViewId="0">
      <pane ySplit="1" topLeftCell="A73" activePane="bottomLeft" state="frozen"/>
      <selection pane="bottomLeft" activeCell="E80" sqref="E80"/>
    </sheetView>
  </sheetViews>
  <sheetFormatPr defaultRowHeight="14.25" x14ac:dyDescent="0.2"/>
  <cols>
    <col min="1" max="1" width="8.85546875" style="114" customWidth="1"/>
    <col min="2" max="2" width="53.28515625" style="103" customWidth="1"/>
    <col min="3" max="3" width="11.140625" style="45" customWidth="1"/>
    <col min="4" max="4" width="14" style="45" customWidth="1"/>
    <col min="5" max="5" width="20.7109375" style="45" customWidth="1"/>
    <col min="6" max="6" width="18.28515625" style="60" customWidth="1"/>
    <col min="7" max="7" width="20.28515625" style="45" customWidth="1"/>
    <col min="8" max="8" width="17" style="45" customWidth="1"/>
    <col min="9" max="16384" width="9.140625" style="45"/>
  </cols>
  <sheetData>
    <row r="1" spans="1:7" s="32" customFormat="1" ht="49.5" customHeight="1" x14ac:dyDescent="0.25">
      <c r="A1" s="155" t="s">
        <v>7</v>
      </c>
      <c r="B1" s="155"/>
      <c r="C1" s="155"/>
      <c r="D1" s="155"/>
      <c r="E1" s="155"/>
      <c r="F1" s="155"/>
    </row>
    <row r="2" spans="1:7" s="32" customFormat="1" ht="32.25" customHeight="1" x14ac:dyDescent="0.25">
      <c r="A2" s="156" t="s">
        <v>8</v>
      </c>
      <c r="B2" s="157"/>
      <c r="C2" s="33" t="s">
        <v>9</v>
      </c>
      <c r="D2" s="158" t="s">
        <v>10</v>
      </c>
      <c r="E2" s="158"/>
      <c r="F2" s="34" t="s">
        <v>11</v>
      </c>
    </row>
    <row r="3" spans="1:7" s="32" customFormat="1" ht="33" customHeight="1" x14ac:dyDescent="0.25">
      <c r="A3" s="159" t="str">
        <f>'Cover PageFLASH DRIVE BQ CL 99'!A18</f>
        <v>ZUZIMFUNDO PRIMARY SCHOOL</v>
      </c>
      <c r="B3" s="160"/>
      <c r="C3" s="35" t="str">
        <f>'Cover PageFLASH DRIVE BQ CL 99'!B18</f>
        <v>063884</v>
      </c>
      <c r="D3" s="161" t="str">
        <f>'Cover PageFLASH DRIVE BQ CL 99'!C18</f>
        <v>9 CALENDAR MONTHS</v>
      </c>
      <c r="E3" s="161"/>
      <c r="F3" s="36" t="s">
        <v>15</v>
      </c>
    </row>
    <row r="4" spans="1:7" s="32" customFormat="1" ht="33" customHeight="1" x14ac:dyDescent="0.25">
      <c r="A4" s="162" t="s">
        <v>47</v>
      </c>
      <c r="B4" s="163"/>
      <c r="C4" s="164">
        <f>'Cover PageFLASH DRIVE BQ CL 99'!B44</f>
        <v>0</v>
      </c>
      <c r="D4" s="164"/>
      <c r="E4" s="164"/>
      <c r="F4" s="164"/>
    </row>
    <row r="5" spans="1:7" s="32" customFormat="1" ht="33.75" customHeight="1" x14ac:dyDescent="0.25">
      <c r="A5" s="152" t="s">
        <v>50</v>
      </c>
      <c r="B5" s="153"/>
      <c r="C5" s="153"/>
      <c r="D5" s="153"/>
      <c r="E5" s="153"/>
      <c r="F5" s="154"/>
    </row>
    <row r="6" spans="1:7" s="32" customFormat="1" ht="30" x14ac:dyDescent="0.25">
      <c r="A6" s="37" t="s">
        <v>51</v>
      </c>
      <c r="B6" s="37" t="s">
        <v>52</v>
      </c>
      <c r="C6" s="37" t="s">
        <v>53</v>
      </c>
      <c r="D6" s="38" t="s">
        <v>54</v>
      </c>
      <c r="E6" s="39" t="s">
        <v>55</v>
      </c>
      <c r="F6" s="39" t="s">
        <v>56</v>
      </c>
    </row>
    <row r="7" spans="1:7" ht="15" x14ac:dyDescent="0.25">
      <c r="A7" s="40"/>
      <c r="B7" s="41"/>
      <c r="C7" s="42"/>
      <c r="D7" s="43"/>
      <c r="E7" s="44"/>
      <c r="F7" s="44"/>
    </row>
    <row r="8" spans="1:7" s="50" customFormat="1" ht="30" x14ac:dyDescent="0.25">
      <c r="A8" s="46"/>
      <c r="B8" s="65" t="s">
        <v>556</v>
      </c>
      <c r="C8" s="47"/>
      <c r="D8" s="48"/>
      <c r="E8" s="49"/>
      <c r="F8" s="49"/>
    </row>
    <row r="9" spans="1:7" x14ac:dyDescent="0.2">
      <c r="A9" s="54"/>
      <c r="B9" s="55"/>
      <c r="C9" s="56"/>
      <c r="D9" s="56"/>
      <c r="E9" s="56"/>
      <c r="F9" s="57"/>
    </row>
    <row r="10" spans="1:7" ht="28.5" x14ac:dyDescent="0.2">
      <c r="A10" s="54"/>
      <c r="B10" s="55" t="s">
        <v>57</v>
      </c>
      <c r="C10" s="56"/>
      <c r="D10" s="56"/>
      <c r="E10" s="56"/>
      <c r="F10" s="57"/>
    </row>
    <row r="11" spans="1:7" x14ac:dyDescent="0.2">
      <c r="A11" s="54"/>
      <c r="B11" s="58"/>
      <c r="C11" s="56"/>
      <c r="D11" s="56"/>
      <c r="E11" s="56"/>
      <c r="F11" s="57"/>
    </row>
    <row r="12" spans="1:7" ht="15" x14ac:dyDescent="0.2">
      <c r="A12" s="54">
        <v>1</v>
      </c>
      <c r="B12" s="59" t="s">
        <v>58</v>
      </c>
      <c r="C12" s="56" t="s">
        <v>59</v>
      </c>
      <c r="D12" s="56">
        <v>1</v>
      </c>
      <c r="E12" s="115"/>
      <c r="F12" s="57">
        <f>D12*E12</f>
        <v>0</v>
      </c>
      <c r="G12" s="60"/>
    </row>
    <row r="13" spans="1:7" ht="15.75" thickBot="1" x14ac:dyDescent="0.25">
      <c r="A13" s="54"/>
      <c r="B13" s="61" t="s">
        <v>60</v>
      </c>
      <c r="C13" s="56"/>
      <c r="D13" s="56"/>
      <c r="E13" s="62"/>
      <c r="F13" s="63">
        <f>SUM(F12)</f>
        <v>0</v>
      </c>
    </row>
    <row r="14" spans="1:7" x14ac:dyDescent="0.2">
      <c r="A14" s="54"/>
      <c r="B14" s="55"/>
      <c r="C14" s="56"/>
      <c r="D14" s="56"/>
      <c r="E14" s="56"/>
      <c r="F14" s="57"/>
    </row>
    <row r="15" spans="1:7" s="68" customFormat="1" ht="15" x14ac:dyDescent="0.25">
      <c r="A15" s="64"/>
      <c r="B15" s="65" t="s">
        <v>61</v>
      </c>
      <c r="C15" s="66"/>
      <c r="D15" s="66"/>
      <c r="E15" s="66"/>
      <c r="F15" s="67"/>
    </row>
    <row r="16" spans="1:7" s="68" customFormat="1" ht="15" x14ac:dyDescent="0.25">
      <c r="A16" s="64"/>
      <c r="B16" s="65" t="s">
        <v>62</v>
      </c>
      <c r="C16" s="66"/>
      <c r="D16" s="66"/>
      <c r="E16" s="66"/>
      <c r="F16" s="67"/>
    </row>
    <row r="17" spans="1:6" x14ac:dyDescent="0.2">
      <c r="A17" s="54"/>
      <c r="B17" s="55"/>
      <c r="C17" s="56"/>
      <c r="D17" s="56"/>
      <c r="E17" s="56"/>
      <c r="F17" s="57"/>
    </row>
    <row r="18" spans="1:6" ht="28.5" x14ac:dyDescent="0.2">
      <c r="A18" s="54"/>
      <c r="B18" s="55" t="s">
        <v>63</v>
      </c>
      <c r="C18" s="56"/>
      <c r="D18" s="56"/>
      <c r="E18" s="56"/>
      <c r="F18" s="57"/>
    </row>
    <row r="19" spans="1:6" x14ac:dyDescent="0.2">
      <c r="A19" s="54"/>
      <c r="B19" s="55"/>
      <c r="C19" s="56"/>
      <c r="D19" s="56"/>
      <c r="E19" s="56"/>
      <c r="F19" s="57"/>
    </row>
    <row r="20" spans="1:6" ht="57" x14ac:dyDescent="0.2">
      <c r="A20" s="54"/>
      <c r="B20" s="55" t="s">
        <v>64</v>
      </c>
      <c r="C20" s="56"/>
      <c r="D20" s="56"/>
      <c r="E20" s="56"/>
      <c r="F20" s="57"/>
    </row>
    <row r="21" spans="1:6" x14ac:dyDescent="0.2">
      <c r="A21" s="54"/>
      <c r="B21" s="55"/>
      <c r="C21" s="56"/>
      <c r="D21" s="56"/>
      <c r="E21" s="56"/>
      <c r="F21" s="57"/>
    </row>
    <row r="22" spans="1:6" x14ac:dyDescent="0.2">
      <c r="A22" s="54"/>
      <c r="B22" s="55" t="s">
        <v>65</v>
      </c>
      <c r="C22" s="56"/>
      <c r="D22" s="56"/>
      <c r="E22" s="56"/>
      <c r="F22" s="57"/>
    </row>
    <row r="23" spans="1:6" x14ac:dyDescent="0.2">
      <c r="A23" s="54"/>
      <c r="B23" s="55"/>
      <c r="C23" s="56"/>
      <c r="D23" s="56"/>
      <c r="E23" s="56"/>
      <c r="F23" s="57"/>
    </row>
    <row r="24" spans="1:6" x14ac:dyDescent="0.2">
      <c r="A24" s="54"/>
      <c r="B24" s="55" t="s">
        <v>66</v>
      </c>
      <c r="C24" s="56"/>
      <c r="D24" s="56"/>
      <c r="E24" s="56"/>
      <c r="F24" s="57"/>
    </row>
    <row r="25" spans="1:6" x14ac:dyDescent="0.2">
      <c r="A25" s="54"/>
      <c r="B25" s="55"/>
      <c r="C25" s="56"/>
      <c r="D25" s="56"/>
      <c r="E25" s="56"/>
      <c r="F25" s="57"/>
    </row>
    <row r="26" spans="1:6" ht="28.5" x14ac:dyDescent="0.2">
      <c r="A26" s="54"/>
      <c r="B26" s="55" t="s">
        <v>459</v>
      </c>
      <c r="C26" s="56"/>
      <c r="D26" s="56"/>
      <c r="E26" s="56"/>
      <c r="F26" s="57"/>
    </row>
    <row r="27" spans="1:6" x14ac:dyDescent="0.2">
      <c r="A27" s="54"/>
      <c r="B27" s="55"/>
      <c r="C27" s="56"/>
      <c r="D27" s="56"/>
      <c r="E27" s="56"/>
      <c r="F27" s="57"/>
    </row>
    <row r="28" spans="1:6" x14ac:dyDescent="0.2">
      <c r="A28" s="54"/>
      <c r="B28" s="55" t="s">
        <v>572</v>
      </c>
      <c r="C28" s="56"/>
      <c r="D28" s="56"/>
      <c r="E28" s="56"/>
      <c r="F28" s="57"/>
    </row>
    <row r="29" spans="1:6" x14ac:dyDescent="0.2">
      <c r="A29" s="54"/>
      <c r="B29" s="55"/>
      <c r="C29" s="56"/>
      <c r="D29" s="56"/>
      <c r="E29" s="56"/>
      <c r="F29" s="57"/>
    </row>
    <row r="30" spans="1:6" ht="104.25" customHeight="1" x14ac:dyDescent="0.2">
      <c r="A30" s="54"/>
      <c r="B30" s="55" t="s">
        <v>460</v>
      </c>
      <c r="C30" s="56"/>
      <c r="D30" s="56"/>
      <c r="E30" s="56"/>
      <c r="F30" s="57"/>
    </row>
    <row r="31" spans="1:6" x14ac:dyDescent="0.2">
      <c r="A31" s="54"/>
      <c r="B31" s="55"/>
      <c r="C31" s="56"/>
      <c r="D31" s="56"/>
      <c r="E31" s="56"/>
      <c r="F31" s="57"/>
    </row>
    <row r="32" spans="1:6" x14ac:dyDescent="0.2">
      <c r="A32" s="54"/>
      <c r="B32" s="55" t="s">
        <v>571</v>
      </c>
      <c r="C32" s="56"/>
      <c r="D32" s="56"/>
      <c r="E32" s="56"/>
      <c r="F32" s="57"/>
    </row>
    <row r="33" spans="1:6" x14ac:dyDescent="0.2">
      <c r="A33" s="54"/>
      <c r="B33" s="55"/>
      <c r="C33" s="56"/>
      <c r="D33" s="56"/>
      <c r="E33" s="56"/>
      <c r="F33" s="57"/>
    </row>
    <row r="34" spans="1:6" ht="42.75" x14ac:dyDescent="0.2">
      <c r="A34" s="54"/>
      <c r="B34" s="55" t="s">
        <v>67</v>
      </c>
      <c r="C34" s="56"/>
      <c r="D34" s="56"/>
      <c r="E34" s="56"/>
      <c r="F34" s="57"/>
    </row>
    <row r="35" spans="1:6" x14ac:dyDescent="0.2">
      <c r="A35" s="54"/>
      <c r="B35" s="55"/>
      <c r="C35" s="56"/>
      <c r="D35" s="56"/>
      <c r="E35" s="56"/>
      <c r="F35" s="57"/>
    </row>
    <row r="36" spans="1:6" x14ac:dyDescent="0.2">
      <c r="A36" s="54"/>
      <c r="B36" s="55" t="s">
        <v>570</v>
      </c>
      <c r="C36" s="56"/>
      <c r="D36" s="56"/>
      <c r="E36" s="56"/>
      <c r="F36" s="57"/>
    </row>
    <row r="37" spans="1:6" x14ac:dyDescent="0.2">
      <c r="A37" s="54"/>
      <c r="B37" s="55"/>
      <c r="C37" s="56"/>
      <c r="D37" s="56"/>
      <c r="E37" s="56"/>
      <c r="F37" s="57"/>
    </row>
    <row r="38" spans="1:6" ht="42.75" x14ac:dyDescent="0.2">
      <c r="A38" s="54"/>
      <c r="B38" s="55" t="s">
        <v>68</v>
      </c>
      <c r="C38" s="56"/>
      <c r="D38" s="56"/>
      <c r="E38" s="56"/>
      <c r="F38" s="57"/>
    </row>
    <row r="39" spans="1:6" x14ac:dyDescent="0.2">
      <c r="A39" s="54"/>
      <c r="B39" s="55"/>
      <c r="C39" s="56"/>
      <c r="D39" s="56"/>
      <c r="E39" s="56"/>
      <c r="F39" s="57"/>
    </row>
    <row r="40" spans="1:6" x14ac:dyDescent="0.2">
      <c r="A40" s="54"/>
      <c r="B40" s="55" t="s">
        <v>568</v>
      </c>
      <c r="C40" s="56"/>
      <c r="D40" s="56"/>
      <c r="E40" s="56"/>
      <c r="F40" s="57"/>
    </row>
    <row r="41" spans="1:6" x14ac:dyDescent="0.2">
      <c r="A41" s="54"/>
      <c r="B41" s="55"/>
      <c r="C41" s="56"/>
      <c r="D41" s="56"/>
      <c r="E41" s="56"/>
      <c r="F41" s="57"/>
    </row>
    <row r="42" spans="1:6" ht="57" x14ac:dyDescent="0.2">
      <c r="A42" s="54"/>
      <c r="B42" s="55" t="s">
        <v>69</v>
      </c>
      <c r="C42" s="56"/>
      <c r="D42" s="56"/>
      <c r="E42" s="56"/>
      <c r="F42" s="57"/>
    </row>
    <row r="43" spans="1:6" x14ac:dyDescent="0.2">
      <c r="A43" s="54"/>
      <c r="B43" s="55"/>
      <c r="C43" s="56"/>
      <c r="D43" s="56"/>
      <c r="E43" s="56"/>
      <c r="F43" s="57"/>
    </row>
    <row r="44" spans="1:6" x14ac:dyDescent="0.2">
      <c r="A44" s="54"/>
      <c r="B44" s="55" t="s">
        <v>569</v>
      </c>
      <c r="C44" s="56"/>
      <c r="D44" s="56"/>
      <c r="E44" s="56"/>
      <c r="F44" s="57"/>
    </row>
    <row r="45" spans="1:6" x14ac:dyDescent="0.2">
      <c r="A45" s="54"/>
      <c r="B45" s="55"/>
      <c r="C45" s="56"/>
      <c r="D45" s="56"/>
      <c r="E45" s="56"/>
      <c r="F45" s="57"/>
    </row>
    <row r="46" spans="1:6" ht="86.25" customHeight="1" x14ac:dyDescent="0.2">
      <c r="A46" s="54"/>
      <c r="B46" s="55" t="s">
        <v>70</v>
      </c>
      <c r="C46" s="56"/>
      <c r="D46" s="56"/>
      <c r="E46" s="56"/>
      <c r="F46" s="57"/>
    </row>
    <row r="47" spans="1:6" x14ac:dyDescent="0.2">
      <c r="A47" s="54"/>
      <c r="B47" s="55"/>
      <c r="C47" s="56"/>
      <c r="D47" s="56"/>
      <c r="E47" s="56"/>
      <c r="F47" s="57"/>
    </row>
    <row r="48" spans="1:6" x14ac:dyDescent="0.2">
      <c r="A48" s="54"/>
      <c r="B48" s="55" t="s">
        <v>567</v>
      </c>
      <c r="C48" s="56"/>
      <c r="D48" s="56"/>
      <c r="E48" s="56"/>
      <c r="F48" s="57"/>
    </row>
    <row r="49" spans="1:6" x14ac:dyDescent="0.2">
      <c r="A49" s="54"/>
      <c r="B49" s="55"/>
      <c r="C49" s="56"/>
      <c r="D49" s="56"/>
      <c r="E49" s="56"/>
      <c r="F49" s="57"/>
    </row>
    <row r="50" spans="1:6" ht="57" x14ac:dyDescent="0.2">
      <c r="A50" s="54"/>
      <c r="B50" s="55" t="s">
        <v>71</v>
      </c>
      <c r="C50" s="56"/>
      <c r="D50" s="56"/>
      <c r="E50" s="56"/>
      <c r="F50" s="57"/>
    </row>
    <row r="51" spans="1:6" x14ac:dyDescent="0.2">
      <c r="A51" s="54"/>
      <c r="B51" s="55"/>
      <c r="C51" s="56"/>
      <c r="D51" s="56"/>
      <c r="E51" s="56"/>
      <c r="F51" s="57"/>
    </row>
    <row r="52" spans="1:6" x14ac:dyDescent="0.2">
      <c r="A52" s="54"/>
      <c r="B52" s="55" t="s">
        <v>574</v>
      </c>
      <c r="C52" s="56"/>
      <c r="D52" s="56"/>
      <c r="E52" s="56"/>
      <c r="F52" s="57"/>
    </row>
    <row r="53" spans="1:6" x14ac:dyDescent="0.2">
      <c r="A53" s="54"/>
      <c r="B53" s="55"/>
      <c r="C53" s="56"/>
      <c r="D53" s="56"/>
      <c r="E53" s="56"/>
      <c r="F53" s="57"/>
    </row>
    <row r="54" spans="1:6" ht="171" x14ac:dyDescent="0.2">
      <c r="A54" s="54"/>
      <c r="B54" s="55" t="s">
        <v>470</v>
      </c>
      <c r="C54" s="56"/>
      <c r="D54" s="56"/>
      <c r="E54" s="56"/>
      <c r="F54" s="57"/>
    </row>
    <row r="55" spans="1:6" x14ac:dyDescent="0.2">
      <c r="A55" s="54"/>
      <c r="B55" s="55"/>
      <c r="C55" s="56"/>
      <c r="D55" s="56"/>
      <c r="E55" s="56"/>
      <c r="F55" s="57"/>
    </row>
    <row r="56" spans="1:6" x14ac:dyDescent="0.2">
      <c r="A56" s="54"/>
      <c r="B56" s="55" t="s">
        <v>566</v>
      </c>
      <c r="C56" s="56"/>
      <c r="D56" s="56"/>
      <c r="E56" s="56"/>
      <c r="F56" s="57"/>
    </row>
    <row r="57" spans="1:6" x14ac:dyDescent="0.2">
      <c r="A57" s="54"/>
      <c r="B57" s="55"/>
      <c r="C57" s="56"/>
      <c r="D57" s="56"/>
      <c r="E57" s="56"/>
      <c r="F57" s="57"/>
    </row>
    <row r="58" spans="1:6" ht="105" customHeight="1" x14ac:dyDescent="0.2">
      <c r="A58" s="54"/>
      <c r="B58" s="55" t="s">
        <v>471</v>
      </c>
      <c r="C58" s="56"/>
      <c r="D58" s="56"/>
      <c r="E58" s="56"/>
      <c r="F58" s="57"/>
    </row>
    <row r="59" spans="1:6" x14ac:dyDescent="0.2">
      <c r="A59" s="54"/>
      <c r="B59" s="55"/>
      <c r="C59" s="56"/>
      <c r="D59" s="56"/>
      <c r="E59" s="56"/>
      <c r="F59" s="57"/>
    </row>
    <row r="60" spans="1:6" ht="85.5" x14ac:dyDescent="0.2">
      <c r="A60" s="54"/>
      <c r="B60" s="55" t="s">
        <v>73</v>
      </c>
      <c r="C60" s="56"/>
      <c r="D60" s="56"/>
      <c r="E60" s="56"/>
      <c r="F60" s="57"/>
    </row>
    <row r="61" spans="1:6" x14ac:dyDescent="0.2">
      <c r="A61" s="54"/>
      <c r="B61" s="55"/>
      <c r="C61" s="56"/>
      <c r="D61" s="56"/>
      <c r="E61" s="56"/>
      <c r="F61" s="57"/>
    </row>
    <row r="62" spans="1:6" ht="144.75" customHeight="1" x14ac:dyDescent="0.2">
      <c r="A62" s="54"/>
      <c r="B62" s="55" t="s">
        <v>74</v>
      </c>
      <c r="C62" s="56"/>
      <c r="D62" s="56"/>
      <c r="E62" s="56"/>
      <c r="F62" s="57"/>
    </row>
    <row r="63" spans="1:6" x14ac:dyDescent="0.2">
      <c r="A63" s="54"/>
      <c r="B63" s="55"/>
      <c r="C63" s="56"/>
      <c r="D63" s="56"/>
      <c r="E63" s="56"/>
      <c r="F63" s="57"/>
    </row>
    <row r="64" spans="1:6" ht="34.5" customHeight="1" x14ac:dyDescent="0.2">
      <c r="A64" s="54"/>
      <c r="B64" s="55" t="s">
        <v>75</v>
      </c>
      <c r="C64" s="56"/>
      <c r="D64" s="56"/>
      <c r="E64" s="56"/>
      <c r="F64" s="57"/>
    </row>
    <row r="65" spans="1:6" x14ac:dyDescent="0.2">
      <c r="A65" s="54"/>
      <c r="B65" s="55"/>
      <c r="C65" s="56"/>
      <c r="D65" s="56"/>
      <c r="E65" s="56"/>
      <c r="F65" s="57"/>
    </row>
    <row r="66" spans="1:6" ht="59.25" customHeight="1" x14ac:dyDescent="0.2">
      <c r="A66" s="54"/>
      <c r="B66" s="55" t="s">
        <v>76</v>
      </c>
      <c r="C66" s="56"/>
      <c r="D66" s="56"/>
      <c r="E66" s="56"/>
      <c r="F66" s="57"/>
    </row>
    <row r="67" spans="1:6" x14ac:dyDescent="0.2">
      <c r="A67" s="54"/>
      <c r="B67" s="55"/>
      <c r="C67" s="56"/>
      <c r="D67" s="56"/>
      <c r="E67" s="56"/>
      <c r="F67" s="57"/>
    </row>
    <row r="68" spans="1:6" ht="57" x14ac:dyDescent="0.2">
      <c r="A68" s="54"/>
      <c r="B68" s="55" t="s">
        <v>77</v>
      </c>
      <c r="C68" s="56"/>
      <c r="D68" s="56"/>
      <c r="E68" s="56"/>
      <c r="F68" s="57"/>
    </row>
    <row r="69" spans="1:6" x14ac:dyDescent="0.2">
      <c r="A69" s="54"/>
      <c r="B69" s="55"/>
      <c r="C69" s="56"/>
      <c r="D69" s="56"/>
      <c r="E69" s="56"/>
      <c r="F69" s="57"/>
    </row>
    <row r="70" spans="1:6" ht="42.75" x14ac:dyDescent="0.2">
      <c r="A70" s="54"/>
      <c r="B70" s="55" t="s">
        <v>78</v>
      </c>
      <c r="C70" s="56"/>
      <c r="D70" s="56"/>
      <c r="E70" s="56"/>
      <c r="F70" s="57"/>
    </row>
    <row r="71" spans="1:6" x14ac:dyDescent="0.2">
      <c r="A71" s="54"/>
      <c r="B71" s="55"/>
      <c r="C71" s="56"/>
      <c r="D71" s="56"/>
      <c r="E71" s="56"/>
      <c r="F71" s="57"/>
    </row>
    <row r="72" spans="1:6" ht="85.5" x14ac:dyDescent="0.2">
      <c r="A72" s="54"/>
      <c r="B72" s="55" t="s">
        <v>448</v>
      </c>
      <c r="C72" s="56"/>
      <c r="D72" s="56"/>
      <c r="E72" s="56"/>
      <c r="F72" s="57"/>
    </row>
    <row r="73" spans="1:6" x14ac:dyDescent="0.2">
      <c r="A73" s="54"/>
      <c r="B73" s="55"/>
      <c r="C73" s="56"/>
      <c r="D73" s="56"/>
      <c r="E73" s="56"/>
      <c r="F73" s="57"/>
    </row>
    <row r="74" spans="1:6" ht="71.25" x14ac:dyDescent="0.2">
      <c r="A74" s="54"/>
      <c r="B74" s="55" t="s">
        <v>79</v>
      </c>
      <c r="C74" s="56"/>
      <c r="D74" s="56"/>
      <c r="E74" s="56"/>
      <c r="F74" s="57"/>
    </row>
    <row r="75" spans="1:6" x14ac:dyDescent="0.2">
      <c r="A75" s="54"/>
      <c r="B75" s="55"/>
      <c r="C75" s="56"/>
      <c r="D75" s="56"/>
      <c r="E75" s="56"/>
      <c r="F75" s="57"/>
    </row>
    <row r="76" spans="1:6" ht="28.5" x14ac:dyDescent="0.2">
      <c r="A76" s="54"/>
      <c r="B76" s="55" t="s">
        <v>80</v>
      </c>
      <c r="C76" s="56"/>
      <c r="D76" s="56"/>
      <c r="E76" s="56"/>
      <c r="F76" s="57"/>
    </row>
    <row r="77" spans="1:6" x14ac:dyDescent="0.2">
      <c r="A77" s="54"/>
      <c r="B77" s="55"/>
      <c r="C77" s="56"/>
      <c r="D77" s="56"/>
      <c r="E77" s="56"/>
      <c r="F77" s="57"/>
    </row>
    <row r="78" spans="1:6" x14ac:dyDescent="0.2">
      <c r="A78" s="54"/>
      <c r="B78" s="55" t="s">
        <v>81</v>
      </c>
      <c r="C78" s="56"/>
      <c r="D78" s="56"/>
      <c r="E78" s="56"/>
      <c r="F78" s="57"/>
    </row>
    <row r="79" spans="1:6" x14ac:dyDescent="0.2">
      <c r="A79" s="54"/>
      <c r="B79" s="55"/>
      <c r="C79" s="56"/>
      <c r="D79" s="56"/>
      <c r="E79" s="56"/>
      <c r="F79" s="57"/>
    </row>
    <row r="80" spans="1:6" ht="71.25" x14ac:dyDescent="0.2">
      <c r="A80" s="54">
        <v>1</v>
      </c>
      <c r="B80" s="55" t="s">
        <v>461</v>
      </c>
      <c r="C80" s="56" t="s">
        <v>82</v>
      </c>
      <c r="D80" s="56">
        <v>96</v>
      </c>
      <c r="E80" s="115"/>
      <c r="F80" s="57">
        <f>D80*E80</f>
        <v>0</v>
      </c>
    </row>
    <row r="81" spans="1:6" x14ac:dyDescent="0.2">
      <c r="A81" s="54"/>
      <c r="B81" s="55"/>
      <c r="C81" s="56"/>
      <c r="D81" s="56"/>
      <c r="E81" s="56"/>
      <c r="F81" s="57"/>
    </row>
    <row r="82" spans="1:6" x14ac:dyDescent="0.2">
      <c r="A82" s="54"/>
      <c r="B82" s="55" t="s">
        <v>83</v>
      </c>
      <c r="C82" s="56"/>
      <c r="D82" s="56"/>
      <c r="E82" s="56"/>
      <c r="F82" s="57"/>
    </row>
    <row r="83" spans="1:6" x14ac:dyDescent="0.2">
      <c r="A83" s="54"/>
      <c r="B83" s="55"/>
      <c r="C83" s="56"/>
      <c r="D83" s="56"/>
      <c r="E83" s="56"/>
      <c r="F83" s="57"/>
    </row>
    <row r="84" spans="1:6" x14ac:dyDescent="0.2">
      <c r="A84" s="54"/>
      <c r="B84" s="55" t="s">
        <v>84</v>
      </c>
      <c r="C84" s="56"/>
      <c r="D84" s="56"/>
      <c r="E84" s="56"/>
      <c r="F84" s="57"/>
    </row>
    <row r="85" spans="1:6" x14ac:dyDescent="0.2">
      <c r="A85" s="54"/>
      <c r="B85" s="55"/>
      <c r="C85" s="56"/>
      <c r="D85" s="56"/>
      <c r="E85" s="56"/>
      <c r="F85" s="57"/>
    </row>
    <row r="86" spans="1:6" x14ac:dyDescent="0.2">
      <c r="A86" s="54">
        <v>2</v>
      </c>
      <c r="B86" s="55" t="s">
        <v>85</v>
      </c>
      <c r="C86" s="56" t="s">
        <v>86</v>
      </c>
      <c r="D86" s="56">
        <v>1</v>
      </c>
      <c r="E86" s="115"/>
      <c r="F86" s="57">
        <f>D86*E86</f>
        <v>0</v>
      </c>
    </row>
    <row r="87" spans="1:6" x14ac:dyDescent="0.2">
      <c r="A87" s="54"/>
      <c r="B87" s="55"/>
      <c r="C87" s="56"/>
      <c r="D87" s="56"/>
      <c r="E87" s="62"/>
      <c r="F87" s="57"/>
    </row>
    <row r="88" spans="1:6" ht="30.75" customHeight="1" x14ac:dyDescent="0.2">
      <c r="A88" s="54">
        <v>3</v>
      </c>
      <c r="B88" s="55" t="s">
        <v>475</v>
      </c>
      <c r="C88" s="56" t="s">
        <v>87</v>
      </c>
      <c r="D88" s="56">
        <v>157</v>
      </c>
      <c r="E88" s="115"/>
      <c r="F88" s="57">
        <f>D88*E88</f>
        <v>0</v>
      </c>
    </row>
    <row r="89" spans="1:6" x14ac:dyDescent="0.2">
      <c r="A89" s="54"/>
      <c r="B89" s="55"/>
      <c r="C89" s="56"/>
      <c r="D89" s="56"/>
      <c r="E89" s="62"/>
      <c r="F89" s="57"/>
    </row>
    <row r="90" spans="1:6" x14ac:dyDescent="0.2">
      <c r="A90" s="54">
        <v>4</v>
      </c>
      <c r="B90" s="55" t="s">
        <v>474</v>
      </c>
      <c r="C90" s="56" t="s">
        <v>88</v>
      </c>
      <c r="D90" s="56">
        <v>15</v>
      </c>
      <c r="E90" s="115"/>
      <c r="F90" s="57">
        <f>D90*E90</f>
        <v>0</v>
      </c>
    </row>
    <row r="91" spans="1:6" x14ac:dyDescent="0.2">
      <c r="A91" s="54"/>
      <c r="B91" s="55"/>
      <c r="C91" s="56"/>
      <c r="D91" s="56"/>
      <c r="E91" s="62"/>
      <c r="F91" s="57"/>
    </row>
    <row r="92" spans="1:6" x14ac:dyDescent="0.2">
      <c r="A92" s="54"/>
      <c r="B92" s="55" t="s">
        <v>559</v>
      </c>
      <c r="C92" s="56"/>
      <c r="D92" s="56"/>
      <c r="E92" s="62"/>
      <c r="F92" s="57"/>
    </row>
    <row r="93" spans="1:6" x14ac:dyDescent="0.2">
      <c r="A93" s="54"/>
      <c r="B93" s="55"/>
      <c r="C93" s="56"/>
      <c r="D93" s="56"/>
      <c r="E93" s="62"/>
      <c r="F93" s="57"/>
    </row>
    <row r="94" spans="1:6" ht="28.5" x14ac:dyDescent="0.2">
      <c r="A94" s="54">
        <v>5</v>
      </c>
      <c r="B94" s="55" t="s">
        <v>557</v>
      </c>
      <c r="C94" s="56" t="s">
        <v>88</v>
      </c>
      <c r="D94" s="69">
        <v>25</v>
      </c>
      <c r="E94" s="115"/>
      <c r="F94" s="57">
        <f>D94*E94</f>
        <v>0</v>
      </c>
    </row>
    <row r="95" spans="1:6" x14ac:dyDescent="0.2">
      <c r="A95" s="54"/>
      <c r="B95" s="55"/>
      <c r="C95" s="56"/>
      <c r="D95" s="56"/>
      <c r="E95" s="56"/>
      <c r="F95" s="57"/>
    </row>
    <row r="96" spans="1:6" x14ac:dyDescent="0.2">
      <c r="A96" s="54"/>
      <c r="B96" s="55" t="s">
        <v>558</v>
      </c>
      <c r="C96" s="56"/>
      <c r="D96" s="56"/>
      <c r="E96" s="56"/>
      <c r="F96" s="57"/>
    </row>
    <row r="97" spans="1:7" x14ac:dyDescent="0.2">
      <c r="A97" s="54"/>
      <c r="B97" s="55"/>
      <c r="C97" s="56"/>
      <c r="D97" s="56"/>
      <c r="E97" s="56"/>
      <c r="F97" s="57"/>
    </row>
    <row r="98" spans="1:7" x14ac:dyDescent="0.2">
      <c r="A98" s="54">
        <v>6</v>
      </c>
      <c r="B98" s="55" t="s">
        <v>473</v>
      </c>
      <c r="C98" s="56" t="s">
        <v>87</v>
      </c>
      <c r="D98" s="56">
        <v>52</v>
      </c>
      <c r="E98" s="115"/>
      <c r="F98" s="57">
        <f>D98*E98</f>
        <v>0</v>
      </c>
    </row>
    <row r="99" spans="1:7" x14ac:dyDescent="0.2">
      <c r="A99" s="54"/>
      <c r="B99" s="55"/>
      <c r="C99" s="56"/>
      <c r="D99" s="56"/>
      <c r="E99" s="56"/>
      <c r="F99" s="57"/>
    </row>
    <row r="100" spans="1:7" x14ac:dyDescent="0.2">
      <c r="A100" s="54"/>
      <c r="B100" s="55" t="s">
        <v>560</v>
      </c>
      <c r="C100" s="56"/>
      <c r="D100" s="56"/>
      <c r="E100" s="56"/>
      <c r="F100" s="57"/>
    </row>
    <row r="101" spans="1:7" x14ac:dyDescent="0.2">
      <c r="A101" s="54"/>
      <c r="B101" s="55"/>
      <c r="C101" s="56"/>
      <c r="D101" s="56"/>
      <c r="E101" s="56"/>
      <c r="F101" s="57"/>
    </row>
    <row r="102" spans="1:7" ht="28.5" x14ac:dyDescent="0.2">
      <c r="A102" s="54">
        <v>7</v>
      </c>
      <c r="B102" s="55" t="s">
        <v>472</v>
      </c>
      <c r="C102" s="56" t="s">
        <v>86</v>
      </c>
      <c r="D102" s="56">
        <v>9</v>
      </c>
      <c r="E102" s="115"/>
      <c r="F102" s="57">
        <f>D102*E102</f>
        <v>0</v>
      </c>
    </row>
    <row r="103" spans="1:7" x14ac:dyDescent="0.2">
      <c r="A103" s="54"/>
      <c r="B103" s="55"/>
      <c r="C103" s="56"/>
      <c r="D103" s="56"/>
      <c r="E103" s="56"/>
      <c r="F103" s="57"/>
    </row>
    <row r="104" spans="1:7" x14ac:dyDescent="0.2">
      <c r="A104" s="54"/>
      <c r="B104" s="55" t="s">
        <v>561</v>
      </c>
      <c r="C104" s="56"/>
      <c r="D104" s="56"/>
      <c r="E104" s="56"/>
      <c r="F104" s="57"/>
    </row>
    <row r="105" spans="1:7" x14ac:dyDescent="0.2">
      <c r="A105" s="54"/>
      <c r="B105" s="55"/>
      <c r="C105" s="56"/>
      <c r="D105" s="56"/>
      <c r="E105" s="56"/>
      <c r="F105" s="57"/>
    </row>
    <row r="106" spans="1:7" x14ac:dyDescent="0.2">
      <c r="A106" s="54">
        <v>8</v>
      </c>
      <c r="B106" s="55" t="s">
        <v>476</v>
      </c>
      <c r="C106" s="56" t="s">
        <v>86</v>
      </c>
      <c r="D106" s="56">
        <v>4</v>
      </c>
      <c r="E106" s="115"/>
      <c r="F106" s="57">
        <f>D106*E106</f>
        <v>0</v>
      </c>
      <c r="G106" s="45" t="s">
        <v>2</v>
      </c>
    </row>
    <row r="107" spans="1:7" x14ac:dyDescent="0.2">
      <c r="A107" s="54"/>
      <c r="B107" s="55"/>
      <c r="C107" s="56"/>
      <c r="D107" s="56"/>
      <c r="E107" s="56"/>
      <c r="F107" s="57"/>
    </row>
    <row r="108" spans="1:7" ht="28.5" x14ac:dyDescent="0.2">
      <c r="A108" s="54"/>
      <c r="B108" s="55" t="s">
        <v>562</v>
      </c>
      <c r="C108" s="56"/>
      <c r="D108" s="56"/>
      <c r="E108" s="56"/>
      <c r="F108" s="57"/>
    </row>
    <row r="109" spans="1:7" x14ac:dyDescent="0.2">
      <c r="A109" s="54"/>
      <c r="B109" s="55"/>
      <c r="C109" s="56"/>
      <c r="D109" s="56"/>
      <c r="E109" s="56"/>
      <c r="F109" s="57"/>
    </row>
    <row r="110" spans="1:7" x14ac:dyDescent="0.2">
      <c r="A110" s="54">
        <v>9</v>
      </c>
      <c r="B110" s="55" t="s">
        <v>477</v>
      </c>
      <c r="C110" s="56" t="s">
        <v>89</v>
      </c>
      <c r="D110" s="56">
        <v>35</v>
      </c>
      <c r="E110" s="115"/>
      <c r="F110" s="57">
        <f>D110*E110</f>
        <v>0</v>
      </c>
    </row>
    <row r="111" spans="1:7" x14ac:dyDescent="0.2">
      <c r="A111" s="54"/>
      <c r="B111" s="55"/>
      <c r="C111" s="56"/>
      <c r="D111" s="56"/>
      <c r="E111" s="56"/>
      <c r="F111" s="57"/>
    </row>
    <row r="112" spans="1:7" ht="28.5" x14ac:dyDescent="0.2">
      <c r="A112" s="54">
        <v>10</v>
      </c>
      <c r="B112" s="55" t="s">
        <v>478</v>
      </c>
      <c r="C112" s="56" t="s">
        <v>82</v>
      </c>
      <c r="D112" s="56">
        <v>90</v>
      </c>
      <c r="E112" s="115"/>
      <c r="F112" s="57">
        <f>D112*E112</f>
        <v>0</v>
      </c>
    </row>
    <row r="113" spans="1:6" x14ac:dyDescent="0.2">
      <c r="A113" s="54"/>
      <c r="B113" s="55"/>
      <c r="C113" s="56"/>
      <c r="D113" s="56"/>
      <c r="E113" s="56"/>
      <c r="F113" s="57"/>
    </row>
    <row r="114" spans="1:6" x14ac:dyDescent="0.2">
      <c r="A114" s="54">
        <v>11</v>
      </c>
      <c r="B114" s="55" t="s">
        <v>563</v>
      </c>
      <c r="C114" s="56" t="s">
        <v>82</v>
      </c>
      <c r="D114" s="56">
        <v>37</v>
      </c>
      <c r="E114" s="115"/>
      <c r="F114" s="57">
        <f>D114*E114</f>
        <v>0</v>
      </c>
    </row>
    <row r="115" spans="1:6" x14ac:dyDescent="0.2">
      <c r="A115" s="54"/>
      <c r="B115" s="55"/>
      <c r="C115" s="56"/>
      <c r="D115" s="56"/>
      <c r="E115" s="56"/>
      <c r="F115" s="57"/>
    </row>
    <row r="116" spans="1:6" ht="30" customHeight="1" x14ac:dyDescent="0.2">
      <c r="A116" s="54">
        <v>12</v>
      </c>
      <c r="B116" s="55" t="s">
        <v>90</v>
      </c>
      <c r="C116" s="56" t="s">
        <v>87</v>
      </c>
      <c r="D116" s="56">
        <v>1205</v>
      </c>
      <c r="E116" s="115"/>
      <c r="F116" s="57">
        <f>D116*E116</f>
        <v>0</v>
      </c>
    </row>
    <row r="117" spans="1:6" x14ac:dyDescent="0.2">
      <c r="A117" s="54"/>
      <c r="B117" s="55"/>
      <c r="C117" s="56"/>
      <c r="D117" s="56"/>
      <c r="E117" s="56"/>
      <c r="F117" s="57"/>
    </row>
    <row r="118" spans="1:6" ht="28.5" x14ac:dyDescent="0.2">
      <c r="A118" s="54">
        <v>13</v>
      </c>
      <c r="B118" s="55" t="s">
        <v>91</v>
      </c>
      <c r="C118" s="56" t="s">
        <v>87</v>
      </c>
      <c r="D118" s="56">
        <v>75</v>
      </c>
      <c r="E118" s="115"/>
      <c r="F118" s="57">
        <f>D118*E118</f>
        <v>0</v>
      </c>
    </row>
    <row r="119" spans="1:6" x14ac:dyDescent="0.2">
      <c r="A119" s="54"/>
      <c r="B119" s="55"/>
      <c r="C119" s="56"/>
      <c r="D119" s="56"/>
      <c r="E119" s="56"/>
      <c r="F119" s="57"/>
    </row>
    <row r="120" spans="1:6" x14ac:dyDescent="0.2">
      <c r="A120" s="54">
        <v>14</v>
      </c>
      <c r="B120" s="55" t="s">
        <v>92</v>
      </c>
      <c r="C120" s="56" t="s">
        <v>86</v>
      </c>
      <c r="D120" s="56">
        <v>600</v>
      </c>
      <c r="E120" s="115"/>
      <c r="F120" s="57">
        <f>D120*E120</f>
        <v>0</v>
      </c>
    </row>
    <row r="121" spans="1:6" x14ac:dyDescent="0.2">
      <c r="A121" s="54"/>
      <c r="B121" s="55"/>
      <c r="C121" s="56"/>
      <c r="D121" s="56"/>
      <c r="E121" s="56"/>
      <c r="F121" s="57"/>
    </row>
    <row r="122" spans="1:6" x14ac:dyDescent="0.2">
      <c r="A122" s="54">
        <v>15</v>
      </c>
      <c r="B122" s="55" t="s">
        <v>93</v>
      </c>
      <c r="C122" s="56" t="s">
        <v>82</v>
      </c>
      <c r="D122" s="56">
        <v>139</v>
      </c>
      <c r="E122" s="115"/>
      <c r="F122" s="57">
        <f>D122*E122</f>
        <v>0</v>
      </c>
    </row>
    <row r="123" spans="1:6" x14ac:dyDescent="0.2">
      <c r="A123" s="54"/>
      <c r="B123" s="55"/>
      <c r="C123" s="56"/>
      <c r="D123" s="56"/>
      <c r="E123" s="56"/>
      <c r="F123" s="57"/>
    </row>
    <row r="124" spans="1:6" x14ac:dyDescent="0.2">
      <c r="A124" s="54">
        <v>16</v>
      </c>
      <c r="B124" s="55" t="s">
        <v>94</v>
      </c>
      <c r="C124" s="56" t="s">
        <v>82</v>
      </c>
      <c r="D124" s="56">
        <v>293</v>
      </c>
      <c r="E124" s="115"/>
      <c r="F124" s="57">
        <f>D124*E124</f>
        <v>0</v>
      </c>
    </row>
    <row r="125" spans="1:6" x14ac:dyDescent="0.2">
      <c r="A125" s="54"/>
      <c r="B125" s="55"/>
      <c r="C125" s="56"/>
      <c r="D125" s="56"/>
      <c r="E125" s="56"/>
      <c r="F125" s="57"/>
    </row>
    <row r="126" spans="1:6" x14ac:dyDescent="0.2">
      <c r="A126" s="54">
        <v>17</v>
      </c>
      <c r="B126" s="55" t="s">
        <v>95</v>
      </c>
      <c r="C126" s="56" t="s">
        <v>82</v>
      </c>
      <c r="D126" s="56">
        <v>293</v>
      </c>
      <c r="E126" s="115"/>
      <c r="F126" s="57">
        <f>D126*E126</f>
        <v>0</v>
      </c>
    </row>
    <row r="127" spans="1:6" x14ac:dyDescent="0.2">
      <c r="A127" s="54"/>
      <c r="B127" s="55"/>
      <c r="C127" s="56"/>
      <c r="D127" s="56"/>
      <c r="E127" s="56"/>
      <c r="F127" s="57"/>
    </row>
    <row r="128" spans="1:6" x14ac:dyDescent="0.2">
      <c r="A128" s="54">
        <v>18</v>
      </c>
      <c r="B128" s="55" t="s">
        <v>96</v>
      </c>
      <c r="C128" s="56" t="s">
        <v>82</v>
      </c>
      <c r="D128" s="56">
        <v>95</v>
      </c>
      <c r="E128" s="115"/>
      <c r="F128" s="57">
        <f>D128*E128</f>
        <v>0</v>
      </c>
    </row>
    <row r="129" spans="1:6" x14ac:dyDescent="0.2">
      <c r="A129" s="54"/>
      <c r="B129" s="55"/>
      <c r="C129" s="56"/>
      <c r="D129" s="56"/>
      <c r="E129" s="56"/>
      <c r="F129" s="57"/>
    </row>
    <row r="130" spans="1:6" x14ac:dyDescent="0.2">
      <c r="A130" s="54">
        <v>19</v>
      </c>
      <c r="B130" s="55" t="s">
        <v>479</v>
      </c>
      <c r="C130" s="56" t="s">
        <v>86</v>
      </c>
      <c r="D130" s="56">
        <v>8</v>
      </c>
      <c r="E130" s="115"/>
      <c r="F130" s="57">
        <f>D130*E130</f>
        <v>0</v>
      </c>
    </row>
    <row r="131" spans="1:6" x14ac:dyDescent="0.2">
      <c r="A131" s="54"/>
      <c r="B131" s="55"/>
      <c r="C131" s="56"/>
      <c r="D131" s="56"/>
      <c r="E131" s="56"/>
      <c r="F131" s="57"/>
    </row>
    <row r="132" spans="1:6" x14ac:dyDescent="0.2">
      <c r="A132" s="54">
        <v>20</v>
      </c>
      <c r="B132" s="55" t="s">
        <v>480</v>
      </c>
      <c r="C132" s="56" t="s">
        <v>86</v>
      </c>
      <c r="D132" s="56">
        <v>4</v>
      </c>
      <c r="E132" s="115"/>
      <c r="F132" s="57">
        <f t="shared" ref="F132" si="0">D132*E132</f>
        <v>0</v>
      </c>
    </row>
    <row r="133" spans="1:6" x14ac:dyDescent="0.2">
      <c r="A133" s="54"/>
      <c r="B133" s="55"/>
      <c r="C133" s="56"/>
      <c r="D133" s="56"/>
      <c r="E133" s="56"/>
      <c r="F133" s="57"/>
    </row>
    <row r="134" spans="1:6" x14ac:dyDescent="0.2">
      <c r="A134" s="54">
        <v>21</v>
      </c>
      <c r="B134" s="55" t="s">
        <v>481</v>
      </c>
      <c r="C134" s="56" t="s">
        <v>86</v>
      </c>
      <c r="D134" s="56">
        <v>9</v>
      </c>
      <c r="E134" s="115"/>
      <c r="F134" s="57">
        <f t="shared" ref="F134:F136" si="1">D134*E134</f>
        <v>0</v>
      </c>
    </row>
    <row r="135" spans="1:6" x14ac:dyDescent="0.2">
      <c r="A135" s="54"/>
      <c r="B135" s="55"/>
      <c r="C135" s="56"/>
      <c r="D135" s="56"/>
      <c r="E135" s="56"/>
      <c r="F135" s="57"/>
    </row>
    <row r="136" spans="1:6" x14ac:dyDescent="0.2">
      <c r="A136" s="54">
        <v>22</v>
      </c>
      <c r="B136" s="55" t="s">
        <v>482</v>
      </c>
      <c r="C136" s="56" t="s">
        <v>89</v>
      </c>
      <c r="D136" s="56">
        <v>12</v>
      </c>
      <c r="E136" s="115"/>
      <c r="F136" s="57">
        <f t="shared" si="1"/>
        <v>0</v>
      </c>
    </row>
    <row r="137" spans="1:6" x14ac:dyDescent="0.2">
      <c r="A137" s="54"/>
      <c r="B137" s="55"/>
      <c r="C137" s="56"/>
      <c r="D137" s="56"/>
      <c r="E137" s="56"/>
      <c r="F137" s="57"/>
    </row>
    <row r="138" spans="1:6" x14ac:dyDescent="0.2">
      <c r="A138" s="54"/>
      <c r="B138" s="55" t="s">
        <v>97</v>
      </c>
      <c r="C138" s="56"/>
      <c r="D138" s="56"/>
      <c r="E138" s="56"/>
      <c r="F138" s="57"/>
    </row>
    <row r="139" spans="1:6" x14ac:dyDescent="0.2">
      <c r="A139" s="54"/>
      <c r="B139" s="55"/>
      <c r="C139" s="56"/>
      <c r="D139" s="56"/>
      <c r="E139" s="56"/>
      <c r="F139" s="57"/>
    </row>
    <row r="140" spans="1:6" ht="42.75" x14ac:dyDescent="0.2">
      <c r="A140" s="54">
        <v>23</v>
      </c>
      <c r="B140" s="55" t="s">
        <v>98</v>
      </c>
      <c r="C140" s="56" t="s">
        <v>87</v>
      </c>
      <c r="D140" s="56">
        <v>12</v>
      </c>
      <c r="E140" s="115"/>
      <c r="F140" s="57">
        <f>D140*E140</f>
        <v>0</v>
      </c>
    </row>
    <row r="141" spans="1:6" x14ac:dyDescent="0.2">
      <c r="A141" s="54"/>
      <c r="B141" s="55"/>
      <c r="C141" s="56"/>
      <c r="D141" s="56"/>
      <c r="E141" s="56"/>
      <c r="F141" s="57"/>
    </row>
    <row r="142" spans="1:6" ht="28.5" x14ac:dyDescent="0.2">
      <c r="A142" s="54"/>
      <c r="B142" s="55" t="s">
        <v>564</v>
      </c>
      <c r="C142" s="56"/>
      <c r="D142" s="56"/>
      <c r="E142" s="56"/>
      <c r="F142" s="57"/>
    </row>
    <row r="143" spans="1:6" x14ac:dyDescent="0.2">
      <c r="A143" s="54"/>
      <c r="B143" s="55"/>
      <c r="C143" s="56"/>
      <c r="D143" s="56"/>
      <c r="E143" s="56"/>
      <c r="F143" s="57"/>
    </row>
    <row r="144" spans="1:6" x14ac:dyDescent="0.2">
      <c r="A144" s="54">
        <v>24</v>
      </c>
      <c r="B144" s="55" t="s">
        <v>99</v>
      </c>
      <c r="C144" s="56" t="s">
        <v>87</v>
      </c>
      <c r="D144" s="56">
        <v>22</v>
      </c>
      <c r="E144" s="115"/>
      <c r="F144" s="57">
        <f>D144*E144</f>
        <v>0</v>
      </c>
    </row>
    <row r="145" spans="1:6" x14ac:dyDescent="0.2">
      <c r="A145" s="54"/>
      <c r="B145" s="55"/>
      <c r="C145" s="56"/>
      <c r="D145" s="56"/>
      <c r="E145" s="56"/>
      <c r="F145" s="57"/>
    </row>
    <row r="146" spans="1:6" x14ac:dyDescent="0.2">
      <c r="A146" s="54">
        <v>25</v>
      </c>
      <c r="B146" s="55" t="s">
        <v>100</v>
      </c>
      <c r="C146" s="56" t="s">
        <v>82</v>
      </c>
      <c r="D146" s="56">
        <v>3</v>
      </c>
      <c r="E146" s="115"/>
      <c r="F146" s="57">
        <f>D146*E146</f>
        <v>0</v>
      </c>
    </row>
    <row r="147" spans="1:6" x14ac:dyDescent="0.2">
      <c r="A147" s="54"/>
      <c r="B147" s="55"/>
      <c r="C147" s="56"/>
      <c r="D147" s="56"/>
      <c r="E147" s="56"/>
      <c r="F147" s="57"/>
    </row>
    <row r="148" spans="1:6" x14ac:dyDescent="0.2">
      <c r="A148" s="54"/>
      <c r="B148" s="55" t="s">
        <v>101</v>
      </c>
      <c r="C148" s="56"/>
      <c r="D148" s="56"/>
      <c r="E148" s="56"/>
      <c r="F148" s="57"/>
    </row>
    <row r="149" spans="1:6" x14ac:dyDescent="0.2">
      <c r="A149" s="54"/>
      <c r="B149" s="55"/>
      <c r="C149" s="56"/>
      <c r="D149" s="56"/>
      <c r="E149" s="56"/>
      <c r="F149" s="57"/>
    </row>
    <row r="150" spans="1:6" x14ac:dyDescent="0.2">
      <c r="A150" s="54">
        <v>26</v>
      </c>
      <c r="B150" s="55" t="s">
        <v>102</v>
      </c>
      <c r="C150" s="56" t="s">
        <v>87</v>
      </c>
      <c r="D150" s="56">
        <v>19</v>
      </c>
      <c r="E150" s="115"/>
      <c r="F150" s="57">
        <f>D150*E150</f>
        <v>0</v>
      </c>
    </row>
    <row r="151" spans="1:6" x14ac:dyDescent="0.2">
      <c r="A151" s="54"/>
      <c r="B151" s="55"/>
      <c r="C151" s="56"/>
      <c r="D151" s="56"/>
      <c r="E151" s="56"/>
      <c r="F151" s="57"/>
    </row>
    <row r="152" spans="1:6" x14ac:dyDescent="0.2">
      <c r="A152" s="54"/>
      <c r="B152" s="55" t="s">
        <v>103</v>
      </c>
      <c r="C152" s="56"/>
      <c r="D152" s="56"/>
      <c r="E152" s="56"/>
      <c r="F152" s="57"/>
    </row>
    <row r="153" spans="1:6" x14ac:dyDescent="0.2">
      <c r="A153" s="54"/>
      <c r="B153" s="55"/>
      <c r="C153" s="56"/>
      <c r="D153" s="56"/>
      <c r="E153" s="56"/>
      <c r="F153" s="57"/>
    </row>
    <row r="154" spans="1:6" x14ac:dyDescent="0.2">
      <c r="A154" s="54"/>
      <c r="B154" s="55" t="s">
        <v>565</v>
      </c>
      <c r="C154" s="56"/>
      <c r="D154" s="56"/>
      <c r="E154" s="56"/>
      <c r="F154" s="57"/>
    </row>
    <row r="155" spans="1:6" x14ac:dyDescent="0.2">
      <c r="A155" s="54"/>
      <c r="B155" s="55"/>
      <c r="C155" s="56"/>
      <c r="D155" s="56"/>
      <c r="E155" s="56"/>
      <c r="F155" s="57"/>
    </row>
    <row r="156" spans="1:6" ht="87.75" customHeight="1" x14ac:dyDescent="0.2">
      <c r="A156" s="54">
        <v>27</v>
      </c>
      <c r="B156" s="55" t="s">
        <v>104</v>
      </c>
      <c r="C156" s="56" t="s">
        <v>82</v>
      </c>
      <c r="D156" s="56">
        <v>24</v>
      </c>
      <c r="E156" s="115"/>
      <c r="F156" s="57">
        <f>D156*E156</f>
        <v>0</v>
      </c>
    </row>
    <row r="157" spans="1:6" x14ac:dyDescent="0.2">
      <c r="A157" s="54"/>
      <c r="B157" s="55"/>
      <c r="C157" s="56"/>
      <c r="D157" s="56"/>
      <c r="E157" s="56"/>
      <c r="F157" s="57"/>
    </row>
    <row r="158" spans="1:6" ht="42.75" x14ac:dyDescent="0.2">
      <c r="A158" s="54"/>
      <c r="B158" s="55" t="s">
        <v>573</v>
      </c>
      <c r="C158" s="56"/>
      <c r="D158" s="56"/>
      <c r="E158" s="56"/>
      <c r="F158" s="57"/>
    </row>
    <row r="159" spans="1:6" x14ac:dyDescent="0.2">
      <c r="A159" s="54"/>
      <c r="B159" s="55"/>
      <c r="C159" s="56"/>
      <c r="D159" s="56"/>
      <c r="E159" s="56"/>
      <c r="F159" s="57"/>
    </row>
    <row r="160" spans="1:6" x14ac:dyDescent="0.2">
      <c r="A160" s="54">
        <v>28</v>
      </c>
      <c r="B160" s="55" t="s">
        <v>105</v>
      </c>
      <c r="C160" s="56" t="s">
        <v>87</v>
      </c>
      <c r="D160" s="56">
        <v>378</v>
      </c>
      <c r="E160" s="115"/>
      <c r="F160" s="57">
        <f>D160*E160</f>
        <v>0</v>
      </c>
    </row>
    <row r="161" spans="1:7" x14ac:dyDescent="0.2">
      <c r="A161" s="54"/>
      <c r="B161" s="55"/>
      <c r="C161" s="56"/>
      <c r="D161" s="56"/>
      <c r="E161" s="56"/>
      <c r="F161" s="57"/>
    </row>
    <row r="162" spans="1:7" x14ac:dyDescent="0.2">
      <c r="A162" s="54">
        <v>29</v>
      </c>
      <c r="B162" s="55" t="s">
        <v>106</v>
      </c>
      <c r="C162" s="56" t="s">
        <v>87</v>
      </c>
      <c r="D162" s="56">
        <v>65</v>
      </c>
      <c r="E162" s="115"/>
      <c r="F162" s="57">
        <f>D162*E162</f>
        <v>0</v>
      </c>
    </row>
    <row r="163" spans="1:7" x14ac:dyDescent="0.2">
      <c r="A163" s="54"/>
      <c r="B163" s="55"/>
      <c r="C163" s="56"/>
      <c r="D163" s="56"/>
      <c r="E163" s="56"/>
      <c r="F163" s="57"/>
    </row>
    <row r="164" spans="1:7" x14ac:dyDescent="0.2">
      <c r="A164" s="54">
        <v>30</v>
      </c>
      <c r="B164" s="55" t="s">
        <v>483</v>
      </c>
      <c r="C164" s="56" t="s">
        <v>87</v>
      </c>
      <c r="D164" s="56">
        <v>152</v>
      </c>
      <c r="E164" s="115"/>
      <c r="F164" s="57">
        <f>D164*E164</f>
        <v>0</v>
      </c>
    </row>
    <row r="165" spans="1:7" x14ac:dyDescent="0.2">
      <c r="A165" s="54"/>
      <c r="B165" s="55"/>
      <c r="C165" s="56"/>
      <c r="D165" s="56"/>
      <c r="E165" s="56"/>
      <c r="F165" s="57"/>
    </row>
    <row r="166" spans="1:7" x14ac:dyDescent="0.2">
      <c r="A166" s="54"/>
      <c r="B166" s="55" t="s">
        <v>107</v>
      </c>
      <c r="C166" s="56"/>
      <c r="D166" s="56"/>
      <c r="E166" s="56"/>
      <c r="F166" s="57"/>
    </row>
    <row r="167" spans="1:7" x14ac:dyDescent="0.2">
      <c r="A167" s="54"/>
      <c r="B167" s="55"/>
      <c r="C167" s="56"/>
      <c r="D167" s="56"/>
      <c r="E167" s="56"/>
      <c r="F167" s="57"/>
    </row>
    <row r="168" spans="1:7" ht="57" x14ac:dyDescent="0.2">
      <c r="A168" s="54"/>
      <c r="B168" s="55" t="s">
        <v>449</v>
      </c>
      <c r="C168" s="56"/>
      <c r="D168" s="56"/>
      <c r="E168" s="56"/>
      <c r="F168" s="57"/>
    </row>
    <row r="169" spans="1:7" x14ac:dyDescent="0.2">
      <c r="A169" s="54"/>
      <c r="B169" s="55"/>
      <c r="C169" s="56"/>
      <c r="D169" s="56"/>
      <c r="E169" s="56"/>
      <c r="F169" s="57"/>
    </row>
    <row r="170" spans="1:7" ht="28.5" x14ac:dyDescent="0.2">
      <c r="A170" s="54"/>
      <c r="B170" s="55" t="s">
        <v>450</v>
      </c>
      <c r="C170" s="56"/>
      <c r="D170" s="56"/>
      <c r="E170" s="56"/>
      <c r="F170" s="57"/>
    </row>
    <row r="171" spans="1:7" x14ac:dyDescent="0.2">
      <c r="A171" s="54"/>
      <c r="B171" s="55"/>
      <c r="C171" s="56"/>
      <c r="D171" s="56"/>
      <c r="E171" s="56"/>
      <c r="F171" s="57"/>
    </row>
    <row r="172" spans="1:7" ht="117" customHeight="1" x14ac:dyDescent="0.2">
      <c r="A172" s="54">
        <v>31</v>
      </c>
      <c r="B172" s="55" t="s">
        <v>462</v>
      </c>
      <c r="C172" s="56" t="s">
        <v>86</v>
      </c>
      <c r="D172" s="56">
        <v>6</v>
      </c>
      <c r="E172" s="115"/>
      <c r="F172" s="57">
        <f>D172*E172</f>
        <v>0</v>
      </c>
      <c r="G172" s="45" t="s">
        <v>2</v>
      </c>
    </row>
    <row r="173" spans="1:7" x14ac:dyDescent="0.2">
      <c r="A173" s="54"/>
      <c r="B173" s="55"/>
      <c r="C173" s="56"/>
      <c r="D173" s="56"/>
      <c r="E173" s="56"/>
      <c r="F173" s="57"/>
    </row>
    <row r="174" spans="1:7" ht="28.5" x14ac:dyDescent="0.2">
      <c r="A174" s="54">
        <v>32</v>
      </c>
      <c r="B174" s="55" t="s">
        <v>451</v>
      </c>
      <c r="C174" s="56" t="s">
        <v>86</v>
      </c>
      <c r="D174" s="56">
        <v>6</v>
      </c>
      <c r="E174" s="115"/>
      <c r="F174" s="57">
        <f>D174*E174</f>
        <v>0</v>
      </c>
    </row>
    <row r="175" spans="1:7" x14ac:dyDescent="0.2">
      <c r="A175" s="54"/>
      <c r="B175" s="55"/>
      <c r="C175" s="56"/>
      <c r="D175" s="56"/>
      <c r="E175" s="56"/>
      <c r="F175" s="57"/>
    </row>
    <row r="176" spans="1:7" ht="28.5" x14ac:dyDescent="0.2">
      <c r="A176" s="54">
        <v>33</v>
      </c>
      <c r="B176" s="55" t="s">
        <v>452</v>
      </c>
      <c r="C176" s="56" t="s">
        <v>86</v>
      </c>
      <c r="D176" s="56">
        <v>6</v>
      </c>
      <c r="E176" s="115"/>
      <c r="F176" s="57">
        <f>D176*E176</f>
        <v>0</v>
      </c>
    </row>
    <row r="177" spans="1:6" x14ac:dyDescent="0.2">
      <c r="A177" s="54"/>
      <c r="B177" s="55"/>
      <c r="C177" s="56"/>
      <c r="D177" s="56"/>
      <c r="E177" s="56"/>
      <c r="F177" s="57"/>
    </row>
    <row r="178" spans="1:6" s="114" customFormat="1" ht="15.75" customHeight="1" x14ac:dyDescent="0.25">
      <c r="A178" s="54"/>
      <c r="B178" s="55" t="s">
        <v>484</v>
      </c>
      <c r="C178" s="54"/>
      <c r="D178" s="54"/>
      <c r="E178" s="54"/>
      <c r="F178" s="165"/>
    </row>
    <row r="179" spans="1:6" x14ac:dyDescent="0.2">
      <c r="A179" s="54"/>
      <c r="B179" s="55"/>
      <c r="C179" s="56"/>
      <c r="D179" s="56"/>
      <c r="E179" s="56"/>
      <c r="F179" s="57"/>
    </row>
    <row r="180" spans="1:6" x14ac:dyDescent="0.2">
      <c r="A180" s="54">
        <v>34</v>
      </c>
      <c r="B180" s="55" t="s">
        <v>108</v>
      </c>
      <c r="C180" s="56" t="s">
        <v>88</v>
      </c>
      <c r="D180" s="56">
        <v>84</v>
      </c>
      <c r="E180" s="115"/>
      <c r="F180" s="57">
        <f>D180*E180</f>
        <v>0</v>
      </c>
    </row>
    <row r="181" spans="1:6" x14ac:dyDescent="0.2">
      <c r="A181" s="54"/>
      <c r="B181" s="55"/>
      <c r="C181" s="56"/>
      <c r="D181" s="56"/>
      <c r="E181" s="56"/>
      <c r="F181" s="57"/>
    </row>
    <row r="182" spans="1:6" ht="15.75" thickBot="1" x14ac:dyDescent="0.25">
      <c r="A182" s="54"/>
      <c r="B182" s="61" t="s">
        <v>109</v>
      </c>
      <c r="C182" s="56"/>
      <c r="D182" s="56"/>
      <c r="E182" s="56"/>
      <c r="F182" s="63">
        <f>SUM(F80:F181)</f>
        <v>0</v>
      </c>
    </row>
    <row r="183" spans="1:6" x14ac:dyDescent="0.2">
      <c r="A183" s="54"/>
      <c r="B183" s="55"/>
      <c r="C183" s="56"/>
      <c r="D183" s="56"/>
      <c r="E183" s="56"/>
      <c r="F183" s="57"/>
    </row>
    <row r="184" spans="1:6" s="68" customFormat="1" ht="15" x14ac:dyDescent="0.25">
      <c r="A184" s="64"/>
      <c r="B184" s="65" t="s">
        <v>110</v>
      </c>
      <c r="C184" s="66"/>
      <c r="D184" s="66"/>
      <c r="E184" s="66"/>
      <c r="F184" s="67"/>
    </row>
    <row r="185" spans="1:6" x14ac:dyDescent="0.2">
      <c r="A185" s="54"/>
      <c r="B185" s="55"/>
      <c r="C185" s="56"/>
      <c r="D185" s="56"/>
      <c r="E185" s="56"/>
      <c r="F185" s="57"/>
    </row>
    <row r="186" spans="1:6" x14ac:dyDescent="0.2">
      <c r="A186" s="54"/>
      <c r="B186" s="55" t="s">
        <v>65</v>
      </c>
      <c r="C186" s="56"/>
      <c r="D186" s="56"/>
      <c r="E186" s="56"/>
      <c r="F186" s="57"/>
    </row>
    <row r="187" spans="1:6" x14ac:dyDescent="0.2">
      <c r="A187" s="54"/>
      <c r="B187" s="55"/>
      <c r="C187" s="56"/>
      <c r="D187" s="56"/>
      <c r="E187" s="56"/>
      <c r="F187" s="57"/>
    </row>
    <row r="188" spans="1:6" x14ac:dyDescent="0.2">
      <c r="A188" s="54"/>
      <c r="B188" s="55" t="s">
        <v>111</v>
      </c>
      <c r="C188" s="56"/>
      <c r="D188" s="56"/>
      <c r="E188" s="56"/>
      <c r="F188" s="57"/>
    </row>
    <row r="189" spans="1:6" x14ac:dyDescent="0.2">
      <c r="A189" s="54"/>
      <c r="B189" s="55"/>
      <c r="C189" s="56"/>
      <c r="D189" s="56"/>
      <c r="E189" s="56"/>
      <c r="F189" s="57"/>
    </row>
    <row r="190" spans="1:6" ht="42.75" x14ac:dyDescent="0.2">
      <c r="A190" s="54"/>
      <c r="B190" s="55" t="s">
        <v>112</v>
      </c>
      <c r="C190" s="56"/>
      <c r="D190" s="56"/>
      <c r="E190" s="56"/>
      <c r="F190" s="57"/>
    </row>
    <row r="191" spans="1:6" x14ac:dyDescent="0.2">
      <c r="A191" s="54"/>
      <c r="B191" s="55"/>
      <c r="C191" s="56"/>
      <c r="D191" s="56"/>
      <c r="E191" s="56"/>
      <c r="F191" s="57"/>
    </row>
    <row r="192" spans="1:6" x14ac:dyDescent="0.2">
      <c r="A192" s="54"/>
      <c r="B192" s="55" t="s">
        <v>113</v>
      </c>
      <c r="C192" s="56"/>
      <c r="D192" s="56"/>
      <c r="E192" s="56"/>
      <c r="F192" s="57"/>
    </row>
    <row r="193" spans="1:6" x14ac:dyDescent="0.2">
      <c r="A193" s="54"/>
      <c r="B193" s="55"/>
      <c r="C193" s="56"/>
      <c r="D193" s="56"/>
      <c r="E193" s="56"/>
      <c r="F193" s="57"/>
    </row>
    <row r="194" spans="1:6" ht="60" customHeight="1" x14ac:dyDescent="0.2">
      <c r="A194" s="54"/>
      <c r="B194" s="55" t="s">
        <v>114</v>
      </c>
      <c r="C194" s="56"/>
      <c r="D194" s="56"/>
      <c r="E194" s="56"/>
      <c r="F194" s="57"/>
    </row>
    <row r="195" spans="1:6" x14ac:dyDescent="0.2">
      <c r="A195" s="54"/>
      <c r="B195" s="55"/>
      <c r="C195" s="56"/>
      <c r="D195" s="56"/>
      <c r="E195" s="56"/>
      <c r="F195" s="57"/>
    </row>
    <row r="196" spans="1:6" x14ac:dyDescent="0.2">
      <c r="A196" s="54"/>
      <c r="B196" s="55" t="s">
        <v>574</v>
      </c>
      <c r="C196" s="56"/>
      <c r="D196" s="56"/>
      <c r="E196" s="56"/>
      <c r="F196" s="57"/>
    </row>
    <row r="197" spans="1:6" x14ac:dyDescent="0.2">
      <c r="A197" s="54"/>
      <c r="B197" s="55"/>
      <c r="C197" s="56"/>
      <c r="D197" s="56"/>
      <c r="E197" s="56"/>
      <c r="F197" s="57"/>
    </row>
    <row r="198" spans="1:6" ht="171" x14ac:dyDescent="0.2">
      <c r="A198" s="54"/>
      <c r="B198" s="55" t="s">
        <v>470</v>
      </c>
      <c r="C198" s="56"/>
      <c r="D198" s="56"/>
      <c r="E198" s="56"/>
      <c r="F198" s="57"/>
    </row>
    <row r="199" spans="1:6" x14ac:dyDescent="0.2">
      <c r="A199" s="54"/>
      <c r="B199" s="55"/>
      <c r="C199" s="56"/>
      <c r="D199" s="56"/>
      <c r="E199" s="56"/>
      <c r="F199" s="57"/>
    </row>
    <row r="200" spans="1:6" x14ac:dyDescent="0.2">
      <c r="A200" s="54"/>
      <c r="B200" s="55" t="s">
        <v>115</v>
      </c>
      <c r="C200" s="56"/>
      <c r="D200" s="56"/>
      <c r="E200" s="56"/>
      <c r="F200" s="57"/>
    </row>
    <row r="201" spans="1:6" x14ac:dyDescent="0.2">
      <c r="A201" s="54"/>
      <c r="B201" s="55"/>
      <c r="C201" s="56"/>
      <c r="D201" s="56"/>
      <c r="E201" s="56"/>
      <c r="F201" s="57"/>
    </row>
    <row r="202" spans="1:6" x14ac:dyDescent="0.2">
      <c r="A202" s="54"/>
      <c r="B202" s="55" t="s">
        <v>116</v>
      </c>
      <c r="C202" s="56"/>
      <c r="D202" s="56"/>
      <c r="E202" s="56"/>
      <c r="F202" s="57"/>
    </row>
    <row r="203" spans="1:6" x14ac:dyDescent="0.2">
      <c r="A203" s="54"/>
      <c r="B203" s="55"/>
      <c r="C203" s="56"/>
      <c r="D203" s="56"/>
      <c r="E203" s="56"/>
      <c r="F203" s="57"/>
    </row>
    <row r="204" spans="1:6" x14ac:dyDescent="0.2">
      <c r="A204" s="54">
        <v>1</v>
      </c>
      <c r="B204" s="55" t="s">
        <v>575</v>
      </c>
      <c r="C204" s="56" t="s">
        <v>88</v>
      </c>
      <c r="D204" s="56">
        <v>10</v>
      </c>
      <c r="E204" s="115"/>
      <c r="F204" s="57">
        <f>D204*E204</f>
        <v>0</v>
      </c>
    </row>
    <row r="205" spans="1:6" x14ac:dyDescent="0.2">
      <c r="A205" s="54"/>
      <c r="B205" s="55"/>
      <c r="C205" s="56"/>
      <c r="D205" s="56"/>
      <c r="E205" s="56"/>
      <c r="F205" s="57"/>
    </row>
    <row r="206" spans="1:6" ht="42.75" x14ac:dyDescent="0.2">
      <c r="A206" s="54"/>
      <c r="B206" s="55" t="s">
        <v>117</v>
      </c>
      <c r="C206" s="56"/>
      <c r="D206" s="56"/>
      <c r="E206" s="56"/>
      <c r="F206" s="57"/>
    </row>
    <row r="207" spans="1:6" x14ac:dyDescent="0.2">
      <c r="A207" s="54"/>
      <c r="B207" s="55"/>
      <c r="C207" s="56"/>
      <c r="D207" s="56"/>
      <c r="E207" s="56"/>
      <c r="F207" s="57"/>
    </row>
    <row r="208" spans="1:6" x14ac:dyDescent="0.2">
      <c r="A208" s="54">
        <v>2</v>
      </c>
      <c r="B208" s="55" t="s">
        <v>118</v>
      </c>
      <c r="C208" s="56" t="s">
        <v>87</v>
      </c>
      <c r="D208" s="56">
        <v>28</v>
      </c>
      <c r="E208" s="115"/>
      <c r="F208" s="57">
        <f>D208*E208</f>
        <v>0</v>
      </c>
    </row>
    <row r="209" spans="1:6" x14ac:dyDescent="0.2">
      <c r="A209" s="54"/>
      <c r="B209" s="55"/>
      <c r="C209" s="56"/>
      <c r="D209" s="56"/>
      <c r="E209" s="56"/>
      <c r="F209" s="57"/>
    </row>
    <row r="210" spans="1:6" ht="28.5" x14ac:dyDescent="0.2">
      <c r="A210" s="54"/>
      <c r="B210" s="55" t="s">
        <v>119</v>
      </c>
      <c r="C210" s="56"/>
      <c r="D210" s="56"/>
      <c r="E210" s="56"/>
      <c r="F210" s="57"/>
    </row>
    <row r="211" spans="1:6" x14ac:dyDescent="0.2">
      <c r="A211" s="54"/>
      <c r="B211" s="55"/>
      <c r="C211" s="56"/>
      <c r="D211" s="56"/>
      <c r="E211" s="56"/>
      <c r="F211" s="57"/>
    </row>
    <row r="212" spans="1:6" x14ac:dyDescent="0.2">
      <c r="A212" s="54">
        <v>3</v>
      </c>
      <c r="B212" s="55" t="s">
        <v>120</v>
      </c>
      <c r="C212" s="56" t="s">
        <v>88</v>
      </c>
      <c r="D212" s="56">
        <v>3</v>
      </c>
      <c r="E212" s="115"/>
      <c r="F212" s="57">
        <f>D212*E212</f>
        <v>0</v>
      </c>
    </row>
    <row r="213" spans="1:6" x14ac:dyDescent="0.2">
      <c r="A213" s="54"/>
      <c r="B213" s="55"/>
      <c r="C213" s="56"/>
      <c r="D213" s="56"/>
      <c r="E213" s="56"/>
      <c r="F213" s="57"/>
    </row>
    <row r="214" spans="1:6" x14ac:dyDescent="0.2">
      <c r="A214" s="54">
        <v>4</v>
      </c>
      <c r="B214" s="55" t="s">
        <v>121</v>
      </c>
      <c r="C214" s="56" t="s">
        <v>88</v>
      </c>
      <c r="D214" s="56">
        <v>3</v>
      </c>
      <c r="E214" s="115"/>
      <c r="F214" s="57">
        <f>D214*E214</f>
        <v>0</v>
      </c>
    </row>
    <row r="215" spans="1:6" x14ac:dyDescent="0.2">
      <c r="A215" s="54"/>
      <c r="B215" s="55"/>
      <c r="C215" s="56"/>
      <c r="D215" s="56"/>
      <c r="E215" s="56"/>
      <c r="F215" s="57"/>
    </row>
    <row r="216" spans="1:6" x14ac:dyDescent="0.2">
      <c r="A216" s="54"/>
      <c r="B216" s="55" t="s">
        <v>122</v>
      </c>
      <c r="C216" s="56"/>
      <c r="D216" s="56"/>
      <c r="E216" s="56"/>
      <c r="F216" s="57"/>
    </row>
    <row r="217" spans="1:6" x14ac:dyDescent="0.2">
      <c r="A217" s="54"/>
      <c r="B217" s="55"/>
      <c r="C217" s="56"/>
      <c r="D217" s="56"/>
      <c r="E217" s="56"/>
      <c r="F217" s="57"/>
    </row>
    <row r="218" spans="1:6" ht="28.5" x14ac:dyDescent="0.2">
      <c r="A218" s="54">
        <v>5</v>
      </c>
      <c r="B218" s="55" t="s">
        <v>123</v>
      </c>
      <c r="C218" s="56" t="s">
        <v>87</v>
      </c>
      <c r="D218" s="56">
        <v>28</v>
      </c>
      <c r="E218" s="115"/>
      <c r="F218" s="57">
        <f>D218*E218</f>
        <v>0</v>
      </c>
    </row>
    <row r="219" spans="1:6" x14ac:dyDescent="0.2">
      <c r="A219" s="54"/>
      <c r="B219" s="55"/>
      <c r="C219" s="56"/>
      <c r="D219" s="56"/>
      <c r="E219" s="56"/>
      <c r="F219" s="57"/>
    </row>
    <row r="220" spans="1:6" x14ac:dyDescent="0.2">
      <c r="A220" s="54"/>
      <c r="B220" s="55" t="s">
        <v>124</v>
      </c>
      <c r="C220" s="56"/>
      <c r="D220" s="56"/>
      <c r="E220" s="56"/>
      <c r="F220" s="57"/>
    </row>
    <row r="221" spans="1:6" x14ac:dyDescent="0.2">
      <c r="A221" s="54"/>
      <c r="B221" s="55"/>
      <c r="C221" s="56"/>
      <c r="D221" s="56"/>
      <c r="E221" s="56"/>
      <c r="F221" s="57"/>
    </row>
    <row r="222" spans="1:6" x14ac:dyDescent="0.2">
      <c r="A222" s="54"/>
      <c r="B222" s="55" t="s">
        <v>125</v>
      </c>
      <c r="C222" s="56"/>
      <c r="D222" s="56"/>
      <c r="E222" s="56"/>
      <c r="F222" s="57"/>
    </row>
    <row r="223" spans="1:6" x14ac:dyDescent="0.2">
      <c r="A223" s="54"/>
      <c r="B223" s="55"/>
      <c r="C223" s="56"/>
      <c r="D223" s="56"/>
      <c r="E223" s="56"/>
      <c r="F223" s="57"/>
    </row>
    <row r="224" spans="1:6" ht="28.5" x14ac:dyDescent="0.2">
      <c r="A224" s="54">
        <v>6</v>
      </c>
      <c r="B224" s="55" t="s">
        <v>126</v>
      </c>
      <c r="C224" s="56" t="s">
        <v>127</v>
      </c>
      <c r="D224" s="56">
        <v>1</v>
      </c>
      <c r="E224" s="115"/>
      <c r="F224" s="57">
        <f>D224*E224</f>
        <v>0</v>
      </c>
    </row>
    <row r="225" spans="1:6" x14ac:dyDescent="0.2">
      <c r="A225" s="54"/>
      <c r="B225" s="55"/>
      <c r="C225" s="56"/>
      <c r="D225" s="56"/>
      <c r="E225" s="56"/>
      <c r="F225" s="57"/>
    </row>
    <row r="226" spans="1:6" x14ac:dyDescent="0.2">
      <c r="A226" s="54"/>
      <c r="B226" s="55" t="s">
        <v>128</v>
      </c>
      <c r="C226" s="56"/>
      <c r="D226" s="56"/>
      <c r="E226" s="56"/>
      <c r="F226" s="57"/>
    </row>
    <row r="227" spans="1:6" x14ac:dyDescent="0.2">
      <c r="A227" s="54"/>
      <c r="B227" s="55"/>
      <c r="C227" s="56"/>
      <c r="D227" s="56"/>
      <c r="E227" s="56"/>
      <c r="F227" s="57"/>
    </row>
    <row r="228" spans="1:6" ht="42.75" x14ac:dyDescent="0.2">
      <c r="A228" s="54"/>
      <c r="B228" s="55" t="s">
        <v>129</v>
      </c>
      <c r="C228" s="56"/>
      <c r="D228" s="56"/>
      <c r="E228" s="56"/>
      <c r="F228" s="57"/>
    </row>
    <row r="229" spans="1:6" x14ac:dyDescent="0.2">
      <c r="A229" s="54"/>
      <c r="B229" s="55"/>
      <c r="C229" s="56"/>
      <c r="D229" s="56"/>
      <c r="E229" s="56"/>
      <c r="F229" s="57"/>
    </row>
    <row r="230" spans="1:6" ht="42.75" x14ac:dyDescent="0.2">
      <c r="A230" s="54">
        <v>7</v>
      </c>
      <c r="B230" s="55" t="s">
        <v>130</v>
      </c>
      <c r="C230" s="56" t="s">
        <v>88</v>
      </c>
      <c r="D230" s="56">
        <v>10</v>
      </c>
      <c r="E230" s="115"/>
      <c r="F230" s="57">
        <f>D230*E230</f>
        <v>0</v>
      </c>
    </row>
    <row r="231" spans="1:6" x14ac:dyDescent="0.2">
      <c r="A231" s="54"/>
      <c r="B231" s="55"/>
      <c r="C231" s="56"/>
      <c r="D231" s="56"/>
      <c r="E231" s="56"/>
      <c r="F231" s="57"/>
    </row>
    <row r="232" spans="1:6" x14ac:dyDescent="0.2">
      <c r="A232" s="54"/>
      <c r="B232" s="55" t="s">
        <v>131</v>
      </c>
      <c r="C232" s="56"/>
      <c r="D232" s="56"/>
      <c r="E232" s="56"/>
      <c r="F232" s="57"/>
    </row>
    <row r="233" spans="1:6" x14ac:dyDescent="0.2">
      <c r="A233" s="54"/>
      <c r="B233" s="55"/>
      <c r="C233" s="56"/>
      <c r="D233" s="56"/>
      <c r="E233" s="56"/>
      <c r="F233" s="57"/>
    </row>
    <row r="234" spans="1:6" ht="28.5" x14ac:dyDescent="0.2">
      <c r="A234" s="54"/>
      <c r="B234" s="55" t="s">
        <v>132</v>
      </c>
      <c r="C234" s="56"/>
      <c r="D234" s="56"/>
      <c r="E234" s="56"/>
      <c r="F234" s="57"/>
    </row>
    <row r="235" spans="1:6" x14ac:dyDescent="0.2">
      <c r="A235" s="54"/>
      <c r="B235" s="55"/>
      <c r="C235" s="56"/>
      <c r="D235" s="56"/>
      <c r="E235" s="56"/>
      <c r="F235" s="57"/>
    </row>
    <row r="236" spans="1:6" x14ac:dyDescent="0.2">
      <c r="A236" s="54">
        <v>8</v>
      </c>
      <c r="B236" s="55" t="s">
        <v>133</v>
      </c>
      <c r="C236" s="56" t="s">
        <v>88</v>
      </c>
      <c r="D236" s="56">
        <v>25</v>
      </c>
      <c r="E236" s="115"/>
      <c r="F236" s="57">
        <f>D236*E236</f>
        <v>0</v>
      </c>
    </row>
    <row r="237" spans="1:6" x14ac:dyDescent="0.2">
      <c r="A237" s="54"/>
      <c r="B237" s="55"/>
      <c r="C237" s="56"/>
      <c r="D237" s="56"/>
      <c r="E237" s="56"/>
      <c r="F237" s="57"/>
    </row>
    <row r="238" spans="1:6" x14ac:dyDescent="0.2">
      <c r="A238" s="54"/>
      <c r="B238" s="55" t="s">
        <v>134</v>
      </c>
      <c r="C238" s="56"/>
      <c r="D238" s="56"/>
      <c r="E238" s="56"/>
      <c r="F238" s="57"/>
    </row>
    <row r="239" spans="1:6" x14ac:dyDescent="0.2">
      <c r="A239" s="54"/>
      <c r="B239" s="55"/>
      <c r="C239" s="56"/>
      <c r="D239" s="56"/>
      <c r="E239" s="56"/>
      <c r="F239" s="57"/>
    </row>
    <row r="240" spans="1:6" ht="72.75" customHeight="1" x14ac:dyDescent="0.2">
      <c r="A240" s="54">
        <v>9</v>
      </c>
      <c r="B240" s="55" t="s">
        <v>135</v>
      </c>
      <c r="C240" s="56" t="s">
        <v>87</v>
      </c>
      <c r="D240" s="56">
        <v>157</v>
      </c>
      <c r="E240" s="115"/>
      <c r="F240" s="57">
        <f>D240*E240</f>
        <v>0</v>
      </c>
    </row>
    <row r="241" spans="1:6" x14ac:dyDescent="0.2">
      <c r="A241" s="54"/>
      <c r="B241" s="55"/>
      <c r="C241" s="56"/>
      <c r="D241" s="56"/>
      <c r="E241" s="56"/>
      <c r="F241" s="57"/>
    </row>
    <row r="242" spans="1:6" x14ac:dyDescent="0.2">
      <c r="A242" s="54"/>
      <c r="B242" s="55" t="s">
        <v>136</v>
      </c>
      <c r="C242" s="56"/>
      <c r="D242" s="56"/>
      <c r="E242" s="56"/>
      <c r="F242" s="57"/>
    </row>
    <row r="243" spans="1:6" x14ac:dyDescent="0.2">
      <c r="A243" s="54"/>
      <c r="B243" s="55"/>
      <c r="C243" s="56"/>
      <c r="D243" s="56"/>
      <c r="E243" s="56"/>
      <c r="F243" s="57"/>
    </row>
    <row r="244" spans="1:6" x14ac:dyDescent="0.2">
      <c r="A244" s="54"/>
      <c r="B244" s="55" t="s">
        <v>137</v>
      </c>
      <c r="C244" s="56"/>
      <c r="D244" s="56"/>
      <c r="E244" s="56"/>
      <c r="F244" s="57"/>
    </row>
    <row r="245" spans="1:6" x14ac:dyDescent="0.2">
      <c r="A245" s="54"/>
      <c r="B245" s="55"/>
      <c r="C245" s="56"/>
      <c r="D245" s="56"/>
      <c r="E245" s="56"/>
      <c r="F245" s="57"/>
    </row>
    <row r="246" spans="1:6" x14ac:dyDescent="0.2">
      <c r="A246" s="54">
        <v>10</v>
      </c>
      <c r="B246" s="55" t="s">
        <v>138</v>
      </c>
      <c r="C246" s="56" t="s">
        <v>86</v>
      </c>
      <c r="D246" s="56">
        <v>1</v>
      </c>
      <c r="E246" s="115"/>
      <c r="F246" s="57">
        <f>D246*E246</f>
        <v>0</v>
      </c>
    </row>
    <row r="247" spans="1:6" x14ac:dyDescent="0.2">
      <c r="A247" s="54"/>
      <c r="B247" s="55"/>
      <c r="C247" s="56"/>
      <c r="D247" s="56"/>
      <c r="E247" s="56"/>
      <c r="F247" s="57"/>
    </row>
    <row r="248" spans="1:6" x14ac:dyDescent="0.2">
      <c r="A248" s="54"/>
      <c r="B248" s="55" t="s">
        <v>139</v>
      </c>
      <c r="C248" s="56"/>
      <c r="D248" s="56"/>
      <c r="E248" s="56"/>
      <c r="F248" s="57"/>
    </row>
    <row r="249" spans="1:6" x14ac:dyDescent="0.2">
      <c r="A249" s="54"/>
      <c r="B249" s="55"/>
      <c r="C249" s="56"/>
      <c r="D249" s="56"/>
      <c r="E249" s="56"/>
      <c r="F249" s="57"/>
    </row>
    <row r="250" spans="1:6" ht="42.75" x14ac:dyDescent="0.2">
      <c r="A250" s="54"/>
      <c r="B250" s="55" t="s">
        <v>140</v>
      </c>
      <c r="C250" s="56"/>
      <c r="D250" s="56"/>
      <c r="E250" s="56"/>
      <c r="F250" s="57"/>
    </row>
    <row r="251" spans="1:6" x14ac:dyDescent="0.2">
      <c r="A251" s="54"/>
      <c r="B251" s="55"/>
      <c r="C251" s="56"/>
      <c r="D251" s="56"/>
      <c r="E251" s="56"/>
      <c r="F251" s="57"/>
    </row>
    <row r="252" spans="1:6" ht="42.75" x14ac:dyDescent="0.2">
      <c r="A252" s="54">
        <v>11</v>
      </c>
      <c r="B252" s="55" t="s">
        <v>141</v>
      </c>
      <c r="C252" s="56" t="s">
        <v>87</v>
      </c>
      <c r="D252" s="56">
        <f>157+56</f>
        <v>213</v>
      </c>
      <c r="E252" s="115"/>
      <c r="F252" s="57">
        <f>D252*E252</f>
        <v>0</v>
      </c>
    </row>
    <row r="253" spans="1:6" x14ac:dyDescent="0.2">
      <c r="A253" s="54"/>
      <c r="B253" s="55"/>
      <c r="C253" s="56"/>
      <c r="D253" s="56"/>
      <c r="E253" s="56"/>
      <c r="F253" s="57"/>
    </row>
    <row r="254" spans="1:6" x14ac:dyDescent="0.2">
      <c r="A254" s="54">
        <v>12</v>
      </c>
      <c r="B254" s="55" t="s">
        <v>142</v>
      </c>
      <c r="C254" s="56" t="s">
        <v>87</v>
      </c>
      <c r="D254" s="56">
        <v>74</v>
      </c>
      <c r="E254" s="115"/>
      <c r="F254" s="57">
        <f>D254*E254</f>
        <v>0</v>
      </c>
    </row>
    <row r="255" spans="1:6" x14ac:dyDescent="0.2">
      <c r="A255" s="54"/>
      <c r="B255" s="55"/>
      <c r="C255" s="56"/>
      <c r="D255" s="56"/>
      <c r="E255" s="56"/>
      <c r="F255" s="57"/>
    </row>
    <row r="256" spans="1:6" ht="15.75" thickBot="1" x14ac:dyDescent="0.25">
      <c r="A256" s="54"/>
      <c r="B256" s="61" t="s">
        <v>143</v>
      </c>
      <c r="C256" s="56"/>
      <c r="D256" s="56"/>
      <c r="E256" s="56"/>
      <c r="F256" s="63">
        <f>SUM(F204:F255)</f>
        <v>0</v>
      </c>
    </row>
    <row r="257" spans="1:6" ht="15" x14ac:dyDescent="0.2">
      <c r="A257" s="54"/>
      <c r="B257" s="61"/>
      <c r="C257" s="56"/>
      <c r="D257" s="56"/>
      <c r="E257" s="56"/>
      <c r="F257" s="57"/>
    </row>
    <row r="258" spans="1:6" ht="30" x14ac:dyDescent="0.25">
      <c r="A258" s="64"/>
      <c r="B258" s="65" t="s">
        <v>144</v>
      </c>
      <c r="C258" s="66"/>
      <c r="D258" s="66"/>
      <c r="E258" s="66"/>
      <c r="F258" s="67"/>
    </row>
    <row r="259" spans="1:6" x14ac:dyDescent="0.2">
      <c r="A259" s="54"/>
      <c r="B259" s="55"/>
      <c r="C259" s="56"/>
      <c r="D259" s="56"/>
      <c r="E259" s="56"/>
      <c r="F259" s="57"/>
    </row>
    <row r="260" spans="1:6" x14ac:dyDescent="0.2">
      <c r="A260" s="54"/>
      <c r="B260" s="55" t="s">
        <v>65</v>
      </c>
      <c r="C260" s="56"/>
      <c r="D260" s="56"/>
      <c r="E260" s="56"/>
      <c r="F260" s="57"/>
    </row>
    <row r="261" spans="1:6" x14ac:dyDescent="0.2">
      <c r="A261" s="54"/>
      <c r="B261" s="55"/>
      <c r="C261" s="56"/>
      <c r="D261" s="56"/>
      <c r="E261" s="56"/>
      <c r="F261" s="57"/>
    </row>
    <row r="262" spans="1:6" ht="57" x14ac:dyDescent="0.2">
      <c r="A262" s="54"/>
      <c r="B262" s="55" t="s">
        <v>145</v>
      </c>
      <c r="C262" s="56"/>
      <c r="D262" s="56"/>
      <c r="E262" s="56"/>
      <c r="F262" s="57"/>
    </row>
    <row r="263" spans="1:6" x14ac:dyDescent="0.2">
      <c r="A263" s="54"/>
      <c r="B263" s="55"/>
      <c r="C263" s="56"/>
      <c r="D263" s="56"/>
      <c r="E263" s="56"/>
      <c r="F263" s="57"/>
    </row>
    <row r="264" spans="1:6" x14ac:dyDescent="0.2">
      <c r="A264" s="54"/>
      <c r="B264" s="55" t="s">
        <v>146</v>
      </c>
      <c r="C264" s="56"/>
      <c r="D264" s="56"/>
      <c r="E264" s="56"/>
      <c r="F264" s="57"/>
    </row>
    <row r="265" spans="1:6" x14ac:dyDescent="0.2">
      <c r="A265" s="54"/>
      <c r="B265" s="55"/>
      <c r="C265" s="56"/>
      <c r="D265" s="56"/>
      <c r="E265" s="56"/>
      <c r="F265" s="57"/>
    </row>
    <row r="266" spans="1:6" ht="71.25" x14ac:dyDescent="0.2">
      <c r="A266" s="54"/>
      <c r="B266" s="55" t="s">
        <v>485</v>
      </c>
      <c r="C266" s="56"/>
      <c r="D266" s="56"/>
      <c r="E266" s="56"/>
      <c r="F266" s="57"/>
    </row>
    <row r="267" spans="1:6" x14ac:dyDescent="0.2">
      <c r="A267" s="54"/>
      <c r="B267" s="55"/>
      <c r="C267" s="56"/>
      <c r="D267" s="56"/>
      <c r="E267" s="56"/>
      <c r="F267" s="57"/>
    </row>
    <row r="268" spans="1:6" x14ac:dyDescent="0.2">
      <c r="A268" s="54"/>
      <c r="B268" s="55" t="s">
        <v>147</v>
      </c>
      <c r="C268" s="56"/>
      <c r="D268" s="56"/>
      <c r="E268" s="56"/>
      <c r="F268" s="57"/>
    </row>
    <row r="269" spans="1:6" x14ac:dyDescent="0.2">
      <c r="A269" s="54"/>
      <c r="B269" s="55"/>
      <c r="C269" s="56"/>
      <c r="D269" s="56"/>
      <c r="E269" s="56"/>
      <c r="F269" s="57"/>
    </row>
    <row r="270" spans="1:6" ht="72" customHeight="1" x14ac:dyDescent="0.2">
      <c r="A270" s="54"/>
      <c r="B270" s="55" t="s">
        <v>486</v>
      </c>
      <c r="C270" s="56"/>
      <c r="D270" s="56"/>
      <c r="E270" s="56"/>
      <c r="F270" s="57"/>
    </row>
    <row r="271" spans="1:6" x14ac:dyDescent="0.2">
      <c r="A271" s="54"/>
      <c r="B271" s="55"/>
      <c r="C271" s="56"/>
      <c r="D271" s="56"/>
      <c r="E271" s="56"/>
      <c r="F271" s="57"/>
    </row>
    <row r="272" spans="1:6" ht="71.25" x14ac:dyDescent="0.2">
      <c r="A272" s="54"/>
      <c r="B272" s="55" t="s">
        <v>148</v>
      </c>
      <c r="C272" s="56"/>
      <c r="D272" s="56"/>
      <c r="E272" s="56"/>
      <c r="F272" s="57"/>
    </row>
    <row r="273" spans="1:6" x14ac:dyDescent="0.2">
      <c r="A273" s="54"/>
      <c r="B273" s="55"/>
      <c r="C273" s="56"/>
      <c r="D273" s="56"/>
      <c r="E273" s="56"/>
      <c r="F273" s="57"/>
    </row>
    <row r="274" spans="1:6" ht="42.75" x14ac:dyDescent="0.2">
      <c r="A274" s="54"/>
      <c r="B274" s="55" t="s">
        <v>149</v>
      </c>
      <c r="C274" s="56"/>
      <c r="D274" s="56"/>
      <c r="E274" s="56"/>
      <c r="F274" s="57"/>
    </row>
    <row r="275" spans="1:6" x14ac:dyDescent="0.2">
      <c r="A275" s="54"/>
      <c r="B275" s="55"/>
      <c r="C275" s="56"/>
      <c r="D275" s="56"/>
      <c r="E275" s="56"/>
      <c r="F275" s="57"/>
    </row>
    <row r="276" spans="1:6" x14ac:dyDescent="0.2">
      <c r="A276" s="54"/>
      <c r="B276" s="55" t="s">
        <v>574</v>
      </c>
      <c r="C276" s="56"/>
      <c r="D276" s="56"/>
      <c r="E276" s="56"/>
      <c r="F276" s="57"/>
    </row>
    <row r="277" spans="1:6" x14ac:dyDescent="0.2">
      <c r="A277" s="54"/>
      <c r="B277" s="55"/>
      <c r="C277" s="56"/>
      <c r="D277" s="56"/>
      <c r="E277" s="56"/>
      <c r="F277" s="57"/>
    </row>
    <row r="278" spans="1:6" ht="171" x14ac:dyDescent="0.2">
      <c r="A278" s="54"/>
      <c r="B278" s="55" t="s">
        <v>470</v>
      </c>
      <c r="C278" s="56"/>
      <c r="D278" s="56"/>
      <c r="E278" s="56"/>
      <c r="F278" s="57"/>
    </row>
    <row r="279" spans="1:6" x14ac:dyDescent="0.2">
      <c r="A279" s="54"/>
      <c r="B279" s="55"/>
      <c r="C279" s="56"/>
      <c r="D279" s="56"/>
      <c r="E279" s="56"/>
      <c r="F279" s="57"/>
    </row>
    <row r="280" spans="1:6" x14ac:dyDescent="0.2">
      <c r="A280" s="54"/>
      <c r="B280" s="55" t="s">
        <v>150</v>
      </c>
      <c r="C280" s="56"/>
      <c r="D280" s="56"/>
      <c r="E280" s="56"/>
      <c r="F280" s="57"/>
    </row>
    <row r="281" spans="1:6" x14ac:dyDescent="0.2">
      <c r="A281" s="54"/>
      <c r="B281" s="55"/>
      <c r="C281" s="56"/>
      <c r="D281" s="56"/>
      <c r="E281" s="56"/>
      <c r="F281" s="57"/>
    </row>
    <row r="282" spans="1:6" ht="28.5" x14ac:dyDescent="0.2">
      <c r="A282" s="54"/>
      <c r="B282" s="55" t="s">
        <v>151</v>
      </c>
      <c r="C282" s="56"/>
      <c r="D282" s="56"/>
      <c r="E282" s="56"/>
      <c r="F282" s="57"/>
    </row>
    <row r="283" spans="1:6" x14ac:dyDescent="0.2">
      <c r="A283" s="54"/>
      <c r="B283" s="55"/>
      <c r="C283" s="56"/>
      <c r="D283" s="56"/>
      <c r="E283" s="56"/>
      <c r="F283" s="57"/>
    </row>
    <row r="284" spans="1:6" x14ac:dyDescent="0.2">
      <c r="A284" s="54">
        <v>1</v>
      </c>
      <c r="B284" s="55" t="s">
        <v>152</v>
      </c>
      <c r="C284" s="56" t="s">
        <v>88</v>
      </c>
      <c r="D284" s="56">
        <v>16</v>
      </c>
      <c r="E284" s="115"/>
      <c r="F284" s="57">
        <f>D284*E284</f>
        <v>0</v>
      </c>
    </row>
    <row r="285" spans="1:6" x14ac:dyDescent="0.2">
      <c r="A285" s="54"/>
      <c r="B285" s="55"/>
      <c r="C285" s="56"/>
      <c r="D285" s="56"/>
      <c r="E285" s="56"/>
      <c r="F285" s="57"/>
    </row>
    <row r="286" spans="1:6" x14ac:dyDescent="0.2">
      <c r="A286" s="54">
        <v>2</v>
      </c>
      <c r="B286" s="55" t="s">
        <v>153</v>
      </c>
      <c r="C286" s="56" t="s">
        <v>88</v>
      </c>
      <c r="D286" s="56">
        <v>5</v>
      </c>
      <c r="E286" s="115"/>
      <c r="F286" s="57">
        <f>D286*E286</f>
        <v>0</v>
      </c>
    </row>
    <row r="287" spans="1:6" x14ac:dyDescent="0.2">
      <c r="A287" s="54"/>
      <c r="B287" s="55"/>
      <c r="C287" s="56"/>
      <c r="D287" s="56"/>
      <c r="E287" s="56"/>
      <c r="F287" s="57"/>
    </row>
    <row r="288" spans="1:6" x14ac:dyDescent="0.2">
      <c r="A288" s="54">
        <v>3</v>
      </c>
      <c r="B288" s="55" t="s">
        <v>154</v>
      </c>
      <c r="C288" s="56" t="s">
        <v>88</v>
      </c>
      <c r="D288" s="56">
        <v>15</v>
      </c>
      <c r="E288" s="115"/>
      <c r="F288" s="57">
        <f>D288*E288</f>
        <v>0</v>
      </c>
    </row>
    <row r="289" spans="1:6" x14ac:dyDescent="0.2">
      <c r="A289" s="54"/>
      <c r="B289" s="55"/>
      <c r="C289" s="56"/>
      <c r="D289" s="56"/>
      <c r="E289" s="56"/>
      <c r="F289" s="57"/>
    </row>
    <row r="290" spans="1:6" x14ac:dyDescent="0.2">
      <c r="A290" s="54"/>
      <c r="B290" s="55" t="s">
        <v>155</v>
      </c>
      <c r="C290" s="56"/>
      <c r="D290" s="56"/>
      <c r="E290" s="56"/>
      <c r="F290" s="57"/>
    </row>
    <row r="291" spans="1:6" x14ac:dyDescent="0.2">
      <c r="A291" s="54"/>
      <c r="B291" s="55"/>
      <c r="C291" s="56"/>
      <c r="D291" s="56"/>
      <c r="E291" s="56"/>
      <c r="F291" s="57"/>
    </row>
    <row r="292" spans="1:6" x14ac:dyDescent="0.2">
      <c r="A292" s="54"/>
      <c r="B292" s="55" t="s">
        <v>156</v>
      </c>
      <c r="C292" s="56"/>
      <c r="D292" s="56"/>
      <c r="E292" s="56"/>
      <c r="F292" s="57"/>
    </row>
    <row r="293" spans="1:6" x14ac:dyDescent="0.2">
      <c r="A293" s="54"/>
      <c r="B293" s="55"/>
      <c r="C293" s="56"/>
      <c r="D293" s="56"/>
      <c r="E293" s="56"/>
      <c r="F293" s="57"/>
    </row>
    <row r="294" spans="1:6" ht="71.25" x14ac:dyDescent="0.2">
      <c r="A294" s="54">
        <v>4</v>
      </c>
      <c r="B294" s="55" t="s">
        <v>487</v>
      </c>
      <c r="C294" s="56" t="s">
        <v>157</v>
      </c>
      <c r="D294" s="56">
        <v>3</v>
      </c>
      <c r="E294" s="115"/>
      <c r="F294" s="57">
        <f>D294*E294</f>
        <v>0</v>
      </c>
    </row>
    <row r="295" spans="1:6" x14ac:dyDescent="0.2">
      <c r="A295" s="54"/>
      <c r="B295" s="55"/>
      <c r="C295" s="56"/>
      <c r="D295" s="56"/>
      <c r="E295" s="56"/>
      <c r="F295" s="57"/>
    </row>
    <row r="296" spans="1:6" x14ac:dyDescent="0.2">
      <c r="A296" s="54"/>
      <c r="B296" s="55" t="s">
        <v>158</v>
      </c>
      <c r="C296" s="56"/>
      <c r="D296" s="56"/>
      <c r="E296" s="56"/>
      <c r="F296" s="57"/>
    </row>
    <row r="297" spans="1:6" x14ac:dyDescent="0.2">
      <c r="A297" s="54"/>
      <c r="B297" s="55"/>
      <c r="C297" s="56"/>
      <c r="D297" s="56"/>
      <c r="E297" s="56"/>
      <c r="F297" s="57"/>
    </row>
    <row r="298" spans="1:6" ht="28.5" x14ac:dyDescent="0.2">
      <c r="A298" s="54"/>
      <c r="B298" s="55" t="s">
        <v>159</v>
      </c>
      <c r="C298" s="56"/>
      <c r="D298" s="56"/>
      <c r="E298" s="56"/>
      <c r="F298" s="57"/>
    </row>
    <row r="299" spans="1:6" x14ac:dyDescent="0.2">
      <c r="A299" s="54"/>
      <c r="B299" s="55"/>
      <c r="C299" s="56"/>
      <c r="D299" s="56"/>
      <c r="E299" s="56"/>
      <c r="F299" s="57"/>
    </row>
    <row r="300" spans="1:6" x14ac:dyDescent="0.2">
      <c r="A300" s="54"/>
      <c r="B300" s="55" t="s">
        <v>160</v>
      </c>
      <c r="C300" s="56"/>
      <c r="D300" s="56"/>
      <c r="E300" s="56"/>
      <c r="F300" s="57"/>
    </row>
    <row r="301" spans="1:6" x14ac:dyDescent="0.2">
      <c r="A301" s="54"/>
      <c r="B301" s="55"/>
      <c r="C301" s="56"/>
      <c r="D301" s="56"/>
      <c r="E301" s="56"/>
      <c r="F301" s="57"/>
    </row>
    <row r="302" spans="1:6" ht="28.5" x14ac:dyDescent="0.2">
      <c r="A302" s="54">
        <v>5</v>
      </c>
      <c r="B302" s="55" t="s">
        <v>161</v>
      </c>
      <c r="C302" s="56" t="s">
        <v>82</v>
      </c>
      <c r="D302" s="56">
        <v>102</v>
      </c>
      <c r="E302" s="115"/>
      <c r="F302" s="57">
        <f>D302*E302</f>
        <v>0</v>
      </c>
    </row>
    <row r="303" spans="1:6" x14ac:dyDescent="0.2">
      <c r="A303" s="54"/>
      <c r="B303" s="55"/>
      <c r="C303" s="56"/>
      <c r="D303" s="56"/>
      <c r="E303" s="56"/>
      <c r="F303" s="57"/>
    </row>
    <row r="304" spans="1:6" x14ac:dyDescent="0.2">
      <c r="A304" s="54"/>
      <c r="B304" s="55" t="s">
        <v>162</v>
      </c>
      <c r="C304" s="56"/>
      <c r="D304" s="56"/>
      <c r="E304" s="56"/>
      <c r="F304" s="57"/>
    </row>
    <row r="305" spans="1:6" x14ac:dyDescent="0.2">
      <c r="A305" s="54"/>
      <c r="B305" s="55"/>
      <c r="C305" s="56"/>
      <c r="D305" s="56"/>
      <c r="E305" s="56"/>
      <c r="F305" s="57"/>
    </row>
    <row r="306" spans="1:6" ht="28.5" x14ac:dyDescent="0.2">
      <c r="A306" s="54"/>
      <c r="B306" s="55" t="s">
        <v>163</v>
      </c>
      <c r="C306" s="56"/>
      <c r="D306" s="56"/>
      <c r="E306" s="56"/>
      <c r="F306" s="57"/>
    </row>
    <row r="307" spans="1:6" x14ac:dyDescent="0.2">
      <c r="A307" s="54"/>
      <c r="B307" s="55"/>
      <c r="C307" s="56"/>
      <c r="D307" s="56"/>
      <c r="E307" s="56"/>
      <c r="F307" s="57"/>
    </row>
    <row r="308" spans="1:6" x14ac:dyDescent="0.2">
      <c r="A308" s="54">
        <v>6</v>
      </c>
      <c r="B308" s="55" t="s">
        <v>488</v>
      </c>
      <c r="C308" s="56" t="s">
        <v>87</v>
      </c>
      <c r="D308" s="56">
        <v>157</v>
      </c>
      <c r="E308" s="115"/>
      <c r="F308" s="57">
        <f>D308*E308</f>
        <v>0</v>
      </c>
    </row>
    <row r="309" spans="1:6" x14ac:dyDescent="0.2">
      <c r="A309" s="54"/>
      <c r="B309" s="55"/>
      <c r="C309" s="56"/>
      <c r="D309" s="56"/>
      <c r="E309" s="56"/>
      <c r="F309" s="57"/>
    </row>
    <row r="310" spans="1:6" x14ac:dyDescent="0.2">
      <c r="A310" s="54"/>
      <c r="B310" s="55" t="s">
        <v>164</v>
      </c>
      <c r="C310" s="56"/>
      <c r="D310" s="56"/>
      <c r="E310" s="56"/>
      <c r="F310" s="57"/>
    </row>
    <row r="311" spans="1:6" x14ac:dyDescent="0.2">
      <c r="A311" s="54"/>
      <c r="B311" s="55"/>
      <c r="C311" s="56"/>
      <c r="D311" s="56"/>
      <c r="E311" s="56"/>
      <c r="F311" s="57"/>
    </row>
    <row r="312" spans="1:6" ht="28.5" x14ac:dyDescent="0.2">
      <c r="A312" s="54"/>
      <c r="B312" s="55" t="s">
        <v>165</v>
      </c>
      <c r="C312" s="56"/>
      <c r="D312" s="56"/>
      <c r="E312" s="56"/>
      <c r="F312" s="57"/>
    </row>
    <row r="313" spans="1:6" x14ac:dyDescent="0.2">
      <c r="A313" s="54"/>
      <c r="B313" s="55"/>
      <c r="C313" s="56"/>
      <c r="D313" s="56"/>
      <c r="E313" s="56"/>
      <c r="F313" s="57"/>
    </row>
    <row r="314" spans="1:6" ht="28.5" x14ac:dyDescent="0.2">
      <c r="A314" s="54">
        <v>7</v>
      </c>
      <c r="B314" s="55" t="s">
        <v>166</v>
      </c>
      <c r="C314" s="56" t="s">
        <v>82</v>
      </c>
      <c r="D314" s="56">
        <v>35</v>
      </c>
      <c r="E314" s="115"/>
      <c r="F314" s="57">
        <f>D314*E314</f>
        <v>0</v>
      </c>
    </row>
    <row r="315" spans="1:6" x14ac:dyDescent="0.2">
      <c r="A315" s="54"/>
      <c r="B315" s="55"/>
      <c r="C315" s="56"/>
      <c r="D315" s="56"/>
      <c r="E315" s="56"/>
      <c r="F315" s="57"/>
    </row>
    <row r="316" spans="1:6" x14ac:dyDescent="0.2">
      <c r="A316" s="54"/>
      <c r="B316" s="55" t="s">
        <v>167</v>
      </c>
      <c r="C316" s="56"/>
      <c r="D316" s="56"/>
      <c r="E316" s="56"/>
      <c r="F316" s="57"/>
    </row>
    <row r="317" spans="1:6" x14ac:dyDescent="0.2">
      <c r="A317" s="54"/>
      <c r="B317" s="55"/>
      <c r="C317" s="56"/>
      <c r="D317" s="56"/>
      <c r="E317" s="56"/>
      <c r="F317" s="57"/>
    </row>
    <row r="318" spans="1:6" x14ac:dyDescent="0.2">
      <c r="A318" s="54">
        <v>8</v>
      </c>
      <c r="B318" s="55" t="s">
        <v>168</v>
      </c>
      <c r="C318" s="56" t="s">
        <v>82</v>
      </c>
      <c r="D318" s="56">
        <v>20</v>
      </c>
      <c r="E318" s="115"/>
      <c r="F318" s="57">
        <f>D318*E318</f>
        <v>0</v>
      </c>
    </row>
    <row r="319" spans="1:6" x14ac:dyDescent="0.2">
      <c r="A319" s="54"/>
      <c r="B319" s="55"/>
      <c r="C319" s="56"/>
      <c r="D319" s="56"/>
      <c r="E319" s="56"/>
      <c r="F319" s="57"/>
    </row>
    <row r="320" spans="1:6" x14ac:dyDescent="0.2">
      <c r="A320" s="54"/>
      <c r="B320" s="55" t="s">
        <v>169</v>
      </c>
      <c r="C320" s="56"/>
      <c r="D320" s="56"/>
      <c r="E320" s="56"/>
      <c r="F320" s="57"/>
    </row>
    <row r="321" spans="1:6" x14ac:dyDescent="0.2">
      <c r="A321" s="54"/>
      <c r="B321" s="55"/>
      <c r="C321" s="56"/>
      <c r="D321" s="56"/>
      <c r="E321" s="56"/>
      <c r="F321" s="57"/>
    </row>
    <row r="322" spans="1:6" x14ac:dyDescent="0.2">
      <c r="A322" s="54"/>
      <c r="B322" s="55" t="s">
        <v>170</v>
      </c>
      <c r="C322" s="56"/>
      <c r="D322" s="56"/>
      <c r="E322" s="56"/>
      <c r="F322" s="57"/>
    </row>
    <row r="323" spans="1:6" x14ac:dyDescent="0.2">
      <c r="A323" s="54"/>
      <c r="B323" s="55"/>
      <c r="C323" s="56"/>
      <c r="D323" s="56"/>
      <c r="E323" s="56"/>
      <c r="F323" s="57"/>
    </row>
    <row r="324" spans="1:6" ht="28.5" x14ac:dyDescent="0.2">
      <c r="A324" s="54">
        <v>9</v>
      </c>
      <c r="B324" s="55" t="s">
        <v>171</v>
      </c>
      <c r="C324" s="56" t="s">
        <v>87</v>
      </c>
      <c r="D324" s="56">
        <v>157</v>
      </c>
      <c r="E324" s="115"/>
      <c r="F324" s="57">
        <f>D324*E324</f>
        <v>0</v>
      </c>
    </row>
    <row r="325" spans="1:6" x14ac:dyDescent="0.2">
      <c r="A325" s="54"/>
      <c r="B325" s="55"/>
      <c r="C325" s="56"/>
      <c r="D325" s="56"/>
      <c r="E325" s="56"/>
      <c r="F325" s="57"/>
    </row>
    <row r="326" spans="1:6" ht="15.75" thickBot="1" x14ac:dyDescent="0.25">
      <c r="A326" s="54"/>
      <c r="B326" s="61" t="s">
        <v>172</v>
      </c>
      <c r="C326" s="56"/>
      <c r="D326" s="56"/>
      <c r="E326" s="56"/>
      <c r="F326" s="70">
        <f>SUM(F283:F325)</f>
        <v>0</v>
      </c>
    </row>
    <row r="327" spans="1:6" ht="15" x14ac:dyDescent="0.2">
      <c r="A327" s="54"/>
      <c r="B327" s="61"/>
      <c r="C327" s="56"/>
      <c r="D327" s="56"/>
      <c r="E327" s="56"/>
      <c r="F327" s="57"/>
    </row>
    <row r="328" spans="1:6" s="68" customFormat="1" ht="15" x14ac:dyDescent="0.25">
      <c r="A328" s="64"/>
      <c r="B328" s="65" t="s">
        <v>173</v>
      </c>
      <c r="C328" s="66"/>
      <c r="D328" s="66"/>
      <c r="E328" s="66"/>
      <c r="F328" s="67"/>
    </row>
    <row r="329" spans="1:6" x14ac:dyDescent="0.2">
      <c r="A329" s="54"/>
      <c r="B329" s="55"/>
      <c r="C329" s="56"/>
      <c r="D329" s="56"/>
      <c r="E329" s="56"/>
      <c r="F329" s="57"/>
    </row>
    <row r="330" spans="1:6" ht="28.5" x14ac:dyDescent="0.2">
      <c r="A330" s="54"/>
      <c r="B330" s="55" t="s">
        <v>174</v>
      </c>
      <c r="C330" s="56"/>
      <c r="D330" s="56"/>
      <c r="E330" s="56"/>
      <c r="F330" s="57"/>
    </row>
    <row r="331" spans="1:6" x14ac:dyDescent="0.2">
      <c r="A331" s="54"/>
      <c r="B331" s="55"/>
      <c r="C331" s="56"/>
      <c r="D331" s="56"/>
      <c r="E331" s="56"/>
      <c r="F331" s="57"/>
    </row>
    <row r="332" spans="1:6" ht="57" x14ac:dyDescent="0.2">
      <c r="A332" s="54"/>
      <c r="B332" s="55" t="s">
        <v>64</v>
      </c>
      <c r="C332" s="56"/>
      <c r="D332" s="56"/>
      <c r="E332" s="56"/>
      <c r="F332" s="57"/>
    </row>
    <row r="333" spans="1:6" x14ac:dyDescent="0.2">
      <c r="A333" s="54"/>
      <c r="B333" s="55"/>
      <c r="C333" s="56"/>
      <c r="D333" s="56"/>
      <c r="E333" s="56"/>
      <c r="F333" s="57"/>
    </row>
    <row r="334" spans="1:6" x14ac:dyDescent="0.2">
      <c r="A334" s="54"/>
      <c r="B334" s="55" t="s">
        <v>72</v>
      </c>
      <c r="C334" s="56"/>
      <c r="D334" s="56"/>
      <c r="E334" s="56"/>
      <c r="F334" s="57"/>
    </row>
    <row r="335" spans="1:6" x14ac:dyDescent="0.2">
      <c r="A335" s="54"/>
      <c r="B335" s="55"/>
      <c r="C335" s="56"/>
      <c r="D335" s="56"/>
      <c r="E335" s="56"/>
      <c r="F335" s="57"/>
    </row>
    <row r="336" spans="1:6" ht="171" x14ac:dyDescent="0.2">
      <c r="A336" s="54"/>
      <c r="B336" s="55" t="s">
        <v>470</v>
      </c>
      <c r="C336" s="56"/>
      <c r="D336" s="56"/>
      <c r="E336" s="56"/>
      <c r="F336" s="57"/>
    </row>
    <row r="337" spans="1:6" x14ac:dyDescent="0.2">
      <c r="A337" s="54"/>
      <c r="B337" s="55"/>
      <c r="C337" s="56"/>
      <c r="D337" s="56"/>
      <c r="E337" s="56"/>
      <c r="F337" s="57"/>
    </row>
    <row r="338" spans="1:6" x14ac:dyDescent="0.2">
      <c r="A338" s="54"/>
      <c r="B338" s="55" t="s">
        <v>175</v>
      </c>
      <c r="C338" s="56"/>
      <c r="D338" s="56"/>
      <c r="E338" s="56"/>
      <c r="F338" s="57"/>
    </row>
    <row r="339" spans="1:6" x14ac:dyDescent="0.2">
      <c r="A339" s="54"/>
      <c r="B339" s="55"/>
      <c r="C339" s="56"/>
      <c r="D339" s="56"/>
      <c r="E339" s="56"/>
      <c r="F339" s="57"/>
    </row>
    <row r="340" spans="1:6" x14ac:dyDescent="0.2">
      <c r="A340" s="54"/>
      <c r="B340" s="55" t="s">
        <v>176</v>
      </c>
      <c r="C340" s="56"/>
      <c r="D340" s="56"/>
      <c r="E340" s="56"/>
      <c r="F340" s="57"/>
    </row>
    <row r="341" spans="1:6" x14ac:dyDescent="0.2">
      <c r="A341" s="54"/>
      <c r="B341" s="55"/>
      <c r="C341" s="56"/>
      <c r="D341" s="56"/>
      <c r="E341" s="56"/>
      <c r="F341" s="57"/>
    </row>
    <row r="342" spans="1:6" ht="42.75" x14ac:dyDescent="0.2">
      <c r="A342" s="54"/>
      <c r="B342" s="55" t="s">
        <v>177</v>
      </c>
      <c r="C342" s="56"/>
      <c r="D342" s="56"/>
      <c r="E342" s="56"/>
      <c r="F342" s="57"/>
    </row>
    <row r="343" spans="1:6" x14ac:dyDescent="0.2">
      <c r="A343" s="54"/>
      <c r="B343" s="55"/>
      <c r="C343" s="56"/>
      <c r="D343" s="56"/>
      <c r="E343" s="56"/>
      <c r="F343" s="57"/>
    </row>
    <row r="344" spans="1:6" x14ac:dyDescent="0.2">
      <c r="A344" s="54"/>
      <c r="B344" s="55" t="s">
        <v>178</v>
      </c>
      <c r="C344" s="56"/>
      <c r="D344" s="56"/>
      <c r="E344" s="56"/>
      <c r="F344" s="57"/>
    </row>
    <row r="345" spans="1:6" x14ac:dyDescent="0.2">
      <c r="A345" s="54"/>
      <c r="B345" s="55"/>
      <c r="C345" s="56"/>
      <c r="D345" s="56"/>
      <c r="E345" s="56"/>
      <c r="F345" s="57"/>
    </row>
    <row r="346" spans="1:6" ht="71.25" x14ac:dyDescent="0.2">
      <c r="A346" s="54"/>
      <c r="B346" s="55" t="s">
        <v>179</v>
      </c>
      <c r="C346" s="56"/>
      <c r="D346" s="56"/>
      <c r="E346" s="56"/>
      <c r="F346" s="57"/>
    </row>
    <row r="347" spans="1:6" x14ac:dyDescent="0.2">
      <c r="A347" s="54"/>
      <c r="B347" s="55"/>
      <c r="C347" s="56"/>
      <c r="D347" s="56"/>
      <c r="E347" s="56"/>
      <c r="F347" s="57"/>
    </row>
    <row r="348" spans="1:6" x14ac:dyDescent="0.2">
      <c r="A348" s="54"/>
      <c r="B348" s="55" t="s">
        <v>180</v>
      </c>
      <c r="C348" s="56"/>
      <c r="D348" s="56"/>
      <c r="E348" s="56"/>
      <c r="F348" s="57"/>
    </row>
    <row r="349" spans="1:6" x14ac:dyDescent="0.2">
      <c r="A349" s="54"/>
      <c r="B349" s="55"/>
      <c r="C349" s="56"/>
      <c r="D349" s="56"/>
      <c r="E349" s="56"/>
      <c r="F349" s="57"/>
    </row>
    <row r="350" spans="1:6" ht="28.5" x14ac:dyDescent="0.2">
      <c r="A350" s="54"/>
      <c r="B350" s="55" t="s">
        <v>181</v>
      </c>
      <c r="C350" s="56"/>
      <c r="D350" s="56"/>
      <c r="E350" s="56"/>
      <c r="F350" s="57"/>
    </row>
    <row r="351" spans="1:6" x14ac:dyDescent="0.2">
      <c r="A351" s="54"/>
      <c r="B351" s="55"/>
      <c r="C351" s="56"/>
      <c r="D351" s="56"/>
      <c r="E351" s="56"/>
      <c r="F351" s="57"/>
    </row>
    <row r="352" spans="1:6" x14ac:dyDescent="0.2">
      <c r="A352" s="54"/>
      <c r="B352" s="55" t="s">
        <v>182</v>
      </c>
      <c r="C352" s="56"/>
      <c r="D352" s="56"/>
      <c r="E352" s="56"/>
      <c r="F352" s="57"/>
    </row>
    <row r="353" spans="1:6" x14ac:dyDescent="0.2">
      <c r="A353" s="54"/>
      <c r="B353" s="55"/>
      <c r="C353" s="56"/>
      <c r="D353" s="56"/>
      <c r="E353" s="56"/>
      <c r="F353" s="57"/>
    </row>
    <row r="354" spans="1:6" ht="45.75" customHeight="1" x14ac:dyDescent="0.2">
      <c r="A354" s="54"/>
      <c r="B354" s="55" t="s">
        <v>183</v>
      </c>
      <c r="C354" s="56"/>
      <c r="D354" s="56"/>
      <c r="E354" s="56"/>
      <c r="F354" s="57"/>
    </row>
    <row r="355" spans="1:6" x14ac:dyDescent="0.2">
      <c r="A355" s="54"/>
      <c r="B355" s="55"/>
      <c r="C355" s="56"/>
      <c r="D355" s="56"/>
      <c r="E355" s="56"/>
      <c r="F355" s="57"/>
    </row>
    <row r="356" spans="1:6" x14ac:dyDescent="0.2">
      <c r="A356" s="54"/>
      <c r="B356" s="55" t="s">
        <v>184</v>
      </c>
      <c r="C356" s="56"/>
      <c r="D356" s="56"/>
      <c r="E356" s="56"/>
      <c r="F356" s="57"/>
    </row>
    <row r="357" spans="1:6" x14ac:dyDescent="0.2">
      <c r="A357" s="54"/>
      <c r="B357" s="55"/>
      <c r="C357" s="56"/>
      <c r="D357" s="56"/>
      <c r="E357" s="56"/>
      <c r="F357" s="57"/>
    </row>
    <row r="358" spans="1:6" x14ac:dyDescent="0.2">
      <c r="A358" s="54">
        <v>1</v>
      </c>
      <c r="B358" s="55" t="s">
        <v>185</v>
      </c>
      <c r="C358" s="56" t="s">
        <v>87</v>
      </c>
      <c r="D358" s="56">
        <v>10</v>
      </c>
      <c r="E358" s="115"/>
      <c r="F358" s="57">
        <f>D358*E358</f>
        <v>0</v>
      </c>
    </row>
    <row r="359" spans="1:6" x14ac:dyDescent="0.2">
      <c r="A359" s="54"/>
      <c r="B359" s="55"/>
      <c r="C359" s="56"/>
      <c r="D359" s="56"/>
      <c r="E359" s="56"/>
      <c r="F359" s="57"/>
    </row>
    <row r="360" spans="1:6" x14ac:dyDescent="0.2">
      <c r="A360" s="54"/>
      <c r="B360" s="55" t="s">
        <v>186</v>
      </c>
      <c r="C360" s="56"/>
      <c r="D360" s="56"/>
      <c r="E360" s="56"/>
      <c r="F360" s="57"/>
    </row>
    <row r="361" spans="1:6" x14ac:dyDescent="0.2">
      <c r="A361" s="54"/>
      <c r="B361" s="55"/>
      <c r="C361" s="56"/>
      <c r="D361" s="56"/>
      <c r="E361" s="56"/>
      <c r="F361" s="57"/>
    </row>
    <row r="362" spans="1:6" ht="28.5" x14ac:dyDescent="0.2">
      <c r="A362" s="54"/>
      <c r="B362" s="55" t="s">
        <v>453</v>
      </c>
      <c r="C362" s="56"/>
      <c r="D362" s="56"/>
      <c r="E362" s="56"/>
      <c r="F362" s="57"/>
    </row>
    <row r="363" spans="1:6" x14ac:dyDescent="0.2">
      <c r="A363" s="54"/>
      <c r="B363" s="55"/>
      <c r="C363" s="56"/>
      <c r="D363" s="56"/>
      <c r="E363" s="56"/>
      <c r="F363" s="57"/>
    </row>
    <row r="364" spans="1:6" x14ac:dyDescent="0.2">
      <c r="A364" s="54">
        <v>2</v>
      </c>
      <c r="B364" s="55" t="s">
        <v>187</v>
      </c>
      <c r="C364" s="56" t="s">
        <v>87</v>
      </c>
      <c r="D364" s="56">
        <v>16</v>
      </c>
      <c r="E364" s="115"/>
      <c r="F364" s="57">
        <f>D364*E364</f>
        <v>0</v>
      </c>
    </row>
    <row r="365" spans="1:6" x14ac:dyDescent="0.2">
      <c r="A365" s="54"/>
      <c r="B365" s="55"/>
      <c r="C365" s="56"/>
      <c r="D365" s="56"/>
      <c r="E365" s="56"/>
      <c r="F365" s="57"/>
    </row>
    <row r="366" spans="1:6" x14ac:dyDescent="0.2">
      <c r="A366" s="54">
        <v>3</v>
      </c>
      <c r="B366" s="55" t="s">
        <v>188</v>
      </c>
      <c r="C366" s="56" t="s">
        <v>87</v>
      </c>
      <c r="D366" s="56">
        <v>24</v>
      </c>
      <c r="E366" s="115"/>
      <c r="F366" s="57">
        <f>D366*E366</f>
        <v>0</v>
      </c>
    </row>
    <row r="367" spans="1:6" x14ac:dyDescent="0.2">
      <c r="A367" s="54"/>
      <c r="B367" s="55"/>
      <c r="C367" s="56"/>
      <c r="D367" s="56"/>
      <c r="E367" s="56"/>
      <c r="F367" s="57"/>
    </row>
    <row r="368" spans="1:6" x14ac:dyDescent="0.2">
      <c r="A368" s="54"/>
      <c r="B368" s="55" t="s">
        <v>189</v>
      </c>
      <c r="C368" s="56"/>
      <c r="D368" s="56"/>
      <c r="E368" s="56"/>
      <c r="F368" s="57"/>
    </row>
    <row r="369" spans="1:6" x14ac:dyDescent="0.2">
      <c r="A369" s="54"/>
      <c r="B369" s="55"/>
      <c r="C369" s="56"/>
      <c r="D369" s="56"/>
      <c r="E369" s="56"/>
      <c r="F369" s="57"/>
    </row>
    <row r="370" spans="1:6" x14ac:dyDescent="0.2">
      <c r="A370" s="54"/>
      <c r="B370" s="55" t="s">
        <v>190</v>
      </c>
      <c r="C370" s="56"/>
      <c r="D370" s="56"/>
      <c r="E370" s="56"/>
      <c r="F370" s="57"/>
    </row>
    <row r="371" spans="1:6" x14ac:dyDescent="0.2">
      <c r="A371" s="54"/>
      <c r="B371" s="55"/>
      <c r="C371" s="56"/>
      <c r="D371" s="56"/>
      <c r="E371" s="56"/>
      <c r="F371" s="57"/>
    </row>
    <row r="372" spans="1:6" x14ac:dyDescent="0.2">
      <c r="A372" s="54">
        <v>4</v>
      </c>
      <c r="B372" s="55" t="s">
        <v>191</v>
      </c>
      <c r="C372" s="56" t="s">
        <v>82</v>
      </c>
      <c r="D372" s="56">
        <v>63</v>
      </c>
      <c r="E372" s="115"/>
      <c r="F372" s="57">
        <f>D372*E372</f>
        <v>0</v>
      </c>
    </row>
    <row r="373" spans="1:6" x14ac:dyDescent="0.2">
      <c r="A373" s="54"/>
      <c r="B373" s="55"/>
      <c r="C373" s="56"/>
      <c r="D373" s="56"/>
      <c r="E373" s="56"/>
      <c r="F373" s="57"/>
    </row>
    <row r="374" spans="1:6" x14ac:dyDescent="0.2">
      <c r="A374" s="54">
        <v>5</v>
      </c>
      <c r="B374" s="55" t="s">
        <v>192</v>
      </c>
      <c r="C374" s="56" t="s">
        <v>82</v>
      </c>
      <c r="D374" s="56">
        <v>136</v>
      </c>
      <c r="E374" s="115"/>
      <c r="F374" s="57">
        <f>D374*E374</f>
        <v>0</v>
      </c>
    </row>
    <row r="375" spans="1:6" x14ac:dyDescent="0.2">
      <c r="A375" s="54"/>
      <c r="B375" s="55"/>
      <c r="C375" s="56"/>
      <c r="D375" s="56"/>
      <c r="E375" s="56"/>
      <c r="F375" s="57"/>
    </row>
    <row r="376" spans="1:6" x14ac:dyDescent="0.2">
      <c r="A376" s="54"/>
      <c r="B376" s="55" t="s">
        <v>193</v>
      </c>
      <c r="C376" s="56"/>
      <c r="D376" s="56"/>
      <c r="E376" s="56"/>
      <c r="F376" s="57"/>
    </row>
    <row r="377" spans="1:6" x14ac:dyDescent="0.2">
      <c r="A377" s="54"/>
      <c r="B377" s="55"/>
      <c r="C377" s="56"/>
      <c r="D377" s="56"/>
      <c r="E377" s="56"/>
      <c r="F377" s="57"/>
    </row>
    <row r="378" spans="1:6" ht="42.75" x14ac:dyDescent="0.2">
      <c r="A378" s="54"/>
      <c r="B378" s="55" t="s">
        <v>454</v>
      </c>
      <c r="C378" s="56"/>
      <c r="D378" s="56"/>
      <c r="E378" s="56"/>
      <c r="F378" s="57"/>
    </row>
    <row r="379" spans="1:6" x14ac:dyDescent="0.2">
      <c r="A379" s="54"/>
      <c r="B379" s="55"/>
      <c r="C379" s="56"/>
      <c r="D379" s="56"/>
      <c r="E379" s="56"/>
      <c r="F379" s="57"/>
    </row>
    <row r="380" spans="1:6" x14ac:dyDescent="0.2">
      <c r="A380" s="54">
        <v>6</v>
      </c>
      <c r="B380" s="55" t="s">
        <v>194</v>
      </c>
      <c r="C380" s="56" t="s">
        <v>82</v>
      </c>
      <c r="D380" s="56">
        <v>3</v>
      </c>
      <c r="E380" s="115"/>
      <c r="F380" s="57">
        <f>D380*E380</f>
        <v>0</v>
      </c>
    </row>
    <row r="381" spans="1:6" x14ac:dyDescent="0.2">
      <c r="A381" s="54"/>
      <c r="B381" s="55"/>
      <c r="C381" s="56"/>
      <c r="D381" s="56"/>
      <c r="E381" s="56"/>
      <c r="F381" s="57"/>
    </row>
    <row r="382" spans="1:6" ht="15.75" thickBot="1" x14ac:dyDescent="0.25">
      <c r="A382" s="54"/>
      <c r="B382" s="61" t="s">
        <v>195</v>
      </c>
      <c r="C382" s="56"/>
      <c r="D382" s="56"/>
      <c r="E382" s="56"/>
      <c r="F382" s="63">
        <f>SUM(F357:F381)</f>
        <v>0</v>
      </c>
    </row>
    <row r="383" spans="1:6" x14ac:dyDescent="0.2">
      <c r="A383" s="54"/>
      <c r="B383" s="55"/>
      <c r="C383" s="56"/>
      <c r="D383" s="56"/>
      <c r="E383" s="56"/>
      <c r="F383" s="57"/>
    </row>
    <row r="384" spans="1:6" s="68" customFormat="1" ht="15" x14ac:dyDescent="0.25">
      <c r="A384" s="64"/>
      <c r="B384" s="65" t="s">
        <v>196</v>
      </c>
      <c r="C384" s="66"/>
      <c r="D384" s="66"/>
      <c r="E384" s="66"/>
      <c r="F384" s="67"/>
    </row>
    <row r="385" spans="1:6" x14ac:dyDescent="0.2">
      <c r="A385" s="54"/>
      <c r="B385" s="55"/>
      <c r="C385" s="56"/>
      <c r="D385" s="56"/>
      <c r="E385" s="56"/>
      <c r="F385" s="57"/>
    </row>
    <row r="386" spans="1:6" ht="28.5" x14ac:dyDescent="0.2">
      <c r="A386" s="54"/>
      <c r="B386" s="55" t="s">
        <v>197</v>
      </c>
      <c r="C386" s="56"/>
      <c r="D386" s="56"/>
      <c r="E386" s="56"/>
      <c r="F386" s="57"/>
    </row>
    <row r="387" spans="1:6" x14ac:dyDescent="0.2">
      <c r="A387" s="54"/>
      <c r="B387" s="55"/>
      <c r="C387" s="56"/>
      <c r="D387" s="56"/>
      <c r="E387" s="56"/>
      <c r="F387" s="57"/>
    </row>
    <row r="388" spans="1:6" ht="57" x14ac:dyDescent="0.2">
      <c r="A388" s="54"/>
      <c r="B388" s="55" t="s">
        <v>64</v>
      </c>
      <c r="C388" s="56"/>
      <c r="D388" s="56"/>
      <c r="E388" s="56"/>
      <c r="F388" s="57"/>
    </row>
    <row r="389" spans="1:6" x14ac:dyDescent="0.2">
      <c r="A389" s="54"/>
      <c r="B389" s="55"/>
      <c r="C389" s="56"/>
      <c r="D389" s="56"/>
      <c r="E389" s="56"/>
      <c r="F389" s="57"/>
    </row>
    <row r="390" spans="1:6" ht="57" x14ac:dyDescent="0.2">
      <c r="A390" s="54"/>
      <c r="B390" s="55" t="s">
        <v>145</v>
      </c>
      <c r="C390" s="56"/>
      <c r="D390" s="56"/>
      <c r="E390" s="56"/>
      <c r="F390" s="57"/>
    </row>
    <row r="391" spans="1:6" x14ac:dyDescent="0.2">
      <c r="A391" s="54"/>
      <c r="B391" s="55"/>
      <c r="C391" s="56"/>
      <c r="D391" s="56"/>
      <c r="E391" s="56"/>
      <c r="F391" s="57"/>
    </row>
    <row r="392" spans="1:6" x14ac:dyDescent="0.2">
      <c r="A392" s="54"/>
      <c r="B392" s="55" t="s">
        <v>574</v>
      </c>
      <c r="C392" s="56"/>
      <c r="D392" s="56"/>
      <c r="E392" s="56"/>
      <c r="F392" s="57"/>
    </row>
    <row r="393" spans="1:6" x14ac:dyDescent="0.2">
      <c r="A393" s="54"/>
      <c r="B393" s="55"/>
      <c r="C393" s="56"/>
      <c r="D393" s="56"/>
      <c r="E393" s="56"/>
      <c r="F393" s="57"/>
    </row>
    <row r="394" spans="1:6" ht="171" x14ac:dyDescent="0.2">
      <c r="A394" s="54"/>
      <c r="B394" s="55" t="s">
        <v>470</v>
      </c>
      <c r="C394" s="56"/>
      <c r="D394" s="56"/>
      <c r="E394" s="56"/>
      <c r="F394" s="57"/>
    </row>
    <row r="395" spans="1:6" x14ac:dyDescent="0.2">
      <c r="A395" s="54"/>
      <c r="B395" s="55"/>
      <c r="C395" s="56"/>
      <c r="D395" s="56"/>
      <c r="E395" s="56"/>
      <c r="F395" s="57"/>
    </row>
    <row r="396" spans="1:6" ht="28.5" x14ac:dyDescent="0.2">
      <c r="A396" s="54"/>
      <c r="B396" s="55" t="s">
        <v>198</v>
      </c>
      <c r="C396" s="56"/>
      <c r="D396" s="56"/>
      <c r="E396" s="56"/>
      <c r="F396" s="57"/>
    </row>
    <row r="397" spans="1:6" x14ac:dyDescent="0.2">
      <c r="A397" s="54"/>
      <c r="B397" s="55"/>
      <c r="C397" s="56"/>
      <c r="D397" s="56"/>
      <c r="E397" s="56"/>
      <c r="F397" s="57"/>
    </row>
    <row r="398" spans="1:6" ht="57" x14ac:dyDescent="0.2">
      <c r="A398" s="54"/>
      <c r="B398" s="55" t="s">
        <v>199</v>
      </c>
      <c r="C398" s="56"/>
      <c r="D398" s="56"/>
      <c r="E398" s="56"/>
      <c r="F398" s="57"/>
    </row>
    <row r="399" spans="1:6" x14ac:dyDescent="0.2">
      <c r="A399" s="54"/>
      <c r="B399" s="55"/>
      <c r="C399" s="56"/>
      <c r="D399" s="56"/>
      <c r="E399" s="56"/>
      <c r="F399" s="57"/>
    </row>
    <row r="400" spans="1:6" ht="203.25" customHeight="1" x14ac:dyDescent="0.2">
      <c r="A400" s="54"/>
      <c r="B400" s="55" t="s">
        <v>576</v>
      </c>
      <c r="C400" s="56"/>
      <c r="D400" s="56"/>
      <c r="E400" s="56"/>
      <c r="F400" s="57"/>
    </row>
    <row r="401" spans="1:6" x14ac:dyDescent="0.2">
      <c r="A401" s="54"/>
      <c r="B401" s="55"/>
      <c r="C401" s="56"/>
      <c r="D401" s="56"/>
      <c r="E401" s="56"/>
      <c r="F401" s="57"/>
    </row>
    <row r="402" spans="1:6" ht="42.75" x14ac:dyDescent="0.2">
      <c r="A402" s="54">
        <v>1</v>
      </c>
      <c r="B402" s="55" t="s">
        <v>455</v>
      </c>
      <c r="C402" s="56" t="s">
        <v>87</v>
      </c>
      <c r="D402" s="56">
        <v>98</v>
      </c>
      <c r="E402" s="115"/>
      <c r="F402" s="57">
        <f>D402*E402</f>
        <v>0</v>
      </c>
    </row>
    <row r="403" spans="1:6" x14ac:dyDescent="0.2">
      <c r="A403" s="54"/>
      <c r="B403" s="55"/>
      <c r="C403" s="56"/>
      <c r="D403" s="56"/>
      <c r="E403" s="56"/>
      <c r="F403" s="57"/>
    </row>
    <row r="404" spans="1:6" x14ac:dyDescent="0.2">
      <c r="A404" s="54">
        <v>2</v>
      </c>
      <c r="B404" s="55" t="s">
        <v>200</v>
      </c>
      <c r="C404" s="56" t="s">
        <v>82</v>
      </c>
      <c r="D404" s="56">
        <v>28</v>
      </c>
      <c r="E404" s="115"/>
      <c r="F404" s="57">
        <f>D404*E404</f>
        <v>0</v>
      </c>
    </row>
    <row r="405" spans="1:6" x14ac:dyDescent="0.2">
      <c r="A405" s="54"/>
      <c r="B405" s="55"/>
      <c r="C405" s="56"/>
      <c r="D405" s="56"/>
      <c r="E405" s="56"/>
      <c r="F405" s="57"/>
    </row>
    <row r="406" spans="1:6" ht="214.5" customHeight="1" x14ac:dyDescent="0.2">
      <c r="A406" s="54"/>
      <c r="B406" s="55" t="s">
        <v>577</v>
      </c>
      <c r="C406" s="56"/>
      <c r="D406" s="56"/>
      <c r="E406" s="56"/>
      <c r="F406" s="57"/>
    </row>
    <row r="407" spans="1:6" x14ac:dyDescent="0.2">
      <c r="A407" s="54"/>
      <c r="B407" s="55"/>
      <c r="C407" s="56"/>
      <c r="D407" s="56"/>
      <c r="E407" s="56"/>
      <c r="F407" s="57"/>
    </row>
    <row r="408" spans="1:6" ht="42.75" x14ac:dyDescent="0.2">
      <c r="A408" s="54">
        <v>3</v>
      </c>
      <c r="B408" s="55" t="s">
        <v>455</v>
      </c>
      <c r="C408" s="56" t="s">
        <v>87</v>
      </c>
      <c r="D408" s="56">
        <v>1107</v>
      </c>
      <c r="E408" s="115"/>
      <c r="F408" s="57">
        <f>D408*E408</f>
        <v>0</v>
      </c>
    </row>
    <row r="409" spans="1:6" x14ac:dyDescent="0.2">
      <c r="A409" s="54"/>
      <c r="B409" s="55"/>
      <c r="C409" s="56"/>
      <c r="D409" s="56"/>
      <c r="E409" s="56"/>
      <c r="F409" s="57"/>
    </row>
    <row r="410" spans="1:6" ht="28.5" x14ac:dyDescent="0.2">
      <c r="A410" s="54">
        <v>4</v>
      </c>
      <c r="B410" s="55" t="s">
        <v>201</v>
      </c>
      <c r="C410" s="56" t="s">
        <v>82</v>
      </c>
      <c r="D410" s="56">
        <f>113+10</f>
        <v>123</v>
      </c>
      <c r="E410" s="115"/>
      <c r="F410" s="57">
        <f>D410*E410</f>
        <v>0</v>
      </c>
    </row>
    <row r="411" spans="1:6" x14ac:dyDescent="0.2">
      <c r="A411" s="54"/>
      <c r="B411" s="55"/>
      <c r="C411" s="56"/>
      <c r="D411" s="56"/>
      <c r="E411" s="56"/>
      <c r="F411" s="57"/>
    </row>
    <row r="412" spans="1:6" x14ac:dyDescent="0.2">
      <c r="A412" s="54"/>
      <c r="B412" s="55" t="s">
        <v>578</v>
      </c>
      <c r="C412" s="56"/>
      <c r="D412" s="56"/>
      <c r="E412" s="56"/>
      <c r="F412" s="57"/>
    </row>
    <row r="413" spans="1:6" x14ac:dyDescent="0.2">
      <c r="A413" s="54"/>
      <c r="B413" s="55"/>
      <c r="C413" s="56"/>
      <c r="D413" s="56"/>
      <c r="E413" s="56"/>
      <c r="F413" s="57"/>
    </row>
    <row r="414" spans="1:6" ht="28.5" x14ac:dyDescent="0.2">
      <c r="A414" s="54">
        <v>5</v>
      </c>
      <c r="B414" s="55" t="s">
        <v>438</v>
      </c>
      <c r="C414" s="56" t="s">
        <v>86</v>
      </c>
      <c r="D414" s="56">
        <v>420</v>
      </c>
      <c r="E414" s="115"/>
      <c r="F414" s="57">
        <f>D414*E414</f>
        <v>0</v>
      </c>
    </row>
    <row r="415" spans="1:6" x14ac:dyDescent="0.2">
      <c r="A415" s="54"/>
      <c r="B415" s="55"/>
      <c r="C415" s="56"/>
      <c r="D415" s="56"/>
      <c r="E415" s="56"/>
      <c r="F415" s="57"/>
    </row>
    <row r="416" spans="1:6" ht="28.5" x14ac:dyDescent="0.2">
      <c r="A416" s="54">
        <v>6</v>
      </c>
      <c r="B416" s="55" t="s">
        <v>202</v>
      </c>
      <c r="C416" s="56" t="s">
        <v>87</v>
      </c>
      <c r="D416" s="56">
        <v>313</v>
      </c>
      <c r="E416" s="115"/>
      <c r="F416" s="57">
        <f>E416*D416</f>
        <v>0</v>
      </c>
    </row>
    <row r="417" spans="1:6" x14ac:dyDescent="0.2">
      <c r="A417" s="54"/>
      <c r="B417" s="55"/>
      <c r="C417" s="56"/>
      <c r="D417" s="56"/>
      <c r="E417" s="56"/>
      <c r="F417" s="57"/>
    </row>
    <row r="418" spans="1:6" x14ac:dyDescent="0.2">
      <c r="A418" s="54"/>
      <c r="B418" s="55" t="s">
        <v>203</v>
      </c>
      <c r="C418" s="56"/>
      <c r="D418" s="56"/>
      <c r="E418" s="56"/>
      <c r="F418" s="57"/>
    </row>
    <row r="419" spans="1:6" x14ac:dyDescent="0.2">
      <c r="A419" s="54"/>
      <c r="B419" s="55"/>
      <c r="C419" s="56"/>
      <c r="D419" s="56"/>
      <c r="E419" s="56"/>
      <c r="F419" s="57"/>
    </row>
    <row r="420" spans="1:6" ht="28.5" x14ac:dyDescent="0.2">
      <c r="A420" s="54">
        <v>7</v>
      </c>
      <c r="B420" s="55" t="s">
        <v>204</v>
      </c>
      <c r="C420" s="56" t="s">
        <v>82</v>
      </c>
      <c r="D420" s="56">
        <v>57</v>
      </c>
      <c r="E420" s="115"/>
      <c r="F420" s="57">
        <f>D420*E420</f>
        <v>0</v>
      </c>
    </row>
    <row r="421" spans="1:6" x14ac:dyDescent="0.2">
      <c r="A421" s="54"/>
      <c r="B421" s="55"/>
      <c r="C421" s="56"/>
      <c r="D421" s="56"/>
      <c r="E421" s="56"/>
      <c r="F421" s="57"/>
    </row>
    <row r="422" spans="1:6" ht="28.5" x14ac:dyDescent="0.2">
      <c r="A422" s="54">
        <v>8</v>
      </c>
      <c r="B422" s="55" t="s">
        <v>205</v>
      </c>
      <c r="C422" s="56" t="s">
        <v>82</v>
      </c>
      <c r="D422" s="56">
        <v>225</v>
      </c>
      <c r="E422" s="115"/>
      <c r="F422" s="57">
        <f>D422*E422</f>
        <v>0</v>
      </c>
    </row>
    <row r="423" spans="1:6" x14ac:dyDescent="0.2">
      <c r="A423" s="54"/>
      <c r="B423" s="55"/>
      <c r="C423" s="56"/>
      <c r="D423" s="56"/>
      <c r="E423" s="56"/>
      <c r="F423" s="57"/>
    </row>
    <row r="424" spans="1:6" ht="28.5" x14ac:dyDescent="0.2">
      <c r="A424" s="54"/>
      <c r="B424" s="55" t="s">
        <v>579</v>
      </c>
      <c r="C424" s="56"/>
      <c r="D424" s="56"/>
      <c r="E424" s="56"/>
      <c r="F424" s="57"/>
    </row>
    <row r="425" spans="1:6" x14ac:dyDescent="0.2">
      <c r="A425" s="54"/>
      <c r="B425" s="55"/>
      <c r="C425" s="56"/>
      <c r="D425" s="56"/>
      <c r="E425" s="56"/>
      <c r="F425" s="57"/>
    </row>
    <row r="426" spans="1:6" x14ac:dyDescent="0.2">
      <c r="A426" s="54">
        <v>9</v>
      </c>
      <c r="B426" s="55" t="s">
        <v>489</v>
      </c>
      <c r="C426" s="56" t="s">
        <v>82</v>
      </c>
      <c r="D426" s="56">
        <v>9</v>
      </c>
      <c r="E426" s="115"/>
      <c r="F426" s="57">
        <f>D426*E426</f>
        <v>0</v>
      </c>
    </row>
    <row r="427" spans="1:6" x14ac:dyDescent="0.2">
      <c r="A427" s="54"/>
      <c r="B427" s="55"/>
      <c r="C427" s="56"/>
      <c r="D427" s="56"/>
      <c r="E427" s="56"/>
      <c r="F427" s="57"/>
    </row>
    <row r="428" spans="1:6" x14ac:dyDescent="0.2">
      <c r="A428" s="54">
        <v>10</v>
      </c>
      <c r="B428" s="55" t="s">
        <v>490</v>
      </c>
      <c r="C428" s="56" t="s">
        <v>82</v>
      </c>
      <c r="D428" s="56">
        <v>12</v>
      </c>
      <c r="E428" s="115"/>
      <c r="F428" s="57">
        <f>D428*E428</f>
        <v>0</v>
      </c>
    </row>
    <row r="429" spans="1:6" x14ac:dyDescent="0.2">
      <c r="A429" s="54"/>
      <c r="B429" s="55"/>
      <c r="C429" s="56"/>
      <c r="D429" s="56"/>
      <c r="E429" s="56"/>
      <c r="F429" s="57"/>
    </row>
    <row r="430" spans="1:6" x14ac:dyDescent="0.2">
      <c r="A430" s="54"/>
      <c r="B430" s="55" t="s">
        <v>206</v>
      </c>
      <c r="C430" s="56"/>
      <c r="D430" s="56"/>
      <c r="E430" s="56"/>
      <c r="F430" s="57"/>
    </row>
    <row r="431" spans="1:6" x14ac:dyDescent="0.2">
      <c r="A431" s="54"/>
      <c r="B431" s="55"/>
      <c r="C431" s="56"/>
      <c r="D431" s="56"/>
      <c r="E431" s="56"/>
      <c r="F431" s="57"/>
    </row>
    <row r="432" spans="1:6" ht="57" x14ac:dyDescent="0.2">
      <c r="A432" s="54"/>
      <c r="B432" s="55" t="s">
        <v>207</v>
      </c>
      <c r="C432" s="56"/>
      <c r="D432" s="56"/>
      <c r="E432" s="56"/>
      <c r="F432" s="57"/>
    </row>
    <row r="433" spans="1:6" x14ac:dyDescent="0.2">
      <c r="A433" s="54"/>
      <c r="B433" s="55"/>
      <c r="C433" s="56"/>
      <c r="D433" s="56"/>
      <c r="E433" s="56"/>
      <c r="F433" s="57"/>
    </row>
    <row r="434" spans="1:6" ht="28.5" x14ac:dyDescent="0.2">
      <c r="A434" s="54">
        <v>11</v>
      </c>
      <c r="B434" s="55" t="s">
        <v>208</v>
      </c>
      <c r="C434" s="56" t="s">
        <v>87</v>
      </c>
      <c r="D434" s="56">
        <v>1129</v>
      </c>
      <c r="E434" s="115"/>
      <c r="F434" s="57">
        <f>D434*E434</f>
        <v>0</v>
      </c>
    </row>
    <row r="435" spans="1:6" x14ac:dyDescent="0.2">
      <c r="A435" s="54"/>
      <c r="B435" s="55"/>
      <c r="C435" s="56"/>
      <c r="D435" s="56"/>
      <c r="E435" s="56"/>
      <c r="F435" s="57"/>
    </row>
    <row r="436" spans="1:6" ht="28.5" x14ac:dyDescent="0.2">
      <c r="A436" s="54">
        <v>12</v>
      </c>
      <c r="B436" s="55" t="s">
        <v>209</v>
      </c>
      <c r="C436" s="56" t="s">
        <v>82</v>
      </c>
      <c r="D436" s="56">
        <v>1356</v>
      </c>
      <c r="E436" s="115"/>
      <c r="F436" s="57">
        <f>D436*E436</f>
        <v>0</v>
      </c>
    </row>
    <row r="437" spans="1:6" x14ac:dyDescent="0.2">
      <c r="A437" s="54"/>
      <c r="B437" s="55"/>
      <c r="C437" s="56"/>
      <c r="D437" s="56"/>
      <c r="E437" s="56"/>
      <c r="F437" s="57"/>
    </row>
    <row r="438" spans="1:6" ht="71.25" x14ac:dyDescent="0.2">
      <c r="A438" s="54">
        <v>13</v>
      </c>
      <c r="B438" s="55" t="s">
        <v>463</v>
      </c>
      <c r="C438" s="56" t="s">
        <v>82</v>
      </c>
      <c r="D438" s="56">
        <v>139</v>
      </c>
      <c r="E438" s="115"/>
      <c r="F438" s="57">
        <f>D438*E438</f>
        <v>0</v>
      </c>
    </row>
    <row r="439" spans="1:6" x14ac:dyDescent="0.2">
      <c r="A439" s="54"/>
      <c r="B439" s="55"/>
      <c r="C439" s="56"/>
      <c r="D439" s="56"/>
      <c r="E439" s="56"/>
      <c r="F439" s="57"/>
    </row>
    <row r="440" spans="1:6" ht="16.5" customHeight="1" thickBot="1" x14ac:dyDescent="0.25">
      <c r="A440" s="54"/>
      <c r="B440" s="61" t="s">
        <v>210</v>
      </c>
      <c r="C440" s="56"/>
      <c r="D440" s="56"/>
      <c r="E440" s="56"/>
      <c r="F440" s="63">
        <f>SUM(F402:F438)</f>
        <v>0</v>
      </c>
    </row>
    <row r="441" spans="1:6" x14ac:dyDescent="0.2">
      <c r="A441" s="54"/>
      <c r="B441" s="55"/>
      <c r="C441" s="56"/>
      <c r="D441" s="56"/>
      <c r="E441" s="56"/>
      <c r="F441" s="57"/>
    </row>
    <row r="442" spans="1:6" s="68" customFormat="1" ht="15" x14ac:dyDescent="0.25">
      <c r="A442" s="64"/>
      <c r="B442" s="65" t="s">
        <v>211</v>
      </c>
      <c r="C442" s="66"/>
      <c r="D442" s="66"/>
      <c r="E442" s="66"/>
      <c r="F442" s="67"/>
    </row>
    <row r="443" spans="1:6" x14ac:dyDescent="0.2">
      <c r="A443" s="54"/>
      <c r="B443" s="55"/>
      <c r="C443" s="56"/>
      <c r="D443" s="56"/>
      <c r="E443" s="56"/>
      <c r="F443" s="57"/>
    </row>
    <row r="444" spans="1:6" ht="28.5" x14ac:dyDescent="0.2">
      <c r="A444" s="54"/>
      <c r="B444" s="55" t="s">
        <v>212</v>
      </c>
      <c r="C444" s="56"/>
      <c r="D444" s="56"/>
      <c r="E444" s="56"/>
      <c r="F444" s="57"/>
    </row>
    <row r="445" spans="1:6" x14ac:dyDescent="0.2">
      <c r="A445" s="54"/>
      <c r="B445" s="55"/>
      <c r="C445" s="56"/>
      <c r="D445" s="56"/>
      <c r="E445" s="56"/>
      <c r="F445" s="57"/>
    </row>
    <row r="446" spans="1:6" ht="57" x14ac:dyDescent="0.2">
      <c r="A446" s="54"/>
      <c r="B446" s="55" t="s">
        <v>64</v>
      </c>
      <c r="C446" s="56"/>
      <c r="D446" s="56"/>
      <c r="E446" s="56"/>
      <c r="F446" s="57"/>
    </row>
    <row r="447" spans="1:6" x14ac:dyDescent="0.2">
      <c r="A447" s="54"/>
      <c r="B447" s="55"/>
      <c r="C447" s="56"/>
      <c r="D447" s="56"/>
      <c r="E447" s="56"/>
      <c r="F447" s="57"/>
    </row>
    <row r="448" spans="1:6" ht="57" x14ac:dyDescent="0.2">
      <c r="A448" s="54"/>
      <c r="B448" s="55" t="s">
        <v>145</v>
      </c>
      <c r="C448" s="56"/>
      <c r="D448" s="56"/>
      <c r="E448" s="56"/>
      <c r="F448" s="57"/>
    </row>
    <row r="449" spans="1:6" x14ac:dyDescent="0.2">
      <c r="A449" s="54"/>
      <c r="B449" s="55"/>
      <c r="C449" s="56"/>
      <c r="D449" s="56"/>
      <c r="E449" s="56"/>
      <c r="F449" s="57"/>
    </row>
    <row r="450" spans="1:6" x14ac:dyDescent="0.2">
      <c r="A450" s="54"/>
      <c r="B450" s="55" t="s">
        <v>65</v>
      </c>
      <c r="C450" s="56"/>
      <c r="D450" s="56"/>
      <c r="E450" s="56"/>
      <c r="F450" s="57"/>
    </row>
    <row r="451" spans="1:6" x14ac:dyDescent="0.2">
      <c r="A451" s="54"/>
      <c r="B451" s="55"/>
      <c r="C451" s="56"/>
      <c r="D451" s="56"/>
      <c r="E451" s="56"/>
      <c r="F451" s="57"/>
    </row>
    <row r="452" spans="1:6" x14ac:dyDescent="0.2">
      <c r="A452" s="54"/>
      <c r="B452" s="55" t="s">
        <v>213</v>
      </c>
      <c r="C452" s="56"/>
      <c r="D452" s="56"/>
      <c r="E452" s="56"/>
      <c r="F452" s="57"/>
    </row>
    <row r="453" spans="1:6" x14ac:dyDescent="0.2">
      <c r="A453" s="54"/>
      <c r="B453" s="55"/>
      <c r="C453" s="56"/>
      <c r="D453" s="56"/>
      <c r="E453" s="56"/>
      <c r="F453" s="57"/>
    </row>
    <row r="454" spans="1:6" ht="42.75" x14ac:dyDescent="0.2">
      <c r="A454" s="54"/>
      <c r="B454" s="55" t="s">
        <v>214</v>
      </c>
      <c r="C454" s="56"/>
      <c r="D454" s="56"/>
      <c r="E454" s="56"/>
      <c r="F454" s="57"/>
    </row>
    <row r="455" spans="1:6" x14ac:dyDescent="0.2">
      <c r="A455" s="54"/>
      <c r="B455" s="55"/>
      <c r="C455" s="56"/>
      <c r="D455" s="56"/>
      <c r="E455" s="56"/>
      <c r="F455" s="57"/>
    </row>
    <row r="456" spans="1:6" ht="57" x14ac:dyDescent="0.2">
      <c r="A456" s="54"/>
      <c r="B456" s="55" t="s">
        <v>215</v>
      </c>
      <c r="C456" s="56"/>
      <c r="D456" s="56"/>
      <c r="E456" s="56"/>
      <c r="F456" s="57"/>
    </row>
    <row r="457" spans="1:6" x14ac:dyDescent="0.2">
      <c r="A457" s="54"/>
      <c r="B457" s="55"/>
      <c r="C457" s="56"/>
      <c r="D457" s="56"/>
      <c r="E457" s="56"/>
      <c r="F457" s="57"/>
    </row>
    <row r="458" spans="1:6" ht="71.25" x14ac:dyDescent="0.2">
      <c r="A458" s="54"/>
      <c r="B458" s="55" t="s">
        <v>216</v>
      </c>
      <c r="C458" s="56"/>
      <c r="D458" s="56"/>
      <c r="E458" s="56"/>
      <c r="F458" s="57"/>
    </row>
    <row r="459" spans="1:6" x14ac:dyDescent="0.2">
      <c r="A459" s="54"/>
      <c r="B459" s="55"/>
      <c r="C459" s="56"/>
      <c r="D459" s="56"/>
      <c r="E459" s="56"/>
      <c r="F459" s="57"/>
    </row>
    <row r="460" spans="1:6" ht="41.45" customHeight="1" x14ac:dyDescent="0.2">
      <c r="A460" s="54"/>
      <c r="B460" s="55" t="s">
        <v>217</v>
      </c>
      <c r="C460" s="56"/>
      <c r="D460" s="56"/>
      <c r="E460" s="56"/>
      <c r="F460" s="57"/>
    </row>
    <row r="461" spans="1:6" x14ac:dyDescent="0.2">
      <c r="A461" s="54"/>
      <c r="B461" s="55"/>
      <c r="C461" s="56"/>
      <c r="D461" s="56"/>
      <c r="E461" s="56"/>
      <c r="F461" s="57"/>
    </row>
    <row r="462" spans="1:6" ht="43.5" customHeight="1" x14ac:dyDescent="0.2">
      <c r="A462" s="54"/>
      <c r="B462" s="55" t="s">
        <v>218</v>
      </c>
      <c r="C462" s="56"/>
      <c r="D462" s="56"/>
      <c r="E462" s="56"/>
      <c r="F462" s="57"/>
    </row>
    <row r="463" spans="1:6" x14ac:dyDescent="0.2">
      <c r="A463" s="54"/>
      <c r="B463" s="55"/>
      <c r="C463" s="56"/>
      <c r="D463" s="56"/>
      <c r="E463" s="56"/>
      <c r="F463" s="57"/>
    </row>
    <row r="464" spans="1:6" x14ac:dyDescent="0.2">
      <c r="A464" s="54"/>
      <c r="B464" s="55" t="s">
        <v>219</v>
      </c>
      <c r="C464" s="56"/>
      <c r="D464" s="56"/>
      <c r="E464" s="56"/>
      <c r="F464" s="57"/>
    </row>
    <row r="465" spans="1:6" x14ac:dyDescent="0.2">
      <c r="A465" s="54"/>
      <c r="B465" s="55"/>
      <c r="C465" s="56"/>
      <c r="D465" s="56"/>
      <c r="E465" s="56"/>
      <c r="F465" s="57"/>
    </row>
    <row r="466" spans="1:6" x14ac:dyDescent="0.2">
      <c r="A466" s="54"/>
      <c r="B466" s="55" t="s">
        <v>220</v>
      </c>
      <c r="C466" s="56"/>
      <c r="D466" s="56"/>
      <c r="E466" s="56"/>
      <c r="F466" s="57"/>
    </row>
    <row r="467" spans="1:6" x14ac:dyDescent="0.2">
      <c r="A467" s="54"/>
      <c r="B467" s="55"/>
      <c r="C467" s="56"/>
      <c r="D467" s="56"/>
      <c r="E467" s="56"/>
      <c r="F467" s="57"/>
    </row>
    <row r="468" spans="1:6" x14ac:dyDescent="0.2">
      <c r="A468" s="54"/>
      <c r="B468" s="55" t="s">
        <v>574</v>
      </c>
      <c r="C468" s="56"/>
      <c r="D468" s="56"/>
      <c r="E468" s="56"/>
      <c r="F468" s="57"/>
    </row>
    <row r="469" spans="1:6" x14ac:dyDescent="0.2">
      <c r="A469" s="54"/>
      <c r="B469" s="55"/>
      <c r="C469" s="56"/>
      <c r="D469" s="56"/>
      <c r="E469" s="56"/>
      <c r="F469" s="57"/>
    </row>
    <row r="470" spans="1:6" ht="171" x14ac:dyDescent="0.2">
      <c r="A470" s="54"/>
      <c r="B470" s="55" t="s">
        <v>470</v>
      </c>
      <c r="C470" s="56"/>
      <c r="D470" s="56"/>
      <c r="E470" s="56"/>
      <c r="F470" s="57"/>
    </row>
    <row r="471" spans="1:6" x14ac:dyDescent="0.2">
      <c r="A471" s="54"/>
      <c r="B471" s="55"/>
      <c r="C471" s="56"/>
      <c r="D471" s="56"/>
      <c r="E471" s="56"/>
      <c r="F471" s="57"/>
    </row>
    <row r="472" spans="1:6" x14ac:dyDescent="0.2">
      <c r="A472" s="54"/>
      <c r="B472" s="55" t="s">
        <v>221</v>
      </c>
      <c r="C472" s="56"/>
      <c r="D472" s="56"/>
      <c r="E472" s="56"/>
      <c r="F472" s="57"/>
    </row>
    <row r="473" spans="1:6" x14ac:dyDescent="0.2">
      <c r="A473" s="54"/>
      <c r="B473" s="55"/>
      <c r="C473" s="56"/>
      <c r="D473" s="56"/>
      <c r="E473" s="56"/>
      <c r="F473" s="57"/>
    </row>
    <row r="474" spans="1:6" x14ac:dyDescent="0.2">
      <c r="A474" s="54"/>
      <c r="B474" s="55" t="s">
        <v>222</v>
      </c>
      <c r="C474" s="56"/>
      <c r="D474" s="56"/>
      <c r="E474" s="56"/>
      <c r="F474" s="57"/>
    </row>
    <row r="475" spans="1:6" x14ac:dyDescent="0.2">
      <c r="A475" s="54"/>
      <c r="B475" s="55"/>
      <c r="C475" s="56"/>
      <c r="D475" s="56"/>
      <c r="E475" s="56"/>
      <c r="F475" s="57"/>
    </row>
    <row r="476" spans="1:6" ht="57" x14ac:dyDescent="0.2">
      <c r="A476" s="54">
        <v>1</v>
      </c>
      <c r="B476" s="71" t="s">
        <v>456</v>
      </c>
      <c r="C476" s="56" t="s">
        <v>86</v>
      </c>
      <c r="D476" s="56">
        <v>35</v>
      </c>
      <c r="E476" s="115"/>
      <c r="F476" s="57">
        <f>D476*E476</f>
        <v>0</v>
      </c>
    </row>
    <row r="477" spans="1:6" x14ac:dyDescent="0.2">
      <c r="A477" s="54"/>
      <c r="B477" s="55"/>
      <c r="C477" s="56"/>
      <c r="D477" s="56"/>
      <c r="E477" s="56"/>
      <c r="F477" s="57"/>
    </row>
    <row r="478" spans="1:6" x14ac:dyDescent="0.2">
      <c r="A478" s="54"/>
      <c r="B478" s="55" t="s">
        <v>223</v>
      </c>
      <c r="C478" s="56"/>
      <c r="D478" s="56"/>
      <c r="E478" s="56"/>
      <c r="F478" s="57"/>
    </row>
    <row r="479" spans="1:6" x14ac:dyDescent="0.2">
      <c r="A479" s="54"/>
      <c r="B479" s="55"/>
      <c r="C479" s="56"/>
      <c r="D479" s="56"/>
      <c r="E479" s="56"/>
      <c r="F479" s="57"/>
    </row>
    <row r="480" spans="1:6" ht="28.5" x14ac:dyDescent="0.2">
      <c r="A480" s="54">
        <v>2</v>
      </c>
      <c r="B480" s="55" t="s">
        <v>224</v>
      </c>
      <c r="C480" s="56" t="s">
        <v>225</v>
      </c>
      <c r="D480" s="56">
        <v>1</v>
      </c>
      <c r="E480" s="115"/>
      <c r="F480" s="57">
        <f>D480*E480</f>
        <v>0</v>
      </c>
    </row>
    <row r="481" spans="1:6" x14ac:dyDescent="0.2">
      <c r="A481" s="54"/>
      <c r="B481" s="55"/>
      <c r="C481" s="56"/>
      <c r="D481" s="56"/>
      <c r="E481" s="56"/>
      <c r="F481" s="57"/>
    </row>
    <row r="482" spans="1:6" ht="42.75" x14ac:dyDescent="0.2">
      <c r="A482" s="54">
        <v>3</v>
      </c>
      <c r="B482" s="55" t="s">
        <v>226</v>
      </c>
      <c r="C482" s="56" t="s">
        <v>82</v>
      </c>
      <c r="D482" s="56">
        <v>90</v>
      </c>
      <c r="E482" s="115"/>
      <c r="F482" s="57">
        <f>D482*E482</f>
        <v>0</v>
      </c>
    </row>
    <row r="483" spans="1:6" x14ac:dyDescent="0.2">
      <c r="A483" s="54"/>
      <c r="B483" s="55"/>
      <c r="C483" s="56"/>
      <c r="D483" s="56"/>
      <c r="E483" s="56"/>
      <c r="F483" s="57"/>
    </row>
    <row r="484" spans="1:6" x14ac:dyDescent="0.2">
      <c r="A484" s="54">
        <v>4</v>
      </c>
      <c r="B484" s="55" t="s">
        <v>227</v>
      </c>
      <c r="C484" s="56" t="s">
        <v>82</v>
      </c>
      <c r="D484" s="56">
        <v>1175</v>
      </c>
      <c r="E484" s="115"/>
      <c r="F484" s="57">
        <f>D484*E484</f>
        <v>0</v>
      </c>
    </row>
    <row r="485" spans="1:6" x14ac:dyDescent="0.2">
      <c r="A485" s="54"/>
      <c r="B485" s="55"/>
      <c r="C485" s="56"/>
      <c r="D485" s="56"/>
      <c r="E485" s="56"/>
      <c r="F485" s="57"/>
    </row>
    <row r="486" spans="1:6" ht="28.5" x14ac:dyDescent="0.2">
      <c r="A486" s="54">
        <v>5</v>
      </c>
      <c r="B486" s="55" t="s">
        <v>228</v>
      </c>
      <c r="C486" s="56" t="s">
        <v>82</v>
      </c>
      <c r="D486" s="56">
        <v>293</v>
      </c>
      <c r="E486" s="115"/>
      <c r="F486" s="57">
        <f>D486*E486</f>
        <v>0</v>
      </c>
    </row>
    <row r="487" spans="1:6" x14ac:dyDescent="0.2">
      <c r="A487" s="54"/>
      <c r="B487" s="55"/>
      <c r="C487" s="56"/>
      <c r="D487" s="56"/>
      <c r="E487" s="56"/>
      <c r="F487" s="57"/>
    </row>
    <row r="488" spans="1:6" ht="28.5" x14ac:dyDescent="0.2">
      <c r="A488" s="54">
        <v>6</v>
      </c>
      <c r="B488" s="55" t="s">
        <v>229</v>
      </c>
      <c r="C488" s="56" t="s">
        <v>82</v>
      </c>
      <c r="D488" s="56">
        <v>139</v>
      </c>
      <c r="E488" s="115"/>
      <c r="F488" s="57">
        <f>D488*E488</f>
        <v>0</v>
      </c>
    </row>
    <row r="489" spans="1:6" x14ac:dyDescent="0.2">
      <c r="A489" s="54"/>
      <c r="B489" s="55"/>
      <c r="C489" s="56"/>
      <c r="D489" s="56"/>
      <c r="E489" s="56"/>
      <c r="F489" s="57"/>
    </row>
    <row r="490" spans="1:6" ht="28.5" x14ac:dyDescent="0.2">
      <c r="A490" s="54">
        <v>7</v>
      </c>
      <c r="B490" s="55" t="s">
        <v>230</v>
      </c>
      <c r="C490" s="56" t="s">
        <v>82</v>
      </c>
      <c r="D490" s="56">
        <v>139</v>
      </c>
      <c r="E490" s="115"/>
      <c r="F490" s="57">
        <f>D490*E490</f>
        <v>0</v>
      </c>
    </row>
    <row r="491" spans="1:6" x14ac:dyDescent="0.2">
      <c r="A491" s="54"/>
      <c r="B491" s="55"/>
      <c r="C491" s="56"/>
      <c r="D491" s="56"/>
      <c r="E491" s="56"/>
      <c r="F491" s="57"/>
    </row>
    <row r="492" spans="1:6" x14ac:dyDescent="0.2">
      <c r="A492" s="54">
        <v>8</v>
      </c>
      <c r="B492" s="55" t="s">
        <v>231</v>
      </c>
      <c r="C492" s="56" t="s">
        <v>82</v>
      </c>
      <c r="D492" s="56">
        <v>92</v>
      </c>
      <c r="E492" s="115"/>
      <c r="F492" s="57">
        <f>D492*E492</f>
        <v>0</v>
      </c>
    </row>
    <row r="493" spans="1:6" x14ac:dyDescent="0.2">
      <c r="A493" s="54"/>
      <c r="B493" s="55"/>
      <c r="C493" s="56"/>
      <c r="D493" s="56"/>
      <c r="E493" s="56"/>
      <c r="F493" s="57"/>
    </row>
    <row r="494" spans="1:6" x14ac:dyDescent="0.2">
      <c r="A494" s="54">
        <v>9</v>
      </c>
      <c r="B494" s="55" t="s">
        <v>491</v>
      </c>
      <c r="C494" s="56" t="s">
        <v>82</v>
      </c>
      <c r="D494" s="56">
        <v>30</v>
      </c>
      <c r="E494" s="115"/>
      <c r="F494" s="57">
        <f>D494*E494</f>
        <v>0</v>
      </c>
    </row>
    <row r="495" spans="1:6" x14ac:dyDescent="0.2">
      <c r="A495" s="54"/>
      <c r="B495" s="55"/>
      <c r="C495" s="56"/>
      <c r="D495" s="56"/>
      <c r="E495" s="56"/>
      <c r="F495" s="57"/>
    </row>
    <row r="496" spans="1:6" x14ac:dyDescent="0.2">
      <c r="A496" s="54">
        <v>10</v>
      </c>
      <c r="B496" s="55" t="s">
        <v>492</v>
      </c>
      <c r="C496" s="56" t="s">
        <v>82</v>
      </c>
      <c r="D496" s="56">
        <v>2540</v>
      </c>
      <c r="E496" s="115"/>
      <c r="F496" s="57">
        <f>D496*E496</f>
        <v>0</v>
      </c>
    </row>
    <row r="497" spans="1:6" x14ac:dyDescent="0.2">
      <c r="A497" s="54"/>
      <c r="B497" s="55"/>
      <c r="C497" s="56"/>
      <c r="D497" s="56"/>
      <c r="E497" s="56"/>
      <c r="F497" s="57"/>
    </row>
    <row r="498" spans="1:6" x14ac:dyDescent="0.2">
      <c r="A498" s="54">
        <v>11</v>
      </c>
      <c r="B498" s="55" t="s">
        <v>232</v>
      </c>
      <c r="C498" s="56" t="s">
        <v>82</v>
      </c>
      <c r="D498" s="56">
        <v>1134</v>
      </c>
      <c r="E498" s="115"/>
      <c r="F498" s="57">
        <f>D498*E498</f>
        <v>0</v>
      </c>
    </row>
    <row r="499" spans="1:6" x14ac:dyDescent="0.2">
      <c r="A499" s="54"/>
      <c r="B499" s="55"/>
      <c r="C499" s="56"/>
      <c r="D499" s="56"/>
      <c r="E499" s="56"/>
      <c r="F499" s="57"/>
    </row>
    <row r="500" spans="1:6" x14ac:dyDescent="0.2">
      <c r="A500" s="54"/>
      <c r="B500" s="55" t="s">
        <v>233</v>
      </c>
      <c r="C500" s="56"/>
      <c r="D500" s="56"/>
      <c r="E500" s="56"/>
      <c r="F500" s="57"/>
    </row>
    <row r="501" spans="1:6" x14ac:dyDescent="0.2">
      <c r="A501" s="54"/>
      <c r="B501" s="55"/>
      <c r="C501" s="56"/>
      <c r="D501" s="56"/>
      <c r="E501" s="56"/>
      <c r="F501" s="57"/>
    </row>
    <row r="502" spans="1:6" x14ac:dyDescent="0.2">
      <c r="A502" s="54"/>
      <c r="B502" s="55" t="s">
        <v>234</v>
      </c>
      <c r="C502" s="56"/>
      <c r="D502" s="56"/>
      <c r="E502" s="56"/>
      <c r="F502" s="57"/>
    </row>
    <row r="503" spans="1:6" x14ac:dyDescent="0.2">
      <c r="A503" s="54"/>
      <c r="B503" s="55"/>
      <c r="C503" s="56"/>
      <c r="D503" s="56"/>
      <c r="E503" s="56"/>
      <c r="F503" s="57"/>
    </row>
    <row r="504" spans="1:6" x14ac:dyDescent="0.2">
      <c r="A504" s="54"/>
      <c r="B504" s="55" t="s">
        <v>235</v>
      </c>
      <c r="C504" s="56"/>
      <c r="D504" s="56"/>
      <c r="E504" s="56"/>
      <c r="F504" s="57"/>
    </row>
    <row r="505" spans="1:6" x14ac:dyDescent="0.2">
      <c r="A505" s="54"/>
      <c r="B505" s="55"/>
      <c r="C505" s="56"/>
      <c r="D505" s="56"/>
      <c r="E505" s="56"/>
      <c r="F505" s="57"/>
    </row>
    <row r="506" spans="1:6" ht="57" x14ac:dyDescent="0.2">
      <c r="A506" s="54">
        <v>12</v>
      </c>
      <c r="B506" s="55" t="s">
        <v>236</v>
      </c>
      <c r="C506" s="56" t="s">
        <v>82</v>
      </c>
      <c r="D506" s="56">
        <v>293</v>
      </c>
      <c r="E506" s="115"/>
      <c r="F506" s="57">
        <f>D506*E506</f>
        <v>0</v>
      </c>
    </row>
    <row r="507" spans="1:6" x14ac:dyDescent="0.2">
      <c r="A507" s="54"/>
      <c r="B507" s="55"/>
      <c r="C507" s="56"/>
      <c r="D507" s="56"/>
      <c r="E507" s="56"/>
      <c r="F507" s="57"/>
    </row>
    <row r="508" spans="1:6" x14ac:dyDescent="0.2">
      <c r="A508" s="54"/>
      <c r="B508" s="55" t="s">
        <v>237</v>
      </c>
      <c r="C508" s="56"/>
      <c r="D508" s="56"/>
      <c r="E508" s="56"/>
      <c r="F508" s="57"/>
    </row>
    <row r="509" spans="1:6" x14ac:dyDescent="0.2">
      <c r="A509" s="54"/>
      <c r="B509" s="55"/>
      <c r="C509" s="56"/>
      <c r="D509" s="56"/>
      <c r="E509" s="56"/>
      <c r="F509" s="57"/>
    </row>
    <row r="510" spans="1:6" ht="28.5" x14ac:dyDescent="0.2">
      <c r="A510" s="54"/>
      <c r="B510" s="55" t="s">
        <v>238</v>
      </c>
      <c r="C510" s="56"/>
      <c r="D510" s="56"/>
      <c r="E510" s="56"/>
      <c r="F510" s="57"/>
    </row>
    <row r="511" spans="1:6" x14ac:dyDescent="0.2">
      <c r="A511" s="54"/>
      <c r="B511" s="55"/>
      <c r="C511" s="56"/>
      <c r="D511" s="56"/>
      <c r="E511" s="56"/>
      <c r="F511" s="57"/>
    </row>
    <row r="512" spans="1:6" ht="42.75" x14ac:dyDescent="0.2">
      <c r="A512" s="54"/>
      <c r="B512" s="55" t="s">
        <v>239</v>
      </c>
      <c r="C512" s="56"/>
      <c r="D512" s="56"/>
      <c r="E512" s="56"/>
      <c r="F512" s="57"/>
    </row>
    <row r="513" spans="1:6" x14ac:dyDescent="0.2">
      <c r="A513" s="54"/>
      <c r="B513" s="55"/>
      <c r="C513" s="56"/>
      <c r="D513" s="56"/>
      <c r="E513" s="56"/>
      <c r="F513" s="57"/>
    </row>
    <row r="514" spans="1:6" ht="42.75" x14ac:dyDescent="0.2">
      <c r="A514" s="54"/>
      <c r="B514" s="55" t="s">
        <v>464</v>
      </c>
      <c r="C514" s="56"/>
      <c r="D514" s="56"/>
      <c r="E514" s="56"/>
      <c r="F514" s="57"/>
    </row>
    <row r="515" spans="1:6" x14ac:dyDescent="0.2">
      <c r="A515" s="54"/>
      <c r="B515" s="55"/>
      <c r="C515" s="56"/>
      <c r="D515" s="56"/>
      <c r="E515" s="56"/>
      <c r="F515" s="57"/>
    </row>
    <row r="516" spans="1:6" x14ac:dyDescent="0.2">
      <c r="A516" s="54"/>
      <c r="B516" s="55" t="s">
        <v>240</v>
      </c>
      <c r="C516" s="56"/>
      <c r="D516" s="56"/>
      <c r="E516" s="56"/>
      <c r="F516" s="57"/>
    </row>
    <row r="517" spans="1:6" x14ac:dyDescent="0.2">
      <c r="A517" s="54"/>
      <c r="B517" s="55"/>
      <c r="C517" s="56"/>
      <c r="D517" s="56"/>
      <c r="E517" s="56"/>
      <c r="F517" s="57"/>
    </row>
    <row r="518" spans="1:6" ht="42.75" x14ac:dyDescent="0.2">
      <c r="A518" s="54">
        <v>13</v>
      </c>
      <c r="B518" s="55" t="s">
        <v>493</v>
      </c>
      <c r="C518" s="56" t="s">
        <v>86</v>
      </c>
      <c r="D518" s="56">
        <v>13</v>
      </c>
      <c r="E518" s="115"/>
      <c r="F518" s="57">
        <f>D518*E518</f>
        <v>0</v>
      </c>
    </row>
    <row r="519" spans="1:6" x14ac:dyDescent="0.2">
      <c r="A519" s="54"/>
      <c r="B519" s="55"/>
      <c r="C519" s="56"/>
      <c r="D519" s="56"/>
      <c r="E519" s="56"/>
      <c r="F519" s="57"/>
    </row>
    <row r="520" spans="1:6" x14ac:dyDescent="0.2">
      <c r="A520" s="54"/>
      <c r="B520" s="55" t="s">
        <v>241</v>
      </c>
      <c r="C520" s="56"/>
      <c r="D520" s="56"/>
      <c r="E520" s="56"/>
      <c r="F520" s="57"/>
    </row>
    <row r="521" spans="1:6" x14ac:dyDescent="0.2">
      <c r="A521" s="54"/>
      <c r="B521" s="55"/>
      <c r="C521" s="56"/>
      <c r="D521" s="56"/>
      <c r="E521" s="56"/>
      <c r="F521" s="57"/>
    </row>
    <row r="522" spans="1:6" x14ac:dyDescent="0.2">
      <c r="A522" s="54"/>
      <c r="B522" s="55" t="s">
        <v>242</v>
      </c>
      <c r="C522" s="56"/>
      <c r="D522" s="56"/>
      <c r="E522" s="56"/>
      <c r="F522" s="57"/>
    </row>
    <row r="523" spans="1:6" x14ac:dyDescent="0.2">
      <c r="A523" s="54"/>
      <c r="B523" s="55"/>
      <c r="C523" s="56"/>
      <c r="D523" s="56"/>
      <c r="E523" s="56"/>
      <c r="F523" s="57"/>
    </row>
    <row r="524" spans="1:6" ht="28.5" x14ac:dyDescent="0.2">
      <c r="A524" s="54">
        <v>14</v>
      </c>
      <c r="B524" s="55" t="s">
        <v>243</v>
      </c>
      <c r="C524" s="56" t="s">
        <v>86</v>
      </c>
      <c r="D524" s="56">
        <v>13</v>
      </c>
      <c r="E524" s="115"/>
      <c r="F524" s="57">
        <f>D524*E524</f>
        <v>0</v>
      </c>
    </row>
    <row r="525" spans="1:6" x14ac:dyDescent="0.2">
      <c r="A525" s="54"/>
      <c r="B525" s="55"/>
      <c r="C525" s="56"/>
      <c r="D525" s="56"/>
      <c r="E525" s="56"/>
      <c r="F525" s="57"/>
    </row>
    <row r="526" spans="1:6" ht="42.75" x14ac:dyDescent="0.2">
      <c r="A526" s="72">
        <v>15</v>
      </c>
      <c r="B526" s="55" t="s">
        <v>442</v>
      </c>
      <c r="C526" s="56" t="s">
        <v>82</v>
      </c>
      <c r="D526" s="56">
        <v>383</v>
      </c>
      <c r="E526" s="115"/>
      <c r="F526" s="73">
        <f>D526*E526</f>
        <v>0</v>
      </c>
    </row>
    <row r="527" spans="1:6" x14ac:dyDescent="0.2">
      <c r="A527" s="54"/>
      <c r="B527" s="55"/>
      <c r="C527" s="56"/>
      <c r="D527" s="56"/>
      <c r="E527" s="56"/>
      <c r="F527" s="57"/>
    </row>
    <row r="528" spans="1:6" x14ac:dyDescent="0.2">
      <c r="A528" s="54"/>
      <c r="B528" s="55"/>
      <c r="C528" s="56"/>
      <c r="D528" s="56"/>
      <c r="E528" s="56"/>
      <c r="F528" s="57"/>
    </row>
    <row r="529" spans="1:6" ht="15.75" thickBot="1" x14ac:dyDescent="0.25">
      <c r="A529" s="54"/>
      <c r="B529" s="61" t="s">
        <v>244</v>
      </c>
      <c r="C529" s="56"/>
      <c r="D529" s="56"/>
      <c r="E529" s="56"/>
      <c r="F529" s="63">
        <f>SUM(F475:F527)</f>
        <v>0</v>
      </c>
    </row>
    <row r="530" spans="1:6" x14ac:dyDescent="0.2">
      <c r="A530" s="54"/>
      <c r="B530" s="55"/>
      <c r="C530" s="56"/>
      <c r="D530" s="56"/>
      <c r="E530" s="56"/>
      <c r="F530" s="57"/>
    </row>
    <row r="531" spans="1:6" s="50" customFormat="1" ht="30" x14ac:dyDescent="0.2">
      <c r="A531" s="51"/>
      <c r="B531" s="74" t="s">
        <v>245</v>
      </c>
      <c r="C531" s="52"/>
      <c r="D531" s="52"/>
      <c r="E531" s="52"/>
      <c r="F531" s="53"/>
    </row>
    <row r="532" spans="1:6" x14ac:dyDescent="0.2">
      <c r="A532" s="54"/>
      <c r="B532" s="55"/>
      <c r="C532" s="56"/>
      <c r="D532" s="56"/>
      <c r="E532" s="56"/>
      <c r="F532" s="57"/>
    </row>
    <row r="533" spans="1:6" ht="28.5" x14ac:dyDescent="0.2">
      <c r="A533" s="54"/>
      <c r="B533" s="55" t="s">
        <v>246</v>
      </c>
      <c r="C533" s="56"/>
      <c r="D533" s="56"/>
      <c r="E533" s="56"/>
      <c r="F533" s="57"/>
    </row>
    <row r="534" spans="1:6" x14ac:dyDescent="0.2">
      <c r="A534" s="54"/>
      <c r="B534" s="55"/>
      <c r="C534" s="56"/>
      <c r="D534" s="56"/>
      <c r="E534" s="56"/>
      <c r="F534" s="57"/>
    </row>
    <row r="535" spans="1:6" ht="57" x14ac:dyDescent="0.2">
      <c r="A535" s="54"/>
      <c r="B535" s="55" t="s">
        <v>64</v>
      </c>
      <c r="C535" s="56"/>
      <c r="D535" s="56"/>
      <c r="E535" s="56"/>
      <c r="F535" s="57"/>
    </row>
    <row r="536" spans="1:6" x14ac:dyDescent="0.2">
      <c r="A536" s="54"/>
      <c r="B536" s="55"/>
      <c r="C536" s="56"/>
      <c r="D536" s="56"/>
      <c r="E536" s="56"/>
      <c r="F536" s="57"/>
    </row>
    <row r="537" spans="1:6" ht="57" x14ac:dyDescent="0.2">
      <c r="A537" s="54"/>
      <c r="B537" s="55" t="s">
        <v>145</v>
      </c>
      <c r="C537" s="56"/>
      <c r="D537" s="56"/>
      <c r="E537" s="56"/>
      <c r="F537" s="57"/>
    </row>
    <row r="538" spans="1:6" x14ac:dyDescent="0.2">
      <c r="A538" s="54"/>
      <c r="B538" s="55"/>
      <c r="C538" s="56"/>
      <c r="D538" s="56"/>
      <c r="E538" s="56"/>
      <c r="F538" s="57"/>
    </row>
    <row r="539" spans="1:6" x14ac:dyDescent="0.2">
      <c r="A539" s="54"/>
      <c r="B539" s="55" t="s">
        <v>72</v>
      </c>
      <c r="C539" s="56"/>
      <c r="D539" s="56"/>
      <c r="E539" s="56"/>
      <c r="F539" s="57"/>
    </row>
    <row r="540" spans="1:6" x14ac:dyDescent="0.2">
      <c r="A540" s="54"/>
      <c r="B540" s="55"/>
      <c r="C540" s="56"/>
      <c r="D540" s="56"/>
      <c r="E540" s="56"/>
      <c r="F540" s="57"/>
    </row>
    <row r="541" spans="1:6" ht="171" x14ac:dyDescent="0.2">
      <c r="A541" s="54"/>
      <c r="B541" s="55" t="s">
        <v>470</v>
      </c>
      <c r="C541" s="56"/>
      <c r="D541" s="56"/>
      <c r="E541" s="56"/>
      <c r="F541" s="57"/>
    </row>
    <row r="542" spans="1:6" x14ac:dyDescent="0.2">
      <c r="A542" s="54"/>
      <c r="B542" s="55"/>
      <c r="C542" s="56"/>
      <c r="D542" s="56"/>
      <c r="E542" s="56"/>
      <c r="F542" s="57"/>
    </row>
    <row r="543" spans="1:6" ht="28.5" x14ac:dyDescent="0.2">
      <c r="A543" s="54"/>
      <c r="B543" s="55" t="s">
        <v>247</v>
      </c>
      <c r="C543" s="56"/>
      <c r="D543" s="56"/>
      <c r="E543" s="56"/>
      <c r="F543" s="57"/>
    </row>
    <row r="544" spans="1:6" x14ac:dyDescent="0.2">
      <c r="A544" s="54"/>
      <c r="B544" s="55"/>
      <c r="C544" s="56"/>
      <c r="D544" s="56"/>
      <c r="E544" s="56"/>
      <c r="F544" s="57"/>
    </row>
    <row r="545" spans="1:6" ht="45" customHeight="1" x14ac:dyDescent="0.2">
      <c r="A545" s="54"/>
      <c r="B545" s="55" t="s">
        <v>248</v>
      </c>
      <c r="C545" s="56"/>
      <c r="D545" s="56"/>
      <c r="E545" s="56"/>
      <c r="F545" s="57"/>
    </row>
    <row r="546" spans="1:6" x14ac:dyDescent="0.2">
      <c r="A546" s="54"/>
      <c r="B546" s="55"/>
      <c r="C546" s="56"/>
      <c r="D546" s="56"/>
      <c r="E546" s="56"/>
      <c r="F546" s="57"/>
    </row>
    <row r="547" spans="1:6" ht="42.75" x14ac:dyDescent="0.2">
      <c r="A547" s="54">
        <v>1</v>
      </c>
      <c r="B547" s="55" t="s">
        <v>249</v>
      </c>
      <c r="C547" s="56" t="s">
        <v>87</v>
      </c>
      <c r="D547" s="56">
        <v>755</v>
      </c>
      <c r="E547" s="115"/>
      <c r="F547" s="57">
        <f>D547*E547</f>
        <v>0</v>
      </c>
    </row>
    <row r="548" spans="1:6" x14ac:dyDescent="0.2">
      <c r="A548" s="54"/>
      <c r="B548" s="55"/>
      <c r="C548" s="56"/>
      <c r="D548" s="56"/>
      <c r="E548" s="56"/>
      <c r="F548" s="57"/>
    </row>
    <row r="549" spans="1:6" ht="57" x14ac:dyDescent="0.2">
      <c r="A549" s="54">
        <v>2</v>
      </c>
      <c r="B549" s="55" t="s">
        <v>250</v>
      </c>
      <c r="C549" s="56" t="s">
        <v>86</v>
      </c>
      <c r="D549" s="56">
        <v>6</v>
      </c>
      <c r="E549" s="115"/>
      <c r="F549" s="57">
        <f>D549*E549</f>
        <v>0</v>
      </c>
    </row>
    <row r="550" spans="1:6" x14ac:dyDescent="0.2">
      <c r="A550" s="54"/>
      <c r="B550" s="55"/>
      <c r="C550" s="56"/>
      <c r="D550" s="56"/>
      <c r="E550" s="56"/>
      <c r="F550" s="57"/>
    </row>
    <row r="551" spans="1:6" x14ac:dyDescent="0.2">
      <c r="A551" s="54"/>
      <c r="B551" s="55" t="s">
        <v>580</v>
      </c>
      <c r="C551" s="56"/>
      <c r="D551" s="56"/>
      <c r="E551" s="56"/>
      <c r="F551" s="57"/>
    </row>
    <row r="552" spans="1:6" x14ac:dyDescent="0.2">
      <c r="A552" s="54"/>
      <c r="B552" s="55"/>
      <c r="C552" s="56"/>
      <c r="D552" s="56"/>
      <c r="E552" s="56"/>
      <c r="F552" s="57"/>
    </row>
    <row r="553" spans="1:6" x14ac:dyDescent="0.2">
      <c r="A553" s="54">
        <v>3</v>
      </c>
      <c r="B553" s="55" t="s">
        <v>251</v>
      </c>
      <c r="C553" s="56" t="s">
        <v>82</v>
      </c>
      <c r="D553" s="56">
        <v>383</v>
      </c>
      <c r="E553" s="115"/>
      <c r="F553" s="57">
        <f>D553*E553</f>
        <v>0</v>
      </c>
    </row>
    <row r="554" spans="1:6" x14ac:dyDescent="0.2">
      <c r="A554" s="54"/>
      <c r="B554" s="55"/>
      <c r="C554" s="56"/>
      <c r="D554" s="56"/>
      <c r="E554" s="56"/>
      <c r="F554" s="57"/>
    </row>
    <row r="555" spans="1:6" ht="15.75" thickBot="1" x14ac:dyDescent="0.25">
      <c r="A555" s="54"/>
      <c r="B555" s="61" t="s">
        <v>252</v>
      </c>
      <c r="C555" s="56"/>
      <c r="D555" s="56"/>
      <c r="E555" s="56"/>
      <c r="F555" s="63">
        <f>SUM(F547:F554)</f>
        <v>0</v>
      </c>
    </row>
    <row r="556" spans="1:6" x14ac:dyDescent="0.2">
      <c r="A556" s="54"/>
      <c r="B556" s="55"/>
      <c r="C556" s="56"/>
      <c r="D556" s="56"/>
      <c r="E556" s="56"/>
      <c r="F556" s="57"/>
    </row>
    <row r="557" spans="1:6" s="68" customFormat="1" ht="15" x14ac:dyDescent="0.25">
      <c r="A557" s="64"/>
      <c r="B557" s="65" t="s">
        <v>253</v>
      </c>
      <c r="C557" s="66"/>
      <c r="D557" s="66"/>
      <c r="E557" s="66"/>
      <c r="F557" s="67"/>
    </row>
    <row r="558" spans="1:6" x14ac:dyDescent="0.2">
      <c r="A558" s="54"/>
      <c r="B558" s="55"/>
      <c r="C558" s="56"/>
      <c r="D558" s="56"/>
      <c r="E558" s="56"/>
      <c r="F558" s="57"/>
    </row>
    <row r="559" spans="1:6" ht="28.5" x14ac:dyDescent="0.2">
      <c r="A559" s="54"/>
      <c r="B559" s="55" t="s">
        <v>254</v>
      </c>
      <c r="C559" s="56"/>
      <c r="D559" s="56"/>
      <c r="E559" s="56"/>
      <c r="F559" s="57"/>
    </row>
    <row r="560" spans="1:6" x14ac:dyDescent="0.2">
      <c r="A560" s="54"/>
      <c r="B560" s="55"/>
      <c r="C560" s="56"/>
      <c r="D560" s="56"/>
      <c r="E560" s="56"/>
      <c r="F560" s="57"/>
    </row>
    <row r="561" spans="1:6" ht="57" x14ac:dyDescent="0.2">
      <c r="A561" s="54"/>
      <c r="B561" s="55" t="s">
        <v>64</v>
      </c>
      <c r="C561" s="56"/>
      <c r="D561" s="56"/>
      <c r="E561" s="56"/>
      <c r="F561" s="57"/>
    </row>
    <row r="562" spans="1:6" x14ac:dyDescent="0.2">
      <c r="A562" s="54"/>
      <c r="B562" s="55"/>
      <c r="C562" s="56"/>
      <c r="D562" s="56"/>
      <c r="E562" s="56"/>
      <c r="F562" s="57"/>
    </row>
    <row r="563" spans="1:6" ht="57" x14ac:dyDescent="0.2">
      <c r="A563" s="54"/>
      <c r="B563" s="55" t="s">
        <v>145</v>
      </c>
      <c r="C563" s="56"/>
      <c r="D563" s="56"/>
      <c r="E563" s="56"/>
      <c r="F563" s="57"/>
    </row>
    <row r="564" spans="1:6" x14ac:dyDescent="0.2">
      <c r="A564" s="54"/>
      <c r="B564" s="55"/>
      <c r="C564" s="56"/>
      <c r="D564" s="56"/>
      <c r="E564" s="56"/>
      <c r="F564" s="57"/>
    </row>
    <row r="565" spans="1:6" x14ac:dyDescent="0.2">
      <c r="A565" s="54"/>
      <c r="B565" s="55" t="s">
        <v>574</v>
      </c>
      <c r="C565" s="56"/>
      <c r="D565" s="56"/>
      <c r="E565" s="56"/>
      <c r="F565" s="57"/>
    </row>
    <row r="566" spans="1:6" x14ac:dyDescent="0.2">
      <c r="A566" s="54"/>
      <c r="B566" s="55"/>
      <c r="C566" s="56"/>
      <c r="D566" s="56"/>
      <c r="E566" s="56"/>
      <c r="F566" s="57"/>
    </row>
    <row r="567" spans="1:6" ht="173.25" customHeight="1" x14ac:dyDescent="0.2">
      <c r="A567" s="54"/>
      <c r="B567" s="55" t="s">
        <v>470</v>
      </c>
      <c r="C567" s="56"/>
      <c r="D567" s="56"/>
      <c r="E567" s="56"/>
      <c r="F567" s="57"/>
    </row>
    <row r="568" spans="1:6" x14ac:dyDescent="0.2">
      <c r="A568" s="54"/>
      <c r="B568" s="55"/>
      <c r="C568" s="56"/>
      <c r="D568" s="56"/>
      <c r="E568" s="56"/>
      <c r="F568" s="57"/>
    </row>
    <row r="569" spans="1:6" x14ac:dyDescent="0.2">
      <c r="A569" s="54"/>
      <c r="B569" s="55" t="s">
        <v>255</v>
      </c>
      <c r="C569" s="56"/>
      <c r="D569" s="56"/>
      <c r="E569" s="56"/>
      <c r="F569" s="57"/>
    </row>
    <row r="570" spans="1:6" x14ac:dyDescent="0.2">
      <c r="A570" s="54"/>
      <c r="B570" s="55"/>
      <c r="C570" s="56"/>
      <c r="D570" s="56"/>
      <c r="E570" s="56"/>
      <c r="F570" s="57"/>
    </row>
    <row r="571" spans="1:6" x14ac:dyDescent="0.2">
      <c r="A571" s="54"/>
      <c r="B571" s="55" t="s">
        <v>256</v>
      </c>
      <c r="C571" s="56"/>
      <c r="D571" s="56"/>
      <c r="E571" s="56"/>
      <c r="F571" s="57"/>
    </row>
    <row r="572" spans="1:6" x14ac:dyDescent="0.2">
      <c r="A572" s="54"/>
      <c r="B572" s="55"/>
      <c r="C572" s="56"/>
      <c r="D572" s="56"/>
      <c r="E572" s="56"/>
      <c r="F572" s="57"/>
    </row>
    <row r="573" spans="1:6" ht="30" customHeight="1" x14ac:dyDescent="0.2">
      <c r="A573" s="54">
        <v>1</v>
      </c>
      <c r="B573" s="55" t="s">
        <v>257</v>
      </c>
      <c r="C573" s="56" t="s">
        <v>258</v>
      </c>
      <c r="D573" s="56">
        <v>13</v>
      </c>
      <c r="E573" s="115"/>
      <c r="F573" s="57">
        <f>D573*E573</f>
        <v>0</v>
      </c>
    </row>
    <row r="574" spans="1:6" x14ac:dyDescent="0.2">
      <c r="A574" s="54"/>
      <c r="B574" s="55"/>
      <c r="C574" s="56"/>
      <c r="D574" s="56"/>
      <c r="E574" s="56"/>
      <c r="F574" s="57"/>
    </row>
    <row r="575" spans="1:6" ht="42.75" x14ac:dyDescent="0.2">
      <c r="A575" s="54">
        <v>2</v>
      </c>
      <c r="B575" s="55" t="s">
        <v>494</v>
      </c>
      <c r="C575" s="56" t="s">
        <v>86</v>
      </c>
      <c r="D575" s="56">
        <v>13</v>
      </c>
      <c r="E575" s="115"/>
      <c r="F575" s="57">
        <f>D575*E575</f>
        <v>0</v>
      </c>
    </row>
    <row r="576" spans="1:6" x14ac:dyDescent="0.2">
      <c r="A576" s="54"/>
      <c r="B576" s="55"/>
      <c r="C576" s="56"/>
      <c r="D576" s="56"/>
      <c r="E576" s="56"/>
      <c r="F576" s="57"/>
    </row>
    <row r="577" spans="1:6" x14ac:dyDescent="0.2">
      <c r="A577" s="54"/>
      <c r="B577" s="55" t="s">
        <v>259</v>
      </c>
      <c r="C577" s="56"/>
      <c r="D577" s="56"/>
      <c r="E577" s="56"/>
      <c r="F577" s="57"/>
    </row>
    <row r="578" spans="1:6" x14ac:dyDescent="0.2">
      <c r="A578" s="54"/>
      <c r="B578" s="55"/>
      <c r="C578" s="56"/>
      <c r="D578" s="56"/>
      <c r="E578" s="56"/>
      <c r="F578" s="57"/>
    </row>
    <row r="579" spans="1:6" x14ac:dyDescent="0.2">
      <c r="A579" s="54"/>
      <c r="B579" s="55" t="s">
        <v>581</v>
      </c>
      <c r="C579" s="56"/>
      <c r="D579" s="56"/>
      <c r="E579" s="56"/>
      <c r="F579" s="57"/>
    </row>
    <row r="580" spans="1:6" x14ac:dyDescent="0.2">
      <c r="A580" s="54"/>
      <c r="B580" s="55"/>
      <c r="C580" s="56"/>
      <c r="D580" s="56"/>
      <c r="E580" s="56"/>
      <c r="F580" s="57"/>
    </row>
    <row r="581" spans="1:6" ht="28.5" x14ac:dyDescent="0.2">
      <c r="A581" s="54">
        <v>3</v>
      </c>
      <c r="B581" s="55" t="s">
        <v>260</v>
      </c>
      <c r="C581" s="56" t="s">
        <v>86</v>
      </c>
      <c r="D581" s="56">
        <v>32</v>
      </c>
      <c r="E581" s="115"/>
      <c r="F581" s="57">
        <f>D581*E581</f>
        <v>0</v>
      </c>
    </row>
    <row r="582" spans="1:6" x14ac:dyDescent="0.2">
      <c r="A582" s="54"/>
      <c r="B582" s="55"/>
      <c r="C582" s="56"/>
      <c r="D582" s="56"/>
      <c r="E582" s="56"/>
      <c r="F582" s="57"/>
    </row>
    <row r="583" spans="1:6" ht="28.5" x14ac:dyDescent="0.2">
      <c r="A583" s="54">
        <v>4</v>
      </c>
      <c r="B583" s="55" t="s">
        <v>261</v>
      </c>
      <c r="C583" s="56" t="s">
        <v>86</v>
      </c>
      <c r="D583" s="56">
        <v>32</v>
      </c>
      <c r="E583" s="115"/>
      <c r="F583" s="57">
        <f>D583*E583</f>
        <v>0</v>
      </c>
    </row>
    <row r="584" spans="1:6" x14ac:dyDescent="0.2">
      <c r="A584" s="54"/>
      <c r="B584" s="55"/>
      <c r="C584" s="56"/>
      <c r="D584" s="56"/>
      <c r="E584" s="56"/>
      <c r="F584" s="57"/>
    </row>
    <row r="585" spans="1:6" x14ac:dyDescent="0.2">
      <c r="A585" s="54">
        <v>5</v>
      </c>
      <c r="B585" s="55" t="s">
        <v>262</v>
      </c>
      <c r="C585" s="56" t="s">
        <v>86</v>
      </c>
      <c r="D585" s="56">
        <v>28</v>
      </c>
      <c r="E585" s="115"/>
      <c r="F585" s="57">
        <f>D585*E585</f>
        <v>0</v>
      </c>
    </row>
    <row r="586" spans="1:6" x14ac:dyDescent="0.2">
      <c r="A586" s="54"/>
      <c r="B586" s="55"/>
      <c r="C586" s="56"/>
      <c r="D586" s="56"/>
      <c r="E586" s="56"/>
      <c r="F586" s="57"/>
    </row>
    <row r="587" spans="1:6" x14ac:dyDescent="0.2">
      <c r="A587" s="54"/>
      <c r="B587" s="55" t="s">
        <v>241</v>
      </c>
      <c r="C587" s="56"/>
      <c r="D587" s="56"/>
      <c r="E587" s="56"/>
      <c r="F587" s="57"/>
    </row>
    <row r="588" spans="1:6" x14ac:dyDescent="0.2">
      <c r="A588" s="54"/>
      <c r="B588" s="55"/>
      <c r="C588" s="56"/>
      <c r="D588" s="56"/>
      <c r="E588" s="56"/>
      <c r="F588" s="57"/>
    </row>
    <row r="589" spans="1:6" x14ac:dyDescent="0.2">
      <c r="A589" s="54"/>
      <c r="B589" s="55" t="s">
        <v>495</v>
      </c>
      <c r="C589" s="56"/>
      <c r="D589" s="56"/>
      <c r="E589" s="56"/>
      <c r="F589" s="57"/>
    </row>
    <row r="590" spans="1:6" x14ac:dyDescent="0.2">
      <c r="A590" s="54"/>
      <c r="B590" s="55"/>
      <c r="C590" s="56"/>
      <c r="D590" s="56"/>
      <c r="E590" s="56"/>
      <c r="F590" s="57"/>
    </row>
    <row r="591" spans="1:6" ht="28.5" x14ac:dyDescent="0.2">
      <c r="A591" s="54">
        <v>6</v>
      </c>
      <c r="B591" s="55" t="s">
        <v>263</v>
      </c>
      <c r="C591" s="56" t="s">
        <v>86</v>
      </c>
      <c r="D591" s="56">
        <v>13</v>
      </c>
      <c r="E591" s="115"/>
      <c r="F591" s="57">
        <f>D591*E591</f>
        <v>0</v>
      </c>
    </row>
    <row r="592" spans="1:6" x14ac:dyDescent="0.2">
      <c r="A592" s="54"/>
      <c r="B592" s="55"/>
      <c r="C592" s="56"/>
      <c r="D592" s="56"/>
      <c r="E592" s="56"/>
      <c r="F592" s="57"/>
    </row>
    <row r="593" spans="1:6" x14ac:dyDescent="0.2">
      <c r="A593" s="54"/>
      <c r="B593" s="55" t="s">
        <v>496</v>
      </c>
      <c r="C593" s="56"/>
      <c r="D593" s="56"/>
      <c r="E593" s="56"/>
      <c r="F593" s="57"/>
    </row>
    <row r="594" spans="1:6" x14ac:dyDescent="0.2">
      <c r="A594" s="54"/>
      <c r="B594" s="55"/>
      <c r="C594" s="56"/>
      <c r="D594" s="56"/>
      <c r="E594" s="56"/>
      <c r="F594" s="57"/>
    </row>
    <row r="595" spans="1:6" x14ac:dyDescent="0.2">
      <c r="A595" s="54">
        <v>7</v>
      </c>
      <c r="B595" s="55" t="s">
        <v>497</v>
      </c>
      <c r="C595" s="56" t="s">
        <v>86</v>
      </c>
      <c r="D595" s="56">
        <v>20</v>
      </c>
      <c r="E595" s="115"/>
      <c r="F595" s="57">
        <f>D595*E595</f>
        <v>0</v>
      </c>
    </row>
    <row r="596" spans="1:6" x14ac:dyDescent="0.2">
      <c r="A596" s="54"/>
      <c r="B596" s="55"/>
      <c r="C596" s="56"/>
      <c r="D596" s="56"/>
      <c r="E596" s="56"/>
      <c r="F596" s="57"/>
    </row>
    <row r="597" spans="1:6" x14ac:dyDescent="0.2">
      <c r="A597" s="54"/>
      <c r="B597" s="55" t="s">
        <v>439</v>
      </c>
      <c r="C597" s="56"/>
      <c r="D597" s="56"/>
      <c r="E597" s="56"/>
      <c r="F597" s="57"/>
    </row>
    <row r="598" spans="1:6" x14ac:dyDescent="0.2">
      <c r="A598" s="54"/>
      <c r="B598" s="55"/>
      <c r="C598" s="56"/>
      <c r="D598" s="56"/>
      <c r="E598" s="56"/>
      <c r="F598" s="57"/>
    </row>
    <row r="599" spans="1:6" ht="203.25" customHeight="1" x14ac:dyDescent="0.2">
      <c r="A599" s="54">
        <v>8</v>
      </c>
      <c r="B599" s="55" t="s">
        <v>440</v>
      </c>
      <c r="C599" s="56" t="s">
        <v>86</v>
      </c>
      <c r="D599" s="56">
        <v>9</v>
      </c>
      <c r="E599" s="115"/>
      <c r="F599" s="57">
        <f>D599*E599</f>
        <v>0</v>
      </c>
    </row>
    <row r="600" spans="1:6" x14ac:dyDescent="0.2">
      <c r="A600" s="54"/>
      <c r="B600" s="55"/>
      <c r="C600" s="56"/>
      <c r="D600" s="56"/>
      <c r="E600" s="62"/>
      <c r="F600" s="57"/>
    </row>
    <row r="601" spans="1:6" x14ac:dyDescent="0.2">
      <c r="A601" s="54"/>
      <c r="B601" s="71" t="s">
        <v>498</v>
      </c>
      <c r="C601" s="56"/>
      <c r="D601" s="56"/>
      <c r="E601" s="62"/>
      <c r="F601" s="57"/>
    </row>
    <row r="602" spans="1:6" x14ac:dyDescent="0.2">
      <c r="A602" s="54"/>
      <c r="B602" s="71"/>
      <c r="C602" s="56"/>
      <c r="D602" s="56"/>
      <c r="E602" s="62"/>
      <c r="F602" s="57"/>
    </row>
    <row r="603" spans="1:6" ht="28.5" x14ac:dyDescent="0.2">
      <c r="A603" s="54">
        <v>9</v>
      </c>
      <c r="B603" s="71" t="s">
        <v>582</v>
      </c>
      <c r="C603" s="56" t="s">
        <v>89</v>
      </c>
      <c r="D603" s="56">
        <v>9</v>
      </c>
      <c r="E603" s="115"/>
      <c r="F603" s="57">
        <f>E603*D603</f>
        <v>0</v>
      </c>
    </row>
    <row r="604" spans="1:6" x14ac:dyDescent="0.2">
      <c r="A604" s="54"/>
      <c r="B604" s="71"/>
      <c r="C604" s="56"/>
      <c r="D604" s="56"/>
      <c r="E604" s="62"/>
      <c r="F604" s="57"/>
    </row>
    <row r="605" spans="1:6" ht="57" x14ac:dyDescent="0.2">
      <c r="A605" s="54">
        <v>10</v>
      </c>
      <c r="B605" s="71" t="s">
        <v>499</v>
      </c>
      <c r="C605" s="75" t="s">
        <v>444</v>
      </c>
      <c r="D605" s="75">
        <v>1</v>
      </c>
      <c r="E605" s="77">
        <v>120000</v>
      </c>
      <c r="F605" s="76">
        <f>D605*E605</f>
        <v>120000</v>
      </c>
    </row>
    <row r="606" spans="1:6" x14ac:dyDescent="0.2">
      <c r="A606" s="54"/>
      <c r="B606" s="71"/>
      <c r="C606" s="75"/>
      <c r="D606" s="75"/>
      <c r="E606" s="77"/>
      <c r="F606" s="76"/>
    </row>
    <row r="607" spans="1:6" ht="28.5" x14ac:dyDescent="0.2">
      <c r="A607" s="54">
        <v>11</v>
      </c>
      <c r="B607" s="71" t="s">
        <v>500</v>
      </c>
      <c r="C607" s="75" t="s">
        <v>273</v>
      </c>
      <c r="D607" s="78">
        <f>E605</f>
        <v>120000</v>
      </c>
      <c r="E607" s="116"/>
      <c r="F607" s="76">
        <f>D607*E607</f>
        <v>0</v>
      </c>
    </row>
    <row r="608" spans="1:6" x14ac:dyDescent="0.2">
      <c r="A608" s="54"/>
      <c r="B608" s="71"/>
      <c r="C608" s="56"/>
      <c r="D608" s="56"/>
      <c r="E608" s="62"/>
      <c r="F608" s="57"/>
    </row>
    <row r="609" spans="1:7" s="81" customFormat="1" ht="28.5" x14ac:dyDescent="0.2">
      <c r="A609" s="79">
        <v>12</v>
      </c>
      <c r="B609" s="71" t="s">
        <v>441</v>
      </c>
      <c r="C609" s="75" t="s">
        <v>444</v>
      </c>
      <c r="D609" s="75">
        <v>1</v>
      </c>
      <c r="E609" s="30">
        <v>15000</v>
      </c>
      <c r="F609" s="31">
        <f t="shared" ref="F609:F611" si="2">+D609*E609</f>
        <v>15000</v>
      </c>
      <c r="G609" s="80"/>
    </row>
    <row r="610" spans="1:7" s="81" customFormat="1" ht="11.25" customHeight="1" x14ac:dyDescent="0.2">
      <c r="A610" s="79"/>
      <c r="B610" s="71"/>
      <c r="C610" s="75"/>
      <c r="D610" s="82"/>
      <c r="E610" s="30"/>
      <c r="F610" s="31"/>
      <c r="G610" s="80"/>
    </row>
    <row r="611" spans="1:7" s="81" customFormat="1" ht="28.5" customHeight="1" x14ac:dyDescent="0.2">
      <c r="A611" s="79">
        <v>13</v>
      </c>
      <c r="B611" s="71" t="s">
        <v>583</v>
      </c>
      <c r="C611" s="75" t="s">
        <v>273</v>
      </c>
      <c r="D611" s="83">
        <f>E609</f>
        <v>15000</v>
      </c>
      <c r="E611" s="116"/>
      <c r="F611" s="31">
        <f t="shared" si="2"/>
        <v>0</v>
      </c>
      <c r="G611" s="80"/>
    </row>
    <row r="612" spans="1:7" x14ac:dyDescent="0.2">
      <c r="A612" s="54"/>
      <c r="B612" s="71"/>
      <c r="C612" s="56"/>
      <c r="D612" s="56"/>
      <c r="E612" s="62"/>
      <c r="F612" s="57"/>
    </row>
    <row r="613" spans="1:7" ht="15.75" thickBot="1" x14ac:dyDescent="0.25">
      <c r="A613" s="54"/>
      <c r="B613" s="61" t="s">
        <v>264</v>
      </c>
      <c r="C613" s="56"/>
      <c r="D613" s="56"/>
      <c r="E613" s="56"/>
      <c r="F613" s="63">
        <f>SUM(F573:F612)</f>
        <v>135000</v>
      </c>
    </row>
    <row r="614" spans="1:7" x14ac:dyDescent="0.2">
      <c r="A614" s="54"/>
      <c r="B614" s="55"/>
      <c r="C614" s="56"/>
      <c r="D614" s="56"/>
      <c r="E614" s="56"/>
      <c r="F614" s="57"/>
    </row>
    <row r="615" spans="1:7" s="68" customFormat="1" ht="15" x14ac:dyDescent="0.25">
      <c r="A615" s="64"/>
      <c r="B615" s="65" t="s">
        <v>265</v>
      </c>
      <c r="C615" s="66"/>
      <c r="D615" s="66"/>
      <c r="E615" s="66"/>
      <c r="F615" s="67"/>
    </row>
    <row r="616" spans="1:7" x14ac:dyDescent="0.2">
      <c r="A616" s="54"/>
      <c r="B616" s="55"/>
      <c r="C616" s="56"/>
      <c r="D616" s="56"/>
      <c r="E616" s="56"/>
      <c r="F616" s="57"/>
    </row>
    <row r="617" spans="1:7" ht="28.5" x14ac:dyDescent="0.2">
      <c r="A617" s="54"/>
      <c r="B617" s="55" t="s">
        <v>266</v>
      </c>
      <c r="C617" s="56"/>
      <c r="D617" s="56"/>
      <c r="E617" s="56"/>
      <c r="F617" s="57"/>
    </row>
    <row r="618" spans="1:7" x14ac:dyDescent="0.2">
      <c r="A618" s="54"/>
      <c r="B618" s="55"/>
      <c r="C618" s="56"/>
      <c r="D618" s="56"/>
      <c r="E618" s="56"/>
      <c r="F618" s="57"/>
    </row>
    <row r="619" spans="1:7" ht="57" x14ac:dyDescent="0.2">
      <c r="A619" s="54"/>
      <c r="B619" s="55" t="s">
        <v>64</v>
      </c>
      <c r="C619" s="56"/>
      <c r="D619" s="56"/>
      <c r="E619" s="56"/>
      <c r="F619" s="57"/>
    </row>
    <row r="620" spans="1:7" x14ac:dyDescent="0.2">
      <c r="A620" s="54"/>
      <c r="B620" s="55"/>
      <c r="C620" s="56"/>
      <c r="D620" s="56"/>
      <c r="E620" s="56"/>
      <c r="F620" s="57"/>
    </row>
    <row r="621" spans="1:7" ht="57" x14ac:dyDescent="0.2">
      <c r="A621" s="54"/>
      <c r="B621" s="55" t="s">
        <v>145</v>
      </c>
      <c r="C621" s="56"/>
      <c r="D621" s="56"/>
      <c r="E621" s="56"/>
      <c r="F621" s="57"/>
    </row>
    <row r="622" spans="1:7" x14ac:dyDescent="0.2">
      <c r="A622" s="54"/>
      <c r="B622" s="55"/>
      <c r="C622" s="56"/>
      <c r="D622" s="56"/>
      <c r="E622" s="56"/>
      <c r="F622" s="57"/>
    </row>
    <row r="623" spans="1:7" x14ac:dyDescent="0.2">
      <c r="A623" s="54"/>
      <c r="B623" s="55" t="s">
        <v>574</v>
      </c>
      <c r="C623" s="56"/>
      <c r="D623" s="56"/>
      <c r="E623" s="56"/>
      <c r="F623" s="57"/>
    </row>
    <row r="624" spans="1:7" x14ac:dyDescent="0.2">
      <c r="A624" s="54"/>
      <c r="B624" s="55"/>
      <c r="C624" s="56"/>
      <c r="D624" s="56"/>
      <c r="E624" s="56"/>
      <c r="F624" s="57"/>
    </row>
    <row r="625" spans="1:6" ht="171" x14ac:dyDescent="0.2">
      <c r="A625" s="54"/>
      <c r="B625" s="55" t="s">
        <v>470</v>
      </c>
      <c r="C625" s="56"/>
      <c r="D625" s="56"/>
      <c r="E625" s="56"/>
      <c r="F625" s="57"/>
    </row>
    <row r="626" spans="1:6" x14ac:dyDescent="0.2">
      <c r="A626" s="54"/>
      <c r="B626" s="55"/>
      <c r="C626" s="56"/>
      <c r="D626" s="56"/>
      <c r="E626" s="56"/>
      <c r="F626" s="57"/>
    </row>
    <row r="627" spans="1:6" x14ac:dyDescent="0.2">
      <c r="A627" s="54"/>
      <c r="B627" s="55" t="s">
        <v>267</v>
      </c>
      <c r="C627" s="56"/>
      <c r="D627" s="56"/>
      <c r="E627" s="56"/>
      <c r="F627" s="57"/>
    </row>
    <row r="628" spans="1:6" x14ac:dyDescent="0.2">
      <c r="A628" s="54"/>
      <c r="B628" s="55"/>
      <c r="C628" s="56"/>
      <c r="D628" s="56"/>
      <c r="E628" s="56"/>
      <c r="F628" s="57"/>
    </row>
    <row r="629" spans="1:6" x14ac:dyDescent="0.2">
      <c r="A629" s="54"/>
      <c r="B629" s="55" t="s">
        <v>501</v>
      </c>
      <c r="C629" s="56"/>
      <c r="D629" s="56"/>
      <c r="E629" s="56"/>
      <c r="F629" s="57"/>
    </row>
    <row r="630" spans="1:6" x14ac:dyDescent="0.2">
      <c r="A630" s="54"/>
      <c r="B630" s="55"/>
      <c r="C630" s="56"/>
      <c r="D630" s="56"/>
      <c r="E630" s="56"/>
      <c r="F630" s="57"/>
    </row>
    <row r="631" spans="1:6" x14ac:dyDescent="0.2">
      <c r="A631" s="54">
        <v>1</v>
      </c>
      <c r="B631" s="71" t="s">
        <v>268</v>
      </c>
      <c r="C631" s="56" t="s">
        <v>82</v>
      </c>
      <c r="D631" s="56">
        <v>156</v>
      </c>
      <c r="E631" s="115"/>
      <c r="F631" s="57">
        <f>D631*E631</f>
        <v>0</v>
      </c>
    </row>
    <row r="632" spans="1:6" x14ac:dyDescent="0.2">
      <c r="A632" s="54"/>
      <c r="B632" s="55"/>
      <c r="C632" s="56"/>
      <c r="D632" s="56"/>
      <c r="E632" s="56"/>
      <c r="F632" s="57"/>
    </row>
    <row r="633" spans="1:6" x14ac:dyDescent="0.2">
      <c r="A633" s="54"/>
      <c r="B633" s="55" t="s">
        <v>445</v>
      </c>
      <c r="C633" s="56"/>
      <c r="D633" s="56"/>
      <c r="E633" s="56"/>
      <c r="F633" s="57"/>
    </row>
    <row r="634" spans="1:6" x14ac:dyDescent="0.2">
      <c r="A634" s="54"/>
      <c r="B634" s="55"/>
      <c r="C634" s="56"/>
      <c r="D634" s="56"/>
      <c r="E634" s="56"/>
      <c r="F634" s="57"/>
    </row>
    <row r="635" spans="1:6" ht="87" customHeight="1" x14ac:dyDescent="0.2">
      <c r="A635" s="54">
        <v>2</v>
      </c>
      <c r="B635" s="55" t="s">
        <v>457</v>
      </c>
      <c r="C635" s="56" t="s">
        <v>86</v>
      </c>
      <c r="D635" s="56">
        <v>13</v>
      </c>
      <c r="E635" s="115"/>
      <c r="F635" s="57">
        <f>D635*E635</f>
        <v>0</v>
      </c>
    </row>
    <row r="636" spans="1:6" x14ac:dyDescent="0.2">
      <c r="A636" s="54"/>
      <c r="B636" s="55"/>
      <c r="C636" s="56"/>
      <c r="D636" s="56"/>
      <c r="E636" s="56"/>
      <c r="F636" s="57"/>
    </row>
    <row r="637" spans="1:6" x14ac:dyDescent="0.2">
      <c r="A637" s="54"/>
      <c r="B637" s="55" t="s">
        <v>584</v>
      </c>
      <c r="C637" s="56"/>
      <c r="D637" s="56"/>
      <c r="E637" s="56"/>
      <c r="F637" s="57"/>
    </row>
    <row r="638" spans="1:6" x14ac:dyDescent="0.2">
      <c r="A638" s="54"/>
      <c r="B638" s="55"/>
      <c r="C638" s="56"/>
      <c r="D638" s="56"/>
      <c r="E638" s="56"/>
      <c r="F638" s="57"/>
    </row>
    <row r="639" spans="1:6" ht="90.75" customHeight="1" x14ac:dyDescent="0.2">
      <c r="A639" s="54">
        <v>3</v>
      </c>
      <c r="B639" s="55" t="s">
        <v>269</v>
      </c>
      <c r="C639" s="56" t="s">
        <v>82</v>
      </c>
      <c r="D639" s="56">
        <v>20</v>
      </c>
      <c r="E639" s="115"/>
      <c r="F639" s="57">
        <f>D639*E639</f>
        <v>0</v>
      </c>
    </row>
    <row r="640" spans="1:6" x14ac:dyDescent="0.2">
      <c r="A640" s="54"/>
      <c r="B640" s="55"/>
      <c r="C640" s="56"/>
      <c r="D640" s="56"/>
      <c r="E640" s="56"/>
      <c r="F640" s="57"/>
    </row>
    <row r="641" spans="1:6" x14ac:dyDescent="0.2">
      <c r="A641" s="54"/>
      <c r="B641" s="71" t="s">
        <v>270</v>
      </c>
      <c r="C641" s="56"/>
      <c r="D641" s="56"/>
      <c r="E641" s="56"/>
      <c r="F641" s="57"/>
    </row>
    <row r="642" spans="1:6" x14ac:dyDescent="0.2">
      <c r="A642" s="54"/>
      <c r="B642" s="71"/>
      <c r="C642" s="56"/>
      <c r="D642" s="56"/>
      <c r="E642" s="56"/>
      <c r="F642" s="57"/>
    </row>
    <row r="643" spans="1:6" x14ac:dyDescent="0.2">
      <c r="A643" s="54"/>
      <c r="B643" s="71" t="s">
        <v>271</v>
      </c>
      <c r="C643" s="56"/>
      <c r="D643" s="56"/>
      <c r="E643" s="56"/>
      <c r="F643" s="57"/>
    </row>
    <row r="644" spans="1:6" x14ac:dyDescent="0.2">
      <c r="A644" s="54"/>
      <c r="B644" s="71"/>
      <c r="C644" s="56"/>
      <c r="D644" s="56"/>
      <c r="E644" s="56"/>
      <c r="F644" s="57"/>
    </row>
    <row r="645" spans="1:6" x14ac:dyDescent="0.2">
      <c r="A645" s="54">
        <v>4</v>
      </c>
      <c r="B645" s="71" t="s">
        <v>272</v>
      </c>
      <c r="C645" s="56" t="s">
        <v>89</v>
      </c>
      <c r="D645" s="56">
        <v>9</v>
      </c>
      <c r="E645" s="115"/>
      <c r="F645" s="57">
        <f>D645*E645</f>
        <v>0</v>
      </c>
    </row>
    <row r="646" spans="1:6" x14ac:dyDescent="0.2">
      <c r="A646" s="54"/>
      <c r="B646" s="55"/>
      <c r="C646" s="56"/>
      <c r="D646" s="56"/>
      <c r="E646" s="84"/>
      <c r="F646" s="57"/>
    </row>
    <row r="647" spans="1:6" x14ac:dyDescent="0.2">
      <c r="A647" s="54"/>
      <c r="B647" s="71" t="s">
        <v>506</v>
      </c>
      <c r="C647" s="56"/>
      <c r="D647" s="56"/>
      <c r="E647" s="84"/>
      <c r="F647" s="57"/>
    </row>
    <row r="648" spans="1:6" x14ac:dyDescent="0.2">
      <c r="A648" s="54"/>
      <c r="B648" s="71"/>
      <c r="C648" s="56"/>
      <c r="D648" s="56"/>
      <c r="E648" s="84"/>
      <c r="F648" s="57"/>
    </row>
    <row r="649" spans="1:6" x14ac:dyDescent="0.2">
      <c r="A649" s="54">
        <v>5</v>
      </c>
      <c r="B649" s="71" t="s">
        <v>502</v>
      </c>
      <c r="C649" s="75" t="s">
        <v>89</v>
      </c>
      <c r="D649" s="56">
        <v>1</v>
      </c>
      <c r="E649" s="115"/>
      <c r="F649" s="57">
        <f>D649*E649</f>
        <v>0</v>
      </c>
    </row>
    <row r="650" spans="1:6" x14ac:dyDescent="0.2">
      <c r="A650" s="54"/>
      <c r="B650" s="55"/>
      <c r="C650" s="75"/>
      <c r="D650" s="56"/>
      <c r="E650" s="84"/>
      <c r="F650" s="57"/>
    </row>
    <row r="651" spans="1:6" x14ac:dyDescent="0.2">
      <c r="A651" s="54"/>
      <c r="B651" s="55" t="s">
        <v>505</v>
      </c>
      <c r="C651" s="75"/>
      <c r="D651" s="56"/>
      <c r="E651" s="84"/>
      <c r="F651" s="57"/>
    </row>
    <row r="652" spans="1:6" x14ac:dyDescent="0.2">
      <c r="A652" s="54"/>
      <c r="B652" s="55"/>
      <c r="C652" s="75"/>
      <c r="D652" s="56"/>
      <c r="E652" s="84"/>
      <c r="F652" s="57"/>
    </row>
    <row r="653" spans="1:6" x14ac:dyDescent="0.2">
      <c r="A653" s="54">
        <v>6</v>
      </c>
      <c r="B653" s="55" t="s">
        <v>503</v>
      </c>
      <c r="C653" s="75" t="s">
        <v>444</v>
      </c>
      <c r="D653" s="56">
        <v>1</v>
      </c>
      <c r="E653" s="118">
        <v>20000</v>
      </c>
      <c r="F653" s="57">
        <f>D653*E653</f>
        <v>20000</v>
      </c>
    </row>
    <row r="654" spans="1:6" x14ac:dyDescent="0.2">
      <c r="A654" s="54"/>
      <c r="B654" s="55"/>
      <c r="C654" s="56"/>
      <c r="D654" s="56"/>
      <c r="E654" s="56"/>
      <c r="F654" s="57"/>
    </row>
    <row r="655" spans="1:6" x14ac:dyDescent="0.2">
      <c r="A655" s="54">
        <v>7</v>
      </c>
      <c r="B655" s="55" t="s">
        <v>504</v>
      </c>
      <c r="C655" s="56" t="s">
        <v>273</v>
      </c>
      <c r="D655" s="57">
        <f>E653</f>
        <v>20000</v>
      </c>
      <c r="E655" s="116"/>
      <c r="F655" s="57">
        <f>D655*E655</f>
        <v>0</v>
      </c>
    </row>
    <row r="656" spans="1:6" x14ac:dyDescent="0.2">
      <c r="A656" s="54"/>
      <c r="B656" s="55"/>
      <c r="C656" s="56"/>
      <c r="D656" s="56"/>
      <c r="E656" s="56"/>
      <c r="F656" s="57"/>
    </row>
    <row r="657" spans="1:6" x14ac:dyDescent="0.2">
      <c r="A657" s="54"/>
      <c r="B657" s="55" t="s">
        <v>274</v>
      </c>
      <c r="C657" s="56"/>
      <c r="D657" s="56"/>
      <c r="E657" s="56"/>
      <c r="F657" s="57"/>
    </row>
    <row r="658" spans="1:6" x14ac:dyDescent="0.2">
      <c r="A658" s="54"/>
      <c r="B658" s="55"/>
      <c r="C658" s="56"/>
      <c r="D658" s="56"/>
      <c r="E658" s="56"/>
      <c r="F658" s="57"/>
    </row>
    <row r="659" spans="1:6" ht="28.5" x14ac:dyDescent="0.2">
      <c r="A659" s="54"/>
      <c r="B659" s="55" t="s">
        <v>585</v>
      </c>
      <c r="C659" s="56"/>
      <c r="D659" s="56"/>
      <c r="E659" s="56"/>
      <c r="F659" s="57"/>
    </row>
    <row r="660" spans="1:6" x14ac:dyDescent="0.2">
      <c r="A660" s="54"/>
      <c r="B660" s="55"/>
      <c r="C660" s="56"/>
      <c r="D660" s="56"/>
      <c r="E660" s="56"/>
      <c r="F660" s="57"/>
    </row>
    <row r="661" spans="1:6" x14ac:dyDescent="0.2">
      <c r="A661" s="54">
        <v>8</v>
      </c>
      <c r="B661" s="55" t="s">
        <v>507</v>
      </c>
      <c r="C661" s="56" t="s">
        <v>86</v>
      </c>
      <c r="D661" s="56">
        <v>9</v>
      </c>
      <c r="E661" s="115"/>
      <c r="F661" s="57">
        <f>D661*E661</f>
        <v>0</v>
      </c>
    </row>
    <row r="662" spans="1:6" x14ac:dyDescent="0.2">
      <c r="A662" s="54"/>
      <c r="B662" s="55"/>
      <c r="C662" s="56"/>
      <c r="D662" s="56"/>
      <c r="E662" s="56"/>
      <c r="F662" s="57"/>
    </row>
    <row r="663" spans="1:6" ht="15.75" thickBot="1" x14ac:dyDescent="0.25">
      <c r="A663" s="54"/>
      <c r="B663" s="61" t="s">
        <v>275</v>
      </c>
      <c r="C663" s="56"/>
      <c r="D663" s="56"/>
      <c r="E663" s="56"/>
      <c r="F663" s="63">
        <f>SUM(F631:F662)</f>
        <v>20000</v>
      </c>
    </row>
    <row r="664" spans="1:6" x14ac:dyDescent="0.2">
      <c r="A664" s="54"/>
      <c r="B664" s="55"/>
      <c r="C664" s="56"/>
      <c r="D664" s="56"/>
      <c r="E664" s="56"/>
      <c r="F664" s="57"/>
    </row>
    <row r="665" spans="1:6" s="68" customFormat="1" ht="15" x14ac:dyDescent="0.25">
      <c r="A665" s="64"/>
      <c r="B665" s="65" t="s">
        <v>276</v>
      </c>
      <c r="C665" s="66"/>
      <c r="D665" s="66"/>
      <c r="E665" s="66"/>
      <c r="F665" s="67"/>
    </row>
    <row r="666" spans="1:6" x14ac:dyDescent="0.2">
      <c r="A666" s="54"/>
      <c r="B666" s="55"/>
      <c r="C666" s="56"/>
      <c r="D666" s="56"/>
      <c r="E666" s="56"/>
      <c r="F666" s="57"/>
    </row>
    <row r="667" spans="1:6" ht="28.5" x14ac:dyDescent="0.2">
      <c r="A667" s="54"/>
      <c r="B667" s="55" t="s">
        <v>277</v>
      </c>
      <c r="C667" s="56"/>
      <c r="D667" s="56"/>
      <c r="E667" s="56"/>
      <c r="F667" s="57"/>
    </row>
    <row r="668" spans="1:6" x14ac:dyDescent="0.2">
      <c r="A668" s="54"/>
      <c r="B668" s="55"/>
      <c r="C668" s="56"/>
      <c r="D668" s="56"/>
      <c r="E668" s="56"/>
      <c r="F668" s="57"/>
    </row>
    <row r="669" spans="1:6" x14ac:dyDescent="0.2">
      <c r="A669" s="54"/>
      <c r="B669" s="55" t="s">
        <v>65</v>
      </c>
      <c r="C669" s="56"/>
      <c r="D669" s="56"/>
      <c r="E669" s="56"/>
      <c r="F669" s="57"/>
    </row>
    <row r="670" spans="1:6" x14ac:dyDescent="0.2">
      <c r="A670" s="54"/>
      <c r="B670" s="55"/>
      <c r="C670" s="56"/>
      <c r="D670" s="56"/>
      <c r="E670" s="56"/>
      <c r="F670" s="57"/>
    </row>
    <row r="671" spans="1:6" ht="57" x14ac:dyDescent="0.2">
      <c r="A671" s="54"/>
      <c r="B671" s="55" t="s">
        <v>145</v>
      </c>
      <c r="C671" s="56"/>
      <c r="D671" s="56"/>
      <c r="E671" s="56"/>
      <c r="F671" s="57"/>
    </row>
    <row r="672" spans="1:6" x14ac:dyDescent="0.2">
      <c r="A672" s="54"/>
      <c r="B672" s="55"/>
      <c r="C672" s="56"/>
      <c r="D672" s="56"/>
      <c r="E672" s="56"/>
      <c r="F672" s="57"/>
    </row>
    <row r="673" spans="1:6" ht="42.75" x14ac:dyDescent="0.2">
      <c r="A673" s="54"/>
      <c r="B673" s="55" t="s">
        <v>586</v>
      </c>
      <c r="C673" s="56"/>
      <c r="D673" s="56"/>
      <c r="E673" s="56"/>
      <c r="F673" s="57"/>
    </row>
    <row r="674" spans="1:6" x14ac:dyDescent="0.2">
      <c r="A674" s="54"/>
      <c r="B674" s="55"/>
      <c r="C674" s="56"/>
      <c r="D674" s="56"/>
      <c r="E674" s="56"/>
      <c r="F674" s="57"/>
    </row>
    <row r="675" spans="1:6" x14ac:dyDescent="0.2">
      <c r="A675" s="54"/>
      <c r="B675" s="55" t="s">
        <v>574</v>
      </c>
      <c r="C675" s="56"/>
      <c r="D675" s="56"/>
      <c r="E675" s="56"/>
      <c r="F675" s="57"/>
    </row>
    <row r="676" spans="1:6" x14ac:dyDescent="0.2">
      <c r="A676" s="54"/>
      <c r="B676" s="55"/>
      <c r="C676" s="56"/>
      <c r="D676" s="56"/>
      <c r="E676" s="56"/>
      <c r="F676" s="57"/>
    </row>
    <row r="677" spans="1:6" ht="171" x14ac:dyDescent="0.2">
      <c r="A677" s="54"/>
      <c r="B677" s="55" t="s">
        <v>470</v>
      </c>
      <c r="C677" s="56"/>
      <c r="D677" s="56"/>
      <c r="E677" s="56"/>
      <c r="F677" s="57"/>
    </row>
    <row r="678" spans="1:6" x14ac:dyDescent="0.2">
      <c r="A678" s="54"/>
      <c r="B678" s="55"/>
      <c r="C678" s="56"/>
      <c r="D678" s="56"/>
      <c r="E678" s="56"/>
      <c r="F678" s="57"/>
    </row>
    <row r="679" spans="1:6" x14ac:dyDescent="0.2">
      <c r="A679" s="54"/>
      <c r="B679" s="55" t="s">
        <v>278</v>
      </c>
      <c r="C679" s="56"/>
      <c r="D679" s="56"/>
      <c r="E679" s="56"/>
      <c r="F679" s="57"/>
    </row>
    <row r="680" spans="1:6" x14ac:dyDescent="0.2">
      <c r="A680" s="54"/>
      <c r="B680" s="55"/>
      <c r="C680" s="56"/>
      <c r="D680" s="56"/>
      <c r="E680" s="56"/>
      <c r="F680" s="57"/>
    </row>
    <row r="681" spans="1:6" x14ac:dyDescent="0.2">
      <c r="A681" s="54"/>
      <c r="B681" s="55" t="s">
        <v>279</v>
      </c>
      <c r="C681" s="56"/>
      <c r="D681" s="56"/>
      <c r="E681" s="56"/>
      <c r="F681" s="57"/>
    </row>
    <row r="682" spans="1:6" x14ac:dyDescent="0.2">
      <c r="A682" s="54"/>
      <c r="B682" s="55"/>
      <c r="C682" s="56"/>
      <c r="D682" s="56"/>
      <c r="E682" s="56"/>
      <c r="F682" s="57"/>
    </row>
    <row r="683" spans="1:6" x14ac:dyDescent="0.2">
      <c r="A683" s="54">
        <v>1</v>
      </c>
      <c r="B683" s="55" t="s">
        <v>280</v>
      </c>
      <c r="C683" s="56" t="s">
        <v>87</v>
      </c>
      <c r="D683" s="56">
        <v>270</v>
      </c>
      <c r="E683" s="115"/>
      <c r="F683" s="57">
        <f>D683*E683</f>
        <v>0</v>
      </c>
    </row>
    <row r="684" spans="1:6" x14ac:dyDescent="0.2">
      <c r="A684" s="54"/>
      <c r="B684" s="55"/>
      <c r="C684" s="56"/>
      <c r="D684" s="56"/>
      <c r="E684" s="56"/>
      <c r="F684" s="57"/>
    </row>
    <row r="685" spans="1:6" x14ac:dyDescent="0.2">
      <c r="A685" s="54"/>
      <c r="B685" s="55" t="s">
        <v>509</v>
      </c>
      <c r="C685" s="56"/>
      <c r="D685" s="56"/>
      <c r="E685" s="56"/>
      <c r="F685" s="57"/>
    </row>
    <row r="686" spans="1:6" x14ac:dyDescent="0.2">
      <c r="A686" s="54"/>
      <c r="B686" s="55"/>
      <c r="C686" s="56"/>
      <c r="D686" s="56"/>
      <c r="E686" s="56"/>
      <c r="F686" s="57"/>
    </row>
    <row r="687" spans="1:6" x14ac:dyDescent="0.2">
      <c r="A687" s="54"/>
      <c r="B687" s="55" t="s">
        <v>281</v>
      </c>
      <c r="C687" s="56"/>
      <c r="D687" s="56"/>
      <c r="E687" s="56"/>
      <c r="F687" s="57"/>
    </row>
    <row r="688" spans="1:6" x14ac:dyDescent="0.2">
      <c r="A688" s="54"/>
      <c r="B688" s="55"/>
      <c r="C688" s="56"/>
      <c r="D688" s="56"/>
      <c r="E688" s="56"/>
      <c r="F688" s="57"/>
    </row>
    <row r="689" spans="1:6" x14ac:dyDescent="0.2">
      <c r="A689" s="54">
        <v>2</v>
      </c>
      <c r="B689" s="55" t="s">
        <v>282</v>
      </c>
      <c r="C689" s="56" t="s">
        <v>87</v>
      </c>
      <c r="D689" s="56">
        <v>388</v>
      </c>
      <c r="E689" s="115"/>
      <c r="F689" s="57">
        <f>D689*E689</f>
        <v>0</v>
      </c>
    </row>
    <row r="690" spans="1:6" x14ac:dyDescent="0.2">
      <c r="A690" s="54"/>
      <c r="B690" s="55"/>
      <c r="C690" s="56"/>
      <c r="D690" s="56"/>
      <c r="E690" s="56"/>
      <c r="F690" s="57"/>
    </row>
    <row r="691" spans="1:6" x14ac:dyDescent="0.2">
      <c r="A691" s="54"/>
      <c r="B691" s="55" t="s">
        <v>508</v>
      </c>
      <c r="C691" s="56"/>
      <c r="D691" s="56"/>
      <c r="E691" s="56"/>
      <c r="F691" s="57"/>
    </row>
    <row r="692" spans="1:6" x14ac:dyDescent="0.2">
      <c r="A692" s="54"/>
      <c r="B692" s="55"/>
      <c r="C692" s="56"/>
      <c r="D692" s="56"/>
      <c r="E692" s="56"/>
      <c r="F692" s="57"/>
    </row>
    <row r="693" spans="1:6" x14ac:dyDescent="0.2">
      <c r="A693" s="54"/>
      <c r="B693" s="55" t="s">
        <v>281</v>
      </c>
      <c r="C693" s="56"/>
      <c r="D693" s="56"/>
      <c r="E693" s="56"/>
      <c r="F693" s="57"/>
    </row>
    <row r="694" spans="1:6" x14ac:dyDescent="0.2">
      <c r="A694" s="54"/>
      <c r="B694" s="55"/>
      <c r="C694" s="56"/>
      <c r="D694" s="56"/>
      <c r="E694" s="56"/>
      <c r="F694" s="57"/>
    </row>
    <row r="695" spans="1:6" x14ac:dyDescent="0.2">
      <c r="A695" s="54">
        <v>3</v>
      </c>
      <c r="B695" s="55" t="s">
        <v>283</v>
      </c>
      <c r="C695" s="56" t="s">
        <v>87</v>
      </c>
      <c r="D695" s="56">
        <v>77</v>
      </c>
      <c r="E695" s="115"/>
      <c r="F695" s="57">
        <f>D695*E695</f>
        <v>0</v>
      </c>
    </row>
    <row r="696" spans="1:6" x14ac:dyDescent="0.2">
      <c r="A696" s="54"/>
      <c r="B696" s="55"/>
      <c r="C696" s="56"/>
      <c r="D696" s="56"/>
      <c r="E696" s="56"/>
      <c r="F696" s="57"/>
    </row>
    <row r="697" spans="1:6" ht="15.75" thickBot="1" x14ac:dyDescent="0.25">
      <c r="A697" s="54"/>
      <c r="B697" s="61" t="s">
        <v>284</v>
      </c>
      <c r="C697" s="56"/>
      <c r="D697" s="56"/>
      <c r="E697" s="56"/>
      <c r="F697" s="63">
        <f>SUM(F683:F696)</f>
        <v>0</v>
      </c>
    </row>
    <row r="698" spans="1:6" x14ac:dyDescent="0.2">
      <c r="A698" s="54"/>
      <c r="B698" s="55"/>
      <c r="C698" s="56"/>
      <c r="D698" s="56"/>
      <c r="E698" s="56"/>
      <c r="F698" s="57"/>
    </row>
    <row r="699" spans="1:6" s="68" customFormat="1" ht="15" x14ac:dyDescent="0.25">
      <c r="A699" s="64"/>
      <c r="B699" s="65" t="s">
        <v>285</v>
      </c>
      <c r="C699" s="66"/>
      <c r="D699" s="66"/>
      <c r="E699" s="66"/>
      <c r="F699" s="67"/>
    </row>
    <row r="700" spans="1:6" x14ac:dyDescent="0.2">
      <c r="A700" s="54"/>
      <c r="B700" s="55"/>
      <c r="C700" s="56"/>
      <c r="D700" s="56"/>
      <c r="E700" s="56"/>
      <c r="F700" s="57"/>
    </row>
    <row r="701" spans="1:6" ht="28.5" x14ac:dyDescent="0.2">
      <c r="A701" s="54"/>
      <c r="B701" s="55" t="s">
        <v>286</v>
      </c>
      <c r="C701" s="56"/>
      <c r="D701" s="56"/>
      <c r="E701" s="56"/>
      <c r="F701" s="57"/>
    </row>
    <row r="702" spans="1:6" x14ac:dyDescent="0.2">
      <c r="A702" s="54"/>
      <c r="B702" s="55"/>
      <c r="C702" s="56"/>
      <c r="D702" s="56"/>
      <c r="E702" s="56"/>
      <c r="F702" s="57"/>
    </row>
    <row r="703" spans="1:6" ht="57" x14ac:dyDescent="0.2">
      <c r="A703" s="54"/>
      <c r="B703" s="55" t="s">
        <v>64</v>
      </c>
      <c r="C703" s="56"/>
      <c r="D703" s="56"/>
      <c r="E703" s="56"/>
      <c r="F703" s="57"/>
    </row>
    <row r="704" spans="1:6" x14ac:dyDescent="0.2">
      <c r="A704" s="54"/>
      <c r="B704" s="55"/>
      <c r="C704" s="56"/>
      <c r="D704" s="56"/>
      <c r="E704" s="56"/>
      <c r="F704" s="57"/>
    </row>
    <row r="705" spans="1:6" x14ac:dyDescent="0.2">
      <c r="A705" s="54"/>
      <c r="B705" s="55" t="s">
        <v>65</v>
      </c>
      <c r="C705" s="56"/>
      <c r="D705" s="56"/>
      <c r="E705" s="56"/>
      <c r="F705" s="57"/>
    </row>
    <row r="706" spans="1:6" x14ac:dyDescent="0.2">
      <c r="A706" s="54"/>
      <c r="B706" s="55"/>
      <c r="C706" s="56"/>
      <c r="D706" s="56"/>
      <c r="E706" s="56"/>
      <c r="F706" s="57"/>
    </row>
    <row r="707" spans="1:6" ht="57" x14ac:dyDescent="0.2">
      <c r="A707" s="54"/>
      <c r="B707" s="55" t="s">
        <v>145</v>
      </c>
      <c r="C707" s="56"/>
      <c r="D707" s="56"/>
      <c r="E707" s="56"/>
      <c r="F707" s="57"/>
    </row>
    <row r="708" spans="1:6" x14ac:dyDescent="0.2">
      <c r="A708" s="54"/>
      <c r="B708" s="55"/>
      <c r="C708" s="56"/>
      <c r="D708" s="56"/>
      <c r="E708" s="56"/>
      <c r="F708" s="57"/>
    </row>
    <row r="709" spans="1:6" x14ac:dyDescent="0.2">
      <c r="A709" s="54"/>
      <c r="B709" s="55" t="s">
        <v>574</v>
      </c>
      <c r="C709" s="56"/>
      <c r="D709" s="56"/>
      <c r="E709" s="56"/>
      <c r="F709" s="57"/>
    </row>
    <row r="710" spans="1:6" x14ac:dyDescent="0.2">
      <c r="A710" s="54"/>
      <c r="B710" s="55"/>
      <c r="C710" s="56"/>
      <c r="D710" s="56"/>
      <c r="E710" s="56"/>
      <c r="F710" s="57"/>
    </row>
    <row r="711" spans="1:6" ht="171" x14ac:dyDescent="0.2">
      <c r="A711" s="54"/>
      <c r="B711" s="55" t="s">
        <v>470</v>
      </c>
      <c r="C711" s="56"/>
      <c r="D711" s="56"/>
      <c r="E711" s="56"/>
      <c r="F711" s="57"/>
    </row>
    <row r="712" spans="1:6" x14ac:dyDescent="0.2">
      <c r="A712" s="54"/>
      <c r="B712" s="55"/>
      <c r="C712" s="56"/>
      <c r="D712" s="56"/>
      <c r="E712" s="56"/>
      <c r="F712" s="57"/>
    </row>
    <row r="713" spans="1:6" x14ac:dyDescent="0.2">
      <c r="A713" s="54"/>
      <c r="B713" s="55" t="s">
        <v>287</v>
      </c>
      <c r="C713" s="56"/>
      <c r="D713" s="56"/>
      <c r="E713" s="56"/>
      <c r="F713" s="57"/>
    </row>
    <row r="714" spans="1:6" x14ac:dyDescent="0.2">
      <c r="A714" s="54"/>
      <c r="B714" s="55"/>
      <c r="C714" s="56"/>
      <c r="D714" s="56"/>
      <c r="E714" s="56"/>
      <c r="F714" s="57"/>
    </row>
    <row r="715" spans="1:6" ht="145.5" customHeight="1" x14ac:dyDescent="0.2">
      <c r="A715" s="54"/>
      <c r="B715" s="55" t="s">
        <v>288</v>
      </c>
      <c r="C715" s="56"/>
      <c r="D715" s="56"/>
      <c r="E715" s="56"/>
      <c r="F715" s="57"/>
    </row>
    <row r="716" spans="1:6" x14ac:dyDescent="0.2">
      <c r="A716" s="54"/>
      <c r="B716" s="55"/>
      <c r="C716" s="56"/>
      <c r="D716" s="56"/>
      <c r="E716" s="56"/>
      <c r="F716" s="57"/>
    </row>
    <row r="717" spans="1:6" x14ac:dyDescent="0.2">
      <c r="A717" s="54"/>
      <c r="B717" s="55" t="s">
        <v>289</v>
      </c>
      <c r="C717" s="56"/>
      <c r="D717" s="56"/>
      <c r="E717" s="56"/>
      <c r="F717" s="57"/>
    </row>
    <row r="718" spans="1:6" x14ac:dyDescent="0.2">
      <c r="A718" s="54"/>
      <c r="B718" s="55"/>
      <c r="C718" s="56"/>
      <c r="D718" s="56"/>
      <c r="E718" s="56"/>
      <c r="F718" s="57"/>
    </row>
    <row r="719" spans="1:6" ht="57" x14ac:dyDescent="0.2">
      <c r="A719" s="54"/>
      <c r="B719" s="55" t="s">
        <v>290</v>
      </c>
      <c r="C719" s="56"/>
      <c r="D719" s="56"/>
      <c r="E719" s="56"/>
      <c r="F719" s="57"/>
    </row>
    <row r="720" spans="1:6" x14ac:dyDescent="0.2">
      <c r="A720" s="54"/>
      <c r="B720" s="55"/>
      <c r="C720" s="56"/>
      <c r="D720" s="56"/>
      <c r="E720" s="56"/>
      <c r="F720" s="57"/>
    </row>
    <row r="721" spans="1:6" x14ac:dyDescent="0.2">
      <c r="A721" s="54"/>
      <c r="B721" s="55" t="s">
        <v>291</v>
      </c>
      <c r="C721" s="56"/>
      <c r="D721" s="56"/>
      <c r="E721" s="56"/>
      <c r="F721" s="57"/>
    </row>
    <row r="722" spans="1:6" x14ac:dyDescent="0.2">
      <c r="A722" s="54"/>
      <c r="B722" s="55"/>
      <c r="C722" s="56"/>
      <c r="D722" s="56"/>
      <c r="E722" s="56"/>
      <c r="F722" s="57"/>
    </row>
    <row r="723" spans="1:6" ht="42.75" x14ac:dyDescent="0.2">
      <c r="A723" s="54"/>
      <c r="B723" s="55" t="s">
        <v>292</v>
      </c>
      <c r="C723" s="56"/>
      <c r="D723" s="56"/>
      <c r="E723" s="56"/>
      <c r="F723" s="57"/>
    </row>
    <row r="724" spans="1:6" x14ac:dyDescent="0.2">
      <c r="A724" s="54"/>
      <c r="B724" s="55"/>
      <c r="C724" s="56"/>
      <c r="D724" s="56"/>
      <c r="E724" s="56"/>
      <c r="F724" s="57"/>
    </row>
    <row r="725" spans="1:6" ht="28.5" x14ac:dyDescent="0.2">
      <c r="A725" s="54"/>
      <c r="B725" s="55" t="s">
        <v>293</v>
      </c>
      <c r="C725" s="56"/>
      <c r="D725" s="56"/>
      <c r="E725" s="56"/>
      <c r="F725" s="57"/>
    </row>
    <row r="726" spans="1:6" x14ac:dyDescent="0.2">
      <c r="A726" s="54"/>
      <c r="B726" s="55"/>
      <c r="C726" s="56"/>
      <c r="D726" s="56"/>
      <c r="E726" s="56"/>
      <c r="F726" s="57"/>
    </row>
    <row r="727" spans="1:6" x14ac:dyDescent="0.2">
      <c r="A727" s="54"/>
      <c r="B727" s="55" t="s">
        <v>587</v>
      </c>
      <c r="C727" s="56"/>
      <c r="D727" s="56"/>
      <c r="E727" s="56"/>
      <c r="F727" s="57"/>
    </row>
    <row r="728" spans="1:6" x14ac:dyDescent="0.2">
      <c r="A728" s="54"/>
      <c r="B728" s="55"/>
      <c r="C728" s="56"/>
      <c r="D728" s="56"/>
      <c r="E728" s="56"/>
      <c r="F728" s="57"/>
    </row>
    <row r="729" spans="1:6" ht="42.75" x14ac:dyDescent="0.2">
      <c r="A729" s="54"/>
      <c r="B729" s="55" t="s">
        <v>294</v>
      </c>
      <c r="C729" s="56"/>
      <c r="D729" s="56"/>
      <c r="E729" s="56"/>
      <c r="F729" s="57"/>
    </row>
    <row r="730" spans="1:6" x14ac:dyDescent="0.2">
      <c r="A730" s="54"/>
      <c r="B730" s="55"/>
      <c r="C730" s="56"/>
      <c r="D730" s="56"/>
      <c r="E730" s="56"/>
      <c r="F730" s="57"/>
    </row>
    <row r="731" spans="1:6" ht="85.5" x14ac:dyDescent="0.2">
      <c r="A731" s="54"/>
      <c r="B731" s="55" t="s">
        <v>465</v>
      </c>
      <c r="C731" s="56"/>
      <c r="D731" s="56"/>
      <c r="E731" s="56"/>
      <c r="F731" s="57"/>
    </row>
    <row r="732" spans="1:6" x14ac:dyDescent="0.2">
      <c r="A732" s="54"/>
      <c r="B732" s="55"/>
      <c r="C732" s="56"/>
      <c r="D732" s="56"/>
      <c r="E732" s="56"/>
      <c r="F732" s="57"/>
    </row>
    <row r="733" spans="1:6" x14ac:dyDescent="0.2">
      <c r="A733" s="54"/>
      <c r="B733" s="55" t="s">
        <v>295</v>
      </c>
      <c r="C733" s="56"/>
      <c r="D733" s="56"/>
      <c r="E733" s="56"/>
      <c r="F733" s="57"/>
    </row>
    <row r="734" spans="1:6" x14ac:dyDescent="0.2">
      <c r="A734" s="54"/>
      <c r="B734" s="55"/>
      <c r="C734" s="56"/>
      <c r="D734" s="56"/>
      <c r="E734" s="56"/>
      <c r="F734" s="57"/>
    </row>
    <row r="735" spans="1:6" ht="42.75" x14ac:dyDescent="0.2">
      <c r="A735" s="54"/>
      <c r="B735" s="55" t="s">
        <v>296</v>
      </c>
      <c r="C735" s="56"/>
      <c r="D735" s="56"/>
      <c r="E735" s="56"/>
      <c r="F735" s="57"/>
    </row>
    <row r="736" spans="1:6" x14ac:dyDescent="0.2">
      <c r="A736" s="54"/>
      <c r="B736" s="55"/>
      <c r="C736" s="56"/>
      <c r="D736" s="56"/>
      <c r="E736" s="56"/>
      <c r="F736" s="57"/>
    </row>
    <row r="737" spans="1:6" x14ac:dyDescent="0.2">
      <c r="A737" s="54"/>
      <c r="B737" s="55" t="s">
        <v>297</v>
      </c>
      <c r="C737" s="56"/>
      <c r="D737" s="56"/>
      <c r="E737" s="56"/>
      <c r="F737" s="57"/>
    </row>
    <row r="738" spans="1:6" x14ac:dyDescent="0.2">
      <c r="A738" s="54"/>
      <c r="B738" s="55"/>
      <c r="C738" s="56"/>
      <c r="D738" s="56"/>
      <c r="E738" s="56"/>
      <c r="F738" s="57"/>
    </row>
    <row r="739" spans="1:6" x14ac:dyDescent="0.2">
      <c r="A739" s="54"/>
      <c r="B739" s="55" t="s">
        <v>588</v>
      </c>
      <c r="C739" s="56"/>
      <c r="D739" s="56"/>
      <c r="E739" s="56"/>
      <c r="F739" s="57"/>
    </row>
    <row r="740" spans="1:6" x14ac:dyDescent="0.2">
      <c r="A740" s="54"/>
      <c r="B740" s="55"/>
      <c r="C740" s="56"/>
      <c r="D740" s="56"/>
      <c r="E740" s="56"/>
      <c r="F740" s="57"/>
    </row>
    <row r="741" spans="1:6" ht="28.5" x14ac:dyDescent="0.2">
      <c r="A741" s="54">
        <v>1</v>
      </c>
      <c r="B741" s="55" t="s">
        <v>298</v>
      </c>
      <c r="C741" s="56" t="s">
        <v>82</v>
      </c>
      <c r="D741" s="56">
        <v>293</v>
      </c>
      <c r="E741" s="115"/>
      <c r="F741" s="57">
        <f>D741*E741</f>
        <v>0</v>
      </c>
    </row>
    <row r="742" spans="1:6" x14ac:dyDescent="0.2">
      <c r="A742" s="54"/>
      <c r="B742" s="55"/>
      <c r="C742" s="56"/>
      <c r="D742" s="56"/>
      <c r="E742" s="56"/>
      <c r="F742" s="57"/>
    </row>
    <row r="743" spans="1:6" ht="28.5" x14ac:dyDescent="0.2">
      <c r="A743" s="54">
        <v>2</v>
      </c>
      <c r="B743" s="55" t="s">
        <v>299</v>
      </c>
      <c r="C743" s="56" t="s">
        <v>82</v>
      </c>
      <c r="D743" s="56">
        <v>95</v>
      </c>
      <c r="E743" s="115"/>
      <c r="F743" s="57">
        <f>D743*E743</f>
        <v>0</v>
      </c>
    </row>
    <row r="744" spans="1:6" x14ac:dyDescent="0.2">
      <c r="A744" s="54"/>
      <c r="B744" s="55"/>
      <c r="C744" s="56"/>
      <c r="D744" s="56"/>
      <c r="E744" s="56"/>
      <c r="F744" s="57"/>
    </row>
    <row r="745" spans="1:6" ht="28.5" x14ac:dyDescent="0.2">
      <c r="A745" s="54">
        <v>3</v>
      </c>
      <c r="B745" s="55" t="s">
        <v>300</v>
      </c>
      <c r="C745" s="56" t="s">
        <v>86</v>
      </c>
      <c r="D745" s="56">
        <v>21</v>
      </c>
      <c r="E745" s="115"/>
      <c r="F745" s="57">
        <f>D745*E745</f>
        <v>0</v>
      </c>
    </row>
    <row r="746" spans="1:6" x14ac:dyDescent="0.2">
      <c r="A746" s="54"/>
      <c r="B746" s="55"/>
      <c r="C746" s="56"/>
      <c r="D746" s="56"/>
      <c r="E746" s="56"/>
      <c r="F746" s="57"/>
    </row>
    <row r="747" spans="1:6" x14ac:dyDescent="0.2">
      <c r="A747" s="54">
        <v>4</v>
      </c>
      <c r="B747" s="55" t="s">
        <v>301</v>
      </c>
      <c r="C747" s="56" t="s">
        <v>86</v>
      </c>
      <c r="D747" s="56">
        <v>36</v>
      </c>
      <c r="E747" s="115"/>
      <c r="F747" s="57">
        <f>D747*E747</f>
        <v>0</v>
      </c>
    </row>
    <row r="748" spans="1:6" x14ac:dyDescent="0.2">
      <c r="A748" s="54"/>
      <c r="B748" s="55"/>
      <c r="C748" s="56"/>
      <c r="D748" s="56"/>
      <c r="E748" s="56"/>
      <c r="F748" s="57"/>
    </row>
    <row r="749" spans="1:6" x14ac:dyDescent="0.2">
      <c r="A749" s="54">
        <v>5</v>
      </c>
      <c r="B749" s="55" t="s">
        <v>302</v>
      </c>
      <c r="C749" s="56" t="s">
        <v>86</v>
      </c>
      <c r="D749" s="56">
        <v>21</v>
      </c>
      <c r="E749" s="115"/>
      <c r="F749" s="57">
        <f>D749*E749</f>
        <v>0</v>
      </c>
    </row>
    <row r="750" spans="1:6" x14ac:dyDescent="0.2">
      <c r="A750" s="54"/>
      <c r="B750" s="55"/>
      <c r="C750" s="56"/>
      <c r="D750" s="56"/>
      <c r="E750" s="56"/>
      <c r="F750" s="57"/>
    </row>
    <row r="751" spans="1:6" ht="15.75" thickBot="1" x14ac:dyDescent="0.25">
      <c r="A751" s="54"/>
      <c r="B751" s="61" t="s">
        <v>303</v>
      </c>
      <c r="C751" s="56"/>
      <c r="D751" s="56"/>
      <c r="E751" s="56"/>
      <c r="F751" s="63">
        <f>SUM(F741:F750)</f>
        <v>0</v>
      </c>
    </row>
    <row r="752" spans="1:6" x14ac:dyDescent="0.2">
      <c r="A752" s="54"/>
      <c r="B752" s="55"/>
      <c r="C752" s="56"/>
      <c r="D752" s="56"/>
      <c r="E752" s="56"/>
      <c r="F752" s="57"/>
    </row>
    <row r="753" spans="1:6" s="68" customFormat="1" ht="15" x14ac:dyDescent="0.25">
      <c r="A753" s="64"/>
      <c r="B753" s="65" t="s">
        <v>304</v>
      </c>
      <c r="C753" s="66"/>
      <c r="D753" s="66"/>
      <c r="E753" s="66"/>
      <c r="F753" s="67"/>
    </row>
    <row r="754" spans="1:6" x14ac:dyDescent="0.2">
      <c r="A754" s="54"/>
      <c r="B754" s="55"/>
      <c r="C754" s="56"/>
      <c r="D754" s="56"/>
      <c r="E754" s="56"/>
      <c r="F754" s="57"/>
    </row>
    <row r="755" spans="1:6" ht="28.5" x14ac:dyDescent="0.2">
      <c r="A755" s="54"/>
      <c r="B755" s="55" t="s">
        <v>305</v>
      </c>
      <c r="C755" s="56"/>
      <c r="D755" s="56"/>
      <c r="E755" s="56"/>
      <c r="F755" s="57"/>
    </row>
    <row r="756" spans="1:6" x14ac:dyDescent="0.2">
      <c r="A756" s="54"/>
      <c r="B756" s="55"/>
      <c r="C756" s="56"/>
      <c r="D756" s="56"/>
      <c r="E756" s="56"/>
      <c r="F756" s="57"/>
    </row>
    <row r="757" spans="1:6" ht="57" x14ac:dyDescent="0.2">
      <c r="A757" s="54"/>
      <c r="B757" s="55" t="s">
        <v>64</v>
      </c>
      <c r="C757" s="56"/>
      <c r="D757" s="56"/>
      <c r="E757" s="56"/>
      <c r="F757" s="57"/>
    </row>
    <row r="758" spans="1:6" x14ac:dyDescent="0.2">
      <c r="A758" s="54"/>
      <c r="B758" s="55"/>
      <c r="C758" s="56"/>
      <c r="D758" s="56"/>
      <c r="E758" s="56"/>
      <c r="F758" s="57"/>
    </row>
    <row r="759" spans="1:6" ht="57" x14ac:dyDescent="0.2">
      <c r="A759" s="54"/>
      <c r="B759" s="55" t="s">
        <v>145</v>
      </c>
      <c r="C759" s="56"/>
      <c r="D759" s="56"/>
      <c r="E759" s="56"/>
      <c r="F759" s="57"/>
    </row>
    <row r="760" spans="1:6" x14ac:dyDescent="0.2">
      <c r="A760" s="54"/>
      <c r="B760" s="55"/>
      <c r="C760" s="56"/>
      <c r="D760" s="56"/>
      <c r="E760" s="56"/>
      <c r="F760" s="57"/>
    </row>
    <row r="761" spans="1:6" ht="28.5" x14ac:dyDescent="0.2">
      <c r="A761" s="54"/>
      <c r="B761" s="55" t="s">
        <v>306</v>
      </c>
      <c r="C761" s="56"/>
      <c r="D761" s="56"/>
      <c r="E761" s="56"/>
      <c r="F761" s="57"/>
    </row>
    <row r="762" spans="1:6" x14ac:dyDescent="0.2">
      <c r="A762" s="54"/>
      <c r="B762" s="55"/>
      <c r="C762" s="56"/>
      <c r="D762" s="56"/>
      <c r="E762" s="56"/>
      <c r="F762" s="57"/>
    </row>
    <row r="763" spans="1:6" x14ac:dyDescent="0.2">
      <c r="A763" s="54"/>
      <c r="B763" s="55" t="s">
        <v>574</v>
      </c>
      <c r="C763" s="56"/>
      <c r="D763" s="56"/>
      <c r="E763" s="56"/>
      <c r="F763" s="57"/>
    </row>
    <row r="764" spans="1:6" x14ac:dyDescent="0.2">
      <c r="A764" s="54"/>
      <c r="B764" s="55"/>
      <c r="C764" s="56"/>
      <c r="D764" s="56"/>
      <c r="E764" s="56"/>
      <c r="F764" s="57"/>
    </row>
    <row r="765" spans="1:6" ht="171" x14ac:dyDescent="0.2">
      <c r="A765" s="54"/>
      <c r="B765" s="55" t="s">
        <v>470</v>
      </c>
      <c r="C765" s="56"/>
      <c r="D765" s="56"/>
      <c r="E765" s="56"/>
      <c r="F765" s="57"/>
    </row>
    <row r="766" spans="1:6" x14ac:dyDescent="0.2">
      <c r="A766" s="54"/>
      <c r="B766" s="55"/>
      <c r="C766" s="56"/>
      <c r="D766" s="56"/>
      <c r="E766" s="56"/>
      <c r="F766" s="57"/>
    </row>
    <row r="767" spans="1:6" x14ac:dyDescent="0.2">
      <c r="A767" s="54"/>
      <c r="B767" s="55" t="s">
        <v>307</v>
      </c>
      <c r="C767" s="56"/>
      <c r="D767" s="56"/>
      <c r="E767" s="56"/>
      <c r="F767" s="57"/>
    </row>
    <row r="768" spans="1:6" x14ac:dyDescent="0.2">
      <c r="A768" s="54"/>
      <c r="B768" s="55"/>
      <c r="C768" s="56"/>
      <c r="D768" s="56"/>
      <c r="E768" s="56"/>
      <c r="F768" s="57"/>
    </row>
    <row r="769" spans="1:6" x14ac:dyDescent="0.2">
      <c r="A769" s="54"/>
      <c r="B769" s="55" t="s">
        <v>308</v>
      </c>
      <c r="C769" s="56"/>
      <c r="D769" s="56"/>
      <c r="E769" s="56"/>
      <c r="F769" s="57"/>
    </row>
    <row r="770" spans="1:6" x14ac:dyDescent="0.2">
      <c r="A770" s="54"/>
      <c r="B770" s="55"/>
      <c r="C770" s="56"/>
      <c r="D770" s="56"/>
      <c r="E770" s="56"/>
      <c r="F770" s="57"/>
    </row>
    <row r="771" spans="1:6" x14ac:dyDescent="0.2">
      <c r="A771" s="79">
        <v>1</v>
      </c>
      <c r="B771" s="71" t="s">
        <v>309</v>
      </c>
      <c r="C771" s="75" t="s">
        <v>87</v>
      </c>
      <c r="D771" s="56">
        <v>11</v>
      </c>
      <c r="E771" s="115"/>
      <c r="F771" s="57">
        <f>D771*E771</f>
        <v>0</v>
      </c>
    </row>
    <row r="772" spans="1:6" x14ac:dyDescent="0.2">
      <c r="A772" s="79"/>
      <c r="B772" s="71"/>
      <c r="C772" s="75"/>
      <c r="D772" s="56"/>
      <c r="E772" s="62"/>
      <c r="F772" s="57"/>
    </row>
    <row r="773" spans="1:6" x14ac:dyDescent="0.2">
      <c r="A773" s="79">
        <v>2</v>
      </c>
      <c r="B773" s="71" t="s">
        <v>310</v>
      </c>
      <c r="C773" s="75" t="s">
        <v>82</v>
      </c>
      <c r="D773" s="56">
        <v>8</v>
      </c>
      <c r="E773" s="115"/>
      <c r="F773" s="57">
        <f>D773*E773</f>
        <v>0</v>
      </c>
    </row>
    <row r="774" spans="1:6" x14ac:dyDescent="0.2">
      <c r="A774" s="79"/>
      <c r="B774" s="71"/>
      <c r="C774" s="75"/>
      <c r="D774" s="56"/>
      <c r="E774" s="62"/>
      <c r="F774" s="57"/>
    </row>
    <row r="775" spans="1:6" ht="28.5" x14ac:dyDescent="0.2">
      <c r="A775" s="79">
        <v>3</v>
      </c>
      <c r="B775" s="71" t="s">
        <v>311</v>
      </c>
      <c r="C775" s="75" t="s">
        <v>127</v>
      </c>
      <c r="D775" s="56">
        <v>1</v>
      </c>
      <c r="E775" s="115"/>
      <c r="F775" s="57">
        <f>D775*E775</f>
        <v>0</v>
      </c>
    </row>
    <row r="776" spans="1:6" x14ac:dyDescent="0.2">
      <c r="A776" s="54"/>
      <c r="B776" s="55"/>
      <c r="C776" s="56"/>
      <c r="D776" s="56"/>
      <c r="E776" s="56"/>
      <c r="F776" s="57"/>
    </row>
    <row r="777" spans="1:6" ht="15.75" thickBot="1" x14ac:dyDescent="0.25">
      <c r="A777" s="54"/>
      <c r="B777" s="61" t="s">
        <v>312</v>
      </c>
      <c r="C777" s="56"/>
      <c r="D777" s="56"/>
      <c r="E777" s="56"/>
      <c r="F777" s="63">
        <f>SUM(F771:F776)</f>
        <v>0</v>
      </c>
    </row>
    <row r="778" spans="1:6" x14ac:dyDescent="0.2">
      <c r="A778" s="54"/>
      <c r="B778" s="55"/>
      <c r="C778" s="56"/>
      <c r="D778" s="56"/>
      <c r="E778" s="56"/>
      <c r="F778" s="57"/>
    </row>
    <row r="779" spans="1:6" s="68" customFormat="1" ht="15" x14ac:dyDescent="0.25">
      <c r="A779" s="64"/>
      <c r="B779" s="65" t="s">
        <v>313</v>
      </c>
      <c r="C779" s="66"/>
      <c r="D779" s="66"/>
      <c r="E779" s="66"/>
      <c r="F779" s="67"/>
    </row>
    <row r="780" spans="1:6" x14ac:dyDescent="0.2">
      <c r="A780" s="54"/>
      <c r="B780" s="55"/>
      <c r="C780" s="56"/>
      <c r="D780" s="56"/>
      <c r="E780" s="56"/>
      <c r="F780" s="57"/>
    </row>
    <row r="781" spans="1:6" ht="28.5" x14ac:dyDescent="0.2">
      <c r="A781" s="54"/>
      <c r="B781" s="55" t="s">
        <v>314</v>
      </c>
      <c r="C781" s="56"/>
      <c r="D781" s="56"/>
      <c r="E781" s="56"/>
      <c r="F781" s="57"/>
    </row>
    <row r="782" spans="1:6" x14ac:dyDescent="0.2">
      <c r="A782" s="54"/>
      <c r="B782" s="55"/>
      <c r="C782" s="56"/>
      <c r="D782" s="56"/>
      <c r="E782" s="56"/>
      <c r="F782" s="57"/>
    </row>
    <row r="783" spans="1:6" x14ac:dyDescent="0.2">
      <c r="A783" s="54"/>
      <c r="B783" s="55" t="s">
        <v>65</v>
      </c>
      <c r="C783" s="56"/>
      <c r="D783" s="56"/>
      <c r="E783" s="56"/>
      <c r="F783" s="57"/>
    </row>
    <row r="784" spans="1:6" x14ac:dyDescent="0.2">
      <c r="A784" s="54"/>
      <c r="B784" s="55"/>
      <c r="C784" s="56"/>
      <c r="D784" s="56"/>
      <c r="E784" s="56"/>
      <c r="F784" s="57"/>
    </row>
    <row r="785" spans="1:6" ht="57" x14ac:dyDescent="0.2">
      <c r="A785" s="54"/>
      <c r="B785" s="55" t="s">
        <v>145</v>
      </c>
      <c r="C785" s="56"/>
      <c r="D785" s="56"/>
      <c r="E785" s="56"/>
      <c r="F785" s="57"/>
    </row>
    <row r="786" spans="1:6" x14ac:dyDescent="0.2">
      <c r="A786" s="54"/>
      <c r="B786" s="55"/>
      <c r="C786" s="56"/>
      <c r="D786" s="56"/>
      <c r="E786" s="56"/>
      <c r="F786" s="57"/>
    </row>
    <row r="787" spans="1:6" x14ac:dyDescent="0.2">
      <c r="A787" s="54"/>
      <c r="B787" s="55" t="s">
        <v>574</v>
      </c>
      <c r="C787" s="56"/>
      <c r="D787" s="56"/>
      <c r="E787" s="56"/>
      <c r="F787" s="57"/>
    </row>
    <row r="788" spans="1:6" x14ac:dyDescent="0.2">
      <c r="A788" s="54"/>
      <c r="B788" s="55"/>
      <c r="C788" s="56"/>
      <c r="D788" s="56"/>
      <c r="E788" s="56"/>
      <c r="F788" s="57"/>
    </row>
    <row r="789" spans="1:6" ht="171" x14ac:dyDescent="0.2">
      <c r="A789" s="54"/>
      <c r="B789" s="55" t="s">
        <v>470</v>
      </c>
      <c r="C789" s="56"/>
      <c r="D789" s="56"/>
      <c r="E789" s="56"/>
      <c r="F789" s="57"/>
    </row>
    <row r="790" spans="1:6" x14ac:dyDescent="0.2">
      <c r="A790" s="54"/>
      <c r="B790" s="55"/>
      <c r="C790" s="56"/>
      <c r="D790" s="56"/>
      <c r="E790" s="56"/>
      <c r="F790" s="57"/>
    </row>
    <row r="791" spans="1:6" ht="15" customHeight="1" x14ac:dyDescent="0.2">
      <c r="A791" s="54"/>
      <c r="B791" s="55" t="s">
        <v>315</v>
      </c>
      <c r="C791" s="56"/>
      <c r="D791" s="56"/>
      <c r="E791" s="56"/>
      <c r="F791" s="57"/>
    </row>
    <row r="792" spans="1:6" x14ac:dyDescent="0.2">
      <c r="A792" s="54"/>
      <c r="B792" s="55"/>
      <c r="C792" s="56"/>
      <c r="D792" s="56"/>
      <c r="E792" s="56"/>
      <c r="F792" s="57"/>
    </row>
    <row r="793" spans="1:6" x14ac:dyDescent="0.2">
      <c r="A793" s="54"/>
      <c r="B793" s="55" t="s">
        <v>316</v>
      </c>
      <c r="C793" s="56"/>
      <c r="D793" s="56"/>
      <c r="E793" s="56"/>
      <c r="F793" s="57"/>
    </row>
    <row r="794" spans="1:6" x14ac:dyDescent="0.2">
      <c r="A794" s="54"/>
      <c r="B794" s="55"/>
      <c r="C794" s="56"/>
      <c r="D794" s="56"/>
      <c r="E794" s="56"/>
      <c r="F794" s="57"/>
    </row>
    <row r="795" spans="1:6" x14ac:dyDescent="0.2">
      <c r="A795" s="54"/>
      <c r="B795" s="55" t="s">
        <v>317</v>
      </c>
      <c r="C795" s="56"/>
      <c r="D795" s="56"/>
      <c r="E795" s="56"/>
      <c r="F795" s="57"/>
    </row>
    <row r="796" spans="1:6" x14ac:dyDescent="0.2">
      <c r="A796" s="54"/>
      <c r="B796" s="55"/>
      <c r="C796" s="56"/>
      <c r="D796" s="56"/>
      <c r="E796" s="56"/>
      <c r="F796" s="57"/>
    </row>
    <row r="797" spans="1:6" ht="85.5" x14ac:dyDescent="0.2">
      <c r="A797" s="54"/>
      <c r="B797" s="55" t="s">
        <v>318</v>
      </c>
      <c r="C797" s="56"/>
      <c r="D797" s="56"/>
      <c r="E797" s="56"/>
      <c r="F797" s="57"/>
    </row>
    <row r="798" spans="1:6" x14ac:dyDescent="0.2">
      <c r="A798" s="54"/>
      <c r="B798" s="55"/>
      <c r="C798" s="56"/>
      <c r="D798" s="56"/>
      <c r="E798" s="56"/>
      <c r="F798" s="57"/>
    </row>
    <row r="799" spans="1:6" x14ac:dyDescent="0.2">
      <c r="A799" s="54">
        <v>1</v>
      </c>
      <c r="B799" s="55" t="s">
        <v>319</v>
      </c>
      <c r="C799" s="56" t="s">
        <v>87</v>
      </c>
      <c r="D799" s="56">
        <v>1170</v>
      </c>
      <c r="E799" s="115"/>
      <c r="F799" s="57">
        <f>D799*E799</f>
        <v>0</v>
      </c>
    </row>
    <row r="800" spans="1:6" x14ac:dyDescent="0.2">
      <c r="A800" s="54"/>
      <c r="B800" s="55"/>
      <c r="C800" s="56"/>
      <c r="D800" s="56"/>
      <c r="E800" s="56"/>
      <c r="F800" s="57"/>
    </row>
    <row r="801" spans="1:6" x14ac:dyDescent="0.2">
      <c r="A801" s="54"/>
      <c r="B801" s="55" t="s">
        <v>320</v>
      </c>
      <c r="C801" s="56"/>
      <c r="D801" s="56"/>
      <c r="E801" s="56"/>
      <c r="F801" s="57"/>
    </row>
    <row r="802" spans="1:6" x14ac:dyDescent="0.2">
      <c r="A802" s="54"/>
      <c r="B802" s="55"/>
      <c r="C802" s="56"/>
      <c r="D802" s="56"/>
      <c r="E802" s="56"/>
      <c r="F802" s="57"/>
    </row>
    <row r="803" spans="1:6" ht="42.75" x14ac:dyDescent="0.2">
      <c r="A803" s="54"/>
      <c r="B803" s="55" t="s">
        <v>591</v>
      </c>
      <c r="C803" s="56"/>
      <c r="D803" s="56"/>
      <c r="E803" s="56"/>
      <c r="F803" s="57"/>
    </row>
    <row r="804" spans="1:6" x14ac:dyDescent="0.2">
      <c r="A804" s="54"/>
      <c r="B804" s="55"/>
      <c r="C804" s="56"/>
      <c r="D804" s="56"/>
      <c r="E804" s="56"/>
      <c r="F804" s="57"/>
    </row>
    <row r="805" spans="1:6" x14ac:dyDescent="0.2">
      <c r="A805" s="54">
        <v>2</v>
      </c>
      <c r="B805" s="55" t="s">
        <v>321</v>
      </c>
      <c r="C805" s="56" t="s">
        <v>87</v>
      </c>
      <c r="D805" s="56">
        <v>869</v>
      </c>
      <c r="E805" s="115"/>
      <c r="F805" s="57">
        <f>D805*E805</f>
        <v>0</v>
      </c>
    </row>
    <row r="806" spans="1:6" x14ac:dyDescent="0.2">
      <c r="A806" s="54"/>
      <c r="B806" s="55"/>
      <c r="C806" s="56"/>
      <c r="D806" s="56"/>
      <c r="E806" s="56"/>
      <c r="F806" s="57"/>
    </row>
    <row r="807" spans="1:6" x14ac:dyDescent="0.2">
      <c r="A807" s="54"/>
      <c r="B807" s="55" t="s">
        <v>322</v>
      </c>
      <c r="C807" s="56"/>
      <c r="D807" s="56"/>
      <c r="E807" s="56"/>
      <c r="F807" s="57"/>
    </row>
    <row r="808" spans="1:6" x14ac:dyDescent="0.2">
      <c r="A808" s="54"/>
      <c r="B808" s="55"/>
      <c r="C808" s="56"/>
      <c r="D808" s="56"/>
      <c r="E808" s="56"/>
      <c r="F808" s="57"/>
    </row>
    <row r="809" spans="1:6" ht="57" x14ac:dyDescent="0.2">
      <c r="A809" s="54"/>
      <c r="B809" s="55" t="s">
        <v>590</v>
      </c>
      <c r="C809" s="56"/>
      <c r="D809" s="56"/>
      <c r="E809" s="56"/>
      <c r="F809" s="57"/>
    </row>
    <row r="810" spans="1:6" x14ac:dyDescent="0.2">
      <c r="A810" s="54"/>
      <c r="B810" s="55"/>
      <c r="C810" s="56"/>
      <c r="D810" s="56"/>
      <c r="E810" s="56"/>
      <c r="F810" s="57"/>
    </row>
    <row r="811" spans="1:6" x14ac:dyDescent="0.2">
      <c r="A811" s="54">
        <v>3</v>
      </c>
      <c r="B811" s="55" t="s">
        <v>323</v>
      </c>
      <c r="C811" s="56" t="s">
        <v>87</v>
      </c>
      <c r="D811" s="56">
        <v>755</v>
      </c>
      <c r="E811" s="115"/>
      <c r="F811" s="57">
        <f>D811*E811</f>
        <v>0</v>
      </c>
    </row>
    <row r="812" spans="1:6" x14ac:dyDescent="0.2">
      <c r="A812" s="54"/>
      <c r="B812" s="55"/>
      <c r="C812" s="56"/>
      <c r="D812" s="56"/>
      <c r="E812" s="56"/>
      <c r="F812" s="57"/>
    </row>
    <row r="813" spans="1:6" x14ac:dyDescent="0.2">
      <c r="A813" s="54">
        <v>4</v>
      </c>
      <c r="B813" s="55" t="s">
        <v>324</v>
      </c>
      <c r="C813" s="56" t="s">
        <v>87</v>
      </c>
      <c r="D813" s="56">
        <v>29</v>
      </c>
      <c r="E813" s="115"/>
      <c r="F813" s="57">
        <f>D813*E813</f>
        <v>0</v>
      </c>
    </row>
    <row r="814" spans="1:6" x14ac:dyDescent="0.2">
      <c r="A814" s="54"/>
      <c r="B814" s="55"/>
      <c r="C814" s="56"/>
      <c r="D814" s="56"/>
      <c r="E814" s="56"/>
      <c r="F814" s="57"/>
    </row>
    <row r="815" spans="1:6" x14ac:dyDescent="0.2">
      <c r="A815" s="54"/>
      <c r="B815" s="55" t="s">
        <v>325</v>
      </c>
      <c r="C815" s="56"/>
      <c r="D815" s="56"/>
      <c r="E815" s="56"/>
      <c r="F815" s="57"/>
    </row>
    <row r="816" spans="1:6" x14ac:dyDescent="0.2">
      <c r="A816" s="54"/>
      <c r="B816" s="55"/>
      <c r="C816" s="56"/>
      <c r="D816" s="56"/>
      <c r="E816" s="56"/>
      <c r="F816" s="57"/>
    </row>
    <row r="817" spans="1:6" ht="28.5" x14ac:dyDescent="0.2">
      <c r="A817" s="54"/>
      <c r="B817" s="55" t="s">
        <v>326</v>
      </c>
      <c r="C817" s="56"/>
      <c r="D817" s="56"/>
      <c r="E817" s="56"/>
      <c r="F817" s="57"/>
    </row>
    <row r="818" spans="1:6" x14ac:dyDescent="0.2">
      <c r="A818" s="54"/>
      <c r="B818" s="55"/>
      <c r="C818" s="56"/>
      <c r="D818" s="56"/>
      <c r="E818" s="56"/>
      <c r="F818" s="57"/>
    </row>
    <row r="819" spans="1:6" x14ac:dyDescent="0.2">
      <c r="A819" s="54">
        <v>5</v>
      </c>
      <c r="B819" s="55" t="s">
        <v>327</v>
      </c>
      <c r="C819" s="56" t="s">
        <v>87</v>
      </c>
      <c r="D819" s="56">
        <v>106</v>
      </c>
      <c r="E819" s="115"/>
      <c r="F819" s="57">
        <f>D819*E819</f>
        <v>0</v>
      </c>
    </row>
    <row r="820" spans="1:6" x14ac:dyDescent="0.2">
      <c r="A820" s="54"/>
      <c r="B820" s="55"/>
      <c r="C820" s="56"/>
      <c r="D820" s="56"/>
      <c r="E820" s="56"/>
      <c r="F820" s="57"/>
    </row>
    <row r="821" spans="1:6" x14ac:dyDescent="0.2">
      <c r="A821" s="54"/>
      <c r="B821" s="55" t="s">
        <v>328</v>
      </c>
      <c r="C821" s="56"/>
      <c r="D821" s="56"/>
      <c r="E821" s="56"/>
      <c r="F821" s="57"/>
    </row>
    <row r="822" spans="1:6" x14ac:dyDescent="0.2">
      <c r="A822" s="54"/>
      <c r="B822" s="55"/>
      <c r="C822" s="56"/>
      <c r="D822" s="56"/>
      <c r="E822" s="56"/>
      <c r="F822" s="57"/>
    </row>
    <row r="823" spans="1:6" ht="45" customHeight="1" x14ac:dyDescent="0.2">
      <c r="A823" s="54"/>
      <c r="B823" s="55" t="s">
        <v>329</v>
      </c>
      <c r="C823" s="56"/>
      <c r="D823" s="56"/>
      <c r="E823" s="56"/>
      <c r="F823" s="57"/>
    </row>
    <row r="824" spans="1:6" x14ac:dyDescent="0.2">
      <c r="A824" s="54"/>
      <c r="B824" s="55"/>
      <c r="C824" s="56"/>
      <c r="D824" s="56"/>
      <c r="E824" s="56"/>
      <c r="F824" s="57"/>
    </row>
    <row r="825" spans="1:6" ht="15.75" customHeight="1" x14ac:dyDescent="0.2">
      <c r="A825" s="54">
        <v>6</v>
      </c>
      <c r="B825" s="55" t="s">
        <v>330</v>
      </c>
      <c r="C825" s="56" t="s">
        <v>87</v>
      </c>
      <c r="D825" s="56">
        <v>48</v>
      </c>
      <c r="E825" s="115"/>
      <c r="F825" s="57">
        <f>D825*E825</f>
        <v>0</v>
      </c>
    </row>
    <row r="826" spans="1:6" x14ac:dyDescent="0.2">
      <c r="A826" s="54"/>
      <c r="B826" s="55"/>
      <c r="C826" s="56"/>
      <c r="D826" s="56"/>
      <c r="E826" s="56"/>
      <c r="F826" s="57"/>
    </row>
    <row r="827" spans="1:6" ht="16.5" customHeight="1" x14ac:dyDescent="0.2">
      <c r="A827" s="54"/>
      <c r="B827" s="55" t="s">
        <v>331</v>
      </c>
      <c r="C827" s="56"/>
      <c r="D827" s="56"/>
      <c r="E827" s="56"/>
      <c r="F827" s="57"/>
    </row>
    <row r="828" spans="1:6" x14ac:dyDescent="0.2">
      <c r="A828" s="54"/>
      <c r="B828" s="55"/>
      <c r="C828" s="56"/>
      <c r="D828" s="56"/>
      <c r="E828" s="56"/>
      <c r="F828" s="57"/>
    </row>
    <row r="829" spans="1:6" x14ac:dyDescent="0.2">
      <c r="A829" s="54">
        <v>7</v>
      </c>
      <c r="B829" s="55" t="s">
        <v>332</v>
      </c>
      <c r="C829" s="56" t="s">
        <v>87</v>
      </c>
      <c r="D829" s="56">
        <v>30</v>
      </c>
      <c r="E829" s="115"/>
      <c r="F829" s="57">
        <f>D829*E829</f>
        <v>0</v>
      </c>
    </row>
    <row r="830" spans="1:6" x14ac:dyDescent="0.2">
      <c r="A830" s="54"/>
      <c r="B830" s="55"/>
      <c r="C830" s="56"/>
      <c r="D830" s="56"/>
      <c r="E830" s="56"/>
      <c r="F830" s="57"/>
    </row>
    <row r="831" spans="1:6" x14ac:dyDescent="0.2">
      <c r="A831" s="54"/>
      <c r="B831" s="55" t="s">
        <v>333</v>
      </c>
      <c r="C831" s="56"/>
      <c r="D831" s="56"/>
      <c r="E831" s="56"/>
      <c r="F831" s="57"/>
    </row>
    <row r="832" spans="1:6" x14ac:dyDescent="0.2">
      <c r="A832" s="54"/>
      <c r="B832" s="55"/>
      <c r="C832" s="56"/>
      <c r="D832" s="56"/>
      <c r="E832" s="56"/>
      <c r="F832" s="57"/>
    </row>
    <row r="833" spans="1:6" ht="42.75" x14ac:dyDescent="0.2">
      <c r="A833" s="54"/>
      <c r="B833" s="55" t="s">
        <v>589</v>
      </c>
      <c r="C833" s="56"/>
      <c r="D833" s="56"/>
      <c r="E833" s="56"/>
      <c r="F833" s="57"/>
    </row>
    <row r="834" spans="1:6" x14ac:dyDescent="0.2">
      <c r="A834" s="54"/>
      <c r="B834" s="55"/>
      <c r="C834" s="56"/>
      <c r="D834" s="56"/>
      <c r="E834" s="56"/>
      <c r="F834" s="57"/>
    </row>
    <row r="835" spans="1:6" x14ac:dyDescent="0.2">
      <c r="A835" s="54">
        <v>8</v>
      </c>
      <c r="B835" s="55" t="s">
        <v>510</v>
      </c>
      <c r="C835" s="56" t="s">
        <v>87</v>
      </c>
      <c r="D835" s="56">
        <v>105</v>
      </c>
      <c r="E835" s="115"/>
      <c r="F835" s="57">
        <f>D835*E835</f>
        <v>0</v>
      </c>
    </row>
    <row r="836" spans="1:6" x14ac:dyDescent="0.2">
      <c r="A836" s="54"/>
      <c r="B836" s="55"/>
      <c r="C836" s="56"/>
      <c r="D836" s="56"/>
      <c r="E836" s="56"/>
      <c r="F836" s="57"/>
    </row>
    <row r="837" spans="1:6" ht="15.75" thickBot="1" x14ac:dyDescent="0.25">
      <c r="A837" s="54"/>
      <c r="B837" s="61" t="s">
        <v>334</v>
      </c>
      <c r="C837" s="56"/>
      <c r="D837" s="56"/>
      <c r="E837" s="56"/>
      <c r="F837" s="63">
        <f>SUM(F799:F836)</f>
        <v>0</v>
      </c>
    </row>
    <row r="838" spans="1:6" x14ac:dyDescent="0.2">
      <c r="A838" s="54"/>
      <c r="B838" s="55"/>
      <c r="C838" s="56"/>
      <c r="D838" s="56"/>
      <c r="E838" s="56"/>
      <c r="F838" s="57"/>
    </row>
    <row r="839" spans="1:6" ht="15" x14ac:dyDescent="0.2">
      <c r="A839" s="51"/>
      <c r="B839" s="65" t="s">
        <v>335</v>
      </c>
      <c r="C839" s="85"/>
      <c r="D839" s="86"/>
      <c r="E839" s="87"/>
      <c r="F839" s="87"/>
    </row>
    <row r="840" spans="1:6" x14ac:dyDescent="0.2">
      <c r="A840" s="54"/>
      <c r="B840" s="55"/>
      <c r="C840" s="56"/>
      <c r="D840" s="56"/>
      <c r="E840" s="56"/>
      <c r="F840" s="57"/>
    </row>
    <row r="841" spans="1:6" ht="28.5" x14ac:dyDescent="0.2">
      <c r="A841" s="54"/>
      <c r="B841" s="55" t="s">
        <v>336</v>
      </c>
      <c r="C841" s="56"/>
      <c r="D841" s="56"/>
      <c r="E841" s="56"/>
      <c r="F841" s="57"/>
    </row>
    <row r="842" spans="1:6" x14ac:dyDescent="0.2">
      <c r="A842" s="54"/>
      <c r="B842" s="55"/>
      <c r="C842" s="56"/>
      <c r="D842" s="56"/>
      <c r="E842" s="56"/>
      <c r="F842" s="57"/>
    </row>
    <row r="843" spans="1:6" ht="171" x14ac:dyDescent="0.2">
      <c r="A843" s="54"/>
      <c r="B843" s="55" t="s">
        <v>470</v>
      </c>
      <c r="C843" s="56"/>
      <c r="D843" s="56"/>
      <c r="E843" s="56"/>
      <c r="F843" s="57"/>
    </row>
    <row r="844" spans="1:6" x14ac:dyDescent="0.2">
      <c r="A844" s="54"/>
      <c r="B844" s="55"/>
      <c r="C844" s="56"/>
      <c r="D844" s="56"/>
      <c r="E844" s="56"/>
      <c r="F844" s="57"/>
    </row>
    <row r="845" spans="1:6" ht="57" x14ac:dyDescent="0.2">
      <c r="A845" s="54"/>
      <c r="B845" s="55" t="s">
        <v>337</v>
      </c>
      <c r="C845" s="56"/>
      <c r="D845" s="56"/>
      <c r="E845" s="56"/>
      <c r="F845" s="57"/>
    </row>
    <row r="846" spans="1:6" x14ac:dyDescent="0.2">
      <c r="A846" s="54"/>
      <c r="B846" s="55"/>
      <c r="C846" s="56"/>
      <c r="D846" s="56"/>
      <c r="E846" s="56"/>
      <c r="F846" s="57"/>
    </row>
    <row r="847" spans="1:6" x14ac:dyDescent="0.2">
      <c r="A847" s="54">
        <v>1</v>
      </c>
      <c r="B847" s="55" t="s">
        <v>511</v>
      </c>
      <c r="C847" s="56" t="s">
        <v>59</v>
      </c>
      <c r="D847" s="56">
        <v>9</v>
      </c>
      <c r="E847" s="115"/>
      <c r="F847" s="57">
        <f>D847*E847</f>
        <v>0</v>
      </c>
    </row>
    <row r="848" spans="1:6" x14ac:dyDescent="0.2">
      <c r="A848" s="54"/>
      <c r="B848" s="55"/>
      <c r="C848" s="56"/>
      <c r="D848" s="56"/>
      <c r="E848" s="56"/>
      <c r="F848" s="57"/>
    </row>
    <row r="849" spans="1:6" ht="28.5" x14ac:dyDescent="0.2">
      <c r="A849" s="54">
        <v>2</v>
      </c>
      <c r="B849" s="55" t="s">
        <v>512</v>
      </c>
      <c r="C849" s="56" t="s">
        <v>59</v>
      </c>
      <c r="D849" s="56">
        <v>9</v>
      </c>
      <c r="E849" s="115"/>
      <c r="F849" s="57">
        <f>D849*E849</f>
        <v>0</v>
      </c>
    </row>
    <row r="850" spans="1:6" x14ac:dyDescent="0.2">
      <c r="A850" s="54"/>
      <c r="B850" s="55"/>
      <c r="C850" s="56"/>
      <c r="D850" s="56"/>
      <c r="E850" s="56"/>
      <c r="F850" s="57"/>
    </row>
    <row r="851" spans="1:6" ht="57" x14ac:dyDescent="0.2">
      <c r="A851" s="54">
        <v>3</v>
      </c>
      <c r="B851" s="55" t="s">
        <v>338</v>
      </c>
      <c r="C851" s="56" t="s">
        <v>59</v>
      </c>
      <c r="D851" s="56">
        <v>9</v>
      </c>
      <c r="E851" s="115"/>
      <c r="F851" s="57">
        <f>D851*E851</f>
        <v>0</v>
      </c>
    </row>
    <row r="852" spans="1:6" x14ac:dyDescent="0.2">
      <c r="A852" s="54"/>
      <c r="B852" s="55"/>
      <c r="C852" s="56"/>
      <c r="D852" s="56"/>
      <c r="E852" s="56"/>
      <c r="F852" s="57"/>
    </row>
    <row r="853" spans="1:6" ht="42.75" x14ac:dyDescent="0.2">
      <c r="A853" s="54">
        <v>4</v>
      </c>
      <c r="B853" s="55" t="s">
        <v>339</v>
      </c>
      <c r="C853" s="56" t="s">
        <v>59</v>
      </c>
      <c r="D853" s="56">
        <v>9</v>
      </c>
      <c r="E853" s="115"/>
      <c r="F853" s="57">
        <f>D853*E853</f>
        <v>0</v>
      </c>
    </row>
    <row r="854" spans="1:6" x14ac:dyDescent="0.2">
      <c r="A854" s="54"/>
      <c r="B854" s="55"/>
      <c r="C854" s="56"/>
      <c r="D854" s="56"/>
      <c r="E854" s="56"/>
      <c r="F854" s="57"/>
    </row>
    <row r="855" spans="1:6" ht="45.75" customHeight="1" x14ac:dyDescent="0.2">
      <c r="A855" s="54"/>
      <c r="B855" s="55" t="s">
        <v>466</v>
      </c>
      <c r="C855" s="56"/>
      <c r="D855" s="56"/>
      <c r="E855" s="56"/>
      <c r="F855" s="57"/>
    </row>
    <row r="856" spans="1:6" x14ac:dyDescent="0.2">
      <c r="A856" s="54"/>
      <c r="B856" s="55"/>
      <c r="C856" s="56"/>
      <c r="D856" s="56"/>
      <c r="E856" s="56"/>
      <c r="F856" s="57"/>
    </row>
    <row r="857" spans="1:6" x14ac:dyDescent="0.2">
      <c r="A857" s="54">
        <v>5</v>
      </c>
      <c r="B857" s="55" t="s">
        <v>513</v>
      </c>
      <c r="C857" s="56" t="s">
        <v>340</v>
      </c>
      <c r="D857" s="56">
        <v>26</v>
      </c>
      <c r="E857" s="115"/>
      <c r="F857" s="57">
        <f>D857*E857</f>
        <v>0</v>
      </c>
    </row>
    <row r="858" spans="1:6" x14ac:dyDescent="0.2">
      <c r="A858" s="54"/>
      <c r="B858" s="55"/>
      <c r="C858" s="56"/>
      <c r="D858" s="56"/>
      <c r="E858" s="56"/>
      <c r="F858" s="57"/>
    </row>
    <row r="859" spans="1:6" x14ac:dyDescent="0.2">
      <c r="A859" s="54">
        <v>6</v>
      </c>
      <c r="B859" s="55" t="s">
        <v>514</v>
      </c>
      <c r="C859" s="56" t="s">
        <v>340</v>
      </c>
      <c r="D859" s="56">
        <v>50</v>
      </c>
      <c r="E859" s="115"/>
      <c r="F859" s="57">
        <f>D859*E859</f>
        <v>0</v>
      </c>
    </row>
    <row r="860" spans="1:6" x14ac:dyDescent="0.2">
      <c r="A860" s="54"/>
      <c r="B860" s="55"/>
      <c r="C860" s="56"/>
      <c r="D860" s="56"/>
      <c r="E860" s="56"/>
      <c r="F860" s="57"/>
    </row>
    <row r="861" spans="1:6" x14ac:dyDescent="0.2">
      <c r="A861" s="54">
        <v>7</v>
      </c>
      <c r="B861" s="55" t="s">
        <v>515</v>
      </c>
      <c r="C861" s="56" t="s">
        <v>340</v>
      </c>
      <c r="D861" s="56">
        <v>84</v>
      </c>
      <c r="E861" s="115"/>
      <c r="F861" s="57">
        <f>D861*E861</f>
        <v>0</v>
      </c>
    </row>
    <row r="862" spans="1:6" x14ac:dyDescent="0.2">
      <c r="A862" s="54"/>
      <c r="B862" s="55"/>
      <c r="C862" s="56"/>
      <c r="D862" s="56"/>
      <c r="E862" s="56"/>
      <c r="F862" s="57"/>
    </row>
    <row r="863" spans="1:6" x14ac:dyDescent="0.2">
      <c r="A863" s="54"/>
      <c r="B863" s="55" t="s">
        <v>341</v>
      </c>
      <c r="C863" s="56"/>
      <c r="D863" s="56"/>
      <c r="E863" s="56"/>
      <c r="F863" s="57"/>
    </row>
    <row r="864" spans="1:6" x14ac:dyDescent="0.2">
      <c r="A864" s="54"/>
      <c r="B864" s="55"/>
      <c r="C864" s="56"/>
      <c r="D864" s="56"/>
      <c r="E864" s="56"/>
      <c r="F864" s="57"/>
    </row>
    <row r="865" spans="1:6" ht="71.25" x14ac:dyDescent="0.2">
      <c r="A865" s="54"/>
      <c r="B865" s="55" t="s">
        <v>592</v>
      </c>
      <c r="C865" s="56"/>
      <c r="D865" s="56"/>
      <c r="E865" s="56"/>
      <c r="F865" s="57"/>
    </row>
    <row r="866" spans="1:6" x14ac:dyDescent="0.2">
      <c r="A866" s="54"/>
      <c r="B866" s="55"/>
      <c r="C866" s="56"/>
      <c r="D866" s="56"/>
      <c r="E866" s="56"/>
      <c r="F866" s="57"/>
    </row>
    <row r="867" spans="1:6" x14ac:dyDescent="0.2">
      <c r="A867" s="54"/>
      <c r="B867" s="55" t="s">
        <v>519</v>
      </c>
      <c r="C867" s="56"/>
      <c r="D867" s="56"/>
      <c r="E867" s="56"/>
      <c r="F867" s="57"/>
    </row>
    <row r="868" spans="1:6" x14ac:dyDescent="0.2">
      <c r="A868" s="54"/>
      <c r="B868" s="55"/>
      <c r="C868" s="56"/>
      <c r="D868" s="56"/>
      <c r="E868" s="56"/>
      <c r="F868" s="57"/>
    </row>
    <row r="869" spans="1:6" x14ac:dyDescent="0.2">
      <c r="A869" s="54">
        <v>8</v>
      </c>
      <c r="B869" s="55" t="s">
        <v>516</v>
      </c>
      <c r="C869" s="56" t="s">
        <v>82</v>
      </c>
      <c r="D869" s="56">
        <v>335</v>
      </c>
      <c r="E869" s="115"/>
      <c r="F869" s="57">
        <f>D869*E869</f>
        <v>0</v>
      </c>
    </row>
    <row r="870" spans="1:6" x14ac:dyDescent="0.2">
      <c r="A870" s="54"/>
      <c r="B870" s="55"/>
      <c r="C870" s="56"/>
      <c r="D870" s="56"/>
      <c r="E870" s="56"/>
      <c r="F870" s="57"/>
    </row>
    <row r="871" spans="1:6" x14ac:dyDescent="0.2">
      <c r="A871" s="54">
        <v>9</v>
      </c>
      <c r="B871" s="55" t="s">
        <v>517</v>
      </c>
      <c r="C871" s="56" t="s">
        <v>82</v>
      </c>
      <c r="D871" s="56">
        <v>335</v>
      </c>
      <c r="E871" s="115"/>
      <c r="F871" s="57">
        <f>D871*E871</f>
        <v>0</v>
      </c>
    </row>
    <row r="872" spans="1:6" x14ac:dyDescent="0.2">
      <c r="A872" s="54"/>
      <c r="B872" s="55"/>
      <c r="C872" s="56"/>
      <c r="D872" s="56"/>
      <c r="E872" s="56"/>
      <c r="F872" s="57"/>
    </row>
    <row r="873" spans="1:6" x14ac:dyDescent="0.2">
      <c r="A873" s="54"/>
      <c r="B873" s="55" t="s">
        <v>518</v>
      </c>
      <c r="C873" s="56"/>
      <c r="D873" s="56"/>
      <c r="E873" s="56"/>
      <c r="F873" s="57"/>
    </row>
    <row r="874" spans="1:6" x14ac:dyDescent="0.2">
      <c r="A874" s="54"/>
      <c r="B874" s="55"/>
      <c r="C874" s="56"/>
      <c r="D874" s="56"/>
      <c r="E874" s="56"/>
      <c r="F874" s="57"/>
    </row>
    <row r="875" spans="1:6" x14ac:dyDescent="0.2">
      <c r="A875" s="54">
        <v>10</v>
      </c>
      <c r="B875" s="55" t="s">
        <v>516</v>
      </c>
      <c r="C875" s="56" t="s">
        <v>82</v>
      </c>
      <c r="D875" s="56">
        <v>17</v>
      </c>
      <c r="E875" s="115"/>
      <c r="F875" s="57">
        <f>D875*E875</f>
        <v>0</v>
      </c>
    </row>
    <row r="876" spans="1:6" x14ac:dyDescent="0.2">
      <c r="A876" s="54"/>
      <c r="B876" s="55"/>
      <c r="C876" s="56"/>
      <c r="D876" s="56"/>
      <c r="E876" s="56"/>
      <c r="F876" s="57"/>
    </row>
    <row r="877" spans="1:6" x14ac:dyDescent="0.2">
      <c r="A877" s="54">
        <v>11</v>
      </c>
      <c r="B877" s="55" t="s">
        <v>517</v>
      </c>
      <c r="C877" s="56" t="s">
        <v>82</v>
      </c>
      <c r="D877" s="56">
        <v>17</v>
      </c>
      <c r="E877" s="115"/>
      <c r="F877" s="57">
        <f>D877*E877</f>
        <v>0</v>
      </c>
    </row>
    <row r="878" spans="1:6" x14ac:dyDescent="0.2">
      <c r="A878" s="54"/>
      <c r="B878" s="55"/>
      <c r="C878" s="56"/>
      <c r="D878" s="56"/>
      <c r="E878" s="56"/>
      <c r="F878" s="57"/>
    </row>
    <row r="879" spans="1:6" x14ac:dyDescent="0.2">
      <c r="A879" s="54"/>
      <c r="B879" s="55" t="s">
        <v>342</v>
      </c>
      <c r="C879" s="56"/>
      <c r="D879" s="56"/>
      <c r="E879" s="56"/>
      <c r="F879" s="57"/>
    </row>
    <row r="880" spans="1:6" x14ac:dyDescent="0.2">
      <c r="A880" s="54"/>
      <c r="B880" s="55"/>
      <c r="C880" s="56"/>
      <c r="D880" s="56"/>
      <c r="E880" s="56"/>
      <c r="F880" s="57"/>
    </row>
    <row r="881" spans="1:6" ht="76.5" customHeight="1" x14ac:dyDescent="0.2">
      <c r="A881" s="54"/>
      <c r="B881" s="55" t="s">
        <v>520</v>
      </c>
      <c r="C881" s="56"/>
      <c r="D881" s="56"/>
      <c r="E881" s="56"/>
      <c r="F881" s="57"/>
    </row>
    <row r="882" spans="1:6" x14ac:dyDescent="0.2">
      <c r="A882" s="54"/>
      <c r="B882" s="55"/>
      <c r="C882" s="56"/>
      <c r="D882" s="56"/>
      <c r="E882" s="56"/>
      <c r="F882" s="57"/>
    </row>
    <row r="883" spans="1:6" x14ac:dyDescent="0.2">
      <c r="A883" s="54"/>
      <c r="B883" s="55" t="s">
        <v>521</v>
      </c>
      <c r="C883" s="56"/>
      <c r="D883" s="56"/>
      <c r="E883" s="56"/>
      <c r="F883" s="57"/>
    </row>
    <row r="884" spans="1:6" x14ac:dyDescent="0.2">
      <c r="A884" s="54"/>
      <c r="B884" s="55"/>
      <c r="C884" s="56"/>
      <c r="D884" s="56"/>
      <c r="E884" s="56"/>
      <c r="F884" s="57"/>
    </row>
    <row r="885" spans="1:6" x14ac:dyDescent="0.2">
      <c r="A885" s="54">
        <v>12</v>
      </c>
      <c r="B885" s="55" t="s">
        <v>516</v>
      </c>
      <c r="C885" s="56" t="s">
        <v>343</v>
      </c>
      <c r="D885" s="56">
        <v>18</v>
      </c>
      <c r="E885" s="115"/>
      <c r="F885" s="57">
        <f>D885*E885</f>
        <v>0</v>
      </c>
    </row>
    <row r="886" spans="1:6" x14ac:dyDescent="0.2">
      <c r="A886" s="54"/>
      <c r="B886" s="55"/>
      <c r="C886" s="56"/>
      <c r="D886" s="56"/>
      <c r="E886" s="56"/>
      <c r="F886" s="57"/>
    </row>
    <row r="887" spans="1:6" x14ac:dyDescent="0.2">
      <c r="A887" s="54">
        <v>13</v>
      </c>
      <c r="B887" s="55" t="s">
        <v>517</v>
      </c>
      <c r="C887" s="56" t="s">
        <v>343</v>
      </c>
      <c r="D887" s="56">
        <v>18</v>
      </c>
      <c r="E887" s="115"/>
      <c r="F887" s="57">
        <f>D887*E887</f>
        <v>0</v>
      </c>
    </row>
    <row r="888" spans="1:6" x14ac:dyDescent="0.2">
      <c r="A888" s="54"/>
      <c r="B888" s="55"/>
      <c r="C888" s="56"/>
      <c r="D888" s="56"/>
      <c r="E888" s="56"/>
      <c r="F888" s="57"/>
    </row>
    <row r="889" spans="1:6" x14ac:dyDescent="0.2">
      <c r="A889" s="54"/>
      <c r="B889" s="55" t="s">
        <v>522</v>
      </c>
      <c r="C889" s="56"/>
      <c r="D889" s="56"/>
      <c r="E889" s="56"/>
      <c r="F889" s="57"/>
    </row>
    <row r="890" spans="1:6" x14ac:dyDescent="0.2">
      <c r="A890" s="54"/>
      <c r="B890" s="55"/>
      <c r="C890" s="56"/>
      <c r="D890" s="56"/>
      <c r="E890" s="56"/>
      <c r="F890" s="57"/>
    </row>
    <row r="891" spans="1:6" x14ac:dyDescent="0.2">
      <c r="A891" s="54">
        <v>14</v>
      </c>
      <c r="B891" s="55" t="s">
        <v>516</v>
      </c>
      <c r="C891" s="56" t="s">
        <v>343</v>
      </c>
      <c r="D891" s="56">
        <v>34</v>
      </c>
      <c r="E891" s="115"/>
      <c r="F891" s="57">
        <f>D891*E891</f>
        <v>0</v>
      </c>
    </row>
    <row r="892" spans="1:6" x14ac:dyDescent="0.2">
      <c r="A892" s="54"/>
      <c r="B892" s="55"/>
      <c r="C892" s="56"/>
      <c r="D892" s="56"/>
      <c r="E892" s="56"/>
      <c r="F892" s="57"/>
    </row>
    <row r="893" spans="1:6" x14ac:dyDescent="0.2">
      <c r="A893" s="54">
        <v>15</v>
      </c>
      <c r="B893" s="55" t="s">
        <v>517</v>
      </c>
      <c r="C893" s="56" t="s">
        <v>343</v>
      </c>
      <c r="D893" s="56">
        <v>34</v>
      </c>
      <c r="E893" s="115"/>
      <c r="F893" s="57">
        <f>D893*E893</f>
        <v>0</v>
      </c>
    </row>
    <row r="894" spans="1:6" x14ac:dyDescent="0.2">
      <c r="A894" s="54"/>
      <c r="B894" s="55"/>
      <c r="C894" s="56"/>
      <c r="D894" s="56"/>
      <c r="E894" s="56"/>
      <c r="F894" s="57"/>
    </row>
    <row r="895" spans="1:6" x14ac:dyDescent="0.2">
      <c r="A895" s="54"/>
      <c r="B895" s="55" t="s">
        <v>344</v>
      </c>
      <c r="C895" s="56"/>
      <c r="D895" s="56"/>
      <c r="E895" s="56"/>
      <c r="F895" s="57"/>
    </row>
    <row r="896" spans="1:6" x14ac:dyDescent="0.2">
      <c r="A896" s="54"/>
      <c r="B896" s="55"/>
      <c r="C896" s="56"/>
      <c r="D896" s="56"/>
      <c r="E896" s="56"/>
      <c r="F896" s="57"/>
    </row>
    <row r="897" spans="1:6" ht="57" x14ac:dyDescent="0.2">
      <c r="A897" s="54"/>
      <c r="B897" s="55" t="s">
        <v>345</v>
      </c>
      <c r="C897" s="56"/>
      <c r="D897" s="56"/>
      <c r="E897" s="56"/>
      <c r="F897" s="57"/>
    </row>
    <row r="898" spans="1:6" x14ac:dyDescent="0.2">
      <c r="A898" s="54"/>
      <c r="B898" s="55"/>
      <c r="C898" s="56"/>
      <c r="D898" s="56"/>
      <c r="E898" s="56"/>
      <c r="F898" s="57"/>
    </row>
    <row r="899" spans="1:6" x14ac:dyDescent="0.2">
      <c r="A899" s="54">
        <v>16</v>
      </c>
      <c r="B899" s="55" t="s">
        <v>523</v>
      </c>
      <c r="C899" s="56" t="s">
        <v>88</v>
      </c>
      <c r="D899" s="56">
        <v>45</v>
      </c>
      <c r="E899" s="115"/>
      <c r="F899" s="57">
        <f>D899*E899</f>
        <v>0</v>
      </c>
    </row>
    <row r="900" spans="1:6" x14ac:dyDescent="0.2">
      <c r="A900" s="54"/>
      <c r="B900" s="55"/>
      <c r="C900" s="56"/>
      <c r="D900" s="56"/>
      <c r="E900" s="56"/>
      <c r="F900" s="57"/>
    </row>
    <row r="901" spans="1:6" x14ac:dyDescent="0.2">
      <c r="A901" s="54">
        <v>17</v>
      </c>
      <c r="B901" s="55" t="s">
        <v>524</v>
      </c>
      <c r="C901" s="56" t="s">
        <v>88</v>
      </c>
      <c r="D901" s="56">
        <v>31.5</v>
      </c>
      <c r="E901" s="115"/>
      <c r="F901" s="57">
        <f>D901*E901</f>
        <v>0</v>
      </c>
    </row>
    <row r="902" spans="1:6" x14ac:dyDescent="0.2">
      <c r="A902" s="54"/>
      <c r="B902" s="55"/>
      <c r="C902" s="56"/>
      <c r="D902" s="56"/>
      <c r="E902" s="56"/>
      <c r="F902" s="57"/>
    </row>
    <row r="903" spans="1:6" x14ac:dyDescent="0.2">
      <c r="A903" s="54">
        <v>18</v>
      </c>
      <c r="B903" s="55" t="s">
        <v>525</v>
      </c>
      <c r="C903" s="56" t="s">
        <v>88</v>
      </c>
      <c r="D903" s="56">
        <v>13.5</v>
      </c>
      <c r="E903" s="115"/>
      <c r="F903" s="57">
        <f>D903*E903</f>
        <v>0</v>
      </c>
    </row>
    <row r="904" spans="1:6" x14ac:dyDescent="0.2">
      <c r="A904" s="54"/>
      <c r="B904" s="55"/>
      <c r="C904" s="56"/>
      <c r="D904" s="56"/>
      <c r="E904" s="56"/>
      <c r="F904" s="57"/>
    </row>
    <row r="905" spans="1:6" ht="28.5" x14ac:dyDescent="0.2">
      <c r="A905" s="54">
        <v>19</v>
      </c>
      <c r="B905" s="55" t="s">
        <v>526</v>
      </c>
      <c r="C905" s="56" t="s">
        <v>82</v>
      </c>
      <c r="D905" s="56">
        <v>9</v>
      </c>
      <c r="E905" s="115"/>
      <c r="F905" s="57">
        <f>D905*E905</f>
        <v>0</v>
      </c>
    </row>
    <row r="906" spans="1:6" x14ac:dyDescent="0.2">
      <c r="A906" s="54"/>
      <c r="B906" s="55"/>
      <c r="C906" s="56"/>
      <c r="D906" s="56"/>
      <c r="E906" s="56"/>
      <c r="F906" s="57"/>
    </row>
    <row r="907" spans="1:6" x14ac:dyDescent="0.2">
      <c r="A907" s="54"/>
      <c r="B907" s="55" t="s">
        <v>346</v>
      </c>
      <c r="C907" s="56"/>
      <c r="D907" s="56"/>
      <c r="E907" s="56"/>
      <c r="F907" s="57"/>
    </row>
    <row r="908" spans="1:6" x14ac:dyDescent="0.2">
      <c r="A908" s="54"/>
      <c r="B908" s="55"/>
      <c r="C908" s="56"/>
      <c r="D908" s="56"/>
      <c r="E908" s="56"/>
      <c r="F908" s="57"/>
    </row>
    <row r="909" spans="1:6" ht="57.75" customHeight="1" x14ac:dyDescent="0.2">
      <c r="A909" s="54"/>
      <c r="B909" s="55" t="s">
        <v>347</v>
      </c>
      <c r="C909" s="56"/>
      <c r="D909" s="56"/>
      <c r="E909" s="56"/>
      <c r="F909" s="57"/>
    </row>
    <row r="910" spans="1:6" x14ac:dyDescent="0.2">
      <c r="A910" s="54"/>
      <c r="B910" s="55"/>
      <c r="C910" s="56"/>
      <c r="D910" s="56"/>
      <c r="E910" s="56"/>
      <c r="F910" s="57"/>
    </row>
    <row r="911" spans="1:6" x14ac:dyDescent="0.2">
      <c r="A911" s="54"/>
      <c r="B911" s="55" t="s">
        <v>527</v>
      </c>
      <c r="C911" s="56"/>
      <c r="D911" s="56"/>
      <c r="E911" s="56"/>
      <c r="F911" s="57"/>
    </row>
    <row r="912" spans="1:6" x14ac:dyDescent="0.2">
      <c r="A912" s="54"/>
      <c r="B912" s="55"/>
      <c r="C912" s="56"/>
      <c r="D912" s="56"/>
      <c r="E912" s="56"/>
      <c r="F912" s="57"/>
    </row>
    <row r="913" spans="1:6" x14ac:dyDescent="0.2">
      <c r="A913" s="54">
        <v>20</v>
      </c>
      <c r="B913" s="55" t="s">
        <v>516</v>
      </c>
      <c r="C913" s="56" t="s">
        <v>82</v>
      </c>
      <c r="D913" s="56">
        <v>9</v>
      </c>
      <c r="E913" s="115"/>
      <c r="F913" s="57">
        <f>D913*E913</f>
        <v>0</v>
      </c>
    </row>
    <row r="914" spans="1:6" x14ac:dyDescent="0.2">
      <c r="A914" s="54"/>
      <c r="B914" s="55"/>
      <c r="C914" s="56"/>
      <c r="D914" s="56"/>
      <c r="E914" s="56"/>
      <c r="F914" s="57"/>
    </row>
    <row r="915" spans="1:6" x14ac:dyDescent="0.2">
      <c r="A915" s="54">
        <v>21</v>
      </c>
      <c r="B915" s="55" t="s">
        <v>517</v>
      </c>
      <c r="C915" s="56" t="s">
        <v>82</v>
      </c>
      <c r="D915" s="56">
        <v>9</v>
      </c>
      <c r="E915" s="115"/>
      <c r="F915" s="57">
        <f>D915*E915</f>
        <v>0</v>
      </c>
    </row>
    <row r="916" spans="1:6" x14ac:dyDescent="0.2">
      <c r="A916" s="54"/>
      <c r="B916" s="55"/>
      <c r="C916" s="56"/>
      <c r="D916" s="56"/>
      <c r="E916" s="56"/>
      <c r="F916" s="57"/>
    </row>
    <row r="917" spans="1:6" x14ac:dyDescent="0.2">
      <c r="A917" s="54"/>
      <c r="B917" s="55" t="s">
        <v>528</v>
      </c>
      <c r="C917" s="56"/>
      <c r="D917" s="56"/>
      <c r="E917" s="56"/>
      <c r="F917" s="57"/>
    </row>
    <row r="918" spans="1:6" x14ac:dyDescent="0.2">
      <c r="A918" s="54"/>
      <c r="B918" s="55"/>
      <c r="C918" s="56"/>
      <c r="D918" s="56"/>
      <c r="E918" s="56"/>
      <c r="F918" s="57"/>
    </row>
    <row r="919" spans="1:6" x14ac:dyDescent="0.2">
      <c r="A919" s="54">
        <v>22</v>
      </c>
      <c r="B919" s="55" t="s">
        <v>516</v>
      </c>
      <c r="C919" s="56" t="s">
        <v>86</v>
      </c>
      <c r="D919" s="56">
        <v>6</v>
      </c>
      <c r="E919" s="115"/>
      <c r="F919" s="57">
        <f>D919*E919</f>
        <v>0</v>
      </c>
    </row>
    <row r="920" spans="1:6" x14ac:dyDescent="0.2">
      <c r="A920" s="54"/>
      <c r="B920" s="55"/>
      <c r="C920" s="56"/>
      <c r="D920" s="56"/>
      <c r="E920" s="56"/>
      <c r="F920" s="57"/>
    </row>
    <row r="921" spans="1:6" x14ac:dyDescent="0.2">
      <c r="A921" s="54">
        <v>23</v>
      </c>
      <c r="B921" s="55" t="s">
        <v>517</v>
      </c>
      <c r="C921" s="56" t="s">
        <v>86</v>
      </c>
      <c r="D921" s="56">
        <v>6</v>
      </c>
      <c r="E921" s="115"/>
      <c r="F921" s="57">
        <f>D921*E921</f>
        <v>0</v>
      </c>
    </row>
    <row r="922" spans="1:6" x14ac:dyDescent="0.2">
      <c r="A922" s="54"/>
      <c r="B922" s="55"/>
      <c r="C922" s="56"/>
      <c r="D922" s="56"/>
      <c r="E922" s="56"/>
      <c r="F922" s="57"/>
    </row>
    <row r="923" spans="1:6" x14ac:dyDescent="0.2">
      <c r="A923" s="54"/>
      <c r="B923" s="55" t="s">
        <v>348</v>
      </c>
      <c r="C923" s="56"/>
      <c r="D923" s="56"/>
      <c r="E923" s="56"/>
      <c r="F923" s="57"/>
    </row>
    <row r="924" spans="1:6" x14ac:dyDescent="0.2">
      <c r="A924" s="54"/>
      <c r="B924" s="55"/>
      <c r="C924" s="56"/>
      <c r="D924" s="56"/>
      <c r="E924" s="56"/>
      <c r="F924" s="57"/>
    </row>
    <row r="925" spans="1:6" x14ac:dyDescent="0.2">
      <c r="A925" s="54"/>
      <c r="B925" s="55" t="s">
        <v>529</v>
      </c>
      <c r="C925" s="56"/>
      <c r="D925" s="56"/>
      <c r="E925" s="56"/>
      <c r="F925" s="57"/>
    </row>
    <row r="926" spans="1:6" x14ac:dyDescent="0.2">
      <c r="A926" s="54"/>
      <c r="B926" s="55"/>
      <c r="C926" s="56"/>
      <c r="D926" s="56"/>
      <c r="E926" s="56"/>
      <c r="F926" s="57"/>
    </row>
    <row r="927" spans="1:6" x14ac:dyDescent="0.2">
      <c r="A927" s="54">
        <v>24</v>
      </c>
      <c r="B927" s="55" t="s">
        <v>516</v>
      </c>
      <c r="C927" s="56" t="s">
        <v>82</v>
      </c>
      <c r="D927" s="56">
        <v>970</v>
      </c>
      <c r="E927" s="115"/>
      <c r="F927" s="57">
        <f>D927*E927</f>
        <v>0</v>
      </c>
    </row>
    <row r="928" spans="1:6" x14ac:dyDescent="0.2">
      <c r="A928" s="54"/>
      <c r="B928" s="55"/>
      <c r="C928" s="56"/>
      <c r="D928" s="56"/>
      <c r="E928" s="56"/>
      <c r="F928" s="57"/>
    </row>
    <row r="929" spans="1:6" x14ac:dyDescent="0.2">
      <c r="A929" s="54">
        <v>25</v>
      </c>
      <c r="B929" s="55" t="s">
        <v>530</v>
      </c>
      <c r="C929" s="56" t="s">
        <v>82</v>
      </c>
      <c r="D929" s="56">
        <v>582</v>
      </c>
      <c r="E929" s="115"/>
      <c r="F929" s="57">
        <f>D929*E929</f>
        <v>0</v>
      </c>
    </row>
    <row r="930" spans="1:6" x14ac:dyDescent="0.2">
      <c r="A930" s="54"/>
      <c r="B930" s="55"/>
      <c r="C930" s="56"/>
      <c r="D930" s="56"/>
      <c r="E930" s="56"/>
      <c r="F930" s="57"/>
    </row>
    <row r="931" spans="1:6" x14ac:dyDescent="0.2">
      <c r="A931" s="54">
        <v>26</v>
      </c>
      <c r="B931" s="55" t="s">
        <v>531</v>
      </c>
      <c r="C931" s="56" t="s">
        <v>343</v>
      </c>
      <c r="D931" s="56">
        <v>388</v>
      </c>
      <c r="E931" s="115"/>
      <c r="F931" s="57">
        <f>D931*E931</f>
        <v>0</v>
      </c>
    </row>
    <row r="932" spans="1:6" x14ac:dyDescent="0.2">
      <c r="A932" s="54"/>
      <c r="B932" s="55"/>
      <c r="C932" s="56"/>
      <c r="D932" s="56"/>
      <c r="E932" s="56"/>
      <c r="F932" s="57"/>
    </row>
    <row r="933" spans="1:6" x14ac:dyDescent="0.2">
      <c r="A933" s="54"/>
      <c r="B933" s="55" t="s">
        <v>349</v>
      </c>
      <c r="C933" s="56"/>
      <c r="D933" s="56"/>
      <c r="E933" s="56"/>
      <c r="F933" s="57"/>
    </row>
    <row r="934" spans="1:6" x14ac:dyDescent="0.2">
      <c r="A934" s="54"/>
      <c r="B934" s="55"/>
      <c r="C934" s="56"/>
      <c r="D934" s="56"/>
      <c r="E934" s="56"/>
      <c r="F934" s="57"/>
    </row>
    <row r="935" spans="1:6" ht="28.5" x14ac:dyDescent="0.2">
      <c r="A935" s="54"/>
      <c r="B935" s="55" t="s">
        <v>350</v>
      </c>
      <c r="C935" s="56"/>
      <c r="D935" s="56"/>
      <c r="E935" s="56"/>
      <c r="F935" s="57"/>
    </row>
    <row r="936" spans="1:6" x14ac:dyDescent="0.2">
      <c r="A936" s="54"/>
      <c r="B936" s="55"/>
      <c r="C936" s="56"/>
      <c r="D936" s="56"/>
      <c r="E936" s="56"/>
      <c r="F936" s="57"/>
    </row>
    <row r="937" spans="1:6" x14ac:dyDescent="0.2">
      <c r="A937" s="54"/>
      <c r="B937" s="55" t="s">
        <v>532</v>
      </c>
      <c r="C937" s="56"/>
      <c r="D937" s="56"/>
      <c r="E937" s="56"/>
      <c r="F937" s="57"/>
    </row>
    <row r="938" spans="1:6" x14ac:dyDescent="0.2">
      <c r="A938" s="54"/>
      <c r="B938" s="55"/>
      <c r="C938" s="56"/>
      <c r="D938" s="56"/>
      <c r="E938" s="56"/>
      <c r="F938" s="57"/>
    </row>
    <row r="939" spans="1:6" x14ac:dyDescent="0.2">
      <c r="A939" s="54">
        <v>27</v>
      </c>
      <c r="B939" s="55" t="s">
        <v>516</v>
      </c>
      <c r="C939" s="56" t="s">
        <v>82</v>
      </c>
      <c r="D939" s="56">
        <v>1315</v>
      </c>
      <c r="E939" s="115"/>
      <c r="F939" s="57">
        <f>D939*E939</f>
        <v>0</v>
      </c>
    </row>
    <row r="940" spans="1:6" x14ac:dyDescent="0.2">
      <c r="A940" s="54"/>
      <c r="B940" s="55"/>
      <c r="C940" s="56"/>
      <c r="D940" s="56"/>
      <c r="E940" s="56"/>
      <c r="F940" s="57"/>
    </row>
    <row r="941" spans="1:6" x14ac:dyDescent="0.2">
      <c r="A941" s="54">
        <v>28</v>
      </c>
      <c r="B941" s="55" t="s">
        <v>517</v>
      </c>
      <c r="C941" s="56" t="s">
        <v>82</v>
      </c>
      <c r="D941" s="56">
        <v>1315</v>
      </c>
      <c r="E941" s="115"/>
      <c r="F941" s="57">
        <f>D941*E941</f>
        <v>0</v>
      </c>
    </row>
    <row r="942" spans="1:6" x14ac:dyDescent="0.2">
      <c r="A942" s="54"/>
      <c r="B942" s="55"/>
      <c r="C942" s="56"/>
      <c r="D942" s="56"/>
      <c r="E942" s="56"/>
      <c r="F942" s="57"/>
    </row>
    <row r="943" spans="1:6" x14ac:dyDescent="0.2">
      <c r="A943" s="54"/>
      <c r="B943" s="55" t="s">
        <v>533</v>
      </c>
      <c r="C943" s="56"/>
      <c r="D943" s="56"/>
      <c r="E943" s="56"/>
      <c r="F943" s="57"/>
    </row>
    <row r="944" spans="1:6" x14ac:dyDescent="0.2">
      <c r="A944" s="54"/>
      <c r="B944" s="55"/>
      <c r="C944" s="56"/>
      <c r="D944" s="56"/>
      <c r="E944" s="56"/>
      <c r="F944" s="57"/>
    </row>
    <row r="945" spans="1:6" x14ac:dyDescent="0.2">
      <c r="A945" s="54">
        <v>29</v>
      </c>
      <c r="B945" s="55" t="s">
        <v>516</v>
      </c>
      <c r="C945" s="56" t="s">
        <v>82</v>
      </c>
      <c r="D945" s="56">
        <v>575</v>
      </c>
      <c r="E945" s="115"/>
      <c r="F945" s="57">
        <f>D945*E945</f>
        <v>0</v>
      </c>
    </row>
    <row r="946" spans="1:6" x14ac:dyDescent="0.2">
      <c r="A946" s="54"/>
      <c r="B946" s="55"/>
      <c r="C946" s="56"/>
      <c r="D946" s="56"/>
      <c r="E946" s="56"/>
      <c r="F946" s="57"/>
    </row>
    <row r="947" spans="1:6" x14ac:dyDescent="0.2">
      <c r="A947" s="54">
        <v>30</v>
      </c>
      <c r="B947" s="55" t="s">
        <v>517</v>
      </c>
      <c r="C947" s="56" t="s">
        <v>82</v>
      </c>
      <c r="D947" s="56">
        <v>575</v>
      </c>
      <c r="E947" s="115"/>
      <c r="F947" s="57">
        <f>D947*E947</f>
        <v>0</v>
      </c>
    </row>
    <row r="948" spans="1:6" x14ac:dyDescent="0.2">
      <c r="A948" s="54"/>
      <c r="B948" s="55"/>
      <c r="C948" s="56"/>
      <c r="D948" s="56"/>
      <c r="E948" s="56"/>
      <c r="F948" s="57"/>
    </row>
    <row r="949" spans="1:6" x14ac:dyDescent="0.2">
      <c r="A949" s="54"/>
      <c r="B949" s="55" t="s">
        <v>351</v>
      </c>
      <c r="C949" s="56"/>
      <c r="D949" s="56"/>
      <c r="E949" s="56"/>
      <c r="F949" s="57"/>
    </row>
    <row r="950" spans="1:6" x14ac:dyDescent="0.2">
      <c r="A950" s="54"/>
      <c r="B950" s="55"/>
      <c r="C950" s="56"/>
      <c r="D950" s="56"/>
      <c r="E950" s="56"/>
      <c r="F950" s="57"/>
    </row>
    <row r="951" spans="1:6" x14ac:dyDescent="0.2">
      <c r="A951" s="54"/>
      <c r="B951" s="55" t="s">
        <v>534</v>
      </c>
      <c r="C951" s="56"/>
      <c r="D951" s="56"/>
      <c r="E951" s="56"/>
      <c r="F951" s="57"/>
    </row>
    <row r="952" spans="1:6" x14ac:dyDescent="0.2">
      <c r="A952" s="54"/>
      <c r="B952" s="55"/>
      <c r="C952" s="56"/>
      <c r="D952" s="56"/>
      <c r="E952" s="56"/>
      <c r="F952" s="57"/>
    </row>
    <row r="953" spans="1:6" x14ac:dyDescent="0.2">
      <c r="A953" s="54">
        <v>31</v>
      </c>
      <c r="B953" s="55" t="s">
        <v>516</v>
      </c>
      <c r="C953" s="56" t="s">
        <v>343</v>
      </c>
      <c r="D953" s="56">
        <v>168</v>
      </c>
      <c r="E953" s="115"/>
      <c r="F953" s="57">
        <f>D953*E953</f>
        <v>0</v>
      </c>
    </row>
    <row r="954" spans="1:6" x14ac:dyDescent="0.2">
      <c r="A954" s="54"/>
      <c r="B954" s="55"/>
      <c r="C954" s="56"/>
      <c r="D954" s="56"/>
      <c r="E954" s="56"/>
      <c r="F954" s="57"/>
    </row>
    <row r="955" spans="1:6" x14ac:dyDescent="0.2">
      <c r="A955" s="54">
        <v>32</v>
      </c>
      <c r="B955" s="55" t="s">
        <v>517</v>
      </c>
      <c r="C955" s="56" t="s">
        <v>343</v>
      </c>
      <c r="D955" s="56">
        <v>168</v>
      </c>
      <c r="E955" s="115"/>
      <c r="F955" s="57">
        <f>D955*E955</f>
        <v>0</v>
      </c>
    </row>
    <row r="956" spans="1:6" x14ac:dyDescent="0.2">
      <c r="A956" s="54"/>
      <c r="B956" s="55"/>
      <c r="C956" s="56"/>
      <c r="D956" s="56"/>
      <c r="E956" s="56"/>
      <c r="F956" s="57"/>
    </row>
    <row r="957" spans="1:6" x14ac:dyDescent="0.2">
      <c r="A957" s="54"/>
      <c r="B957" s="55" t="s">
        <v>535</v>
      </c>
      <c r="C957" s="56"/>
      <c r="D957" s="56"/>
      <c r="E957" s="56"/>
      <c r="F957" s="57"/>
    </row>
    <row r="958" spans="1:6" x14ac:dyDescent="0.2">
      <c r="A958" s="54"/>
      <c r="B958" s="55"/>
      <c r="C958" s="56"/>
      <c r="D958" s="56"/>
      <c r="E958" s="56"/>
      <c r="F958" s="57"/>
    </row>
    <row r="959" spans="1:6" x14ac:dyDescent="0.2">
      <c r="A959" s="54">
        <v>33</v>
      </c>
      <c r="B959" s="55" t="s">
        <v>516</v>
      </c>
      <c r="C959" s="56" t="s">
        <v>343</v>
      </c>
      <c r="D959" s="56">
        <v>50</v>
      </c>
      <c r="E959" s="115"/>
      <c r="F959" s="57">
        <f>D959*E959</f>
        <v>0</v>
      </c>
    </row>
    <row r="960" spans="1:6" x14ac:dyDescent="0.2">
      <c r="A960" s="54"/>
      <c r="B960" s="55"/>
      <c r="C960" s="56"/>
      <c r="D960" s="56"/>
      <c r="E960" s="56"/>
      <c r="F960" s="57"/>
    </row>
    <row r="961" spans="1:6" x14ac:dyDescent="0.2">
      <c r="A961" s="54">
        <v>34</v>
      </c>
      <c r="B961" s="55" t="s">
        <v>517</v>
      </c>
      <c r="C961" s="56" t="s">
        <v>343</v>
      </c>
      <c r="D961" s="56">
        <v>50</v>
      </c>
      <c r="E961" s="115"/>
      <c r="F961" s="57">
        <f>D961*E961</f>
        <v>0</v>
      </c>
    </row>
    <row r="962" spans="1:6" x14ac:dyDescent="0.2">
      <c r="A962" s="54"/>
      <c r="B962" s="55"/>
      <c r="C962" s="56"/>
      <c r="D962" s="56"/>
      <c r="E962" s="56"/>
      <c r="F962" s="57"/>
    </row>
    <row r="963" spans="1:6" x14ac:dyDescent="0.2">
      <c r="A963" s="54"/>
      <c r="B963" s="55" t="s">
        <v>536</v>
      </c>
      <c r="C963" s="56"/>
      <c r="D963" s="56"/>
      <c r="E963" s="56"/>
      <c r="F963" s="57"/>
    </row>
    <row r="964" spans="1:6" x14ac:dyDescent="0.2">
      <c r="A964" s="54"/>
      <c r="B964" s="55"/>
      <c r="C964" s="56"/>
      <c r="D964" s="56"/>
      <c r="E964" s="56"/>
      <c r="F964" s="57"/>
    </row>
    <row r="965" spans="1:6" x14ac:dyDescent="0.2">
      <c r="A965" s="54">
        <v>35</v>
      </c>
      <c r="B965" s="55" t="s">
        <v>516</v>
      </c>
      <c r="C965" s="56" t="s">
        <v>343</v>
      </c>
      <c r="D965" s="56">
        <f>42</f>
        <v>42</v>
      </c>
      <c r="E965" s="115"/>
      <c r="F965" s="57">
        <f>D965*E965</f>
        <v>0</v>
      </c>
    </row>
    <row r="966" spans="1:6" x14ac:dyDescent="0.2">
      <c r="A966" s="54"/>
      <c r="B966" s="55"/>
      <c r="C966" s="56"/>
      <c r="D966" s="56"/>
      <c r="E966" s="56"/>
      <c r="F966" s="57"/>
    </row>
    <row r="967" spans="1:6" x14ac:dyDescent="0.2">
      <c r="A967" s="54">
        <v>36</v>
      </c>
      <c r="B967" s="55" t="s">
        <v>517</v>
      </c>
      <c r="C967" s="56" t="s">
        <v>343</v>
      </c>
      <c r="D967" s="56">
        <v>42</v>
      </c>
      <c r="E967" s="115"/>
      <c r="F967" s="57">
        <f>D967*E967</f>
        <v>0</v>
      </c>
    </row>
    <row r="968" spans="1:6" x14ac:dyDescent="0.2">
      <c r="A968" s="54"/>
      <c r="B968" s="55"/>
      <c r="C968" s="56"/>
      <c r="D968" s="56"/>
      <c r="E968" s="56"/>
      <c r="F968" s="57"/>
    </row>
    <row r="969" spans="1:6" x14ac:dyDescent="0.2">
      <c r="A969" s="54"/>
      <c r="B969" s="55" t="s">
        <v>352</v>
      </c>
      <c r="C969" s="56"/>
      <c r="D969" s="56"/>
      <c r="E969" s="56"/>
      <c r="F969" s="57"/>
    </row>
    <row r="970" spans="1:6" x14ac:dyDescent="0.2">
      <c r="A970" s="54"/>
      <c r="B970" s="55"/>
      <c r="C970" s="56"/>
      <c r="D970" s="56"/>
      <c r="E970" s="56"/>
      <c r="F970" s="57"/>
    </row>
    <row r="971" spans="1:6" ht="28.5" x14ac:dyDescent="0.2">
      <c r="A971" s="54"/>
      <c r="B971" s="55" t="s">
        <v>467</v>
      </c>
      <c r="C971" s="56"/>
      <c r="D971" s="56"/>
      <c r="E971" s="56"/>
      <c r="F971" s="57"/>
    </row>
    <row r="972" spans="1:6" x14ac:dyDescent="0.2">
      <c r="A972" s="54"/>
      <c r="B972" s="55"/>
      <c r="C972" s="56"/>
      <c r="D972" s="56"/>
      <c r="E972" s="56"/>
      <c r="F972" s="57"/>
    </row>
    <row r="973" spans="1:6" ht="42.75" x14ac:dyDescent="0.2">
      <c r="A973" s="54"/>
      <c r="B973" s="55" t="s">
        <v>537</v>
      </c>
      <c r="C973" s="56"/>
      <c r="D973" s="56"/>
      <c r="E973" s="56"/>
      <c r="F973" s="57"/>
    </row>
    <row r="974" spans="1:6" x14ac:dyDescent="0.2">
      <c r="A974" s="54"/>
      <c r="B974" s="55"/>
      <c r="C974" s="56"/>
      <c r="D974" s="56"/>
      <c r="E974" s="56"/>
      <c r="F974" s="57"/>
    </row>
    <row r="975" spans="1:6" x14ac:dyDescent="0.2">
      <c r="A975" s="54">
        <v>37</v>
      </c>
      <c r="B975" s="55" t="s">
        <v>516</v>
      </c>
      <c r="C975" s="56" t="s">
        <v>343</v>
      </c>
      <c r="D975" s="56">
        <v>54</v>
      </c>
      <c r="E975" s="115"/>
      <c r="F975" s="57">
        <f>D975*E975</f>
        <v>0</v>
      </c>
    </row>
    <row r="976" spans="1:6" x14ac:dyDescent="0.2">
      <c r="A976" s="54"/>
      <c r="B976" s="55"/>
      <c r="C976" s="56"/>
      <c r="D976" s="56"/>
      <c r="E976" s="56"/>
      <c r="F976" s="57"/>
    </row>
    <row r="977" spans="1:6" x14ac:dyDescent="0.2">
      <c r="A977" s="54">
        <v>38</v>
      </c>
      <c r="B977" s="55" t="s">
        <v>517</v>
      </c>
      <c r="C977" s="56" t="s">
        <v>343</v>
      </c>
      <c r="D977" s="56">
        <v>54</v>
      </c>
      <c r="E977" s="115"/>
      <c r="F977" s="57">
        <f>D977*E977</f>
        <v>0</v>
      </c>
    </row>
    <row r="978" spans="1:6" x14ac:dyDescent="0.2">
      <c r="A978" s="54"/>
      <c r="B978" s="55"/>
      <c r="C978" s="56"/>
      <c r="D978" s="56"/>
      <c r="E978" s="56"/>
      <c r="F978" s="57"/>
    </row>
    <row r="979" spans="1:6" ht="42.75" x14ac:dyDescent="0.2">
      <c r="A979" s="54"/>
      <c r="B979" s="55" t="s">
        <v>538</v>
      </c>
      <c r="C979" s="56"/>
      <c r="D979" s="56"/>
      <c r="E979" s="56"/>
      <c r="F979" s="57"/>
    </row>
    <row r="980" spans="1:6" x14ac:dyDescent="0.2">
      <c r="A980" s="54"/>
      <c r="B980" s="55"/>
      <c r="C980" s="56"/>
      <c r="D980" s="56"/>
      <c r="E980" s="56"/>
      <c r="F980" s="57"/>
    </row>
    <row r="981" spans="1:6" x14ac:dyDescent="0.2">
      <c r="A981" s="54">
        <v>39</v>
      </c>
      <c r="B981" s="55" t="s">
        <v>516</v>
      </c>
      <c r="C981" s="56" t="s">
        <v>343</v>
      </c>
      <c r="D981" s="56">
        <v>77</v>
      </c>
      <c r="E981" s="115"/>
      <c r="F981" s="57">
        <f>D981*E981</f>
        <v>0</v>
      </c>
    </row>
    <row r="982" spans="1:6" x14ac:dyDescent="0.2">
      <c r="A982" s="54"/>
      <c r="B982" s="55"/>
      <c r="C982" s="56"/>
      <c r="D982" s="56"/>
      <c r="E982" s="56"/>
      <c r="F982" s="57"/>
    </row>
    <row r="983" spans="1:6" x14ac:dyDescent="0.2">
      <c r="A983" s="54">
        <v>40</v>
      </c>
      <c r="B983" s="55" t="s">
        <v>517</v>
      </c>
      <c r="C983" s="56" t="s">
        <v>343</v>
      </c>
      <c r="D983" s="56">
        <v>77</v>
      </c>
      <c r="E983" s="115"/>
      <c r="F983" s="57">
        <f>D983*E983</f>
        <v>0</v>
      </c>
    </row>
    <row r="984" spans="1:6" x14ac:dyDescent="0.2">
      <c r="A984" s="54"/>
      <c r="B984" s="55"/>
      <c r="C984" s="56"/>
      <c r="D984" s="56"/>
      <c r="E984" s="56"/>
      <c r="F984" s="57"/>
    </row>
    <row r="985" spans="1:6" x14ac:dyDescent="0.2">
      <c r="A985" s="54"/>
      <c r="B985" s="55" t="s">
        <v>353</v>
      </c>
      <c r="C985" s="56"/>
      <c r="D985" s="56"/>
      <c r="E985" s="56"/>
      <c r="F985" s="57"/>
    </row>
    <row r="986" spans="1:6" x14ac:dyDescent="0.2">
      <c r="A986" s="54"/>
      <c r="B986" s="55"/>
      <c r="C986" s="56"/>
      <c r="D986" s="56"/>
      <c r="E986" s="56"/>
      <c r="F986" s="57"/>
    </row>
    <row r="987" spans="1:6" x14ac:dyDescent="0.2">
      <c r="A987" s="54"/>
      <c r="B987" s="55" t="s">
        <v>539</v>
      </c>
      <c r="C987" s="56"/>
      <c r="D987" s="56"/>
      <c r="E987" s="56"/>
      <c r="F987" s="57"/>
    </row>
    <row r="988" spans="1:6" x14ac:dyDescent="0.2">
      <c r="A988" s="54"/>
      <c r="B988" s="55"/>
      <c r="C988" s="56"/>
      <c r="D988" s="56"/>
      <c r="E988" s="56"/>
      <c r="F988" s="57"/>
    </row>
    <row r="989" spans="1:6" x14ac:dyDescent="0.2">
      <c r="A989" s="54">
        <v>41</v>
      </c>
      <c r="B989" s="55" t="s">
        <v>516</v>
      </c>
      <c r="C989" s="56" t="s">
        <v>343</v>
      </c>
      <c r="D989" s="56">
        <v>34</v>
      </c>
      <c r="E989" s="115"/>
      <c r="F989" s="57">
        <f>D989*E989</f>
        <v>0</v>
      </c>
    </row>
    <row r="990" spans="1:6" x14ac:dyDescent="0.2">
      <c r="A990" s="54"/>
      <c r="B990" s="55"/>
      <c r="C990" s="56"/>
      <c r="D990" s="56"/>
      <c r="E990" s="56"/>
      <c r="F990" s="57"/>
    </row>
    <row r="991" spans="1:6" x14ac:dyDescent="0.2">
      <c r="A991" s="54">
        <v>42</v>
      </c>
      <c r="B991" s="55" t="s">
        <v>517</v>
      </c>
      <c r="C991" s="56" t="s">
        <v>343</v>
      </c>
      <c r="D991" s="56">
        <v>34</v>
      </c>
      <c r="E991" s="115"/>
      <c r="F991" s="57">
        <f>D991*E991</f>
        <v>0</v>
      </c>
    </row>
    <row r="992" spans="1:6" x14ac:dyDescent="0.2">
      <c r="A992" s="54"/>
      <c r="B992" s="55"/>
      <c r="C992" s="56"/>
      <c r="D992" s="56"/>
      <c r="E992" s="56"/>
      <c r="F992" s="57"/>
    </row>
    <row r="993" spans="1:6" ht="28.5" x14ac:dyDescent="0.2">
      <c r="A993" s="54"/>
      <c r="B993" s="55" t="s">
        <v>540</v>
      </c>
      <c r="C993" s="56"/>
      <c r="D993" s="56"/>
      <c r="E993" s="56"/>
      <c r="F993" s="57"/>
    </row>
    <row r="994" spans="1:6" x14ac:dyDescent="0.2">
      <c r="A994" s="54"/>
      <c r="B994" s="55"/>
      <c r="C994" s="56"/>
      <c r="D994" s="56"/>
      <c r="E994" s="56"/>
      <c r="F994" s="57"/>
    </row>
    <row r="995" spans="1:6" x14ac:dyDescent="0.2">
      <c r="A995" s="54">
        <v>43</v>
      </c>
      <c r="B995" s="55" t="s">
        <v>516</v>
      </c>
      <c r="C995" s="56" t="s">
        <v>343</v>
      </c>
      <c r="D995" s="56">
        <v>24</v>
      </c>
      <c r="E995" s="115"/>
      <c r="F995" s="57">
        <f>D995*E995</f>
        <v>0</v>
      </c>
    </row>
    <row r="996" spans="1:6" x14ac:dyDescent="0.2">
      <c r="A996" s="54"/>
      <c r="B996" s="55"/>
      <c r="C996" s="56"/>
      <c r="D996" s="56"/>
      <c r="E996" s="56"/>
      <c r="F996" s="57"/>
    </row>
    <row r="997" spans="1:6" x14ac:dyDescent="0.2">
      <c r="A997" s="54">
        <v>44</v>
      </c>
      <c r="B997" s="55" t="s">
        <v>517</v>
      </c>
      <c r="C997" s="56" t="s">
        <v>343</v>
      </c>
      <c r="D997" s="56">
        <v>24</v>
      </c>
      <c r="E997" s="115"/>
      <c r="F997" s="57">
        <f>D997*E997</f>
        <v>0</v>
      </c>
    </row>
    <row r="998" spans="1:6" x14ac:dyDescent="0.2">
      <c r="A998" s="54"/>
      <c r="B998" s="55"/>
      <c r="C998" s="56"/>
      <c r="D998" s="56"/>
      <c r="E998" s="56"/>
      <c r="F998" s="57"/>
    </row>
    <row r="999" spans="1:6" ht="28.5" x14ac:dyDescent="0.2">
      <c r="A999" s="54"/>
      <c r="B999" s="88" t="s">
        <v>541</v>
      </c>
      <c r="C999" s="56"/>
      <c r="D999" s="56"/>
      <c r="E999" s="56"/>
      <c r="F999" s="57"/>
    </row>
    <row r="1000" spans="1:6" x14ac:dyDescent="0.2">
      <c r="A1000" s="54"/>
      <c r="B1000" s="55"/>
      <c r="C1000" s="56"/>
      <c r="D1000" s="56"/>
      <c r="E1000" s="56"/>
      <c r="F1000" s="57"/>
    </row>
    <row r="1001" spans="1:6" x14ac:dyDescent="0.2">
      <c r="A1001" s="54">
        <v>45</v>
      </c>
      <c r="B1001" s="55" t="s">
        <v>516</v>
      </c>
      <c r="C1001" s="56" t="s">
        <v>343</v>
      </c>
      <c r="D1001" s="56">
        <v>4</v>
      </c>
      <c r="E1001" s="115"/>
      <c r="F1001" s="57">
        <f>D1001*E1001</f>
        <v>0</v>
      </c>
    </row>
    <row r="1002" spans="1:6" x14ac:dyDescent="0.2">
      <c r="A1002" s="54"/>
      <c r="B1002" s="55"/>
      <c r="C1002" s="56"/>
      <c r="D1002" s="56"/>
      <c r="E1002" s="56"/>
      <c r="F1002" s="57"/>
    </row>
    <row r="1003" spans="1:6" x14ac:dyDescent="0.2">
      <c r="A1003" s="54">
        <v>46</v>
      </c>
      <c r="B1003" s="55" t="s">
        <v>517</v>
      </c>
      <c r="C1003" s="56" t="s">
        <v>343</v>
      </c>
      <c r="D1003" s="56">
        <v>4</v>
      </c>
      <c r="E1003" s="115"/>
      <c r="F1003" s="57">
        <f>D1003*E1003</f>
        <v>0</v>
      </c>
    </row>
    <row r="1004" spans="1:6" x14ac:dyDescent="0.2">
      <c r="A1004" s="54"/>
      <c r="B1004" s="55"/>
      <c r="C1004" s="56"/>
      <c r="D1004" s="56"/>
      <c r="E1004" s="56"/>
      <c r="F1004" s="57"/>
    </row>
    <row r="1005" spans="1:6" x14ac:dyDescent="0.2">
      <c r="A1005" s="54"/>
      <c r="B1005" s="55" t="s">
        <v>542</v>
      </c>
      <c r="C1005" s="56"/>
      <c r="D1005" s="56"/>
      <c r="E1005" s="56"/>
      <c r="F1005" s="57"/>
    </row>
    <row r="1006" spans="1:6" x14ac:dyDescent="0.2">
      <c r="A1006" s="54"/>
      <c r="B1006" s="55"/>
      <c r="C1006" s="56"/>
      <c r="D1006" s="56"/>
      <c r="E1006" s="56"/>
      <c r="F1006" s="57"/>
    </row>
    <row r="1007" spans="1:6" x14ac:dyDescent="0.2">
      <c r="A1007" s="54">
        <v>45</v>
      </c>
      <c r="B1007" s="55" t="s">
        <v>516</v>
      </c>
      <c r="C1007" s="56" t="s">
        <v>343</v>
      </c>
      <c r="D1007" s="56">
        <v>9</v>
      </c>
      <c r="E1007" s="115"/>
      <c r="F1007" s="57">
        <f>D1007*E1007</f>
        <v>0</v>
      </c>
    </row>
    <row r="1008" spans="1:6" x14ac:dyDescent="0.2">
      <c r="A1008" s="54"/>
      <c r="B1008" s="55"/>
      <c r="C1008" s="56"/>
      <c r="D1008" s="56"/>
      <c r="E1008" s="56"/>
      <c r="F1008" s="57"/>
    </row>
    <row r="1009" spans="1:6" x14ac:dyDescent="0.2">
      <c r="A1009" s="54">
        <v>46</v>
      </c>
      <c r="B1009" s="55" t="s">
        <v>517</v>
      </c>
      <c r="C1009" s="56" t="s">
        <v>343</v>
      </c>
      <c r="D1009" s="56">
        <v>9</v>
      </c>
      <c r="E1009" s="115"/>
      <c r="F1009" s="57">
        <f>D1009*E1009</f>
        <v>0</v>
      </c>
    </row>
    <row r="1010" spans="1:6" x14ac:dyDescent="0.2">
      <c r="A1010" s="54"/>
      <c r="B1010" s="55"/>
      <c r="C1010" s="56"/>
      <c r="D1010" s="56"/>
      <c r="E1010" s="56"/>
      <c r="F1010" s="57"/>
    </row>
    <row r="1011" spans="1:6" ht="28.5" x14ac:dyDescent="0.2">
      <c r="A1011" s="54"/>
      <c r="B1011" s="55" t="s">
        <v>543</v>
      </c>
      <c r="C1011" s="56"/>
      <c r="D1011" s="56"/>
      <c r="E1011" s="56"/>
      <c r="F1011" s="57"/>
    </row>
    <row r="1012" spans="1:6" x14ac:dyDescent="0.2">
      <c r="A1012" s="54"/>
      <c r="B1012" s="55"/>
      <c r="C1012" s="56"/>
      <c r="D1012" s="56"/>
      <c r="E1012" s="56"/>
      <c r="F1012" s="57"/>
    </row>
    <row r="1013" spans="1:6" x14ac:dyDescent="0.2">
      <c r="A1013" s="54"/>
      <c r="B1013" s="55" t="s">
        <v>516</v>
      </c>
      <c r="C1013" s="56" t="s">
        <v>343</v>
      </c>
      <c r="D1013" s="56">
        <v>4</v>
      </c>
      <c r="E1013" s="115"/>
      <c r="F1013" s="57">
        <f>D1013*E1013</f>
        <v>0</v>
      </c>
    </row>
    <row r="1014" spans="1:6" x14ac:dyDescent="0.2">
      <c r="A1014" s="54"/>
      <c r="B1014" s="55"/>
      <c r="C1014" s="56"/>
      <c r="D1014" s="56"/>
      <c r="E1014" s="56"/>
      <c r="F1014" s="57"/>
    </row>
    <row r="1015" spans="1:6" x14ac:dyDescent="0.2">
      <c r="A1015" s="54"/>
      <c r="B1015" s="55" t="s">
        <v>517</v>
      </c>
      <c r="C1015" s="56" t="s">
        <v>343</v>
      </c>
      <c r="D1015" s="56">
        <v>4</v>
      </c>
      <c r="E1015" s="115"/>
      <c r="F1015" s="57">
        <f>D1015*E1015</f>
        <v>0</v>
      </c>
    </row>
    <row r="1016" spans="1:6" x14ac:dyDescent="0.2">
      <c r="A1016" s="54"/>
      <c r="B1016" s="55"/>
      <c r="C1016" s="56"/>
      <c r="D1016" s="56"/>
      <c r="E1016" s="56"/>
      <c r="F1016" s="57"/>
    </row>
    <row r="1017" spans="1:6" x14ac:dyDescent="0.2">
      <c r="A1017" s="79"/>
      <c r="B1017" s="71" t="s">
        <v>354</v>
      </c>
      <c r="C1017" s="75"/>
      <c r="D1017" s="56"/>
      <c r="E1017" s="56"/>
      <c r="F1017" s="57"/>
    </row>
    <row r="1018" spans="1:6" x14ac:dyDescent="0.2">
      <c r="A1018" s="79"/>
      <c r="B1018" s="71"/>
      <c r="C1018" s="75"/>
      <c r="D1018" s="56"/>
      <c r="E1018" s="56"/>
      <c r="F1018" s="57"/>
    </row>
    <row r="1019" spans="1:6" ht="59.25" customHeight="1" x14ac:dyDescent="0.2">
      <c r="A1019" s="79"/>
      <c r="B1019" s="71" t="s">
        <v>544</v>
      </c>
      <c r="C1019" s="75"/>
      <c r="D1019" s="56"/>
      <c r="E1019" s="56"/>
      <c r="F1019" s="57"/>
    </row>
    <row r="1020" spans="1:6" x14ac:dyDescent="0.2">
      <c r="A1020" s="79"/>
      <c r="B1020" s="71"/>
      <c r="C1020" s="75"/>
      <c r="D1020" s="56"/>
      <c r="E1020" s="56"/>
      <c r="F1020" s="57"/>
    </row>
    <row r="1021" spans="1:6" x14ac:dyDescent="0.2">
      <c r="A1021" s="79"/>
      <c r="B1021" s="71" t="s">
        <v>545</v>
      </c>
      <c r="C1021" s="75"/>
      <c r="D1021" s="56"/>
      <c r="E1021" s="56"/>
      <c r="F1021" s="57"/>
    </row>
    <row r="1022" spans="1:6" x14ac:dyDescent="0.2">
      <c r="A1022" s="79"/>
      <c r="B1022" s="71"/>
      <c r="C1022" s="75"/>
      <c r="D1022" s="56"/>
      <c r="E1022" s="56"/>
      <c r="F1022" s="57"/>
    </row>
    <row r="1023" spans="1:6" x14ac:dyDescent="0.2">
      <c r="A1023" s="79">
        <v>50</v>
      </c>
      <c r="B1023" s="71" t="s">
        <v>516</v>
      </c>
      <c r="C1023" s="75" t="s">
        <v>82</v>
      </c>
      <c r="D1023" s="56">
        <v>154</v>
      </c>
      <c r="E1023" s="115"/>
      <c r="F1023" s="57">
        <f>D1023*E1023</f>
        <v>0</v>
      </c>
    </row>
    <row r="1024" spans="1:6" x14ac:dyDescent="0.2">
      <c r="A1024" s="79"/>
      <c r="B1024" s="71"/>
      <c r="C1024" s="75"/>
      <c r="D1024" s="56"/>
      <c r="E1024" s="56"/>
      <c r="F1024" s="57"/>
    </row>
    <row r="1025" spans="1:6" x14ac:dyDescent="0.2">
      <c r="A1025" s="79">
        <v>51</v>
      </c>
      <c r="B1025" s="71" t="s">
        <v>517</v>
      </c>
      <c r="C1025" s="75" t="s">
        <v>82</v>
      </c>
      <c r="D1025" s="56">
        <v>154</v>
      </c>
      <c r="E1025" s="115"/>
      <c r="F1025" s="57">
        <f>D1025*E1025</f>
        <v>0</v>
      </c>
    </row>
    <row r="1026" spans="1:6" x14ac:dyDescent="0.2">
      <c r="A1026" s="79"/>
      <c r="B1026" s="71"/>
      <c r="C1026" s="75"/>
      <c r="D1026" s="56"/>
      <c r="E1026" s="56"/>
      <c r="F1026" s="57"/>
    </row>
    <row r="1027" spans="1:6" x14ac:dyDescent="0.2">
      <c r="A1027" s="79"/>
      <c r="B1027" s="117" t="s">
        <v>546</v>
      </c>
      <c r="C1027" s="75"/>
      <c r="D1027" s="56"/>
      <c r="E1027" s="56"/>
      <c r="F1027" s="57"/>
    </row>
    <row r="1028" spans="1:6" x14ac:dyDescent="0.2">
      <c r="A1028" s="79"/>
      <c r="B1028" s="71"/>
      <c r="C1028" s="75"/>
      <c r="D1028" s="56"/>
      <c r="E1028" s="56"/>
      <c r="F1028" s="57"/>
    </row>
    <row r="1029" spans="1:6" x14ac:dyDescent="0.2">
      <c r="A1029" s="79">
        <v>52</v>
      </c>
      <c r="B1029" s="71" t="s">
        <v>516</v>
      </c>
      <c r="C1029" s="75" t="s">
        <v>355</v>
      </c>
      <c r="D1029" s="56">
        <v>5</v>
      </c>
      <c r="E1029" s="115"/>
      <c r="F1029" s="57">
        <f>D1029*E1029</f>
        <v>0</v>
      </c>
    </row>
    <row r="1030" spans="1:6" x14ac:dyDescent="0.2">
      <c r="A1030" s="79"/>
      <c r="B1030" s="71"/>
      <c r="C1030" s="75"/>
      <c r="D1030" s="56"/>
      <c r="E1030" s="56"/>
      <c r="F1030" s="57"/>
    </row>
    <row r="1031" spans="1:6" x14ac:dyDescent="0.2">
      <c r="A1031" s="79">
        <v>53</v>
      </c>
      <c r="B1031" s="71" t="s">
        <v>517</v>
      </c>
      <c r="C1031" s="75" t="s">
        <v>355</v>
      </c>
      <c r="D1031" s="56">
        <v>5</v>
      </c>
      <c r="E1031" s="115"/>
      <c r="F1031" s="57">
        <f>D1031*E1031</f>
        <v>0</v>
      </c>
    </row>
    <row r="1032" spans="1:6" x14ac:dyDescent="0.2">
      <c r="A1032" s="79"/>
      <c r="B1032" s="71"/>
      <c r="C1032" s="75"/>
      <c r="D1032" s="56"/>
      <c r="E1032" s="56"/>
      <c r="F1032" s="57"/>
    </row>
    <row r="1033" spans="1:6" x14ac:dyDescent="0.2">
      <c r="A1033" s="79"/>
      <c r="B1033" s="89" t="s">
        <v>547</v>
      </c>
      <c r="C1033" s="75"/>
      <c r="D1033" s="56"/>
      <c r="E1033" s="56"/>
      <c r="F1033" s="57"/>
    </row>
    <row r="1034" spans="1:6" x14ac:dyDescent="0.2">
      <c r="A1034" s="79"/>
      <c r="B1034" s="71"/>
      <c r="C1034" s="75"/>
      <c r="D1034" s="56"/>
      <c r="E1034" s="56"/>
      <c r="F1034" s="57"/>
    </row>
    <row r="1035" spans="1:6" x14ac:dyDescent="0.2">
      <c r="A1035" s="79">
        <v>54</v>
      </c>
      <c r="B1035" s="71" t="s">
        <v>516</v>
      </c>
      <c r="C1035" s="75" t="s">
        <v>355</v>
      </c>
      <c r="D1035" s="56">
        <v>10</v>
      </c>
      <c r="E1035" s="115"/>
      <c r="F1035" s="57">
        <f>D1035*E1035</f>
        <v>0</v>
      </c>
    </row>
    <row r="1036" spans="1:6" x14ac:dyDescent="0.2">
      <c r="A1036" s="79"/>
      <c r="B1036" s="71"/>
      <c r="C1036" s="75"/>
      <c r="D1036" s="56"/>
      <c r="E1036" s="56"/>
      <c r="F1036" s="57"/>
    </row>
    <row r="1037" spans="1:6" x14ac:dyDescent="0.2">
      <c r="A1037" s="79">
        <v>55</v>
      </c>
      <c r="B1037" s="71" t="s">
        <v>517</v>
      </c>
      <c r="C1037" s="75" t="s">
        <v>355</v>
      </c>
      <c r="D1037" s="56">
        <v>10</v>
      </c>
      <c r="E1037" s="115"/>
      <c r="F1037" s="57">
        <f>D1037*E1037</f>
        <v>0</v>
      </c>
    </row>
    <row r="1038" spans="1:6" x14ac:dyDescent="0.2">
      <c r="A1038" s="79"/>
      <c r="B1038" s="71"/>
      <c r="C1038" s="75"/>
      <c r="D1038" s="56"/>
      <c r="E1038" s="56"/>
      <c r="F1038" s="57"/>
    </row>
    <row r="1039" spans="1:6" x14ac:dyDescent="0.2">
      <c r="A1039" s="79"/>
      <c r="B1039" s="89" t="s">
        <v>356</v>
      </c>
      <c r="C1039" s="75"/>
      <c r="D1039" s="56"/>
      <c r="E1039" s="56"/>
      <c r="F1039" s="57"/>
    </row>
    <row r="1040" spans="1:6" x14ac:dyDescent="0.2">
      <c r="A1040" s="79"/>
      <c r="B1040" s="71"/>
      <c r="C1040" s="75"/>
      <c r="D1040" s="56"/>
      <c r="E1040" s="56"/>
      <c r="F1040" s="57"/>
    </row>
    <row r="1041" spans="1:6" x14ac:dyDescent="0.2">
      <c r="A1041" s="79">
        <v>56</v>
      </c>
      <c r="B1041" s="71" t="s">
        <v>516</v>
      </c>
      <c r="C1041" s="75" t="s">
        <v>355</v>
      </c>
      <c r="D1041" s="56">
        <v>10</v>
      </c>
      <c r="E1041" s="115"/>
      <c r="F1041" s="57">
        <f>D1041*E1041</f>
        <v>0</v>
      </c>
    </row>
    <row r="1042" spans="1:6" x14ac:dyDescent="0.2">
      <c r="A1042" s="79"/>
      <c r="B1042" s="71"/>
      <c r="C1042" s="75"/>
      <c r="D1042" s="56"/>
      <c r="E1042" s="56"/>
      <c r="F1042" s="57"/>
    </row>
    <row r="1043" spans="1:6" x14ac:dyDescent="0.2">
      <c r="A1043" s="79">
        <v>57</v>
      </c>
      <c r="B1043" s="71" t="s">
        <v>517</v>
      </c>
      <c r="C1043" s="75" t="s">
        <v>355</v>
      </c>
      <c r="D1043" s="56">
        <v>10</v>
      </c>
      <c r="E1043" s="115"/>
      <c r="F1043" s="57">
        <f>D1043*E1043</f>
        <v>0</v>
      </c>
    </row>
    <row r="1044" spans="1:6" x14ac:dyDescent="0.2">
      <c r="A1044" s="79"/>
      <c r="B1044" s="71"/>
      <c r="C1044" s="75"/>
      <c r="D1044" s="56"/>
      <c r="E1044" s="56"/>
      <c r="F1044" s="57"/>
    </row>
    <row r="1045" spans="1:6" x14ac:dyDescent="0.2">
      <c r="A1045" s="79"/>
      <c r="B1045" s="71" t="s">
        <v>357</v>
      </c>
      <c r="C1045" s="75"/>
      <c r="D1045" s="56"/>
      <c r="E1045" s="56"/>
      <c r="F1045" s="57"/>
    </row>
    <row r="1046" spans="1:6" x14ac:dyDescent="0.2">
      <c r="A1046" s="79"/>
      <c r="B1046" s="71"/>
      <c r="C1046" s="75"/>
      <c r="D1046" s="56"/>
      <c r="E1046" s="56"/>
      <c r="F1046" s="57"/>
    </row>
    <row r="1047" spans="1:6" x14ac:dyDescent="0.2">
      <c r="A1047" s="79"/>
      <c r="B1047" s="89" t="s">
        <v>548</v>
      </c>
      <c r="C1047" s="75"/>
      <c r="D1047" s="56"/>
      <c r="E1047" s="56"/>
      <c r="F1047" s="57"/>
    </row>
    <row r="1048" spans="1:6" x14ac:dyDescent="0.2">
      <c r="A1048" s="79"/>
      <c r="B1048" s="71"/>
      <c r="C1048" s="75"/>
      <c r="D1048" s="56"/>
      <c r="E1048" s="56"/>
      <c r="F1048" s="57"/>
    </row>
    <row r="1049" spans="1:6" x14ac:dyDescent="0.2">
      <c r="A1049" s="79">
        <v>58</v>
      </c>
      <c r="B1049" s="71" t="s">
        <v>516</v>
      </c>
      <c r="C1049" s="75" t="s">
        <v>355</v>
      </c>
      <c r="D1049" s="56">
        <v>2</v>
      </c>
      <c r="E1049" s="115"/>
      <c r="F1049" s="57">
        <f>D1049*E1049</f>
        <v>0</v>
      </c>
    </row>
    <row r="1050" spans="1:6" x14ac:dyDescent="0.2">
      <c r="A1050" s="79"/>
      <c r="B1050" s="71"/>
      <c r="C1050" s="75"/>
      <c r="D1050" s="56"/>
      <c r="E1050" s="56"/>
      <c r="F1050" s="57"/>
    </row>
    <row r="1051" spans="1:6" x14ac:dyDescent="0.2">
      <c r="A1051" s="79">
        <v>59</v>
      </c>
      <c r="B1051" s="71" t="s">
        <v>517</v>
      </c>
      <c r="C1051" s="75" t="s">
        <v>355</v>
      </c>
      <c r="D1051" s="56">
        <v>2</v>
      </c>
      <c r="E1051" s="115"/>
      <c r="F1051" s="57">
        <f>D1051*E1051</f>
        <v>0</v>
      </c>
    </row>
    <row r="1052" spans="1:6" x14ac:dyDescent="0.2">
      <c r="A1052" s="79"/>
      <c r="B1052" s="71"/>
      <c r="C1052" s="75"/>
      <c r="D1052" s="56"/>
      <c r="E1052" s="56"/>
      <c r="F1052" s="57"/>
    </row>
    <row r="1053" spans="1:6" x14ac:dyDescent="0.2">
      <c r="A1053" s="79"/>
      <c r="B1053" s="89" t="s">
        <v>549</v>
      </c>
      <c r="C1053" s="75"/>
      <c r="D1053" s="56"/>
      <c r="E1053" s="56"/>
      <c r="F1053" s="57"/>
    </row>
    <row r="1054" spans="1:6" x14ac:dyDescent="0.2">
      <c r="A1054" s="79"/>
      <c r="B1054" s="71"/>
      <c r="C1054" s="75"/>
      <c r="D1054" s="56"/>
      <c r="E1054" s="56"/>
      <c r="F1054" s="57"/>
    </row>
    <row r="1055" spans="1:6" x14ac:dyDescent="0.2">
      <c r="A1055" s="79">
        <v>60</v>
      </c>
      <c r="B1055" s="71" t="s">
        <v>516</v>
      </c>
      <c r="C1055" s="75" t="s">
        <v>355</v>
      </c>
      <c r="D1055" s="56">
        <v>2</v>
      </c>
      <c r="E1055" s="115"/>
      <c r="F1055" s="57">
        <f>D1055*E1055</f>
        <v>0</v>
      </c>
    </row>
    <row r="1056" spans="1:6" x14ac:dyDescent="0.2">
      <c r="A1056" s="79"/>
      <c r="B1056" s="71"/>
      <c r="C1056" s="75"/>
      <c r="D1056" s="56"/>
      <c r="E1056" s="56"/>
      <c r="F1056" s="57"/>
    </row>
    <row r="1057" spans="1:6" x14ac:dyDescent="0.2">
      <c r="A1057" s="79">
        <v>61</v>
      </c>
      <c r="B1057" s="71" t="s">
        <v>517</v>
      </c>
      <c r="C1057" s="75" t="s">
        <v>355</v>
      </c>
      <c r="D1057" s="56">
        <v>2</v>
      </c>
      <c r="E1057" s="115"/>
      <c r="F1057" s="57">
        <f>D1057*E1057</f>
        <v>0</v>
      </c>
    </row>
    <row r="1058" spans="1:6" x14ac:dyDescent="0.2">
      <c r="A1058" s="79"/>
      <c r="B1058" s="71"/>
      <c r="C1058" s="75"/>
      <c r="D1058" s="56"/>
      <c r="E1058" s="56"/>
      <c r="F1058" s="57"/>
    </row>
    <row r="1059" spans="1:6" x14ac:dyDescent="0.2">
      <c r="A1059" s="79"/>
      <c r="B1059" s="89" t="s">
        <v>550</v>
      </c>
      <c r="C1059" s="75"/>
      <c r="D1059" s="56"/>
      <c r="E1059" s="56"/>
      <c r="F1059" s="57"/>
    </row>
    <row r="1060" spans="1:6" x14ac:dyDescent="0.2">
      <c r="A1060" s="79"/>
      <c r="B1060" s="71"/>
      <c r="C1060" s="75"/>
      <c r="D1060" s="56"/>
      <c r="E1060" s="56"/>
      <c r="F1060" s="57"/>
    </row>
    <row r="1061" spans="1:6" x14ac:dyDescent="0.2">
      <c r="A1061" s="79">
        <v>62</v>
      </c>
      <c r="B1061" s="71" t="s">
        <v>516</v>
      </c>
      <c r="C1061" s="75" t="s">
        <v>355</v>
      </c>
      <c r="D1061" s="56">
        <v>2</v>
      </c>
      <c r="E1061" s="115"/>
      <c r="F1061" s="57">
        <f>D1061*E1061</f>
        <v>0</v>
      </c>
    </row>
    <row r="1062" spans="1:6" x14ac:dyDescent="0.2">
      <c r="A1062" s="79"/>
      <c r="B1062" s="71"/>
      <c r="C1062" s="75"/>
      <c r="D1062" s="56"/>
      <c r="E1062" s="56"/>
      <c r="F1062" s="57"/>
    </row>
    <row r="1063" spans="1:6" x14ac:dyDescent="0.2">
      <c r="A1063" s="79">
        <v>63</v>
      </c>
      <c r="B1063" s="71" t="s">
        <v>517</v>
      </c>
      <c r="C1063" s="75" t="s">
        <v>355</v>
      </c>
      <c r="D1063" s="56">
        <v>2</v>
      </c>
      <c r="E1063" s="115"/>
      <c r="F1063" s="57">
        <f>D1063*E1063</f>
        <v>0</v>
      </c>
    </row>
    <row r="1064" spans="1:6" x14ac:dyDescent="0.2">
      <c r="A1064" s="79"/>
      <c r="B1064" s="71"/>
      <c r="C1064" s="75"/>
      <c r="D1064" s="56"/>
      <c r="E1064" s="56"/>
      <c r="F1064" s="57"/>
    </row>
    <row r="1065" spans="1:6" x14ac:dyDescent="0.2">
      <c r="A1065" s="79"/>
      <c r="B1065" s="89" t="s">
        <v>551</v>
      </c>
      <c r="C1065" s="75"/>
      <c r="D1065" s="56"/>
      <c r="E1065" s="56"/>
      <c r="F1065" s="57"/>
    </row>
    <row r="1066" spans="1:6" x14ac:dyDescent="0.2">
      <c r="A1066" s="79"/>
      <c r="B1066" s="71"/>
      <c r="C1066" s="75"/>
      <c r="D1066" s="56"/>
      <c r="E1066" s="56"/>
      <c r="F1066" s="57"/>
    </row>
    <row r="1067" spans="1:6" x14ac:dyDescent="0.2">
      <c r="A1067" s="79">
        <v>64</v>
      </c>
      <c r="B1067" s="71" t="s">
        <v>516</v>
      </c>
      <c r="C1067" s="75" t="s">
        <v>355</v>
      </c>
      <c r="D1067" s="56">
        <v>40</v>
      </c>
      <c r="E1067" s="115"/>
      <c r="F1067" s="57">
        <f>D1067*E1067</f>
        <v>0</v>
      </c>
    </row>
    <row r="1068" spans="1:6" x14ac:dyDescent="0.2">
      <c r="A1068" s="79"/>
      <c r="B1068" s="71"/>
      <c r="C1068" s="75"/>
      <c r="D1068" s="56"/>
      <c r="E1068" s="56"/>
      <c r="F1068" s="57"/>
    </row>
    <row r="1069" spans="1:6" x14ac:dyDescent="0.2">
      <c r="A1069" s="79">
        <v>65</v>
      </c>
      <c r="B1069" s="71" t="s">
        <v>517</v>
      </c>
      <c r="C1069" s="75" t="s">
        <v>355</v>
      </c>
      <c r="D1069" s="56">
        <v>40</v>
      </c>
      <c r="E1069" s="115"/>
      <c r="F1069" s="57">
        <f>D1069*E1069</f>
        <v>0</v>
      </c>
    </row>
    <row r="1070" spans="1:6" x14ac:dyDescent="0.2">
      <c r="A1070" s="54"/>
      <c r="B1070" s="55"/>
      <c r="C1070" s="56"/>
      <c r="D1070" s="56"/>
      <c r="E1070" s="56"/>
      <c r="F1070" s="57"/>
    </row>
    <row r="1071" spans="1:6" x14ac:dyDescent="0.2">
      <c r="A1071" s="54"/>
      <c r="B1071" s="55" t="s">
        <v>358</v>
      </c>
      <c r="C1071" s="56"/>
      <c r="D1071" s="56"/>
      <c r="E1071" s="56"/>
      <c r="F1071" s="57"/>
    </row>
    <row r="1072" spans="1:6" x14ac:dyDescent="0.2">
      <c r="A1072" s="54"/>
      <c r="B1072" s="55"/>
      <c r="C1072" s="56"/>
      <c r="D1072" s="56"/>
      <c r="E1072" s="56"/>
      <c r="F1072" s="57"/>
    </row>
    <row r="1073" spans="1:6" x14ac:dyDescent="0.2">
      <c r="A1073" s="54">
        <v>49</v>
      </c>
      <c r="B1073" s="55" t="s">
        <v>359</v>
      </c>
      <c r="C1073" s="56" t="s">
        <v>86</v>
      </c>
      <c r="D1073" s="56">
        <v>48</v>
      </c>
      <c r="E1073" s="115"/>
      <c r="F1073" s="57">
        <f>D1073*E1073</f>
        <v>0</v>
      </c>
    </row>
    <row r="1074" spans="1:6" x14ac:dyDescent="0.2">
      <c r="A1074" s="54"/>
      <c r="B1074" s="55"/>
      <c r="C1074" s="56"/>
      <c r="D1074" s="56"/>
      <c r="E1074" s="56"/>
      <c r="F1074" s="57"/>
    </row>
    <row r="1075" spans="1:6" ht="28.5" x14ac:dyDescent="0.2">
      <c r="A1075" s="54">
        <v>50</v>
      </c>
      <c r="B1075" s="55" t="s">
        <v>360</v>
      </c>
      <c r="C1075" s="56" t="s">
        <v>82</v>
      </c>
      <c r="D1075" s="56">
        <v>96</v>
      </c>
      <c r="E1075" s="115"/>
      <c r="F1075" s="57">
        <f>D1075*E1075</f>
        <v>0</v>
      </c>
    </row>
    <row r="1076" spans="1:6" x14ac:dyDescent="0.2">
      <c r="A1076" s="54"/>
      <c r="B1076" s="55"/>
      <c r="C1076" s="56"/>
      <c r="D1076" s="56"/>
      <c r="E1076" s="56"/>
      <c r="F1076" s="57"/>
    </row>
    <row r="1077" spans="1:6" ht="28.5" x14ac:dyDescent="0.2">
      <c r="A1077" s="54">
        <v>51</v>
      </c>
      <c r="B1077" s="55" t="s">
        <v>361</v>
      </c>
      <c r="C1077" s="56" t="s">
        <v>82</v>
      </c>
      <c r="D1077" s="56">
        <v>144</v>
      </c>
      <c r="E1077" s="115"/>
      <c r="F1077" s="57">
        <f>D1077*E1077</f>
        <v>0</v>
      </c>
    </row>
    <row r="1078" spans="1:6" x14ac:dyDescent="0.2">
      <c r="A1078" s="54"/>
      <c r="B1078" s="55"/>
      <c r="C1078" s="56"/>
      <c r="D1078" s="56"/>
      <c r="E1078" s="56"/>
      <c r="F1078" s="57"/>
    </row>
    <row r="1079" spans="1:6" ht="28.5" x14ac:dyDescent="0.2">
      <c r="A1079" s="54">
        <v>52</v>
      </c>
      <c r="B1079" s="55" t="s">
        <v>362</v>
      </c>
      <c r="C1079" s="56" t="s">
        <v>86</v>
      </c>
      <c r="D1079" s="56">
        <v>48</v>
      </c>
      <c r="E1079" s="115"/>
      <c r="F1079" s="57">
        <f>D1079*E1079</f>
        <v>0</v>
      </c>
    </row>
    <row r="1080" spans="1:6" x14ac:dyDescent="0.2">
      <c r="A1080" s="54"/>
      <c r="B1080" s="55"/>
      <c r="C1080" s="56"/>
      <c r="D1080" s="56"/>
      <c r="E1080" s="56"/>
      <c r="F1080" s="57"/>
    </row>
    <row r="1081" spans="1:6" ht="28.5" x14ac:dyDescent="0.2">
      <c r="A1081" s="54">
        <v>53</v>
      </c>
      <c r="B1081" s="55" t="s">
        <v>363</v>
      </c>
      <c r="C1081" s="56" t="s">
        <v>82</v>
      </c>
      <c r="D1081" s="56">
        <v>144</v>
      </c>
      <c r="E1081" s="115"/>
      <c r="F1081" s="57">
        <f>D1081*E1081</f>
        <v>0</v>
      </c>
    </row>
    <row r="1082" spans="1:6" x14ac:dyDescent="0.2">
      <c r="A1082" s="54"/>
      <c r="B1082" s="55"/>
      <c r="C1082" s="56"/>
      <c r="D1082" s="56"/>
      <c r="E1082" s="56"/>
      <c r="F1082" s="57"/>
    </row>
    <row r="1083" spans="1:6" x14ac:dyDescent="0.2">
      <c r="A1083" s="54">
        <v>54</v>
      </c>
      <c r="B1083" s="55" t="s">
        <v>364</v>
      </c>
      <c r="C1083" s="56" t="s">
        <v>86</v>
      </c>
      <c r="D1083" s="56">
        <v>48</v>
      </c>
      <c r="E1083" s="115"/>
      <c r="F1083" s="57">
        <f>D1083*E1083</f>
        <v>0</v>
      </c>
    </row>
    <row r="1084" spans="1:6" x14ac:dyDescent="0.2">
      <c r="A1084" s="54"/>
      <c r="B1084" s="55"/>
      <c r="C1084" s="56"/>
      <c r="D1084" s="56"/>
      <c r="E1084" s="56"/>
      <c r="F1084" s="57"/>
    </row>
    <row r="1085" spans="1:6" x14ac:dyDescent="0.2">
      <c r="A1085" s="54">
        <v>55</v>
      </c>
      <c r="B1085" s="55" t="s">
        <v>365</v>
      </c>
      <c r="C1085" s="56" t="s">
        <v>86</v>
      </c>
      <c r="D1085" s="56">
        <v>48</v>
      </c>
      <c r="E1085" s="115"/>
      <c r="F1085" s="57">
        <f>D1085*E1085</f>
        <v>0</v>
      </c>
    </row>
    <row r="1086" spans="1:6" x14ac:dyDescent="0.2">
      <c r="A1086" s="54"/>
      <c r="B1086" s="55"/>
      <c r="C1086" s="56"/>
      <c r="D1086" s="56"/>
      <c r="E1086" s="56"/>
      <c r="F1086" s="57"/>
    </row>
    <row r="1087" spans="1:6" x14ac:dyDescent="0.2">
      <c r="A1087" s="54">
        <v>56</v>
      </c>
      <c r="B1087" s="55" t="s">
        <v>366</v>
      </c>
      <c r="C1087" s="56" t="s">
        <v>86</v>
      </c>
      <c r="D1087" s="56">
        <v>48</v>
      </c>
      <c r="E1087" s="115"/>
      <c r="F1087" s="57">
        <f>D1087*E1087</f>
        <v>0</v>
      </c>
    </row>
    <row r="1088" spans="1:6" x14ac:dyDescent="0.2">
      <c r="A1088" s="54"/>
      <c r="B1088" s="55"/>
      <c r="C1088" s="56"/>
      <c r="D1088" s="56"/>
      <c r="E1088" s="56"/>
      <c r="F1088" s="57"/>
    </row>
    <row r="1089" spans="1:6" x14ac:dyDescent="0.2">
      <c r="A1089" s="54">
        <v>57</v>
      </c>
      <c r="B1089" s="55" t="s">
        <v>367</v>
      </c>
      <c r="C1089" s="56" t="s">
        <v>86</v>
      </c>
      <c r="D1089" s="56">
        <v>9</v>
      </c>
      <c r="E1089" s="115"/>
      <c r="F1089" s="57">
        <f>D1089*E1089</f>
        <v>0</v>
      </c>
    </row>
    <row r="1090" spans="1:6" x14ac:dyDescent="0.2">
      <c r="A1090" s="54"/>
      <c r="B1090" s="55"/>
      <c r="C1090" s="56"/>
      <c r="D1090" s="56"/>
      <c r="E1090" s="56"/>
      <c r="F1090" s="57"/>
    </row>
    <row r="1091" spans="1:6" x14ac:dyDescent="0.2">
      <c r="A1091" s="54">
        <v>58</v>
      </c>
      <c r="B1091" s="55" t="s">
        <v>368</v>
      </c>
      <c r="C1091" s="56" t="s">
        <v>59</v>
      </c>
      <c r="D1091" s="56">
        <v>9</v>
      </c>
      <c r="E1091" s="115"/>
      <c r="F1091" s="57">
        <f>D1091*E1091</f>
        <v>0</v>
      </c>
    </row>
    <row r="1092" spans="1:6" x14ac:dyDescent="0.2">
      <c r="A1092" s="54"/>
      <c r="B1092" s="55"/>
      <c r="C1092" s="56"/>
      <c r="D1092" s="56"/>
      <c r="E1092" s="56"/>
      <c r="F1092" s="57"/>
    </row>
    <row r="1093" spans="1:6" ht="15.75" thickBot="1" x14ac:dyDescent="0.25">
      <c r="A1093" s="54"/>
      <c r="B1093" s="61" t="s">
        <v>369</v>
      </c>
      <c r="C1093" s="56"/>
      <c r="D1093" s="56"/>
      <c r="E1093" s="56"/>
      <c r="F1093" s="63">
        <f>SUM(F847:F1092)</f>
        <v>0</v>
      </c>
    </row>
    <row r="1094" spans="1:6" ht="15" x14ac:dyDescent="0.2">
      <c r="A1094" s="54"/>
      <c r="B1094" s="61"/>
      <c r="C1094" s="56"/>
      <c r="D1094" s="56"/>
      <c r="E1094" s="56"/>
      <c r="F1094" s="57"/>
    </row>
    <row r="1095" spans="1:6" s="50" customFormat="1" ht="15" x14ac:dyDescent="0.2">
      <c r="A1095" s="51"/>
      <c r="B1095" s="65" t="s">
        <v>370</v>
      </c>
      <c r="C1095" s="52"/>
      <c r="D1095" s="52"/>
      <c r="E1095" s="52"/>
      <c r="F1095" s="53"/>
    </row>
    <row r="1096" spans="1:6" s="68" customFormat="1" ht="15" x14ac:dyDescent="0.25">
      <c r="A1096" s="64"/>
      <c r="B1096" s="65" t="s">
        <v>371</v>
      </c>
      <c r="C1096" s="66"/>
      <c r="D1096" s="66"/>
      <c r="E1096" s="66"/>
      <c r="F1096" s="67"/>
    </row>
    <row r="1097" spans="1:6" x14ac:dyDescent="0.2">
      <c r="A1097" s="54"/>
      <c r="B1097" s="55"/>
      <c r="C1097" s="56"/>
      <c r="D1097" s="56"/>
      <c r="E1097" s="56"/>
      <c r="F1097" s="57"/>
    </row>
    <row r="1098" spans="1:6" ht="57" x14ac:dyDescent="0.2">
      <c r="A1098" s="54"/>
      <c r="B1098" s="55" t="s">
        <v>145</v>
      </c>
      <c r="C1098" s="56"/>
      <c r="D1098" s="56"/>
      <c r="E1098" s="56"/>
      <c r="F1098" s="57"/>
    </row>
    <row r="1099" spans="1:6" x14ac:dyDescent="0.2">
      <c r="A1099" s="54"/>
      <c r="B1099" s="55"/>
      <c r="C1099" s="56"/>
      <c r="D1099" s="56"/>
      <c r="E1099" s="56"/>
      <c r="F1099" s="57"/>
    </row>
    <row r="1100" spans="1:6" ht="57.75" customHeight="1" x14ac:dyDescent="0.2">
      <c r="A1100" s="54"/>
      <c r="B1100" s="55" t="s">
        <v>372</v>
      </c>
      <c r="C1100" s="56"/>
      <c r="D1100" s="56"/>
      <c r="E1100" s="56"/>
      <c r="F1100" s="57"/>
    </row>
    <row r="1101" spans="1:6" x14ac:dyDescent="0.2">
      <c r="A1101" s="54"/>
      <c r="B1101" s="55"/>
      <c r="C1101" s="56"/>
      <c r="D1101" s="56"/>
      <c r="E1101" s="56"/>
      <c r="F1101" s="57"/>
    </row>
    <row r="1102" spans="1:6" x14ac:dyDescent="0.2">
      <c r="A1102" s="54"/>
      <c r="B1102" s="55" t="s">
        <v>72</v>
      </c>
      <c r="C1102" s="56"/>
      <c r="D1102" s="56"/>
      <c r="E1102" s="56"/>
      <c r="F1102" s="57"/>
    </row>
    <row r="1103" spans="1:6" x14ac:dyDescent="0.2">
      <c r="A1103" s="54"/>
      <c r="B1103" s="55"/>
      <c r="C1103" s="56"/>
      <c r="D1103" s="56"/>
      <c r="E1103" s="56"/>
      <c r="F1103" s="57"/>
    </row>
    <row r="1104" spans="1:6" ht="171" x14ac:dyDescent="0.2">
      <c r="A1104" s="54"/>
      <c r="B1104" s="55" t="s">
        <v>470</v>
      </c>
      <c r="C1104" s="56"/>
      <c r="D1104" s="56"/>
      <c r="E1104" s="56"/>
      <c r="F1104" s="57"/>
    </row>
    <row r="1105" spans="1:6" x14ac:dyDescent="0.2">
      <c r="A1105" s="54"/>
      <c r="B1105" s="55"/>
      <c r="C1105" s="56"/>
      <c r="D1105" s="56"/>
      <c r="E1105" s="56"/>
      <c r="F1105" s="57"/>
    </row>
    <row r="1106" spans="1:6" x14ac:dyDescent="0.2">
      <c r="A1106" s="54"/>
      <c r="B1106" s="55" t="s">
        <v>373</v>
      </c>
      <c r="C1106" s="56"/>
      <c r="D1106" s="56"/>
      <c r="E1106" s="56"/>
      <c r="F1106" s="57"/>
    </row>
    <row r="1107" spans="1:6" x14ac:dyDescent="0.2">
      <c r="A1107" s="54"/>
      <c r="B1107" s="55"/>
      <c r="C1107" s="56"/>
      <c r="D1107" s="56"/>
      <c r="E1107" s="56"/>
      <c r="F1107" s="57"/>
    </row>
    <row r="1108" spans="1:6" x14ac:dyDescent="0.2">
      <c r="A1108" s="54"/>
      <c r="B1108" s="55" t="s">
        <v>374</v>
      </c>
      <c r="C1108" s="56"/>
      <c r="D1108" s="56"/>
      <c r="E1108" s="56"/>
      <c r="F1108" s="57"/>
    </row>
    <row r="1109" spans="1:6" x14ac:dyDescent="0.2">
      <c r="A1109" s="54"/>
      <c r="B1109" s="55"/>
      <c r="C1109" s="56"/>
      <c r="D1109" s="56"/>
      <c r="E1109" s="56"/>
      <c r="F1109" s="57"/>
    </row>
    <row r="1110" spans="1:6" ht="71.25" x14ac:dyDescent="0.2">
      <c r="A1110" s="54">
        <v>1</v>
      </c>
      <c r="B1110" s="55" t="s">
        <v>375</v>
      </c>
      <c r="C1110" s="56" t="s">
        <v>87</v>
      </c>
      <c r="D1110" s="56">
        <v>60</v>
      </c>
      <c r="E1110" s="115"/>
      <c r="F1110" s="57">
        <f>D1110*E1110</f>
        <v>0</v>
      </c>
    </row>
    <row r="1111" spans="1:6" x14ac:dyDescent="0.2">
      <c r="A1111" s="54"/>
      <c r="B1111" s="55"/>
      <c r="C1111" s="56"/>
      <c r="D1111" s="56"/>
      <c r="E1111" s="56"/>
      <c r="F1111" s="57"/>
    </row>
    <row r="1112" spans="1:6" x14ac:dyDescent="0.2">
      <c r="A1112" s="54"/>
      <c r="B1112" s="71" t="s">
        <v>376</v>
      </c>
      <c r="C1112" s="56"/>
      <c r="D1112" s="56"/>
      <c r="E1112" s="56"/>
      <c r="F1112" s="57"/>
    </row>
    <row r="1113" spans="1:6" x14ac:dyDescent="0.2">
      <c r="A1113" s="54"/>
      <c r="B1113" s="71"/>
      <c r="C1113" s="56"/>
      <c r="D1113" s="56"/>
      <c r="E1113" s="56"/>
      <c r="F1113" s="57"/>
    </row>
    <row r="1114" spans="1:6" x14ac:dyDescent="0.2">
      <c r="A1114" s="54"/>
      <c r="B1114" s="71" t="s">
        <v>377</v>
      </c>
      <c r="C1114" s="56"/>
      <c r="D1114" s="56"/>
      <c r="E1114" s="56"/>
      <c r="F1114" s="57"/>
    </row>
    <row r="1115" spans="1:6" x14ac:dyDescent="0.2">
      <c r="A1115" s="54"/>
      <c r="B1115" s="71"/>
      <c r="C1115" s="56"/>
      <c r="D1115" s="56"/>
      <c r="E1115" s="56"/>
      <c r="F1115" s="57"/>
    </row>
    <row r="1116" spans="1:6" x14ac:dyDescent="0.2">
      <c r="A1116" s="54"/>
      <c r="B1116" s="71" t="s">
        <v>552</v>
      </c>
      <c r="C1116" s="56"/>
      <c r="D1116" s="56"/>
      <c r="E1116" s="56"/>
      <c r="F1116" s="57"/>
    </row>
    <row r="1117" spans="1:6" x14ac:dyDescent="0.2">
      <c r="A1117" s="54"/>
      <c r="B1117" s="71"/>
      <c r="C1117" s="56"/>
      <c r="D1117" s="56"/>
      <c r="E1117" s="56"/>
      <c r="F1117" s="57"/>
    </row>
    <row r="1118" spans="1:6" ht="28.5" x14ac:dyDescent="0.2">
      <c r="A1118" s="54">
        <v>2</v>
      </c>
      <c r="B1118" s="71" t="s">
        <v>378</v>
      </c>
      <c r="C1118" s="56">
        <v>32</v>
      </c>
      <c r="D1118" s="56">
        <v>96</v>
      </c>
      <c r="E1118" s="115"/>
      <c r="F1118" s="57">
        <f>D1118*E1118</f>
        <v>0</v>
      </c>
    </row>
    <row r="1119" spans="1:6" x14ac:dyDescent="0.2">
      <c r="A1119" s="54"/>
      <c r="B1119" s="71"/>
      <c r="C1119" s="56"/>
      <c r="D1119" s="56"/>
      <c r="E1119" s="56"/>
      <c r="F1119" s="57"/>
    </row>
    <row r="1120" spans="1:6" x14ac:dyDescent="0.2">
      <c r="A1120" s="54"/>
      <c r="B1120" s="71" t="s">
        <v>379</v>
      </c>
      <c r="C1120" s="56"/>
      <c r="D1120" s="56"/>
      <c r="E1120" s="56"/>
      <c r="F1120" s="57"/>
    </row>
    <row r="1121" spans="1:6" x14ac:dyDescent="0.2">
      <c r="A1121" s="54"/>
      <c r="B1121" s="71"/>
      <c r="C1121" s="56"/>
      <c r="D1121" s="56"/>
      <c r="E1121" s="56"/>
      <c r="F1121" s="57"/>
    </row>
    <row r="1122" spans="1:6" ht="19.5" customHeight="1" x14ac:dyDescent="0.2">
      <c r="A1122" s="54"/>
      <c r="B1122" s="71" t="s">
        <v>553</v>
      </c>
      <c r="C1122" s="56"/>
      <c r="D1122" s="56"/>
      <c r="E1122" s="56"/>
      <c r="F1122" s="57"/>
    </row>
    <row r="1123" spans="1:6" x14ac:dyDescent="0.2">
      <c r="A1123" s="54"/>
      <c r="B1123" s="71"/>
      <c r="C1123" s="56"/>
      <c r="D1123" s="56"/>
      <c r="E1123" s="56"/>
      <c r="F1123" s="57"/>
    </row>
    <row r="1124" spans="1:6" x14ac:dyDescent="0.2">
      <c r="A1124" s="54">
        <v>3</v>
      </c>
      <c r="B1124" s="71" t="s">
        <v>554</v>
      </c>
      <c r="C1124" s="56" t="s">
        <v>88</v>
      </c>
      <c r="D1124" s="56">
        <v>23</v>
      </c>
      <c r="E1124" s="115"/>
      <c r="F1124" s="57">
        <f>D1124*E1124</f>
        <v>0</v>
      </c>
    </row>
    <row r="1125" spans="1:6" x14ac:dyDescent="0.2">
      <c r="A1125" s="54"/>
      <c r="B1125" s="55"/>
      <c r="C1125" s="56"/>
      <c r="D1125" s="56"/>
      <c r="E1125" s="56"/>
      <c r="F1125" s="57"/>
    </row>
    <row r="1126" spans="1:6" x14ac:dyDescent="0.2">
      <c r="A1126" s="54"/>
      <c r="B1126" s="55" t="s">
        <v>380</v>
      </c>
      <c r="C1126" s="56"/>
      <c r="D1126" s="56"/>
      <c r="E1126" s="56"/>
      <c r="F1126" s="57"/>
    </row>
    <row r="1127" spans="1:6" x14ac:dyDescent="0.2">
      <c r="A1127" s="54"/>
      <c r="B1127" s="55"/>
      <c r="C1127" s="56"/>
      <c r="D1127" s="56"/>
      <c r="E1127" s="56"/>
      <c r="F1127" s="57"/>
    </row>
    <row r="1128" spans="1:6" x14ac:dyDescent="0.2">
      <c r="A1128" s="54"/>
      <c r="B1128" s="55" t="s">
        <v>381</v>
      </c>
      <c r="C1128" s="56"/>
      <c r="D1128" s="56"/>
      <c r="E1128" s="56"/>
      <c r="F1128" s="57"/>
    </row>
    <row r="1129" spans="1:6" x14ac:dyDescent="0.2">
      <c r="A1129" s="54"/>
      <c r="B1129" s="55"/>
      <c r="C1129" s="56"/>
      <c r="D1129" s="56"/>
      <c r="E1129" s="56"/>
      <c r="F1129" s="57"/>
    </row>
    <row r="1130" spans="1:6" ht="114" x14ac:dyDescent="0.2">
      <c r="A1130" s="54">
        <v>4</v>
      </c>
      <c r="B1130" s="55" t="s">
        <v>382</v>
      </c>
      <c r="C1130" s="56" t="s">
        <v>86</v>
      </c>
      <c r="D1130" s="56">
        <v>7</v>
      </c>
      <c r="E1130" s="115"/>
      <c r="F1130" s="57">
        <f>D1130*E1130</f>
        <v>0</v>
      </c>
    </row>
    <row r="1131" spans="1:6" x14ac:dyDescent="0.2">
      <c r="A1131" s="54"/>
      <c r="B1131" s="55"/>
      <c r="C1131" s="56"/>
      <c r="D1131" s="56"/>
      <c r="E1131" s="56"/>
      <c r="F1131" s="57"/>
    </row>
    <row r="1132" spans="1:6" x14ac:dyDescent="0.2">
      <c r="A1132" s="54">
        <v>5</v>
      </c>
      <c r="B1132" s="55" t="s">
        <v>383</v>
      </c>
      <c r="C1132" s="56" t="s">
        <v>86</v>
      </c>
      <c r="D1132" s="56">
        <v>7</v>
      </c>
      <c r="E1132" s="115"/>
      <c r="F1132" s="57">
        <f>D1132*E1132</f>
        <v>0</v>
      </c>
    </row>
    <row r="1133" spans="1:6" x14ac:dyDescent="0.2">
      <c r="A1133" s="54"/>
      <c r="B1133" s="55"/>
      <c r="C1133" s="56"/>
      <c r="D1133" s="56"/>
      <c r="E1133" s="56"/>
      <c r="F1133" s="57"/>
    </row>
    <row r="1134" spans="1:6" x14ac:dyDescent="0.2">
      <c r="A1134" s="54"/>
      <c r="B1134" s="55" t="s">
        <v>384</v>
      </c>
      <c r="C1134" s="56"/>
      <c r="D1134" s="56"/>
      <c r="E1134" s="56"/>
      <c r="F1134" s="57"/>
    </row>
    <row r="1135" spans="1:6" x14ac:dyDescent="0.2">
      <c r="A1135" s="54"/>
      <c r="B1135" s="55"/>
      <c r="C1135" s="56"/>
      <c r="D1135" s="56"/>
      <c r="E1135" s="56"/>
      <c r="F1135" s="57"/>
    </row>
    <row r="1136" spans="1:6" ht="57" x14ac:dyDescent="0.2">
      <c r="A1136" s="54"/>
      <c r="B1136" s="55" t="s">
        <v>385</v>
      </c>
      <c r="C1136" s="56"/>
      <c r="D1136" s="56"/>
      <c r="E1136" s="56"/>
      <c r="F1136" s="57"/>
    </row>
    <row r="1137" spans="1:6" x14ac:dyDescent="0.2">
      <c r="A1137" s="54"/>
      <c r="B1137" s="55"/>
      <c r="C1137" s="56"/>
      <c r="D1137" s="56"/>
      <c r="E1137" s="56"/>
      <c r="F1137" s="57"/>
    </row>
    <row r="1138" spans="1:6" ht="28.5" x14ac:dyDescent="0.2">
      <c r="A1138" s="54"/>
      <c r="B1138" s="55" t="s">
        <v>386</v>
      </c>
      <c r="C1138" s="56"/>
      <c r="D1138" s="56"/>
      <c r="E1138" s="56"/>
      <c r="F1138" s="57"/>
    </row>
    <row r="1139" spans="1:6" x14ac:dyDescent="0.2">
      <c r="A1139" s="54"/>
      <c r="B1139" s="55"/>
      <c r="C1139" s="56"/>
      <c r="D1139" s="56"/>
      <c r="E1139" s="56"/>
      <c r="F1139" s="57"/>
    </row>
    <row r="1140" spans="1:6" x14ac:dyDescent="0.2">
      <c r="A1140" s="54">
        <v>6</v>
      </c>
      <c r="B1140" s="55" t="s">
        <v>387</v>
      </c>
      <c r="C1140" s="56" t="s">
        <v>88</v>
      </c>
      <c r="D1140" s="56">
        <v>20</v>
      </c>
      <c r="E1140" s="115"/>
      <c r="F1140" s="57">
        <f>D1140*E1140</f>
        <v>0</v>
      </c>
    </row>
    <row r="1141" spans="1:6" x14ac:dyDescent="0.2">
      <c r="A1141" s="54"/>
      <c r="B1141" s="55"/>
      <c r="C1141" s="56"/>
      <c r="D1141" s="56"/>
      <c r="E1141" s="56"/>
      <c r="F1141" s="57"/>
    </row>
    <row r="1142" spans="1:6" x14ac:dyDescent="0.2">
      <c r="A1142" s="54"/>
      <c r="B1142" s="55" t="s">
        <v>388</v>
      </c>
      <c r="C1142" s="56"/>
      <c r="D1142" s="56"/>
      <c r="E1142" s="56"/>
      <c r="F1142" s="57"/>
    </row>
    <row r="1143" spans="1:6" x14ac:dyDescent="0.2">
      <c r="A1143" s="54"/>
      <c r="B1143" s="55"/>
      <c r="C1143" s="56"/>
      <c r="D1143" s="56"/>
      <c r="E1143" s="56"/>
      <c r="F1143" s="57"/>
    </row>
    <row r="1144" spans="1:6" x14ac:dyDescent="0.2">
      <c r="A1144" s="54">
        <v>7</v>
      </c>
      <c r="B1144" s="55" t="s">
        <v>389</v>
      </c>
      <c r="C1144" s="56" t="s">
        <v>88</v>
      </c>
      <c r="D1144" s="56">
        <v>3</v>
      </c>
      <c r="E1144" s="115"/>
      <c r="F1144" s="57">
        <f>D1144*E1144</f>
        <v>0</v>
      </c>
    </row>
    <row r="1145" spans="1:6" x14ac:dyDescent="0.2">
      <c r="A1145" s="54"/>
      <c r="B1145" s="55"/>
      <c r="C1145" s="56"/>
      <c r="D1145" s="56"/>
      <c r="E1145" s="56"/>
      <c r="F1145" s="57"/>
    </row>
    <row r="1146" spans="1:6" x14ac:dyDescent="0.2">
      <c r="A1146" s="54">
        <v>8</v>
      </c>
      <c r="B1146" s="55" t="s">
        <v>390</v>
      </c>
      <c r="C1146" s="56" t="s">
        <v>88</v>
      </c>
      <c r="D1146" s="56">
        <v>3</v>
      </c>
      <c r="E1146" s="115"/>
      <c r="F1146" s="57">
        <f>D1146*E1146</f>
        <v>0</v>
      </c>
    </row>
    <row r="1147" spans="1:6" x14ac:dyDescent="0.2">
      <c r="A1147" s="54"/>
      <c r="B1147" s="55"/>
      <c r="C1147" s="56"/>
      <c r="D1147" s="56"/>
      <c r="E1147" s="56"/>
      <c r="F1147" s="57"/>
    </row>
    <row r="1148" spans="1:6" x14ac:dyDescent="0.2">
      <c r="A1148" s="54"/>
      <c r="B1148" s="55" t="s">
        <v>391</v>
      </c>
      <c r="C1148" s="56"/>
      <c r="D1148" s="56"/>
      <c r="E1148" s="56"/>
      <c r="F1148" s="57"/>
    </row>
    <row r="1149" spans="1:6" x14ac:dyDescent="0.2">
      <c r="A1149" s="54"/>
      <c r="B1149" s="55"/>
      <c r="C1149" s="56"/>
      <c r="D1149" s="56"/>
      <c r="E1149" s="56"/>
      <c r="F1149" s="57"/>
    </row>
    <row r="1150" spans="1:6" ht="31.5" customHeight="1" x14ac:dyDescent="0.2">
      <c r="A1150" s="54">
        <v>9</v>
      </c>
      <c r="B1150" s="55" t="s">
        <v>392</v>
      </c>
      <c r="C1150" s="56" t="s">
        <v>88</v>
      </c>
      <c r="D1150" s="56">
        <v>6</v>
      </c>
      <c r="E1150" s="115"/>
      <c r="F1150" s="57">
        <f>D1150*E1150</f>
        <v>0</v>
      </c>
    </row>
    <row r="1151" spans="1:6" x14ac:dyDescent="0.2">
      <c r="A1151" s="54"/>
      <c r="B1151" s="55"/>
      <c r="C1151" s="56"/>
      <c r="D1151" s="56"/>
      <c r="E1151" s="56"/>
      <c r="F1151" s="57"/>
    </row>
    <row r="1152" spans="1:6" x14ac:dyDescent="0.2">
      <c r="A1152" s="54"/>
      <c r="B1152" s="55" t="s">
        <v>393</v>
      </c>
      <c r="C1152" s="56"/>
      <c r="D1152" s="56"/>
      <c r="E1152" s="56"/>
      <c r="F1152" s="57"/>
    </row>
    <row r="1153" spans="1:6" x14ac:dyDescent="0.2">
      <c r="A1153" s="54"/>
      <c r="B1153" s="55"/>
      <c r="C1153" s="56"/>
      <c r="D1153" s="56"/>
      <c r="E1153" s="56"/>
      <c r="F1153" s="57"/>
    </row>
    <row r="1154" spans="1:6" ht="28.5" x14ac:dyDescent="0.2">
      <c r="A1154" s="54">
        <v>10</v>
      </c>
      <c r="B1154" s="55" t="s">
        <v>123</v>
      </c>
      <c r="C1154" s="56" t="s">
        <v>87</v>
      </c>
      <c r="D1154" s="56">
        <v>20</v>
      </c>
      <c r="E1154" s="115"/>
      <c r="F1154" s="57">
        <f>D1154*E1154</f>
        <v>0</v>
      </c>
    </row>
    <row r="1155" spans="1:6" x14ac:dyDescent="0.2">
      <c r="A1155" s="54"/>
      <c r="B1155" s="55"/>
      <c r="C1155" s="56"/>
      <c r="D1155" s="56"/>
      <c r="E1155" s="56"/>
      <c r="F1155" s="57"/>
    </row>
    <row r="1156" spans="1:6" x14ac:dyDescent="0.2">
      <c r="A1156" s="54"/>
      <c r="B1156" s="55" t="s">
        <v>394</v>
      </c>
      <c r="C1156" s="56"/>
      <c r="D1156" s="56"/>
      <c r="E1156" s="56"/>
      <c r="F1156" s="57"/>
    </row>
    <row r="1157" spans="1:6" x14ac:dyDescent="0.2">
      <c r="A1157" s="54"/>
      <c r="B1157" s="55"/>
      <c r="C1157" s="56"/>
      <c r="D1157" s="56"/>
      <c r="E1157" s="56"/>
      <c r="F1157" s="57"/>
    </row>
    <row r="1158" spans="1:6" ht="28.5" x14ac:dyDescent="0.2">
      <c r="A1158" s="54">
        <v>11</v>
      </c>
      <c r="B1158" s="55" t="s">
        <v>395</v>
      </c>
      <c r="C1158" s="56" t="s">
        <v>127</v>
      </c>
      <c r="D1158" s="56">
        <v>1</v>
      </c>
      <c r="E1158" s="115"/>
      <c r="F1158" s="57">
        <f>D1158*E1158</f>
        <v>0</v>
      </c>
    </row>
    <row r="1159" spans="1:6" x14ac:dyDescent="0.2">
      <c r="A1159" s="54"/>
      <c r="B1159" s="55"/>
      <c r="C1159" s="56"/>
      <c r="D1159" s="56"/>
      <c r="E1159" s="56"/>
      <c r="F1159" s="57"/>
    </row>
    <row r="1160" spans="1:6" ht="28.5" x14ac:dyDescent="0.2">
      <c r="A1160" s="54"/>
      <c r="B1160" s="55" t="s">
        <v>396</v>
      </c>
      <c r="C1160" s="56"/>
      <c r="D1160" s="56"/>
      <c r="E1160" s="56"/>
      <c r="F1160" s="57"/>
    </row>
    <row r="1161" spans="1:6" x14ac:dyDescent="0.2">
      <c r="A1161" s="54"/>
      <c r="B1161" s="55"/>
      <c r="C1161" s="56"/>
      <c r="D1161" s="56"/>
      <c r="E1161" s="56"/>
      <c r="F1161" s="57"/>
    </row>
    <row r="1162" spans="1:6" x14ac:dyDescent="0.2">
      <c r="A1162" s="54">
        <v>12</v>
      </c>
      <c r="B1162" s="55" t="s">
        <v>397</v>
      </c>
      <c r="C1162" s="56" t="s">
        <v>88</v>
      </c>
      <c r="D1162" s="56">
        <v>6</v>
      </c>
      <c r="E1162" s="115"/>
      <c r="F1162" s="57">
        <f>D1162*E1162</f>
        <v>0</v>
      </c>
    </row>
    <row r="1163" spans="1:6" x14ac:dyDescent="0.2">
      <c r="A1163" s="54"/>
      <c r="B1163" s="55"/>
      <c r="C1163" s="56"/>
      <c r="D1163" s="56"/>
      <c r="E1163" s="56"/>
      <c r="F1163" s="57"/>
    </row>
    <row r="1164" spans="1:6" x14ac:dyDescent="0.2">
      <c r="A1164" s="54">
        <v>13</v>
      </c>
      <c r="B1164" s="71" t="s">
        <v>468</v>
      </c>
      <c r="C1164" s="56" t="s">
        <v>88</v>
      </c>
      <c r="D1164" s="56">
        <v>4</v>
      </c>
      <c r="E1164" s="115"/>
      <c r="F1164" s="57">
        <f>D1164*E1164</f>
        <v>0</v>
      </c>
    </row>
    <row r="1165" spans="1:6" x14ac:dyDescent="0.2">
      <c r="A1165" s="54"/>
      <c r="B1165" s="55"/>
      <c r="C1165" s="56"/>
      <c r="D1165" s="56"/>
      <c r="E1165" s="56"/>
      <c r="F1165" s="57"/>
    </row>
    <row r="1166" spans="1:6" x14ac:dyDescent="0.2">
      <c r="A1166" s="54"/>
      <c r="B1166" s="55" t="s">
        <v>139</v>
      </c>
      <c r="C1166" s="56"/>
      <c r="D1166" s="56"/>
      <c r="E1166" s="56"/>
      <c r="F1166" s="57"/>
    </row>
    <row r="1167" spans="1:6" x14ac:dyDescent="0.2">
      <c r="A1167" s="54"/>
      <c r="B1167" s="55"/>
      <c r="C1167" s="56"/>
      <c r="D1167" s="56"/>
      <c r="E1167" s="56"/>
      <c r="F1167" s="57"/>
    </row>
    <row r="1168" spans="1:6" ht="42.75" x14ac:dyDescent="0.2">
      <c r="A1168" s="54"/>
      <c r="B1168" s="55" t="s">
        <v>140</v>
      </c>
      <c r="C1168" s="56"/>
      <c r="D1168" s="56"/>
      <c r="E1168" s="56"/>
      <c r="F1168" s="57"/>
    </row>
    <row r="1169" spans="1:6" x14ac:dyDescent="0.2">
      <c r="A1169" s="54"/>
      <c r="B1169" s="55"/>
      <c r="C1169" s="56"/>
      <c r="D1169" s="56"/>
      <c r="E1169" s="56"/>
      <c r="F1169" s="57"/>
    </row>
    <row r="1170" spans="1:6" x14ac:dyDescent="0.2">
      <c r="A1170" s="54">
        <v>14</v>
      </c>
      <c r="B1170" s="55" t="s">
        <v>142</v>
      </c>
      <c r="C1170" s="56" t="s">
        <v>87</v>
      </c>
      <c r="D1170" s="56">
        <v>24</v>
      </c>
      <c r="E1170" s="115"/>
      <c r="F1170" s="57">
        <f>D1170*E1170</f>
        <v>0</v>
      </c>
    </row>
    <row r="1171" spans="1:6" x14ac:dyDescent="0.2">
      <c r="A1171" s="54"/>
      <c r="B1171" s="55"/>
      <c r="C1171" s="56"/>
      <c r="D1171" s="56"/>
      <c r="E1171" s="56"/>
      <c r="F1171" s="57"/>
    </row>
    <row r="1172" spans="1:6" x14ac:dyDescent="0.2">
      <c r="A1172" s="54"/>
      <c r="B1172" s="55" t="s">
        <v>398</v>
      </c>
      <c r="C1172" s="56"/>
      <c r="D1172" s="56"/>
      <c r="E1172" s="56"/>
      <c r="F1172" s="57"/>
    </row>
    <row r="1173" spans="1:6" x14ac:dyDescent="0.2">
      <c r="A1173" s="54"/>
      <c r="B1173" s="55"/>
      <c r="C1173" s="56"/>
      <c r="D1173" s="56"/>
      <c r="E1173" s="56"/>
      <c r="F1173" s="57"/>
    </row>
    <row r="1174" spans="1:6" x14ac:dyDescent="0.2">
      <c r="A1174" s="54">
        <v>15</v>
      </c>
      <c r="B1174" s="55" t="s">
        <v>399</v>
      </c>
      <c r="C1174" s="56" t="s">
        <v>88</v>
      </c>
      <c r="D1174" s="56">
        <v>5</v>
      </c>
      <c r="E1174" s="115"/>
      <c r="F1174" s="57">
        <f>D1174*E1174</f>
        <v>0</v>
      </c>
    </row>
    <row r="1175" spans="1:6" x14ac:dyDescent="0.2">
      <c r="A1175" s="54"/>
      <c r="B1175" s="55"/>
      <c r="C1175" s="56"/>
      <c r="D1175" s="56"/>
      <c r="E1175" s="56"/>
      <c r="F1175" s="57"/>
    </row>
    <row r="1176" spans="1:6" x14ac:dyDescent="0.2">
      <c r="A1176" s="54"/>
      <c r="B1176" s="55" t="s">
        <v>400</v>
      </c>
      <c r="C1176" s="56"/>
      <c r="D1176" s="56"/>
      <c r="E1176" s="56"/>
      <c r="F1176" s="57"/>
    </row>
    <row r="1177" spans="1:6" x14ac:dyDescent="0.2">
      <c r="A1177" s="54"/>
      <c r="B1177" s="55"/>
      <c r="C1177" s="56"/>
      <c r="D1177" s="56"/>
      <c r="E1177" s="56"/>
      <c r="F1177" s="57"/>
    </row>
    <row r="1178" spans="1:6" x14ac:dyDescent="0.2">
      <c r="A1178" s="54">
        <v>16</v>
      </c>
      <c r="B1178" s="55" t="s">
        <v>401</v>
      </c>
      <c r="C1178" s="56" t="s">
        <v>88</v>
      </c>
      <c r="D1178" s="56">
        <v>2</v>
      </c>
      <c r="E1178" s="115"/>
      <c r="F1178" s="57">
        <f>D1178*E1178</f>
        <v>0</v>
      </c>
    </row>
    <row r="1179" spans="1:6" x14ac:dyDescent="0.2">
      <c r="A1179" s="54"/>
      <c r="B1179" s="55"/>
      <c r="C1179" s="56"/>
      <c r="D1179" s="56"/>
      <c r="E1179" s="56"/>
      <c r="F1179" s="57"/>
    </row>
    <row r="1180" spans="1:6" x14ac:dyDescent="0.2">
      <c r="A1180" s="54"/>
      <c r="B1180" s="55" t="s">
        <v>156</v>
      </c>
      <c r="C1180" s="56"/>
      <c r="D1180" s="56"/>
      <c r="E1180" s="56"/>
      <c r="F1180" s="57"/>
    </row>
    <row r="1181" spans="1:6" x14ac:dyDescent="0.2">
      <c r="A1181" s="54"/>
      <c r="B1181" s="55"/>
      <c r="C1181" s="56"/>
      <c r="D1181" s="56"/>
      <c r="E1181" s="56"/>
      <c r="F1181" s="57"/>
    </row>
    <row r="1182" spans="1:6" ht="99.75" x14ac:dyDescent="0.2">
      <c r="A1182" s="54">
        <v>17</v>
      </c>
      <c r="B1182" s="55" t="s">
        <v>402</v>
      </c>
      <c r="C1182" s="56" t="s">
        <v>157</v>
      </c>
      <c r="D1182" s="56">
        <v>10</v>
      </c>
      <c r="E1182" s="115"/>
      <c r="F1182" s="57">
        <f>D1182*E1182</f>
        <v>0</v>
      </c>
    </row>
    <row r="1183" spans="1:6" x14ac:dyDescent="0.2">
      <c r="A1183" s="54"/>
      <c r="B1183" s="55"/>
      <c r="C1183" s="56"/>
      <c r="D1183" s="56"/>
      <c r="E1183" s="56"/>
      <c r="F1183" s="57"/>
    </row>
    <row r="1184" spans="1:6" ht="57" x14ac:dyDescent="0.2">
      <c r="A1184" s="54"/>
      <c r="B1184" s="55" t="s">
        <v>446</v>
      </c>
      <c r="C1184" s="56"/>
      <c r="D1184" s="56"/>
      <c r="E1184" s="56"/>
      <c r="F1184" s="57"/>
    </row>
    <row r="1185" spans="1:6" x14ac:dyDescent="0.2">
      <c r="A1185" s="54"/>
      <c r="B1185" s="55"/>
      <c r="C1185" s="56"/>
      <c r="D1185" s="56"/>
      <c r="E1185" s="56"/>
      <c r="F1185" s="57"/>
    </row>
    <row r="1186" spans="1:6" x14ac:dyDescent="0.2">
      <c r="A1186" s="54"/>
      <c r="B1186" s="55" t="s">
        <v>403</v>
      </c>
      <c r="C1186" s="56"/>
      <c r="D1186" s="56"/>
      <c r="E1186" s="56"/>
      <c r="F1186" s="57"/>
    </row>
    <row r="1187" spans="1:6" x14ac:dyDescent="0.2">
      <c r="A1187" s="54"/>
      <c r="B1187" s="55"/>
      <c r="C1187" s="56"/>
      <c r="D1187" s="56"/>
      <c r="E1187" s="56"/>
      <c r="F1187" s="57"/>
    </row>
    <row r="1188" spans="1:6" x14ac:dyDescent="0.2">
      <c r="A1188" s="54">
        <v>18</v>
      </c>
      <c r="B1188" s="55" t="s">
        <v>404</v>
      </c>
      <c r="C1188" s="56" t="s">
        <v>87</v>
      </c>
      <c r="D1188" s="56">
        <v>16</v>
      </c>
      <c r="E1188" s="115"/>
      <c r="F1188" s="57">
        <f>D1188*E1188</f>
        <v>0</v>
      </c>
    </row>
    <row r="1189" spans="1:6" x14ac:dyDescent="0.2">
      <c r="A1189" s="54"/>
      <c r="B1189" s="55"/>
      <c r="C1189" s="56"/>
      <c r="D1189" s="56"/>
      <c r="E1189" s="56"/>
      <c r="F1189" s="57"/>
    </row>
    <row r="1190" spans="1:6" x14ac:dyDescent="0.2">
      <c r="A1190" s="54"/>
      <c r="B1190" s="55" t="s">
        <v>405</v>
      </c>
      <c r="C1190" s="56"/>
      <c r="D1190" s="56"/>
      <c r="E1190" s="56"/>
      <c r="F1190" s="57"/>
    </row>
    <row r="1191" spans="1:6" x14ac:dyDescent="0.2">
      <c r="A1191" s="54"/>
      <c r="B1191" s="55"/>
      <c r="C1191" s="56"/>
      <c r="D1191" s="56"/>
      <c r="E1191" s="56"/>
      <c r="F1191" s="57"/>
    </row>
    <row r="1192" spans="1:6" ht="28.5" x14ac:dyDescent="0.2">
      <c r="A1192" s="54">
        <v>19</v>
      </c>
      <c r="B1192" s="55" t="s">
        <v>161</v>
      </c>
      <c r="C1192" s="56" t="s">
        <v>82</v>
      </c>
      <c r="D1192" s="56">
        <v>36</v>
      </c>
      <c r="E1192" s="115"/>
      <c r="F1192" s="57">
        <f>D1192*E1192</f>
        <v>0</v>
      </c>
    </row>
    <row r="1193" spans="1:6" x14ac:dyDescent="0.2">
      <c r="A1193" s="54"/>
      <c r="B1193" s="55"/>
      <c r="C1193" s="56"/>
      <c r="D1193" s="56"/>
      <c r="E1193" s="56"/>
      <c r="F1193" s="57"/>
    </row>
    <row r="1194" spans="1:6" ht="28.5" x14ac:dyDescent="0.2">
      <c r="A1194" s="54"/>
      <c r="B1194" s="55" t="s">
        <v>406</v>
      </c>
      <c r="C1194" s="56"/>
      <c r="D1194" s="56"/>
      <c r="E1194" s="56"/>
      <c r="F1194" s="57"/>
    </row>
    <row r="1195" spans="1:6" x14ac:dyDescent="0.2">
      <c r="A1195" s="54"/>
      <c r="B1195" s="55"/>
      <c r="C1195" s="56"/>
      <c r="D1195" s="56"/>
      <c r="E1195" s="56"/>
      <c r="F1195" s="57"/>
    </row>
    <row r="1196" spans="1:6" x14ac:dyDescent="0.2">
      <c r="A1196" s="54">
        <v>20</v>
      </c>
      <c r="B1196" s="55" t="s">
        <v>407</v>
      </c>
      <c r="C1196" s="56" t="s">
        <v>82</v>
      </c>
      <c r="D1196" s="56">
        <v>36</v>
      </c>
      <c r="E1196" s="115"/>
      <c r="F1196" s="57">
        <f>D1196*E1196</f>
        <v>0</v>
      </c>
    </row>
    <row r="1197" spans="1:6" x14ac:dyDescent="0.2">
      <c r="A1197" s="54"/>
      <c r="B1197" s="55"/>
      <c r="C1197" s="56"/>
      <c r="D1197" s="56"/>
      <c r="E1197" s="56"/>
      <c r="F1197" s="57"/>
    </row>
    <row r="1198" spans="1:6" ht="28.5" x14ac:dyDescent="0.2">
      <c r="A1198" s="54"/>
      <c r="B1198" s="55" t="s">
        <v>408</v>
      </c>
      <c r="C1198" s="56"/>
      <c r="D1198" s="56"/>
      <c r="E1198" s="56"/>
      <c r="F1198" s="57"/>
    </row>
    <row r="1199" spans="1:6" x14ac:dyDescent="0.2">
      <c r="A1199" s="54"/>
      <c r="B1199" s="55"/>
      <c r="C1199" s="56"/>
      <c r="D1199" s="56"/>
      <c r="E1199" s="56"/>
      <c r="F1199" s="57"/>
    </row>
    <row r="1200" spans="1:6" ht="28.5" x14ac:dyDescent="0.2">
      <c r="A1200" s="54">
        <v>21</v>
      </c>
      <c r="B1200" s="55" t="s">
        <v>409</v>
      </c>
      <c r="C1200" s="56" t="s">
        <v>82</v>
      </c>
      <c r="D1200" s="56">
        <v>36</v>
      </c>
      <c r="E1200" s="115"/>
      <c r="F1200" s="57">
        <f>D1200*E1200</f>
        <v>0</v>
      </c>
    </row>
    <row r="1201" spans="1:6" x14ac:dyDescent="0.2">
      <c r="A1201" s="54"/>
      <c r="B1201" s="55"/>
      <c r="C1201" s="56"/>
      <c r="D1201" s="56"/>
      <c r="E1201" s="56"/>
      <c r="F1201" s="57"/>
    </row>
    <row r="1202" spans="1:6" ht="57.6" customHeight="1" x14ac:dyDescent="0.2">
      <c r="A1202" s="54"/>
      <c r="B1202" s="55" t="s">
        <v>410</v>
      </c>
      <c r="C1202" s="56"/>
      <c r="D1202" s="56"/>
      <c r="E1202" s="56"/>
      <c r="F1202" s="57"/>
    </row>
    <row r="1203" spans="1:6" x14ac:dyDescent="0.2">
      <c r="A1203" s="54"/>
      <c r="B1203" s="55"/>
      <c r="C1203" s="56"/>
      <c r="D1203" s="56"/>
      <c r="E1203" s="56"/>
      <c r="F1203" s="57"/>
    </row>
    <row r="1204" spans="1:6" x14ac:dyDescent="0.2">
      <c r="A1204" s="54"/>
      <c r="B1204" s="55" t="s">
        <v>555</v>
      </c>
      <c r="C1204" s="56"/>
      <c r="D1204" s="56"/>
      <c r="E1204" s="56"/>
      <c r="F1204" s="57"/>
    </row>
    <row r="1205" spans="1:6" x14ac:dyDescent="0.2">
      <c r="A1205" s="54"/>
      <c r="B1205" s="55"/>
      <c r="C1205" s="56"/>
      <c r="D1205" s="56"/>
      <c r="E1205" s="56"/>
      <c r="F1205" s="57"/>
    </row>
    <row r="1206" spans="1:6" ht="28.5" x14ac:dyDescent="0.2">
      <c r="A1206" s="54">
        <v>22</v>
      </c>
      <c r="B1206" s="55" t="s">
        <v>411</v>
      </c>
      <c r="C1206" s="56" t="s">
        <v>87</v>
      </c>
      <c r="D1206" s="56">
        <v>16</v>
      </c>
      <c r="E1206" s="115"/>
      <c r="F1206" s="57">
        <f>D1206*E1206</f>
        <v>0</v>
      </c>
    </row>
    <row r="1207" spans="1:6" x14ac:dyDescent="0.2">
      <c r="A1207" s="54"/>
      <c r="B1207" s="55"/>
      <c r="C1207" s="56"/>
      <c r="D1207" s="56"/>
      <c r="E1207" s="56"/>
      <c r="F1207" s="57"/>
    </row>
    <row r="1208" spans="1:6" ht="57" x14ac:dyDescent="0.2">
      <c r="A1208" s="54"/>
      <c r="B1208" s="55" t="s">
        <v>412</v>
      </c>
      <c r="C1208" s="56"/>
      <c r="D1208" s="56"/>
      <c r="E1208" s="56"/>
      <c r="F1208" s="57"/>
    </row>
    <row r="1209" spans="1:6" x14ac:dyDescent="0.2">
      <c r="A1209" s="54"/>
      <c r="B1209" s="55"/>
      <c r="C1209" s="56"/>
      <c r="D1209" s="56"/>
      <c r="E1209" s="56"/>
      <c r="F1209" s="57"/>
    </row>
    <row r="1210" spans="1:6" ht="28.5" x14ac:dyDescent="0.2">
      <c r="A1210" s="54"/>
      <c r="B1210" s="55" t="s">
        <v>413</v>
      </c>
      <c r="C1210" s="56"/>
      <c r="D1210" s="56"/>
      <c r="E1210" s="56"/>
      <c r="F1210" s="57"/>
    </row>
    <row r="1211" spans="1:6" x14ac:dyDescent="0.2">
      <c r="A1211" s="54"/>
      <c r="B1211" s="55"/>
      <c r="C1211" s="56"/>
      <c r="D1211" s="56"/>
      <c r="E1211" s="56"/>
      <c r="F1211" s="57"/>
    </row>
    <row r="1212" spans="1:6" ht="28.5" x14ac:dyDescent="0.2">
      <c r="A1212" s="54">
        <v>23</v>
      </c>
      <c r="B1212" s="55" t="s">
        <v>414</v>
      </c>
      <c r="C1212" s="56" t="s">
        <v>87</v>
      </c>
      <c r="D1212" s="56">
        <v>5</v>
      </c>
      <c r="E1212" s="115"/>
      <c r="F1212" s="57">
        <f>D1212*E1212</f>
        <v>0</v>
      </c>
    </row>
    <row r="1213" spans="1:6" x14ac:dyDescent="0.2">
      <c r="A1213" s="54"/>
      <c r="B1213" s="55"/>
      <c r="C1213" s="56"/>
      <c r="D1213" s="56"/>
      <c r="E1213" s="56"/>
      <c r="F1213" s="57"/>
    </row>
    <row r="1214" spans="1:6" ht="28.5" x14ac:dyDescent="0.2">
      <c r="A1214" s="54"/>
      <c r="B1214" s="55" t="s">
        <v>415</v>
      </c>
      <c r="C1214" s="56"/>
      <c r="D1214" s="56"/>
      <c r="E1214" s="56"/>
      <c r="F1214" s="57"/>
    </row>
    <row r="1215" spans="1:6" x14ac:dyDescent="0.2">
      <c r="A1215" s="54"/>
      <c r="B1215" s="55"/>
      <c r="C1215" s="56"/>
      <c r="D1215" s="56"/>
      <c r="E1215" s="56"/>
      <c r="F1215" s="57"/>
    </row>
    <row r="1216" spans="1:6" ht="28.5" x14ac:dyDescent="0.2">
      <c r="A1216" s="54">
        <v>24</v>
      </c>
      <c r="B1216" s="55" t="s">
        <v>414</v>
      </c>
      <c r="C1216" s="56" t="s">
        <v>87</v>
      </c>
      <c r="D1216" s="56">
        <v>3</v>
      </c>
      <c r="E1216" s="115"/>
      <c r="F1216" s="57">
        <f>D1216*E1216</f>
        <v>0</v>
      </c>
    </row>
    <row r="1217" spans="1:6" x14ac:dyDescent="0.2">
      <c r="A1217" s="54"/>
      <c r="B1217" s="55"/>
      <c r="C1217" s="56"/>
      <c r="D1217" s="56"/>
      <c r="E1217" s="56"/>
      <c r="F1217" s="57"/>
    </row>
    <row r="1218" spans="1:6" ht="71.25" x14ac:dyDescent="0.2">
      <c r="A1218" s="54"/>
      <c r="B1218" s="55" t="s">
        <v>458</v>
      </c>
      <c r="C1218" s="56"/>
      <c r="D1218" s="56"/>
      <c r="E1218" s="56"/>
      <c r="F1218" s="57"/>
    </row>
    <row r="1219" spans="1:6" x14ac:dyDescent="0.2">
      <c r="A1219" s="54"/>
      <c r="B1219" s="55"/>
      <c r="C1219" s="56"/>
      <c r="D1219" s="56"/>
      <c r="E1219" s="56"/>
      <c r="F1219" s="57"/>
    </row>
    <row r="1220" spans="1:6" ht="28.5" x14ac:dyDescent="0.2">
      <c r="A1220" s="54">
        <v>25</v>
      </c>
      <c r="B1220" s="55" t="s">
        <v>416</v>
      </c>
      <c r="C1220" s="56" t="s">
        <v>87</v>
      </c>
      <c r="D1220" s="56">
        <v>5</v>
      </c>
      <c r="E1220" s="115"/>
      <c r="F1220" s="57">
        <f>D1220*E1220</f>
        <v>0</v>
      </c>
    </row>
    <row r="1221" spans="1:6" x14ac:dyDescent="0.2">
      <c r="A1221" s="54"/>
      <c r="B1221" s="55"/>
      <c r="C1221" s="56"/>
      <c r="D1221" s="56"/>
      <c r="E1221" s="56"/>
      <c r="F1221" s="57"/>
    </row>
    <row r="1222" spans="1:6" x14ac:dyDescent="0.2">
      <c r="A1222" s="54">
        <v>26</v>
      </c>
      <c r="B1222" s="55" t="s">
        <v>417</v>
      </c>
      <c r="C1222" s="56" t="s">
        <v>87</v>
      </c>
      <c r="D1222" s="56">
        <v>3</v>
      </c>
      <c r="E1222" s="115"/>
      <c r="F1222" s="57">
        <f>D1222*E1222</f>
        <v>0</v>
      </c>
    </row>
    <row r="1223" spans="1:6" x14ac:dyDescent="0.2">
      <c r="A1223" s="54"/>
      <c r="B1223" s="55"/>
      <c r="C1223" s="56"/>
      <c r="D1223" s="56"/>
      <c r="E1223" s="56"/>
      <c r="F1223" s="57"/>
    </row>
    <row r="1224" spans="1:6" ht="42.75" x14ac:dyDescent="0.2">
      <c r="A1224" s="54"/>
      <c r="B1224" s="55" t="s">
        <v>418</v>
      </c>
      <c r="C1224" s="56"/>
      <c r="D1224" s="56"/>
      <c r="E1224" s="56"/>
      <c r="F1224" s="57"/>
    </row>
    <row r="1225" spans="1:6" x14ac:dyDescent="0.2">
      <c r="A1225" s="54"/>
      <c r="B1225" s="55"/>
      <c r="C1225" s="56"/>
      <c r="D1225" s="56"/>
      <c r="E1225" s="56"/>
      <c r="F1225" s="57"/>
    </row>
    <row r="1226" spans="1:6" x14ac:dyDescent="0.2">
      <c r="A1226" s="54"/>
      <c r="B1226" s="55" t="s">
        <v>419</v>
      </c>
      <c r="C1226" s="56"/>
      <c r="D1226" s="56"/>
      <c r="E1226" s="56"/>
      <c r="F1226" s="57"/>
    </row>
    <row r="1227" spans="1:6" x14ac:dyDescent="0.2">
      <c r="A1227" s="54"/>
      <c r="B1227" s="55"/>
      <c r="C1227" s="56"/>
      <c r="D1227" s="56"/>
      <c r="E1227" s="56"/>
      <c r="F1227" s="57"/>
    </row>
    <row r="1228" spans="1:6" ht="28.5" x14ac:dyDescent="0.2">
      <c r="A1228" s="54">
        <v>27</v>
      </c>
      <c r="B1228" s="55" t="s">
        <v>420</v>
      </c>
      <c r="C1228" s="56" t="s">
        <v>87</v>
      </c>
      <c r="D1228" s="56">
        <v>16</v>
      </c>
      <c r="E1228" s="115"/>
      <c r="F1228" s="57">
        <f>D1228*E1228</f>
        <v>0</v>
      </c>
    </row>
    <row r="1229" spans="1:6" x14ac:dyDescent="0.2">
      <c r="A1229" s="54"/>
      <c r="B1229" s="55"/>
      <c r="C1229" s="56"/>
      <c r="D1229" s="56"/>
      <c r="E1229" s="56"/>
      <c r="F1229" s="57"/>
    </row>
    <row r="1230" spans="1:6" x14ac:dyDescent="0.2">
      <c r="A1230" s="54"/>
      <c r="B1230" s="55" t="s">
        <v>421</v>
      </c>
      <c r="C1230" s="56"/>
      <c r="D1230" s="56"/>
      <c r="E1230" s="56"/>
      <c r="F1230" s="57"/>
    </row>
    <row r="1231" spans="1:6" x14ac:dyDescent="0.2">
      <c r="A1231" s="54"/>
      <c r="B1231" s="55"/>
      <c r="C1231" s="56"/>
      <c r="D1231" s="56"/>
      <c r="E1231" s="56"/>
      <c r="F1231" s="57"/>
    </row>
    <row r="1232" spans="1:6" ht="28.5" x14ac:dyDescent="0.2">
      <c r="A1232" s="54"/>
      <c r="B1232" s="55" t="s">
        <v>422</v>
      </c>
      <c r="C1232" s="56"/>
      <c r="D1232" s="56"/>
      <c r="E1232" s="56"/>
      <c r="F1232" s="57"/>
    </row>
    <row r="1233" spans="1:6" x14ac:dyDescent="0.2">
      <c r="A1233" s="54"/>
      <c r="B1233" s="55"/>
      <c r="C1233" s="56"/>
      <c r="D1233" s="56"/>
      <c r="E1233" s="56"/>
      <c r="F1233" s="57"/>
    </row>
    <row r="1234" spans="1:6" ht="75.75" customHeight="1" x14ac:dyDescent="0.2">
      <c r="A1234" s="54">
        <v>28</v>
      </c>
      <c r="B1234" s="55" t="s">
        <v>423</v>
      </c>
      <c r="C1234" s="56" t="s">
        <v>82</v>
      </c>
      <c r="D1234" s="56">
        <v>298</v>
      </c>
      <c r="E1234" s="115"/>
      <c r="F1234" s="57">
        <f>D1234*E1234</f>
        <v>0</v>
      </c>
    </row>
    <row r="1235" spans="1:6" x14ac:dyDescent="0.2">
      <c r="A1235" s="54"/>
      <c r="B1235" s="55"/>
      <c r="C1235" s="56"/>
      <c r="D1235" s="56"/>
      <c r="E1235" s="56"/>
      <c r="F1235" s="57"/>
    </row>
    <row r="1236" spans="1:6" ht="28.5" x14ac:dyDescent="0.2">
      <c r="A1236" s="54">
        <v>29</v>
      </c>
      <c r="B1236" s="55" t="s">
        <v>593</v>
      </c>
      <c r="C1236" s="56" t="s">
        <v>87</v>
      </c>
      <c r="D1236" s="56">
        <v>6</v>
      </c>
      <c r="E1236" s="115"/>
      <c r="F1236" s="57">
        <f>D1236*E1236</f>
        <v>0</v>
      </c>
    </row>
    <row r="1237" spans="1:6" x14ac:dyDescent="0.2">
      <c r="A1237" s="54"/>
      <c r="B1237" s="55"/>
      <c r="C1237" s="56"/>
      <c r="D1237" s="56"/>
      <c r="E1237" s="56"/>
      <c r="F1237" s="57"/>
    </row>
    <row r="1238" spans="1:6" x14ac:dyDescent="0.2">
      <c r="A1238" s="54"/>
      <c r="B1238" s="55" t="s">
        <v>447</v>
      </c>
      <c r="C1238" s="56"/>
      <c r="D1238" s="56"/>
      <c r="E1238" s="56"/>
      <c r="F1238" s="57"/>
    </row>
    <row r="1239" spans="1:6" x14ac:dyDescent="0.2">
      <c r="A1239" s="54"/>
      <c r="B1239" s="55"/>
      <c r="C1239" s="56"/>
      <c r="D1239" s="56"/>
      <c r="E1239" s="56"/>
      <c r="F1239" s="57"/>
    </row>
    <row r="1240" spans="1:6" ht="28.5" x14ac:dyDescent="0.2">
      <c r="A1240" s="54"/>
      <c r="B1240" s="55" t="s">
        <v>424</v>
      </c>
      <c r="C1240" s="56"/>
      <c r="D1240" s="56"/>
      <c r="E1240" s="56"/>
      <c r="F1240" s="57"/>
    </row>
    <row r="1241" spans="1:6" x14ac:dyDescent="0.2">
      <c r="A1241" s="54"/>
      <c r="B1241" s="55"/>
      <c r="C1241" s="56"/>
      <c r="D1241" s="56"/>
      <c r="E1241" s="56"/>
      <c r="F1241" s="57"/>
    </row>
    <row r="1242" spans="1:6" ht="100.5" customHeight="1" x14ac:dyDescent="0.2">
      <c r="A1242" s="54">
        <v>30</v>
      </c>
      <c r="B1242" s="55" t="s">
        <v>425</v>
      </c>
      <c r="C1242" s="56" t="s">
        <v>87</v>
      </c>
      <c r="D1242" s="56">
        <v>121</v>
      </c>
      <c r="E1242" s="115"/>
      <c r="F1242" s="57">
        <f>D1242*E1242</f>
        <v>0</v>
      </c>
    </row>
    <row r="1243" spans="1:6" x14ac:dyDescent="0.2">
      <c r="A1243" s="54"/>
      <c r="B1243" s="55"/>
      <c r="C1243" s="56"/>
      <c r="D1243" s="56"/>
      <c r="E1243" s="56"/>
      <c r="F1243" s="57"/>
    </row>
    <row r="1244" spans="1:6" ht="15.75" thickBot="1" x14ac:dyDescent="0.25">
      <c r="A1244" s="54"/>
      <c r="B1244" s="61" t="s">
        <v>426</v>
      </c>
      <c r="C1244" s="56"/>
      <c r="D1244" s="56"/>
      <c r="E1244" s="56"/>
      <c r="F1244" s="63">
        <f>SUM(F1110:F1242)</f>
        <v>0</v>
      </c>
    </row>
    <row r="1245" spans="1:6" x14ac:dyDescent="0.2">
      <c r="A1245" s="54"/>
      <c r="B1245" s="55"/>
      <c r="C1245" s="56"/>
      <c r="D1245" s="56"/>
      <c r="E1245" s="56"/>
      <c r="F1245" s="57"/>
    </row>
    <row r="1246" spans="1:6" ht="15" x14ac:dyDescent="0.2">
      <c r="A1246" s="51"/>
      <c r="B1246" s="119" t="s">
        <v>427</v>
      </c>
      <c r="C1246" s="120"/>
      <c r="D1246" s="121"/>
      <c r="E1246" s="122"/>
      <c r="F1246" s="87"/>
    </row>
    <row r="1247" spans="1:6" x14ac:dyDescent="0.2">
      <c r="A1247" s="54"/>
      <c r="B1247" s="123"/>
      <c r="C1247" s="124"/>
      <c r="D1247" s="124"/>
      <c r="E1247" s="125"/>
      <c r="F1247" s="57"/>
    </row>
    <row r="1248" spans="1:6" x14ac:dyDescent="0.2">
      <c r="A1248" s="54"/>
      <c r="B1248" s="123"/>
      <c r="C1248" s="124"/>
      <c r="D1248" s="124"/>
      <c r="E1248" s="125"/>
      <c r="F1248" s="57"/>
    </row>
    <row r="1249" spans="1:6" x14ac:dyDescent="0.2">
      <c r="A1249" s="54"/>
      <c r="B1249" s="123" t="s">
        <v>428</v>
      </c>
      <c r="C1249" s="124"/>
      <c r="D1249" s="124"/>
      <c r="E1249" s="125"/>
      <c r="F1249" s="57">
        <f>F13</f>
        <v>0</v>
      </c>
    </row>
    <row r="1250" spans="1:6" x14ac:dyDescent="0.2">
      <c r="A1250" s="54"/>
      <c r="B1250" s="123"/>
      <c r="C1250" s="124"/>
      <c r="D1250" s="124"/>
      <c r="E1250" s="125"/>
      <c r="F1250" s="57"/>
    </row>
    <row r="1251" spans="1:6" x14ac:dyDescent="0.2">
      <c r="A1251" s="54"/>
      <c r="B1251" s="123" t="s">
        <v>429</v>
      </c>
      <c r="C1251" s="124"/>
      <c r="D1251" s="124"/>
      <c r="E1251" s="125"/>
      <c r="F1251" s="57"/>
    </row>
    <row r="1252" spans="1:6" x14ac:dyDescent="0.2">
      <c r="A1252" s="54"/>
      <c r="B1252" s="123" t="s">
        <v>62</v>
      </c>
      <c r="C1252" s="124"/>
      <c r="D1252" s="124"/>
      <c r="E1252" s="125"/>
      <c r="F1252" s="57">
        <f>F182</f>
        <v>0</v>
      </c>
    </row>
    <row r="1253" spans="1:6" x14ac:dyDescent="0.2">
      <c r="A1253" s="54"/>
      <c r="B1253" s="123"/>
      <c r="C1253" s="124"/>
      <c r="D1253" s="124"/>
      <c r="E1253" s="125"/>
      <c r="F1253" s="57"/>
    </row>
    <row r="1254" spans="1:6" x14ac:dyDescent="0.2">
      <c r="A1254" s="54"/>
      <c r="B1254" s="123" t="s">
        <v>430</v>
      </c>
      <c r="C1254" s="124"/>
      <c r="D1254" s="124"/>
      <c r="E1254" s="125"/>
      <c r="F1254" s="57">
        <f>F256</f>
        <v>0</v>
      </c>
    </row>
    <row r="1255" spans="1:6" x14ac:dyDescent="0.2">
      <c r="A1255" s="54"/>
      <c r="B1255" s="123"/>
      <c r="C1255" s="124"/>
      <c r="D1255" s="124"/>
      <c r="E1255" s="125"/>
      <c r="F1255" s="57"/>
    </row>
    <row r="1256" spans="1:6" x14ac:dyDescent="0.2">
      <c r="A1256" s="54"/>
      <c r="B1256" s="149" t="s">
        <v>144</v>
      </c>
      <c r="C1256" s="150"/>
      <c r="D1256" s="150"/>
      <c r="E1256" s="151"/>
      <c r="F1256" s="57">
        <f>F326</f>
        <v>0</v>
      </c>
    </row>
    <row r="1257" spans="1:6" x14ac:dyDescent="0.2">
      <c r="A1257" s="54"/>
      <c r="B1257" s="123"/>
      <c r="C1257" s="124"/>
      <c r="D1257" s="124"/>
      <c r="E1257" s="125"/>
      <c r="F1257" s="57"/>
    </row>
    <row r="1258" spans="1:6" x14ac:dyDescent="0.2">
      <c r="A1258" s="54"/>
      <c r="B1258" s="123" t="s">
        <v>173</v>
      </c>
      <c r="C1258" s="124"/>
      <c r="D1258" s="124"/>
      <c r="E1258" s="125"/>
      <c r="F1258" s="57">
        <f>F382</f>
        <v>0</v>
      </c>
    </row>
    <row r="1259" spans="1:6" x14ac:dyDescent="0.2">
      <c r="A1259" s="54"/>
      <c r="B1259" s="123"/>
      <c r="C1259" s="124"/>
      <c r="D1259" s="124"/>
      <c r="E1259" s="125"/>
      <c r="F1259" s="57"/>
    </row>
    <row r="1260" spans="1:6" x14ac:dyDescent="0.2">
      <c r="A1260" s="54"/>
      <c r="B1260" s="123" t="s">
        <v>431</v>
      </c>
      <c r="C1260" s="124"/>
      <c r="D1260" s="124"/>
      <c r="E1260" s="125"/>
      <c r="F1260" s="57">
        <f>F440</f>
        <v>0</v>
      </c>
    </row>
    <row r="1261" spans="1:6" x14ac:dyDescent="0.2">
      <c r="A1261" s="54"/>
      <c r="B1261" s="123"/>
      <c r="C1261" s="124"/>
      <c r="D1261" s="124"/>
      <c r="E1261" s="125"/>
      <c r="F1261" s="57"/>
    </row>
    <row r="1262" spans="1:6" x14ac:dyDescent="0.2">
      <c r="A1262" s="54"/>
      <c r="B1262" s="123" t="s">
        <v>211</v>
      </c>
      <c r="C1262" s="124"/>
      <c r="D1262" s="124"/>
      <c r="E1262" s="125"/>
      <c r="F1262" s="57">
        <f>F529</f>
        <v>0</v>
      </c>
    </row>
    <row r="1263" spans="1:6" x14ac:dyDescent="0.2">
      <c r="A1263" s="54"/>
      <c r="B1263" s="123"/>
      <c r="C1263" s="124"/>
      <c r="D1263" s="124"/>
      <c r="E1263" s="125"/>
      <c r="F1263" s="57"/>
    </row>
    <row r="1264" spans="1:6" x14ac:dyDescent="0.2">
      <c r="A1264" s="54"/>
      <c r="B1264" s="149" t="s">
        <v>432</v>
      </c>
      <c r="C1264" s="150"/>
      <c r="D1264" s="150"/>
      <c r="E1264" s="151"/>
      <c r="F1264" s="57">
        <f>F555</f>
        <v>0</v>
      </c>
    </row>
    <row r="1265" spans="1:7" x14ac:dyDescent="0.2">
      <c r="A1265" s="54"/>
      <c r="B1265" s="123"/>
      <c r="C1265" s="124"/>
      <c r="D1265" s="124"/>
      <c r="E1265" s="125"/>
      <c r="F1265" s="57"/>
    </row>
    <row r="1266" spans="1:7" x14ac:dyDescent="0.2">
      <c r="A1266" s="54"/>
      <c r="B1266" s="123" t="s">
        <v>253</v>
      </c>
      <c r="C1266" s="124"/>
      <c r="D1266" s="124"/>
      <c r="E1266" s="125"/>
      <c r="F1266" s="57">
        <f>F613</f>
        <v>135000</v>
      </c>
    </row>
    <row r="1267" spans="1:7" x14ac:dyDescent="0.2">
      <c r="A1267" s="54"/>
      <c r="B1267" s="123"/>
      <c r="C1267" s="124"/>
      <c r="D1267" s="124"/>
      <c r="E1267" s="125"/>
      <c r="F1267" s="57"/>
    </row>
    <row r="1268" spans="1:7" x14ac:dyDescent="0.2">
      <c r="A1268" s="54"/>
      <c r="B1268" s="123" t="s">
        <v>265</v>
      </c>
      <c r="C1268" s="124"/>
      <c r="D1268" s="124"/>
      <c r="E1268" s="125"/>
      <c r="F1268" s="57">
        <f>F663</f>
        <v>20000</v>
      </c>
    </row>
    <row r="1269" spans="1:7" x14ac:dyDescent="0.2">
      <c r="A1269" s="54"/>
      <c r="B1269" s="123"/>
      <c r="C1269" s="124"/>
      <c r="D1269" s="124"/>
      <c r="E1269" s="125"/>
      <c r="F1269" s="57"/>
    </row>
    <row r="1270" spans="1:7" x14ac:dyDescent="0.2">
      <c r="A1270" s="54"/>
      <c r="B1270" s="123" t="s">
        <v>433</v>
      </c>
      <c r="C1270" s="124"/>
      <c r="D1270" s="124"/>
      <c r="E1270" s="125"/>
      <c r="F1270" s="57">
        <f>F697</f>
        <v>0</v>
      </c>
    </row>
    <row r="1271" spans="1:7" x14ac:dyDescent="0.2">
      <c r="A1271" s="54"/>
      <c r="B1271" s="123"/>
      <c r="C1271" s="124"/>
      <c r="D1271" s="124"/>
      <c r="E1271" s="125"/>
      <c r="F1271" s="57"/>
    </row>
    <row r="1272" spans="1:7" x14ac:dyDescent="0.2">
      <c r="A1272" s="54"/>
      <c r="B1272" s="123" t="s">
        <v>285</v>
      </c>
      <c r="C1272" s="124"/>
      <c r="D1272" s="124"/>
      <c r="E1272" s="125"/>
      <c r="F1272" s="57">
        <f>F751</f>
        <v>0</v>
      </c>
    </row>
    <row r="1273" spans="1:7" x14ac:dyDescent="0.2">
      <c r="A1273" s="54"/>
      <c r="B1273" s="123"/>
      <c r="C1273" s="124"/>
      <c r="D1273" s="124"/>
      <c r="E1273" s="125"/>
      <c r="F1273" s="57"/>
    </row>
    <row r="1274" spans="1:7" x14ac:dyDescent="0.2">
      <c r="A1274" s="54"/>
      <c r="B1274" s="123" t="s">
        <v>304</v>
      </c>
      <c r="C1274" s="124"/>
      <c r="D1274" s="124"/>
      <c r="E1274" s="125"/>
      <c r="F1274" s="57">
        <f>F777</f>
        <v>0</v>
      </c>
    </row>
    <row r="1275" spans="1:7" x14ac:dyDescent="0.2">
      <c r="A1275" s="54"/>
      <c r="B1275" s="123"/>
      <c r="C1275" s="124"/>
      <c r="D1275" s="124"/>
      <c r="E1275" s="125"/>
      <c r="F1275" s="57"/>
    </row>
    <row r="1276" spans="1:7" x14ac:dyDescent="0.2">
      <c r="A1276" s="54"/>
      <c r="B1276" s="123" t="s">
        <v>313</v>
      </c>
      <c r="C1276" s="124"/>
      <c r="D1276" s="124"/>
      <c r="E1276" s="125"/>
      <c r="F1276" s="57">
        <f>F837</f>
        <v>0</v>
      </c>
      <c r="G1276" s="60"/>
    </row>
    <row r="1277" spans="1:7" x14ac:dyDescent="0.2">
      <c r="A1277" s="54"/>
      <c r="B1277" s="123"/>
      <c r="C1277" s="124"/>
      <c r="D1277" s="124"/>
      <c r="E1277" s="125"/>
      <c r="F1277" s="57"/>
    </row>
    <row r="1278" spans="1:7" x14ac:dyDescent="0.2">
      <c r="A1278" s="54"/>
      <c r="B1278" s="123" t="s">
        <v>434</v>
      </c>
      <c r="C1278" s="124"/>
      <c r="D1278" s="124"/>
      <c r="E1278" s="125"/>
      <c r="F1278" s="57">
        <f>F1093</f>
        <v>0</v>
      </c>
    </row>
    <row r="1279" spans="1:7" x14ac:dyDescent="0.2">
      <c r="A1279" s="54"/>
      <c r="B1279" s="123"/>
      <c r="C1279" s="124"/>
      <c r="D1279" s="124"/>
      <c r="E1279" s="125"/>
      <c r="F1279" s="57"/>
      <c r="G1279" s="60"/>
    </row>
    <row r="1280" spans="1:7" x14ac:dyDescent="0.2">
      <c r="A1280" s="54"/>
      <c r="B1280" s="123" t="s">
        <v>435</v>
      </c>
      <c r="C1280" s="124"/>
      <c r="D1280" s="124"/>
      <c r="E1280" s="125"/>
      <c r="F1280" s="57">
        <f>F1244</f>
        <v>0</v>
      </c>
    </row>
    <row r="1281" spans="1:7" x14ac:dyDescent="0.2">
      <c r="A1281" s="54"/>
      <c r="B1281" s="126"/>
      <c r="C1281" s="127"/>
      <c r="D1281" s="127"/>
      <c r="E1281" s="128"/>
      <c r="F1281" s="57"/>
    </row>
    <row r="1282" spans="1:7" x14ac:dyDescent="0.2">
      <c r="A1282" s="90"/>
      <c r="B1282" s="91"/>
      <c r="C1282" s="92"/>
      <c r="D1282" s="93"/>
      <c r="E1282" s="94"/>
      <c r="F1282" s="95"/>
    </row>
    <row r="1283" spans="1:7" ht="15" x14ac:dyDescent="0.25">
      <c r="A1283" s="96" t="s">
        <v>436</v>
      </c>
      <c r="B1283" s="97"/>
      <c r="C1283" s="98"/>
      <c r="D1283" s="99"/>
      <c r="E1283" s="100"/>
      <c r="F1283" s="101">
        <f>SUM(F1249:F1281)</f>
        <v>155000</v>
      </c>
    </row>
    <row r="1284" spans="1:7" x14ac:dyDescent="0.2">
      <c r="A1284" s="102"/>
      <c r="C1284" s="104"/>
      <c r="D1284" s="105"/>
      <c r="E1284" s="60"/>
      <c r="F1284" s="106"/>
    </row>
    <row r="1285" spans="1:7" ht="15" x14ac:dyDescent="0.25">
      <c r="A1285" s="96" t="s">
        <v>437</v>
      </c>
      <c r="B1285" s="97"/>
      <c r="C1285" s="98"/>
      <c r="D1285" s="99"/>
      <c r="E1285" s="100"/>
      <c r="F1285" s="101">
        <f>F1283*0.15</f>
        <v>23250</v>
      </c>
    </row>
    <row r="1286" spans="1:7" x14ac:dyDescent="0.2">
      <c r="A1286" s="102"/>
      <c r="C1286" s="104"/>
      <c r="D1286" s="105"/>
      <c r="E1286" s="60"/>
      <c r="F1286" s="106"/>
    </row>
    <row r="1287" spans="1:7" ht="15" x14ac:dyDescent="0.25">
      <c r="A1287" s="107" t="s">
        <v>469</v>
      </c>
      <c r="B1287" s="108"/>
      <c r="C1287" s="109"/>
      <c r="D1287" s="110"/>
      <c r="E1287" s="111"/>
      <c r="F1287" s="112">
        <f>F1285+F1283</f>
        <v>178250</v>
      </c>
      <c r="G1287" s="113"/>
    </row>
    <row r="1288" spans="1:7" x14ac:dyDescent="0.2">
      <c r="G1288" s="60"/>
    </row>
  </sheetData>
  <sheetProtection algorithmName="SHA-512" hashValue="z3UUrhelc7LaLSTh0EC3qJJPHabzIUlRYUu5VlGHm0Htol+pJCjf/DmEdR7K3L4cCd69p1zd+GqIw9k55scXVg==" saltValue="A6RqNYEgYtX2O6y4qKSM5Q==" spinCount="100000" sheet="1" selectLockedCells="1"/>
  <mergeCells count="10">
    <mergeCell ref="B1264:E1264"/>
    <mergeCell ref="B1256:E1256"/>
    <mergeCell ref="A5:F5"/>
    <mergeCell ref="A1:F1"/>
    <mergeCell ref="A2:B2"/>
    <mergeCell ref="D2:E2"/>
    <mergeCell ref="A3:B3"/>
    <mergeCell ref="D3:E3"/>
    <mergeCell ref="A4:B4"/>
    <mergeCell ref="C4:F4"/>
  </mergeCells>
  <pageMargins left="0.70866141732283472" right="0.70866141732283472" top="0.74803149606299213" bottom="0.74803149606299213" header="0.31496062992125984" footer="0.31496062992125984"/>
  <pageSetup paperSize="9" scale="69" orientation="portrait" r:id="rId1"/>
  <headerFooter>
    <oddFooter>&amp;CPage &amp;P of &amp;N</oddFooter>
  </headerFooter>
  <rowBreaks count="1" manualBreakCount="1">
    <brk id="124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9A26E6A8274DA044047103B22A6E" ma:contentTypeVersion="14" ma:contentTypeDescription="Create a new document." ma:contentTypeScope="" ma:versionID="eb5d1364a01e9c585a6ce46da16a7763">
  <xsd:schema xmlns:xsd="http://www.w3.org/2001/XMLSchema" xmlns:xs="http://www.w3.org/2001/XMLSchema" xmlns:p="http://schemas.microsoft.com/office/2006/metadata/properties" xmlns:ns2="a6f0c255-5347-412a-9898-b73f69f43992" xmlns:ns3="5261ef6f-1293-45ad-bbfd-5322adcb4c1b" targetNamespace="http://schemas.microsoft.com/office/2006/metadata/properties" ma:root="true" ma:fieldsID="ca3282b54191533601bd0cc67ca02526" ns2:_="" ns3:_="">
    <xsd:import namespace="a6f0c255-5347-412a-9898-b73f69f43992"/>
    <xsd:import namespace="5261ef6f-1293-45ad-bbfd-5322adcb4c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c255-5347-412a-9898-b73f69f4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b359bc-07ab-4fce-9f8d-2212bf91a40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ef6f-1293-45ad-bbfd-5322adcb4c1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55ff-15d7-4636-b52d-15d3e6d41b4e}" ma:internalName="TaxCatchAll" ma:showField="CatchAllData" ma:web="5261ef6f-1293-45ad-bbfd-5322adcb4c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6f0c255-5347-412a-9898-b73f69f43992">
      <Terms xmlns="http://schemas.microsoft.com/office/infopath/2007/PartnerControls"/>
    </lcf76f155ced4ddcb4097134ff3c332f>
    <TaxCatchAll xmlns="5261ef6f-1293-45ad-bbfd-5322adcb4c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2AB7A1-2E0F-4F71-9A4E-DD6ABA46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c255-5347-412a-9898-b73f69f43992"/>
    <ds:schemaRef ds:uri="5261ef6f-1293-45ad-bbfd-5322adcb4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6D878-F50B-4D12-BE9D-49AFD33D5DAC}">
  <ds:schemaRefs>
    <ds:schemaRef ds:uri="a6f0c255-5347-412a-9898-b73f69f43992"/>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261ef6f-1293-45ad-bbfd-5322adcb4c1b"/>
    <ds:schemaRef ds:uri="http://purl.org/dc/dcmitype/"/>
    <ds:schemaRef ds:uri="http://purl.org/dc/terms/"/>
  </ds:schemaRefs>
</ds:datastoreItem>
</file>

<file path=customXml/itemProps3.xml><?xml version="1.0" encoding="utf-8"?>
<ds:datastoreItem xmlns:ds="http://schemas.openxmlformats.org/officeDocument/2006/customXml" ds:itemID="{C0071FCB-9C7A-488C-96B5-563A39B13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99</vt:lpstr>
      <vt:lpstr>SDS-PH14-ZUZIMF</vt:lpstr>
      <vt:lpstr>'SDS-PH14-ZUZIMF'!Print_Area</vt:lpstr>
      <vt:lpstr>'SDS-PH14-ZUZIMF'!Print_Titles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Gasa</dc:creator>
  <cp:keywords/>
  <dc:description/>
  <cp:lastModifiedBy>Vadinie Moodley</cp:lastModifiedBy>
  <cp:revision/>
  <cp:lastPrinted>2023-06-01T06:14:11Z</cp:lastPrinted>
  <dcterms:created xsi:type="dcterms:W3CDTF">2020-04-30T06:52:31Z</dcterms:created>
  <dcterms:modified xsi:type="dcterms:W3CDTF">2023-06-19T11:52:11Z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0x0101008CBC9A26E6A8274DA044047103B22A6E</vt:lpwstr>
  </property>
  <property fmtid="{D5CDD505-2E9C-101B-9397-08002B2CF9AE}" pid="3" name="MediaServiceImageTags">
    <vt:lpwstr/>
  </property>
</Properties>
</file>