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ibanyNS\Desktop\Group Commercial\Transmission Buying 2023\Contracts\Nevis_Snowdon &amp; Pieterboth_Snowdon Foundations\Documents to be published\"/>
    </mc:Choice>
  </mc:AlternateContent>
  <xr:revisionPtr revIDLastSave="0" documentId="8_{03E5C87F-A825-4C65-9330-9E85D3FC7F5A}" xr6:coauthVersionLast="47" xr6:coauthVersionMax="47" xr10:uidLastSave="{00000000-0000-0000-0000-000000000000}"/>
  <bookViews>
    <workbookView xWindow="-108" yWindow="-108" windowWidth="23256" windowHeight="12576" tabRatio="488" xr2:uid="{B541A373-FB65-4AAA-BEAF-E49CCB0CA9B0}"/>
  </bookViews>
  <sheets>
    <sheet name="Main Summary" sheetId="2" r:id="rId1"/>
    <sheet name="Corroded Towe 112 and 164" sheetId="1" r:id="rId2"/>
  </sheets>
  <externalReferences>
    <externalReference r:id="rId3"/>
    <externalReference r:id="rId4"/>
    <externalReference r:id="rId5"/>
  </externalReferences>
  <definedNames>
    <definedName name="\a">#N/A</definedName>
    <definedName name="\b">[1]DCF!#REF!</definedName>
    <definedName name="\c">[1]DCF!#REF!</definedName>
    <definedName name="\d">#N/A</definedName>
    <definedName name="\e">[1]DCF!#REF!</definedName>
    <definedName name="\f">[1]DCF!#REF!</definedName>
    <definedName name="\g">[1]DCF!#REF!</definedName>
    <definedName name="\h">[1]DCF!#REF!</definedName>
    <definedName name="\i">[1]DCF!#REF!</definedName>
    <definedName name="_17_">[1]DCF!#REF!</definedName>
    <definedName name="_19_0">[2]DCF!#REF!</definedName>
    <definedName name="_28L">[1]DCF!#REF!</definedName>
    <definedName name="_30P_0Print_Area">[2]DCF!#REF!</definedName>
    <definedName name="_38P__Print_Area">[1]DCF!#REF!</definedName>
    <definedName name="_9_">[1]DCF!#REF!</definedName>
    <definedName name="_C8">#REF!</definedName>
    <definedName name="_J">[1]DCF!#REF!</definedName>
    <definedName name="_Order1" hidden="1">255</definedName>
    <definedName name="_Z">#REF!</definedName>
    <definedName name="ACwvu.all." hidden="1">#REF!</definedName>
    <definedName name="ACwvu.prices." hidden="1">#REF!</definedName>
    <definedName name="ACwvu.summary." hidden="1">#REF!</definedName>
    <definedName name="Cwvu.summary." hidden="1">#REF!</definedName>
    <definedName name="PAGE1">#N/A</definedName>
    <definedName name="_xlnm.Print_Area" localSheetId="1">'Corroded Towe 112 and 164'!$A$1:$I$105</definedName>
    <definedName name="_xlnm.Print_Area" localSheetId="0">'Main Summary'!$A$1:$H$19</definedName>
    <definedName name="Print_Area_MI">#REF!</definedName>
    <definedName name="_xlnm.Print_Titles" localSheetId="0">'Main Summary'!$1:$10</definedName>
    <definedName name="Rwvu.all." hidden="1">#REF!,#REF!</definedName>
    <definedName name="Rwvu.prices." hidden="1">#REF!,#REF!</definedName>
    <definedName name="Rwvu.summary."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wvu.all." hidden="1">#REF!</definedName>
    <definedName name="Swvu.prices." hidden="1">#REF!</definedName>
    <definedName name="Swvu.summary." hidden="1">#REF!</definedName>
    <definedName name="THAT">[1]DCF!$CB$3:$CC$88</definedName>
    <definedName name="THIS">[1]DCF!$CB$3:$CB$90</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4" i="1" l="1"/>
  <c r="H93" i="1" l="1"/>
  <c r="H102" i="1"/>
  <c r="H101" i="1"/>
  <c r="H97" i="1"/>
  <c r="H92" i="1"/>
  <c r="H88" i="1"/>
  <c r="H84" i="1"/>
  <c r="H80" i="1"/>
  <c r="H74" i="1"/>
  <c r="H73" i="1"/>
  <c r="H69" i="1"/>
  <c r="H68" i="1"/>
  <c r="H64" i="1"/>
  <c r="H60" i="1"/>
  <c r="H59" i="1"/>
  <c r="H55" i="1"/>
  <c r="B12" i="2" l="1"/>
  <c r="B14" i="2" s="1"/>
  <c r="H34" i="1"/>
  <c r="F14" i="2" l="1"/>
  <c r="H54" i="1"/>
  <c r="H50" i="1"/>
  <c r="H42" i="1"/>
  <c r="H40" i="1"/>
  <c r="H38" i="1"/>
  <c r="H104" i="1" l="1"/>
  <c r="H32" i="1"/>
  <c r="H30" i="1"/>
  <c r="H45" i="1" s="1"/>
  <c r="H28" i="1"/>
  <c r="B2" i="1"/>
  <c r="G16" i="2" l="1"/>
</calcChain>
</file>

<file path=xl/sharedStrings.xml><?xml version="1.0" encoding="utf-8"?>
<sst xmlns="http://schemas.openxmlformats.org/spreadsheetml/2006/main" count="99" uniqueCount="66">
  <si>
    <t>ITEM</t>
  </si>
  <si>
    <t>DESCRIPTION</t>
  </si>
  <si>
    <t>UNIT</t>
  </si>
  <si>
    <t>TOTAL AMOUNT</t>
  </si>
  <si>
    <t>BILL NO. 1 - PRELIMINARY AND GENERAL</t>
  </si>
  <si>
    <t xml:space="preserve">(Applicable to the whole of the Works) </t>
  </si>
  <si>
    <t>Notes to Tenderers:</t>
  </si>
  <si>
    <r>
      <t xml:space="preserve">The </t>
    </r>
    <r>
      <rPr>
        <i/>
        <sz val="14"/>
        <rFont val="Arial"/>
        <family val="2"/>
      </rPr>
      <t xml:space="preserve">Contractor </t>
    </r>
    <r>
      <rPr>
        <sz val="14"/>
        <rFont val="Arial"/>
        <family val="2"/>
      </rPr>
      <t xml:space="preserve">shall price </t>
    </r>
    <r>
      <rPr>
        <b/>
        <sz val="14"/>
        <rFont val="Arial"/>
        <family val="2"/>
      </rPr>
      <t>Bill No. 1 - Preliminary and General</t>
    </r>
    <r>
      <rPr>
        <sz val="14"/>
        <rFont val="Arial"/>
        <family val="2"/>
      </rPr>
      <t xml:space="preserve"> in respect of all payment required for any work, risk, contingency or obligation whatsoever, that is not described in the</t>
    </r>
    <r>
      <rPr>
        <i/>
        <sz val="14"/>
        <rFont val="Arial"/>
        <family val="2"/>
      </rPr>
      <t xml:space="preserve"> Bill of Quantities</t>
    </r>
    <r>
      <rPr>
        <sz val="14"/>
        <rFont val="Arial"/>
        <family val="2"/>
      </rPr>
      <t xml:space="preserve"> and which is his responsibility under the Contract</t>
    </r>
  </si>
  <si>
    <t xml:space="preserve">PRELIMINARY AND GENERAL </t>
  </si>
  <si>
    <t>Sum</t>
  </si>
  <si>
    <t>The Contractor is referred to the full intent and meaning of each clause or item herein.  He shall allow opposite each clause or item, whatever payments he may consider necessary, to carry out and observance of same</t>
  </si>
  <si>
    <t>Compile SHE plan and file</t>
  </si>
  <si>
    <t>Project Management and supervision of works</t>
  </si>
  <si>
    <t>QUANTITY</t>
  </si>
  <si>
    <t>RATE</t>
  </si>
  <si>
    <t>Fixed charge items</t>
  </si>
  <si>
    <t>Land Management</t>
  </si>
  <si>
    <t>Rehabilitation: Costs associated with the rehabilitation of disturbed land during construction.</t>
  </si>
  <si>
    <t>Erosion control measures (berms, gabions, geo-mattress) - Where needed</t>
  </si>
  <si>
    <t>Maintenance of access road</t>
  </si>
  <si>
    <t>m</t>
  </si>
  <si>
    <t>The Contractor is to allow for compliance with ALL CURRENT Eskom Health and Safety requirements, procedures and legislation (OHSACT)</t>
  </si>
  <si>
    <t>The Contractor is to take cognizance of the Environmental Management Programme Act. The Contractor is to allow a lump-sum price which he deems sufficient to enable him to meet any costs he will encounter in the application of the various clauses in the Environmental Management Programme, for the entire duration of the contract</t>
  </si>
  <si>
    <t>EMPLOYER:</t>
  </si>
  <si>
    <t>PROJECT NAME:</t>
  </si>
  <si>
    <t>PROJECT LOCATION:</t>
  </si>
  <si>
    <t xml:space="preserve">FINAL SUMMARY </t>
  </si>
  <si>
    <t>BILL NUMBER</t>
  </si>
  <si>
    <t>AMOUNT</t>
  </si>
  <si>
    <t>PRELIMINARY AND GENERAL</t>
  </si>
  <si>
    <t>R</t>
  </si>
  <si>
    <t>SNOWDON 2 275 kV LINE: TOWER 112 AND TOWER 164</t>
  </si>
  <si>
    <t>CORRODED TOWERS  112 AND 164</t>
  </si>
  <si>
    <t>BILL NO 1: TOWER 112</t>
  </si>
  <si>
    <t>Breaking down soil erosion mitigation measure and concrete cap</t>
  </si>
  <si>
    <t>Breaking down the existing soil erosion mitigation measure and concrete cap around leg D</t>
  </si>
  <si>
    <t>m3</t>
  </si>
  <si>
    <t>Replacement of buckled members and corroded stub bracing members on leg D</t>
  </si>
  <si>
    <t>75mm x 75mm and 8mm thick angle, 4m long</t>
  </si>
  <si>
    <t>45mm x 45mm and 5mm thick angle, 2m long</t>
  </si>
  <si>
    <t>no</t>
  </si>
  <si>
    <t>Splicing of the stub on leg D</t>
  </si>
  <si>
    <t>M20 Bolts, grade 8.8</t>
  </si>
  <si>
    <t>150mm x 150mm x 10mm angle, 1m long</t>
  </si>
  <si>
    <t>Painting of the stub and stub bracing members.</t>
  </si>
  <si>
    <t>Casting of the unreinforced concrete</t>
  </si>
  <si>
    <t>Casting of a 0.6m x 0.6m x 0.5m concrete cap around the tower leg</t>
  </si>
  <si>
    <t>Concrete cube tests (per batch)</t>
  </si>
  <si>
    <t>Rebuilding the soil erosion mitigation measure</t>
  </si>
  <si>
    <t>Construction of a C-shaped gabion wall around leg D</t>
  </si>
  <si>
    <t>Soil Nomination per tower (As per TRMSCAAC- latest revision)</t>
  </si>
  <si>
    <t>BILL No. 2 - TOWER 164</t>
  </si>
  <si>
    <t>Excavation around tower leg C</t>
  </si>
  <si>
    <t>Excavation around tower leg C to expose the fresh concrete.</t>
  </si>
  <si>
    <t>Breaking of the concrete column</t>
  </si>
  <si>
    <t>Breaking of the circular concrete column encasing to expose the fresh steel for splicing</t>
  </si>
  <si>
    <t>Replacement of corroded stub bracing members on leg C</t>
  </si>
  <si>
    <t>45mm x 45mm and 5mm thick angle, 4m long</t>
  </si>
  <si>
    <t>Splicing of the stub on leg C</t>
  </si>
  <si>
    <t>M12 Bolts, grade 8.8</t>
  </si>
  <si>
    <t>90mm x 90mm x 10mm angle, 1m long</t>
  </si>
  <si>
    <t>Bitumen paint</t>
  </si>
  <si>
    <t>Total Carried Forward to Summary Page</t>
  </si>
  <si>
    <t>ESKOM HOLDINGS SOC LTD</t>
  </si>
  <si>
    <t>TOTAL ESTIMATED AMOUNT (EXCL UDING VAT)</t>
  </si>
  <si>
    <t>ORHVS Authorised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</si>
</sst>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_ ;_ * \-#,##0_ ;_ * &quot;-&quot;??_ ;_ @_ "/>
    <numFmt numFmtId="165" formatCode="dd\-mmm\-yy_)"/>
    <numFmt numFmtId="166" formatCode="_ [$R-1C09]\ * #,##0.00_ ;_ [$R-1C09]\ * \-#,##0.00_ ;_ [$R-1C09]\ * &quot;-&quot;??_ ;_ @_ "/>
    <numFmt numFmtId="167" formatCode="_-* #,##0.00\ _F_-;\-* #,##0.00\ _F_-;_-* &quot;-&quot;??\ _F_-;_-@_-"/>
    <numFmt numFmtId="168" formatCode="General_)"/>
    <numFmt numFmtId="169" formatCode="_ * #,##0.00_ ;_ * \-#,##0.00_ ;_ * &quot;-&quot;??_ ;_ @_ "/>
    <numFmt numFmtId="170" formatCode="_ &quot;R&quot;\ * #,##0.00_ ;_ &quot;R&quot;\ * \-#,##0.00_ ;_ &quot;R&quot;\ * &quot;-&quot;??_ ;_ @_ "/>
    <numFmt numFmtId="171" formatCode="&quot;R&quot;\ #,##0.00"/>
    <numFmt numFmtId="172" formatCode="_-[$R-1C09]* #,##0.00_-;\-[$R-1C09]* #,##0.00_-;_-[$R-1C09]* &quot;-&quot;??_-;_-@_-"/>
  </numFmts>
  <fonts count="18" x14ac:knownFonts="1">
    <font>
      <sz val="11"/>
      <color theme="1"/>
      <name val="Calibri"/>
      <family val="2"/>
      <scheme val="minor"/>
    </font>
    <font>
      <sz val="11"/>
      <color theme="1"/>
      <name val="Calibri"/>
      <family val="2"/>
      <scheme val="minor"/>
    </font>
    <font>
      <sz val="14"/>
      <name val="Arial"/>
      <family val="2"/>
    </font>
    <font>
      <b/>
      <sz val="10"/>
      <color theme="0"/>
      <name val="Arial"/>
      <family val="2"/>
    </font>
    <font>
      <sz val="10"/>
      <name val="Arial"/>
      <family val="2"/>
    </font>
    <font>
      <sz val="14"/>
      <color theme="0"/>
      <name val="Arial"/>
      <family val="2"/>
    </font>
    <font>
      <b/>
      <sz val="10"/>
      <color rgb="FFFF0000"/>
      <name val="Arial"/>
      <family val="2"/>
    </font>
    <font>
      <b/>
      <sz val="14"/>
      <name val="Arial"/>
      <family val="2"/>
    </font>
    <font>
      <u/>
      <sz val="14"/>
      <name val="Arial"/>
      <family val="2"/>
    </font>
    <font>
      <i/>
      <sz val="14"/>
      <name val="Arial"/>
      <family val="2"/>
    </font>
    <font>
      <sz val="9"/>
      <name val="Arial"/>
      <family val="2"/>
    </font>
    <font>
      <b/>
      <u/>
      <sz val="14"/>
      <name val="Arial"/>
      <family val="2"/>
    </font>
    <font>
      <b/>
      <sz val="14"/>
      <color theme="0"/>
      <name val="Arial"/>
      <family val="2"/>
    </font>
    <font>
      <b/>
      <sz val="10"/>
      <name val="Arial"/>
      <family val="2"/>
    </font>
    <font>
      <sz val="10"/>
      <name val="Helv"/>
    </font>
    <font>
      <sz val="11"/>
      <name val="Arial"/>
      <family val="2"/>
    </font>
    <font>
      <b/>
      <sz val="11"/>
      <name val="Arial"/>
      <family val="2"/>
    </font>
    <font>
      <u/>
      <sz val="11"/>
      <name val="Arial"/>
      <family val="2"/>
    </font>
  </fonts>
  <fills count="6">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64"/>
      </right>
      <top/>
      <bottom/>
      <diagonal/>
    </border>
    <border>
      <left style="double">
        <color auto="1"/>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8"/>
      </left>
      <right style="thin">
        <color indexed="64"/>
      </right>
      <top style="thin">
        <color auto="1"/>
      </top>
      <bottom style="medium">
        <color auto="1"/>
      </bottom>
      <diagonal/>
    </border>
    <border>
      <left/>
      <right/>
      <top style="thin">
        <color auto="1"/>
      </top>
      <bottom style="medium">
        <color auto="1"/>
      </bottom>
      <diagonal/>
    </border>
    <border>
      <left style="double">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right style="thin">
        <color indexed="64"/>
      </right>
      <top/>
      <bottom/>
      <diagonal/>
    </border>
    <border>
      <left style="thin">
        <color auto="1"/>
      </left>
      <right style="thin">
        <color indexed="8"/>
      </right>
      <top/>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bottom style="hair">
        <color auto="1"/>
      </bottom>
      <diagonal/>
    </border>
    <border>
      <left style="thin">
        <color auto="1"/>
      </left>
      <right style="medium">
        <color auto="1"/>
      </right>
      <top/>
      <bottom/>
      <diagonal/>
    </border>
    <border>
      <left style="thin">
        <color auto="1"/>
      </left>
      <right style="thin">
        <color auto="1"/>
      </right>
      <top/>
      <bottom style="medium">
        <color auto="1"/>
      </bottom>
      <diagonal/>
    </border>
    <border>
      <left style="double">
        <color auto="1"/>
      </left>
      <right style="thin">
        <color auto="1"/>
      </right>
      <top style="thin">
        <color auto="1"/>
      </top>
      <bottom style="double">
        <color auto="1"/>
      </bottom>
      <diagonal/>
    </border>
  </borders>
  <cellStyleXfs count="10">
    <xf numFmtId="0" fontId="0" fillId="0" borderId="0"/>
    <xf numFmtId="43" fontId="1" fillId="0" borderId="0" applyFont="0" applyFill="0" applyBorder="0" applyAlignment="0" applyProtection="0"/>
    <xf numFmtId="167" fontId="4" fillId="0" borderId="0" applyFont="0" applyFill="0" applyBorder="0" applyAlignment="0" applyProtection="0"/>
    <xf numFmtId="0" fontId="1" fillId="0" borderId="0"/>
    <xf numFmtId="165" fontId="14" fillId="0" borderId="0"/>
    <xf numFmtId="165" fontId="14" fillId="0" borderId="0"/>
    <xf numFmtId="169" fontId="14" fillId="0" borderId="0" applyFont="0" applyFill="0" applyBorder="0" applyAlignment="0" applyProtection="0"/>
    <xf numFmtId="9" fontId="14" fillId="0" borderId="0" applyFont="0" applyFill="0" applyBorder="0" applyAlignment="0" applyProtection="0"/>
    <xf numFmtId="170" fontId="14" fillId="0" borderId="0" applyFont="0" applyFill="0" applyBorder="0" applyAlignment="0" applyProtection="0"/>
    <xf numFmtId="9" fontId="1" fillId="0" borderId="0" applyFont="0" applyFill="0" applyBorder="0" applyAlignment="0" applyProtection="0"/>
  </cellStyleXfs>
  <cellXfs count="196">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2" fillId="3" borderId="0" xfId="0" applyFont="1" applyFill="1"/>
    <xf numFmtId="164" fontId="4" fillId="0" borderId="0" xfId="1" applyNumberFormat="1" applyFont="1" applyFill="1" applyAlignment="1">
      <alignment horizontal="center" vertical="center"/>
    </xf>
    <xf numFmtId="0" fontId="3" fillId="2" borderId="0" xfId="0" applyFont="1" applyFill="1" applyAlignment="1">
      <alignment vertical="center"/>
    </xf>
    <xf numFmtId="0" fontId="3" fillId="2" borderId="5" xfId="0" applyFont="1" applyFill="1" applyBorder="1" applyAlignment="1">
      <alignment vertical="center"/>
    </xf>
    <xf numFmtId="0" fontId="4" fillId="3" borderId="0" xfId="0" applyFont="1" applyFill="1" applyAlignment="1">
      <alignment vertical="center"/>
    </xf>
    <xf numFmtId="0" fontId="4" fillId="0" borderId="0" xfId="0" applyFont="1" applyAlignment="1">
      <alignment vertical="center"/>
    </xf>
    <xf numFmtId="0" fontId="3" fillId="0" borderId="0" xfId="0" applyFont="1"/>
    <xf numFmtId="0" fontId="5" fillId="2" borderId="4" xfId="0" applyFont="1" applyFill="1" applyBorder="1" applyAlignment="1">
      <alignment horizontal="left" indent="1"/>
    </xf>
    <xf numFmtId="0" fontId="3" fillId="2" borderId="0" xfId="0" applyFont="1" applyFill="1"/>
    <xf numFmtId="0" fontId="3" fillId="2" borderId="5" xfId="0" applyFont="1" applyFill="1" applyBorder="1"/>
    <xf numFmtId="0" fontId="4" fillId="3" borderId="0" xfId="0" applyFont="1" applyFill="1"/>
    <xf numFmtId="0" fontId="4" fillId="0" borderId="0" xfId="0" applyFont="1"/>
    <xf numFmtId="0" fontId="3" fillId="2" borderId="6" xfId="0" applyFont="1" applyFill="1" applyBorder="1"/>
    <xf numFmtId="0" fontId="3" fillId="2" borderId="7" xfId="0" applyFont="1" applyFill="1" applyBorder="1"/>
    <xf numFmtId="165" fontId="7" fillId="0" borderId="4" xfId="0" applyNumberFormat="1" applyFont="1" applyBorder="1" applyAlignment="1">
      <alignment horizontal="center" vertical="center"/>
    </xf>
    <xf numFmtId="165" fontId="7" fillId="0" borderId="10" xfId="0" applyNumberFormat="1" applyFont="1" applyBorder="1" applyAlignment="1">
      <alignment horizontal="center" vertical="center"/>
    </xf>
    <xf numFmtId="165" fontId="7" fillId="0" borderId="0" xfId="0" applyNumberFormat="1" applyFont="1" applyAlignment="1" applyProtection="1">
      <alignment horizontal="center" vertical="center"/>
      <protection locked="0"/>
    </xf>
    <xf numFmtId="0" fontId="2" fillId="3" borderId="11" xfId="0" applyFont="1" applyFill="1" applyBorder="1"/>
    <xf numFmtId="0" fontId="2" fillId="0" borderId="4" xfId="0" applyFont="1" applyBorder="1"/>
    <xf numFmtId="0" fontId="2" fillId="0" borderId="10" xfId="0" applyFont="1" applyBorder="1" applyAlignment="1">
      <alignment vertical="center"/>
    </xf>
    <xf numFmtId="166" fontId="2" fillId="0" borderId="0" xfId="0" applyNumberFormat="1" applyFont="1" applyAlignment="1" applyProtection="1">
      <alignment horizontal="center" vertical="center"/>
      <protection locked="0"/>
    </xf>
    <xf numFmtId="166" fontId="2" fillId="3" borderId="11" xfId="0" applyNumberFormat="1" applyFont="1" applyFill="1" applyBorder="1"/>
    <xf numFmtId="166" fontId="7" fillId="0" borderId="0" xfId="0" applyNumberFormat="1" applyFont="1" applyAlignment="1" applyProtection="1">
      <alignment horizontal="center" vertical="center"/>
      <protection locked="0"/>
    </xf>
    <xf numFmtId="165" fontId="7" fillId="0" borderId="5" xfId="0" applyNumberFormat="1" applyFont="1" applyBorder="1" applyAlignment="1">
      <alignment horizontal="left" vertical="top" wrapText="1" indent="1"/>
    </xf>
    <xf numFmtId="0" fontId="2" fillId="0" borderId="10" xfId="0" applyFont="1" applyBorder="1"/>
    <xf numFmtId="0" fontId="2" fillId="0" borderId="5" xfId="0" applyFont="1" applyBorder="1"/>
    <xf numFmtId="166" fontId="2" fillId="0" borderId="0" xfId="0" applyNumberFormat="1" applyFont="1" applyProtection="1">
      <protection locked="0"/>
    </xf>
    <xf numFmtId="166" fontId="2" fillId="0" borderId="11" xfId="0" applyNumberFormat="1" applyFont="1" applyBorder="1"/>
    <xf numFmtId="165" fontId="2" fillId="0" borderId="10" xfId="0" quotePrefix="1" applyNumberFormat="1" applyFont="1" applyBorder="1" applyAlignment="1">
      <alignment horizontal="center" vertical="center"/>
    </xf>
    <xf numFmtId="165" fontId="2" fillId="0" borderId="5" xfId="0" applyNumberFormat="1" applyFont="1" applyBorder="1" applyAlignment="1">
      <alignment horizontal="center" vertical="center"/>
    </xf>
    <xf numFmtId="166" fontId="2" fillId="0" borderId="0" xfId="0" applyNumberFormat="1" applyFont="1" applyAlignment="1" applyProtection="1">
      <alignment horizontal="right"/>
      <protection locked="0"/>
    </xf>
    <xf numFmtId="166" fontId="2" fillId="0" borderId="11" xfId="0" applyNumberFormat="1" applyFont="1" applyBorder="1" applyAlignment="1">
      <alignment horizontal="right"/>
    </xf>
    <xf numFmtId="1" fontId="2" fillId="0" borderId="10" xfId="0" quotePrefix="1" applyNumberFormat="1" applyFont="1" applyBorder="1" applyAlignment="1">
      <alignment horizontal="center" vertical="center"/>
    </xf>
    <xf numFmtId="3" fontId="2" fillId="0" borderId="10" xfId="0" applyNumberFormat="1" applyFont="1" applyBorder="1" applyAlignment="1">
      <alignment horizontal="center" vertical="center"/>
    </xf>
    <xf numFmtId="166" fontId="2" fillId="0" borderId="0" xfId="0" applyNumberFormat="1" applyFont="1" applyAlignment="1" applyProtection="1">
      <alignment horizontal="right" vertical="center"/>
      <protection locked="0"/>
    </xf>
    <xf numFmtId="166" fontId="2" fillId="0" borderId="11" xfId="0" applyNumberFormat="1" applyFont="1" applyBorder="1" applyAlignment="1">
      <alignment horizontal="right" vertical="center"/>
    </xf>
    <xf numFmtId="3" fontId="2" fillId="0" borderId="5" xfId="0" applyNumberFormat="1" applyFont="1" applyBorder="1" applyAlignment="1">
      <alignment horizontal="center" vertical="center"/>
    </xf>
    <xf numFmtId="0" fontId="2" fillId="0" borderId="4" xfId="0" applyFont="1" applyBorder="1" applyAlignment="1">
      <alignment horizontal="left" vertical="top" wrapText="1" indent="1"/>
    </xf>
    <xf numFmtId="1" fontId="2" fillId="0" borderId="12" xfId="0" quotePrefix="1" applyNumberFormat="1" applyFont="1" applyBorder="1" applyAlignment="1">
      <alignment horizontal="center" vertical="center"/>
    </xf>
    <xf numFmtId="1" fontId="2" fillId="0" borderId="9" xfId="0" applyNumberFormat="1" applyFont="1" applyBorder="1" applyAlignment="1">
      <alignment vertical="center"/>
    </xf>
    <xf numFmtId="167" fontId="2" fillId="3" borderId="0" xfId="2" applyFont="1" applyFill="1"/>
    <xf numFmtId="1" fontId="2" fillId="0" borderId="0" xfId="0" applyNumberFormat="1" applyFont="1" applyAlignment="1">
      <alignment vertical="center"/>
    </xf>
    <xf numFmtId="165" fontId="7" fillId="0" borderId="0" xfId="0" applyNumberFormat="1" applyFont="1" applyAlignment="1">
      <alignment horizontal="right" vertical="center"/>
    </xf>
    <xf numFmtId="165" fontId="7" fillId="0" borderId="0" xfId="0" quotePrefix="1" applyNumberFormat="1" applyFont="1" applyAlignment="1">
      <alignment horizontal="right" vertical="center"/>
    </xf>
    <xf numFmtId="166" fontId="7" fillId="0" borderId="0" xfId="0" quotePrefix="1" applyNumberFormat="1" applyFont="1" applyAlignment="1">
      <alignment horizontal="right" vertical="center"/>
    </xf>
    <xf numFmtId="166" fontId="7" fillId="3" borderId="0" xfId="0" applyNumberFormat="1" applyFont="1" applyFill="1" applyAlignment="1">
      <alignment horizontal="right" vertical="center"/>
    </xf>
    <xf numFmtId="2" fontId="2" fillId="0" borderId="0" xfId="0" quotePrefix="1" applyNumberFormat="1" applyFont="1" applyAlignment="1">
      <alignment horizontal="left" vertical="center"/>
    </xf>
    <xf numFmtId="165" fontId="7" fillId="0" borderId="0" xfId="0" applyNumberFormat="1" applyFont="1" applyAlignment="1">
      <alignment horizontal="left" vertical="center" wrapText="1"/>
    </xf>
    <xf numFmtId="165" fontId="2" fillId="0" borderId="0" xfId="0" applyNumberFormat="1" applyFont="1" applyAlignment="1">
      <alignment horizontal="center" vertical="center"/>
    </xf>
    <xf numFmtId="166" fontId="2" fillId="0" borderId="0" xfId="0" applyNumberFormat="1" applyFont="1" applyAlignment="1">
      <alignment horizontal="right" vertical="center"/>
    </xf>
    <xf numFmtId="0" fontId="2" fillId="0" borderId="0" xfId="0" applyFont="1" applyAlignment="1">
      <alignment vertical="center"/>
    </xf>
    <xf numFmtId="166" fontId="2" fillId="0" borderId="0" xfId="0" applyNumberFormat="1" applyFont="1" applyAlignment="1">
      <alignment vertical="center"/>
    </xf>
    <xf numFmtId="4" fontId="2" fillId="0" borderId="0" xfId="0" applyNumberFormat="1" applyFont="1" applyAlignment="1">
      <alignment horizontal="right" vertical="center"/>
    </xf>
    <xf numFmtId="4" fontId="2" fillId="0" borderId="0" xfId="0" applyNumberFormat="1" applyFont="1" applyAlignment="1">
      <alignment horizontal="right"/>
    </xf>
    <xf numFmtId="165" fontId="7" fillId="0" borderId="12" xfId="0" applyNumberFormat="1" applyFont="1" applyBorder="1" applyAlignment="1">
      <alignment horizontal="center" vertical="center"/>
    </xf>
    <xf numFmtId="0" fontId="7" fillId="3" borderId="12" xfId="0" applyFont="1" applyFill="1" applyBorder="1" applyAlignment="1">
      <alignment horizontal="left" indent="1"/>
    </xf>
    <xf numFmtId="165" fontId="7" fillId="0" borderId="12" xfId="0" applyNumberFormat="1" applyFont="1" applyBorder="1" applyAlignment="1">
      <alignment horizontal="left" vertical="center" indent="1"/>
    </xf>
    <xf numFmtId="0" fontId="8" fillId="0" borderId="12" xfId="0" applyFont="1" applyBorder="1" applyAlignment="1">
      <alignment horizontal="left" vertical="center" wrapText="1" indent="1"/>
    </xf>
    <xf numFmtId="165" fontId="2" fillId="0" borderId="12" xfId="0" applyNumberFormat="1" applyFont="1" applyBorder="1" applyAlignment="1">
      <alignment horizontal="left" vertical="center" wrapText="1" indent="1"/>
    </xf>
    <xf numFmtId="165" fontId="7" fillId="0" borderId="12" xfId="0" applyNumberFormat="1" applyFont="1" applyBorder="1" applyAlignment="1">
      <alignment horizontal="left" vertical="top" wrapText="1" indent="1"/>
    </xf>
    <xf numFmtId="165" fontId="7" fillId="0" borderId="14" xfId="0" applyNumberFormat="1" applyFont="1" applyBorder="1" applyAlignment="1">
      <alignment horizontal="center" vertical="center"/>
    </xf>
    <xf numFmtId="165" fontId="7" fillId="0" borderId="15" xfId="0" applyNumberFormat="1" applyFont="1" applyBorder="1" applyAlignment="1">
      <alignment horizontal="center" vertical="center"/>
    </xf>
    <xf numFmtId="4" fontId="7" fillId="0" borderId="17" xfId="0" applyNumberFormat="1" applyFont="1" applyBorder="1" applyAlignment="1">
      <alignment horizontal="center" vertical="center" wrapText="1"/>
    </xf>
    <xf numFmtId="165" fontId="7" fillId="0" borderId="18" xfId="0" applyNumberFormat="1" applyFont="1" applyBorder="1" applyAlignment="1">
      <alignment horizontal="center" vertical="center" wrapText="1"/>
    </xf>
    <xf numFmtId="3" fontId="2" fillId="0" borderId="12" xfId="0" applyNumberFormat="1" applyFont="1" applyBorder="1" applyAlignment="1">
      <alignment horizontal="center" vertical="center"/>
    </xf>
    <xf numFmtId="0" fontId="6" fillId="2" borderId="13" xfId="0" applyFont="1" applyFill="1" applyBorder="1" applyAlignment="1">
      <alignment horizontal="left" indent="1"/>
    </xf>
    <xf numFmtId="2" fontId="2" fillId="0" borderId="12" xfId="0" applyNumberFormat="1" applyFont="1" applyBorder="1" applyAlignment="1" applyProtection="1">
      <alignment horizontal="center" vertical="center"/>
      <protection locked="0"/>
    </xf>
    <xf numFmtId="0" fontId="5" fillId="2" borderId="0" xfId="0" applyFont="1" applyFill="1" applyBorder="1" applyAlignment="1">
      <alignment horizontal="left" vertical="center" indent="1"/>
    </xf>
    <xf numFmtId="0" fontId="5" fillId="2" borderId="0" xfId="0" applyFont="1" applyFill="1" applyBorder="1" applyAlignment="1">
      <alignment horizontal="left" indent="1"/>
    </xf>
    <xf numFmtId="0" fontId="6" fillId="2" borderId="6" xfId="0" applyFont="1" applyFill="1" applyBorder="1" applyAlignment="1">
      <alignment horizontal="left" indent="1"/>
    </xf>
    <xf numFmtId="165" fontId="7" fillId="0" borderId="21" xfId="0" applyNumberFormat="1" applyFont="1" applyBorder="1" applyAlignment="1">
      <alignment horizontal="center" vertical="center"/>
    </xf>
    <xf numFmtId="0" fontId="2" fillId="0" borderId="21" xfId="0" applyFont="1" applyBorder="1"/>
    <xf numFmtId="165" fontId="2" fillId="0" borderId="0" xfId="0" quotePrefix="1" applyNumberFormat="1" applyFont="1" applyBorder="1" applyAlignment="1">
      <alignment horizontal="center" vertical="center"/>
    </xf>
    <xf numFmtId="1" fontId="2" fillId="0" borderId="0" xfId="0" quotePrefix="1" applyNumberFormat="1" applyFont="1" applyBorder="1" applyAlignment="1">
      <alignment horizontal="center" vertical="center"/>
    </xf>
    <xf numFmtId="1" fontId="2" fillId="0" borderId="4" xfId="0" quotePrefix="1" applyNumberFormat="1" applyFont="1" applyBorder="1" applyAlignment="1">
      <alignment horizontal="center" vertical="center"/>
    </xf>
    <xf numFmtId="1" fontId="2" fillId="0" borderId="19" xfId="0" applyNumberFormat="1" applyFont="1" applyBorder="1" applyAlignment="1">
      <alignment vertical="center"/>
    </xf>
    <xf numFmtId="0" fontId="11" fillId="0" borderId="22" xfId="0" applyFont="1" applyBorder="1" applyAlignment="1">
      <alignment horizontal="left" vertical="center" wrapText="1" indent="1"/>
    </xf>
    <xf numFmtId="0" fontId="8" fillId="0" borderId="22" xfId="0" applyFont="1" applyBorder="1" applyAlignment="1">
      <alignment horizontal="left" vertical="center" wrapText="1" indent="1"/>
    </xf>
    <xf numFmtId="0" fontId="2" fillId="0" borderId="22" xfId="0" applyFont="1" applyBorder="1" applyAlignment="1">
      <alignment horizontal="left" vertical="center" wrapText="1" indent="1"/>
    </xf>
    <xf numFmtId="0" fontId="7" fillId="0" borderId="22" xfId="0" applyFont="1" applyBorder="1" applyAlignment="1">
      <alignment horizontal="left" vertical="center" wrapText="1" indent="1"/>
    </xf>
    <xf numFmtId="0" fontId="9" fillId="0" borderId="22" xfId="0" applyFont="1" applyBorder="1" applyAlignment="1">
      <alignment horizontal="left" vertical="center" wrapText="1" indent="1"/>
    </xf>
    <xf numFmtId="168" fontId="10" fillId="0" borderId="12" xfId="0" quotePrefix="1" applyNumberFormat="1" applyFont="1" applyBorder="1" applyAlignment="1">
      <alignment horizontal="left" vertical="center"/>
    </xf>
    <xf numFmtId="0" fontId="2" fillId="3" borderId="12" xfId="0" applyFont="1" applyFill="1" applyBorder="1" applyAlignment="1">
      <alignment horizontal="left" vertical="top" wrapText="1" indent="1"/>
    </xf>
    <xf numFmtId="0" fontId="12" fillId="2" borderId="4" xfId="0" applyFont="1" applyFill="1" applyBorder="1" applyAlignment="1">
      <alignment horizontal="left" vertical="center" indent="1"/>
    </xf>
    <xf numFmtId="0" fontId="12" fillId="2" borderId="4" xfId="0" applyFont="1" applyFill="1" applyBorder="1" applyAlignment="1">
      <alignment horizontal="left" indent="1"/>
    </xf>
    <xf numFmtId="0" fontId="11" fillId="3" borderId="12" xfId="0" applyFont="1" applyFill="1" applyBorder="1" applyAlignment="1">
      <alignment horizontal="left" indent="1"/>
    </xf>
    <xf numFmtId="0" fontId="8" fillId="0" borderId="12" xfId="0" applyFont="1" applyBorder="1" applyAlignment="1">
      <alignment horizontal="left" vertical="top" wrapText="1" indent="1"/>
    </xf>
    <xf numFmtId="165" fontId="2" fillId="0" borderId="21" xfId="0" applyNumberFormat="1" applyFont="1" applyBorder="1" applyAlignment="1">
      <alignment horizontal="center" vertical="top"/>
    </xf>
    <xf numFmtId="0" fontId="11" fillId="0" borderId="12" xfId="0" applyFont="1" applyBorder="1" applyAlignment="1">
      <alignment horizontal="left" vertical="center" wrapText="1" indent="1"/>
    </xf>
    <xf numFmtId="3" fontId="2" fillId="0" borderId="12" xfId="0" applyNumberFormat="1" applyFont="1" applyBorder="1" applyAlignment="1">
      <alignment horizontal="center" vertical="top"/>
    </xf>
    <xf numFmtId="1" fontId="2" fillId="0" borderId="12" xfId="0" quotePrefix="1" applyNumberFormat="1" applyFont="1" applyBorder="1" applyAlignment="1">
      <alignment horizontal="center" vertical="top"/>
    </xf>
    <xf numFmtId="166" fontId="2" fillId="0" borderId="0" xfId="0" applyNumberFormat="1" applyFont="1" applyAlignment="1" applyProtection="1">
      <alignment horizontal="right" vertical="top"/>
      <protection locked="0"/>
    </xf>
    <xf numFmtId="166" fontId="2" fillId="0" borderId="11" xfId="0" applyNumberFormat="1" applyFont="1" applyBorder="1" applyAlignment="1">
      <alignment horizontal="right" vertical="top"/>
    </xf>
    <xf numFmtId="3" fontId="2" fillId="0" borderId="21" xfId="0" applyNumberFormat="1" applyFont="1" applyBorder="1" applyAlignment="1">
      <alignment horizontal="center" vertical="center"/>
    </xf>
    <xf numFmtId="0" fontId="7" fillId="3" borderId="12" xfId="0" applyFont="1" applyFill="1" applyBorder="1" applyAlignment="1">
      <alignment horizontal="right" vertical="top" wrapText="1" indent="1"/>
    </xf>
    <xf numFmtId="165" fontId="15" fillId="0" borderId="0" xfId="4" applyFont="1" applyAlignment="1">
      <alignment horizontal="left"/>
    </xf>
    <xf numFmtId="165" fontId="15" fillId="0" borderId="0" xfId="5" applyFont="1"/>
    <xf numFmtId="165" fontId="15" fillId="0" borderId="0" xfId="5" applyFont="1" applyAlignment="1">
      <alignment horizontal="center"/>
    </xf>
    <xf numFmtId="165" fontId="16" fillId="0" borderId="0" xfId="5" applyFont="1" applyAlignment="1">
      <alignment horizontal="right"/>
    </xf>
    <xf numFmtId="165" fontId="4" fillId="0" borderId="0" xfId="5" applyFont="1"/>
    <xf numFmtId="165" fontId="15" fillId="0" borderId="0" xfId="5" quotePrefix="1" applyFont="1" applyAlignment="1">
      <alignment horizontal="left" vertical="center"/>
    </xf>
    <xf numFmtId="165" fontId="15" fillId="0" borderId="0" xfId="5" applyFont="1" applyAlignment="1">
      <alignment vertical="center"/>
    </xf>
    <xf numFmtId="165" fontId="15" fillId="0" borderId="0" xfId="5" applyFont="1" applyAlignment="1">
      <alignment horizontal="center" vertical="center"/>
    </xf>
    <xf numFmtId="4" fontId="16" fillId="0" borderId="0" xfId="5" applyNumberFormat="1" applyFont="1" applyAlignment="1">
      <alignment horizontal="left" vertical="center"/>
    </xf>
    <xf numFmtId="9" fontId="4" fillId="0" borderId="0" xfId="7" applyFont="1"/>
    <xf numFmtId="169" fontId="13" fillId="0" borderId="0" xfId="6" applyFont="1"/>
    <xf numFmtId="165" fontId="17" fillId="0" borderId="0" xfId="5" quotePrefix="1" applyFont="1" applyAlignment="1">
      <alignment horizontal="left" vertical="center"/>
    </xf>
    <xf numFmtId="165" fontId="16" fillId="0" borderId="0" xfId="4" applyFont="1" applyAlignment="1">
      <alignment horizontal="right"/>
    </xf>
    <xf numFmtId="2" fontId="4" fillId="0" borderId="0" xfId="5" applyNumberFormat="1" applyFont="1"/>
    <xf numFmtId="4" fontId="15" fillId="0" borderId="0" xfId="5" applyNumberFormat="1" applyFont="1"/>
    <xf numFmtId="169" fontId="4" fillId="0" borderId="0" xfId="6" applyFont="1"/>
    <xf numFmtId="165" fontId="16" fillId="0" borderId="24" xfId="5" quotePrefix="1" applyFont="1" applyBorder="1" applyAlignment="1">
      <alignment horizontal="center" vertical="center" wrapText="1"/>
    </xf>
    <xf numFmtId="165" fontId="16" fillId="0" borderId="4" xfId="5" quotePrefix="1" applyFont="1" applyBorder="1" applyAlignment="1">
      <alignment horizontal="center" vertical="center" wrapText="1"/>
    </xf>
    <xf numFmtId="165" fontId="16" fillId="0" borderId="31" xfId="5" quotePrefix="1" applyFont="1" applyBorder="1" applyAlignment="1">
      <alignment horizontal="center" vertical="center" wrapText="1"/>
    </xf>
    <xf numFmtId="165" fontId="13" fillId="0" borderId="0" xfId="5" applyFont="1" applyAlignment="1">
      <alignment horizontal="center"/>
    </xf>
    <xf numFmtId="165" fontId="4" fillId="0" borderId="0" xfId="5" applyFont="1" applyAlignment="1">
      <alignment horizontal="center"/>
    </xf>
    <xf numFmtId="165" fontId="13" fillId="4" borderId="23" xfId="5" applyFont="1" applyFill="1" applyBorder="1" applyAlignment="1">
      <alignment vertical="center"/>
    </xf>
    <xf numFmtId="165" fontId="13" fillId="4" borderId="25" xfId="5" applyFont="1" applyFill="1" applyBorder="1" applyAlignment="1">
      <alignment vertical="center"/>
    </xf>
    <xf numFmtId="165" fontId="13" fillId="4" borderId="26" xfId="5" applyFont="1" applyFill="1" applyBorder="1" applyAlignment="1">
      <alignment vertical="center"/>
    </xf>
    <xf numFmtId="165" fontId="13" fillId="4" borderId="35" xfId="5" applyFont="1" applyFill="1" applyBorder="1" applyAlignment="1">
      <alignment horizontal="center" vertical="center"/>
    </xf>
    <xf numFmtId="169" fontId="13" fillId="4" borderId="27" xfId="6" applyFont="1" applyFill="1" applyBorder="1" applyAlignment="1" applyProtection="1">
      <alignment horizontal="center" vertical="center"/>
    </xf>
    <xf numFmtId="1" fontId="15" fillId="5" borderId="28" xfId="5" quotePrefix="1" applyNumberFormat="1" applyFont="1" applyFill="1" applyBorder="1" applyAlignment="1">
      <alignment horizontal="center" vertical="center"/>
    </xf>
    <xf numFmtId="165" fontId="15" fillId="5" borderId="0" xfId="5" applyFont="1" applyFill="1" applyAlignment="1">
      <alignment horizontal="left" vertical="center" indent="1"/>
    </xf>
    <xf numFmtId="165" fontId="15" fillId="5" borderId="0" xfId="5" applyFont="1" applyFill="1"/>
    <xf numFmtId="10" fontId="16" fillId="5" borderId="21" xfId="5" applyNumberFormat="1" applyFont="1" applyFill="1" applyBorder="1" applyAlignment="1">
      <alignment horizontal="right" vertical="center"/>
    </xf>
    <xf numFmtId="10" fontId="15" fillId="5" borderId="12" xfId="5" applyNumberFormat="1" applyFont="1" applyFill="1" applyBorder="1" applyAlignment="1">
      <alignment horizontal="center" vertical="center"/>
    </xf>
    <xf numFmtId="10" fontId="4" fillId="0" borderId="0" xfId="7" applyNumberFormat="1" applyFont="1" applyAlignment="1">
      <alignment horizontal="center"/>
    </xf>
    <xf numFmtId="170" fontId="4" fillId="0" borderId="0" xfId="8" applyFont="1"/>
    <xf numFmtId="170" fontId="4" fillId="0" borderId="0" xfId="8" applyFont="1" applyAlignment="1">
      <alignment horizontal="center"/>
    </xf>
    <xf numFmtId="1" fontId="15" fillId="4" borderId="28" xfId="5" applyNumberFormat="1" applyFont="1" applyFill="1" applyBorder="1" applyAlignment="1">
      <alignment vertical="center"/>
    </xf>
    <xf numFmtId="165" fontId="4" fillId="4" borderId="0" xfId="5" applyFont="1" applyFill="1" applyAlignment="1">
      <alignment horizontal="left" vertical="center" indent="1"/>
    </xf>
    <xf numFmtId="165" fontId="15" fillId="4" borderId="0" xfId="5" applyFont="1" applyFill="1" applyAlignment="1">
      <alignment vertical="center"/>
    </xf>
    <xf numFmtId="165" fontId="16" fillId="4" borderId="21" xfId="5" applyFont="1" applyFill="1" applyBorder="1" applyAlignment="1">
      <alignment horizontal="right" vertical="center"/>
    </xf>
    <xf numFmtId="165" fontId="15" fillId="4" borderId="12" xfId="5" applyFont="1" applyFill="1" applyBorder="1" applyAlignment="1">
      <alignment horizontal="center" vertical="center"/>
    </xf>
    <xf numFmtId="169" fontId="15" fillId="4" borderId="29" xfId="6" applyFont="1" applyFill="1" applyBorder="1" applyAlignment="1" applyProtection="1">
      <alignment horizontal="right"/>
    </xf>
    <xf numFmtId="1" fontId="4" fillId="4" borderId="28" xfId="5" applyNumberFormat="1" applyFont="1" applyFill="1" applyBorder="1" applyAlignment="1">
      <alignment vertical="center"/>
    </xf>
    <xf numFmtId="165" fontId="4" fillId="4" borderId="0" xfId="5" applyFont="1" applyFill="1" applyAlignment="1">
      <alignment vertical="center"/>
    </xf>
    <xf numFmtId="165" fontId="13" fillId="4" borderId="21" xfId="5" applyFont="1" applyFill="1" applyBorder="1" applyAlignment="1">
      <alignment horizontal="right" vertical="center"/>
    </xf>
    <xf numFmtId="165" fontId="4" fillId="4" borderId="12" xfId="5" applyFont="1" applyFill="1" applyBorder="1" applyAlignment="1">
      <alignment horizontal="center" vertical="center"/>
    </xf>
    <xf numFmtId="169" fontId="4" fillId="4" borderId="29" xfId="6" applyFont="1" applyFill="1" applyBorder="1" applyAlignment="1" applyProtection="1">
      <alignment horizontal="right"/>
    </xf>
    <xf numFmtId="165" fontId="15" fillId="5" borderId="0" xfId="5" quotePrefix="1" applyFont="1" applyFill="1" applyAlignment="1">
      <alignment horizontal="left" vertical="center" indent="1"/>
    </xf>
    <xf numFmtId="165" fontId="16" fillId="5" borderId="21" xfId="5" applyFont="1" applyFill="1" applyBorder="1" applyAlignment="1">
      <alignment horizontal="left" vertical="center"/>
    </xf>
    <xf numFmtId="165" fontId="15" fillId="5" borderId="12" xfId="5" applyFont="1" applyFill="1" applyBorder="1" applyAlignment="1">
      <alignment horizontal="center" vertical="center"/>
    </xf>
    <xf numFmtId="165" fontId="15" fillId="4" borderId="0" xfId="5" applyFont="1" applyFill="1" applyAlignment="1">
      <alignment horizontal="left" vertical="center" indent="1"/>
    </xf>
    <xf numFmtId="165" fontId="15" fillId="4" borderId="0" xfId="5" applyFont="1" applyFill="1" applyAlignment="1">
      <alignment horizontal="left" vertical="center"/>
    </xf>
    <xf numFmtId="169" fontId="15" fillId="5" borderId="37" xfId="6" applyFont="1" applyFill="1" applyBorder="1" applyAlignment="1" applyProtection="1">
      <alignment horizontal="right"/>
    </xf>
    <xf numFmtId="165" fontId="16" fillId="4" borderId="12" xfId="5" applyFont="1" applyFill="1" applyBorder="1" applyAlignment="1">
      <alignment horizontal="center" vertical="center"/>
    </xf>
    <xf numFmtId="169" fontId="16" fillId="5" borderId="36" xfId="6" applyFont="1" applyFill="1" applyBorder="1" applyAlignment="1" applyProtection="1">
      <alignment horizontal="right"/>
    </xf>
    <xf numFmtId="165" fontId="16" fillId="4" borderId="0" xfId="5" applyFont="1" applyFill="1" applyAlignment="1">
      <alignment horizontal="right" vertical="center"/>
    </xf>
    <xf numFmtId="165" fontId="15" fillId="4" borderId="28" xfId="5" applyFont="1" applyFill="1" applyBorder="1" applyAlignment="1">
      <alignment vertical="center"/>
    </xf>
    <xf numFmtId="169" fontId="16" fillId="3" borderId="29" xfId="6" applyFont="1" applyFill="1" applyBorder="1" applyAlignment="1" applyProtection="1">
      <alignment horizontal="right"/>
    </xf>
    <xf numFmtId="165" fontId="15" fillId="4" borderId="30" xfId="5" applyFont="1" applyFill="1" applyBorder="1" applyAlignment="1">
      <alignment vertical="center"/>
    </xf>
    <xf numFmtId="165" fontId="15" fillId="4" borderId="32" xfId="5" applyFont="1" applyFill="1" applyBorder="1" applyAlignment="1">
      <alignment vertical="center"/>
    </xf>
    <xf numFmtId="165" fontId="16" fillId="4" borderId="33" xfId="5" applyFont="1" applyFill="1" applyBorder="1" applyAlignment="1">
      <alignment horizontal="right" vertical="center"/>
    </xf>
    <xf numFmtId="165" fontId="16" fillId="4" borderId="38" xfId="5" applyFont="1" applyFill="1" applyBorder="1" applyAlignment="1">
      <alignment horizontal="center" vertical="center"/>
    </xf>
    <xf numFmtId="171" fontId="15" fillId="4" borderId="34" xfId="5" applyNumberFormat="1" applyFont="1" applyFill="1" applyBorder="1" applyAlignment="1">
      <alignment horizontal="right"/>
    </xf>
    <xf numFmtId="166" fontId="7" fillId="0" borderId="39" xfId="0" applyNumberFormat="1" applyFont="1" applyBorder="1" applyAlignment="1">
      <alignment horizontal="right" vertical="center"/>
    </xf>
    <xf numFmtId="0" fontId="8" fillId="0" borderId="12" xfId="0" quotePrefix="1" applyFont="1" applyBorder="1" applyAlignment="1">
      <alignment horizontal="left" vertical="top" wrapText="1" indent="1"/>
    </xf>
    <xf numFmtId="2" fontId="3" fillId="2" borderId="2" xfId="0" applyNumberFormat="1" applyFont="1" applyFill="1" applyBorder="1"/>
    <xf numFmtId="2" fontId="3" fillId="2" borderId="0" xfId="0" applyNumberFormat="1" applyFont="1" applyFill="1" applyAlignment="1">
      <alignment vertical="center"/>
    </xf>
    <xf numFmtId="2" fontId="3" fillId="2" borderId="0" xfId="0" applyNumberFormat="1" applyFont="1" applyFill="1"/>
    <xf numFmtId="2" fontId="3" fillId="2" borderId="6" xfId="0" applyNumberFormat="1" applyFont="1" applyFill="1" applyBorder="1"/>
    <xf numFmtId="2" fontId="7" fillId="0" borderId="16" xfId="0" applyNumberFormat="1" applyFont="1" applyBorder="1" applyAlignment="1">
      <alignment horizontal="center" vertical="center" wrapText="1"/>
    </xf>
    <xf numFmtId="2" fontId="7" fillId="0" borderId="12" xfId="0" applyNumberFormat="1" applyFont="1" applyBorder="1" applyAlignment="1" applyProtection="1">
      <alignment horizontal="center" vertical="center"/>
      <protection locked="0"/>
    </xf>
    <xf numFmtId="2" fontId="7" fillId="0" borderId="10" xfId="0" applyNumberFormat="1" applyFont="1" applyBorder="1" applyAlignment="1" applyProtection="1">
      <alignment horizontal="center" vertical="center"/>
      <protection locked="0"/>
    </xf>
    <xf numFmtId="2" fontId="2" fillId="0" borderId="10" xfId="0" applyNumberFormat="1" applyFont="1" applyBorder="1" applyAlignment="1" applyProtection="1">
      <alignment horizontal="center" vertical="center"/>
      <protection locked="0"/>
    </xf>
    <xf numFmtId="2" fontId="2" fillId="0" borderId="12" xfId="0" applyNumberFormat="1" applyFont="1" applyBorder="1" applyAlignment="1" applyProtection="1">
      <alignment horizontal="center" vertical="top"/>
      <protection locked="0"/>
    </xf>
    <xf numFmtId="2" fontId="7" fillId="0" borderId="0" xfId="0" quotePrefix="1" applyNumberFormat="1" applyFont="1" applyAlignment="1">
      <alignment horizontal="center" vertical="center"/>
    </xf>
    <xf numFmtId="2" fontId="2" fillId="0" borderId="0" xfId="0" applyNumberFormat="1" applyFont="1" applyAlignment="1">
      <alignment horizontal="center" vertical="center"/>
    </xf>
    <xf numFmtId="2" fontId="2" fillId="0" borderId="0" xfId="0" applyNumberFormat="1" applyFont="1" applyAlignment="1">
      <alignment horizontal="center"/>
    </xf>
    <xf numFmtId="0" fontId="2" fillId="3" borderId="12" xfId="0" quotePrefix="1" applyFont="1" applyFill="1" applyBorder="1" applyAlignment="1">
      <alignment horizontal="left" vertical="top" wrapText="1" indent="1"/>
    </xf>
    <xf numFmtId="9" fontId="4" fillId="0" borderId="0" xfId="9" applyFont="1"/>
    <xf numFmtId="172" fontId="2" fillId="0" borderId="0" xfId="0" applyNumberFormat="1" applyFont="1"/>
    <xf numFmtId="165" fontId="16" fillId="0" borderId="23" xfId="5" quotePrefix="1" applyFont="1" applyBorder="1" applyAlignment="1">
      <alignment horizontal="center" vertical="center" wrapText="1"/>
    </xf>
    <xf numFmtId="165" fontId="16" fillId="0" borderId="28" xfId="5" quotePrefix="1" applyFont="1" applyBorder="1" applyAlignment="1">
      <alignment horizontal="center" vertical="center" wrapText="1"/>
    </xf>
    <xf numFmtId="165" fontId="16" fillId="0" borderId="30" xfId="5" quotePrefix="1" applyFont="1" applyBorder="1" applyAlignment="1">
      <alignment horizontal="center" vertical="center" wrapText="1"/>
    </xf>
    <xf numFmtId="165" fontId="16" fillId="0" borderId="25" xfId="5" applyFont="1" applyBorder="1" applyAlignment="1">
      <alignment horizontal="center" vertical="center"/>
    </xf>
    <xf numFmtId="165" fontId="16" fillId="0" borderId="26" xfId="5" applyFont="1" applyBorder="1" applyAlignment="1">
      <alignment horizontal="center" vertical="center"/>
    </xf>
    <xf numFmtId="165" fontId="16" fillId="0" borderId="0" xfId="5" applyFont="1" applyAlignment="1">
      <alignment horizontal="center" vertical="center"/>
    </xf>
    <xf numFmtId="165" fontId="16" fillId="0" borderId="21" xfId="5" applyFont="1" applyBorder="1" applyAlignment="1">
      <alignment horizontal="center" vertical="center"/>
    </xf>
    <xf numFmtId="165" fontId="16" fillId="0" borderId="32" xfId="5" applyFont="1" applyBorder="1" applyAlignment="1">
      <alignment horizontal="center" vertical="center"/>
    </xf>
    <xf numFmtId="165" fontId="16" fillId="0" borderId="33" xfId="5" applyFont="1" applyBorder="1" applyAlignment="1">
      <alignment horizontal="center" vertical="center"/>
    </xf>
    <xf numFmtId="4" fontId="16" fillId="0" borderId="24" xfId="5" applyNumberFormat="1" applyFont="1" applyBorder="1" applyAlignment="1">
      <alignment horizontal="center" vertical="center"/>
    </xf>
    <xf numFmtId="4" fontId="16" fillId="0" borderId="27" xfId="5" applyNumberFormat="1" applyFont="1" applyBorder="1" applyAlignment="1">
      <alignment horizontal="center" vertical="center"/>
    </xf>
    <xf numFmtId="4" fontId="16" fillId="0" borderId="4" xfId="5" applyNumberFormat="1" applyFont="1" applyBorder="1" applyAlignment="1">
      <alignment horizontal="center" vertical="center"/>
    </xf>
    <xf numFmtId="4" fontId="16" fillId="0" borderId="29" xfId="5" applyNumberFormat="1" applyFont="1" applyBorder="1" applyAlignment="1">
      <alignment horizontal="center" vertical="center"/>
    </xf>
    <xf numFmtId="4" fontId="16" fillId="0" borderId="31" xfId="5" applyNumberFormat="1" applyFont="1" applyBorder="1" applyAlignment="1">
      <alignment horizontal="center" vertical="center"/>
    </xf>
    <xf numFmtId="4" fontId="16" fillId="0" borderId="34" xfId="5" applyNumberFormat="1" applyFont="1" applyBorder="1" applyAlignment="1">
      <alignment horizontal="center" vertical="center"/>
    </xf>
    <xf numFmtId="165" fontId="7" fillId="0" borderId="19" xfId="0" applyNumberFormat="1" applyFont="1" applyBorder="1" applyAlignment="1">
      <alignment horizontal="left" vertical="center"/>
    </xf>
    <xf numFmtId="165" fontId="7" fillId="0" borderId="8" xfId="0" applyNumberFormat="1" applyFont="1" applyBorder="1" applyAlignment="1">
      <alignment horizontal="left" vertical="center"/>
    </xf>
    <xf numFmtId="165" fontId="7" fillId="0" borderId="20" xfId="0" applyNumberFormat="1" applyFont="1" applyBorder="1" applyAlignment="1">
      <alignment horizontal="left" vertical="center"/>
    </xf>
  </cellXfs>
  <cellStyles count="10">
    <cellStyle name="Comma" xfId="1" builtinId="3"/>
    <cellStyle name="Comma 2" xfId="6" xr:uid="{6D70A15F-F98D-4B83-9C61-A269846F6232}"/>
    <cellStyle name="Comma 2 2 26" xfId="2" xr:uid="{B356AD47-45D7-49EF-87AD-4F9C9B8FC376}"/>
    <cellStyle name="Currency 2" xfId="8" xr:uid="{19BB3AD9-B314-48B5-BAF8-927F327C33F2}"/>
    <cellStyle name="Normal" xfId="0" builtinId="0"/>
    <cellStyle name="Normal 2" xfId="5" xr:uid="{06F0C39A-FAE9-4AFA-B40F-6C32485E03AB}"/>
    <cellStyle name="Normal 45" xfId="3" xr:uid="{DB813A40-6E5E-4D8D-9D41-7D4ABEADBEE1}"/>
    <cellStyle name="Normal_BILL2F~1" xfId="4" xr:uid="{48AD8B88-7558-447D-83E2-A1B7F1B22B42}"/>
    <cellStyle name="Percent" xfId="9" builtinId="5"/>
    <cellStyle name="Percent 2" xfId="7" xr:uid="{055E30BB-A5E4-4DC5-9CD0-B94FF10B07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10584</xdr:colOff>
      <xdr:row>0</xdr:row>
      <xdr:rowOff>105831</xdr:rowOff>
    </xdr:from>
    <xdr:to>
      <xdr:col>6</xdr:col>
      <xdr:colOff>1100666</xdr:colOff>
      <xdr:row>2</xdr:row>
      <xdr:rowOff>23058</xdr:rowOff>
    </xdr:to>
    <xdr:pic>
      <xdr:nvPicPr>
        <xdr:cNvPr id="2" name="Picture 1">
          <a:extLst>
            <a:ext uri="{FF2B5EF4-FFF2-40B4-BE49-F238E27FC236}">
              <a16:creationId xmlns:a16="http://schemas.microsoft.com/office/drawing/2014/main" id="{A7CAA6B0-5EDA-441B-BFFB-053BC72B00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5209" y="105831"/>
          <a:ext cx="1528232" cy="383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396875</xdr:colOff>
      <xdr:row>0</xdr:row>
      <xdr:rowOff>124731</xdr:rowOff>
    </xdr:from>
    <xdr:to>
      <xdr:col>7</xdr:col>
      <xdr:colOff>1479287</xdr:colOff>
      <xdr:row>5</xdr:row>
      <xdr:rowOff>82549</xdr:rowOff>
    </xdr:to>
    <xdr:pic>
      <xdr:nvPicPr>
        <xdr:cNvPr id="4" name="Picture 3">
          <a:extLst>
            <a:ext uri="{FF2B5EF4-FFF2-40B4-BE49-F238E27FC236}">
              <a16:creationId xmlns:a16="http://schemas.microsoft.com/office/drawing/2014/main" id="{356D9A09-0D1E-4CD7-9FCB-8518693BFD4F}"/>
            </a:ext>
          </a:extLst>
        </xdr:cNvPr>
        <xdr:cNvPicPr>
          <a:picLocks noChangeAspect="1"/>
        </xdr:cNvPicPr>
      </xdr:nvPicPr>
      <xdr:blipFill>
        <a:blip xmlns:r="http://schemas.openxmlformats.org/officeDocument/2006/relationships" r:embed="rId1"/>
        <a:stretch>
          <a:fillRect/>
        </a:stretch>
      </xdr:blipFill>
      <xdr:spPr>
        <a:xfrm>
          <a:off x="7445375" y="124731"/>
          <a:ext cx="2479413" cy="12436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user\Local%20Settings\Temp\MSOFFICE\EXCEL\PROJECTS\MERENSKY\ENQ.DOC\DC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ngz/Documents/Handover%20from%20Michelle/10.%20Komsberg%20MTS%20IPP%20-%20Civil%20and%20Building%20Contract/Contract%20BoQ/Copy%20of%20Gebane_Civil%20%20Building%20Works%20-%20Unlocked%20Contract%20Bill%20Re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reambles"/>
      <sheetName val="Bill 1 - P&amp;G"/>
      <sheetName val="Bill 2 - SHE"/>
      <sheetName val="Bill 3 - Environmental"/>
      <sheetName val="Bill 4 - Roadworks"/>
      <sheetName val="Bill 5 - Base Foundations"/>
      <sheetName val="Bill 6 - Transformer Plinths"/>
      <sheetName val="Bill 7 - Support Steel"/>
      <sheetName val="Bill 8 - Yardwork Earthing"/>
      <sheetName val="Bill 9 - Cable Trenches"/>
      <sheetName val="Bill 10 - Drainage"/>
      <sheetName val="Bill 11 - Oil Dam"/>
      <sheetName val="Bill 12 - Fire Kiosk"/>
      <sheetName val="Bill 13 - Light Masts"/>
      <sheetName val="Bill 14 - Water Supply"/>
      <sheetName val="Bill 15 - Sewers"/>
      <sheetName val="Bill 16 - Parking"/>
      <sheetName val="Bill 17 - Carport"/>
      <sheetName val="Bill 18 - Security Fence"/>
      <sheetName val="Bill 19 - Signage"/>
      <sheetName val="Bill 20 - Control Bld"/>
      <sheetName val="Bill 21 - Cladded Store"/>
      <sheetName val="Bill 22 - Maintenance Workshop"/>
      <sheetName val="Bill 23 - Consumables Store"/>
      <sheetName val="Bill 24 - Access Control Bld"/>
      <sheetName val="Main offer Summary"/>
      <sheetName val="Part B - SSCC (Required)"/>
    </sheetNames>
    <sheetDataSet>
      <sheetData sheetId="0">
        <row r="3">
          <cell r="D3" t="str">
            <v>ESKOM HOLDINGS SOC LTD</v>
          </cell>
        </row>
      </sheetData>
      <sheetData sheetId="1">
        <row r="2">
          <cell r="A2" t="str">
            <v>ESKOM HOLDINGS SOC LTD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87EF2-3191-4D79-9CA2-8519FEB74BC9}">
  <sheetPr>
    <tabColor rgb="FFFFC000"/>
    <pageSetUpPr fitToPage="1"/>
  </sheetPr>
  <dimension ref="B2:O26"/>
  <sheetViews>
    <sheetView showGridLines="0" tabSelected="1" view="pageBreakPreview" zoomScale="125" zoomScaleNormal="125" zoomScaleSheetLayoutView="125" zoomScalePageLayoutView="125" workbookViewId="0">
      <selection activeCell="G14" sqref="G14"/>
    </sheetView>
  </sheetViews>
  <sheetFormatPr defaultColWidth="11" defaultRowHeight="13.2" x14ac:dyDescent="0.25"/>
  <cols>
    <col min="1" max="1" width="3.77734375" style="104" customWidth="1"/>
    <col min="2" max="2" width="13.77734375" style="104" customWidth="1"/>
    <col min="3" max="3" width="13.44140625" style="104" customWidth="1"/>
    <col min="4" max="4" width="43.77734375" style="104" customWidth="1"/>
    <col min="5" max="5" width="25.77734375" style="104" customWidth="1"/>
    <col min="6" max="6" width="6.5546875" style="120" customWidth="1"/>
    <col min="7" max="7" width="18.77734375" style="104" bestFit="1" customWidth="1"/>
    <col min="8" max="8" width="3.77734375" style="104" customWidth="1"/>
    <col min="9" max="9" width="6.44140625" style="104" customWidth="1"/>
    <col min="10" max="10" width="1.77734375" style="104" customWidth="1"/>
    <col min="11" max="11" width="19" style="104" customWidth="1"/>
    <col min="12" max="12" width="5.33203125" style="104" bestFit="1" customWidth="1"/>
    <col min="13" max="13" width="14.44140625" style="104" customWidth="1"/>
    <col min="14" max="14" width="1.77734375" style="104" customWidth="1"/>
    <col min="15" max="15" width="16.77734375" style="104" customWidth="1"/>
    <col min="16" max="16" width="1.77734375" style="104" customWidth="1"/>
    <col min="17" max="17" width="15.5546875" style="104" customWidth="1"/>
    <col min="18" max="18" width="1.77734375" style="104" customWidth="1"/>
    <col min="19" max="19" width="6.44140625" style="104" customWidth="1"/>
    <col min="20" max="20" width="1.77734375" style="104" customWidth="1"/>
    <col min="21" max="21" width="14.44140625" style="104" customWidth="1"/>
    <col min="22" max="22" width="1.77734375" style="104" customWidth="1"/>
    <col min="23" max="23" width="15.5546875" style="104" customWidth="1"/>
    <col min="24" max="24" width="1.77734375" style="104" customWidth="1"/>
    <col min="25" max="25" width="14.44140625" style="104" customWidth="1"/>
    <col min="26" max="26" width="1.77734375" style="104" customWidth="1"/>
    <col min="27" max="27" width="15.5546875" style="104" customWidth="1"/>
    <col min="28" max="28" width="1.77734375" style="104" customWidth="1"/>
    <col min="29" max="29" width="11" style="104"/>
    <col min="30" max="30" width="1.77734375" style="104" customWidth="1"/>
    <col min="31" max="31" width="6.44140625" style="104" customWidth="1"/>
    <col min="32" max="32" width="1.77734375" style="104" customWidth="1"/>
    <col min="33" max="33" width="54.44140625" style="104" customWidth="1"/>
    <col min="34" max="34" width="1.77734375" style="104" customWidth="1"/>
    <col min="35" max="35" width="6.44140625" style="104" customWidth="1"/>
    <col min="36" max="36" width="1.77734375" style="104" customWidth="1"/>
    <col min="37" max="37" width="9.77734375" style="104" customWidth="1"/>
    <col min="38" max="38" width="1.77734375" style="104" customWidth="1"/>
    <col min="39" max="39" width="9.77734375" style="104" customWidth="1"/>
    <col min="40" max="40" width="1.77734375" style="104" customWidth="1"/>
    <col min="41" max="41" width="11" style="104"/>
    <col min="42" max="42" width="1.77734375" style="104" customWidth="1"/>
    <col min="43" max="43" width="9.77734375" style="104" customWidth="1"/>
    <col min="44" max="44" width="1.77734375" style="104" customWidth="1"/>
    <col min="45" max="45" width="9.77734375" style="104" customWidth="1"/>
    <col min="46" max="46" width="1.77734375" style="104" customWidth="1"/>
    <col min="47" max="47" width="11" style="104"/>
    <col min="48" max="48" width="1.77734375" style="104" customWidth="1"/>
    <col min="49" max="49" width="6.44140625" style="104" customWidth="1"/>
    <col min="50" max="50" width="1.77734375" style="104" customWidth="1"/>
    <col min="51" max="51" width="9.77734375" style="104" customWidth="1"/>
    <col min="52" max="52" width="1.77734375" style="104" customWidth="1"/>
    <col min="53" max="53" width="11" style="104"/>
    <col min="54" max="54" width="1.77734375" style="104" customWidth="1"/>
    <col min="55" max="55" width="9.77734375" style="104" customWidth="1"/>
    <col min="56" max="56" width="1.77734375" style="104" customWidth="1"/>
    <col min="57" max="57" width="9.77734375" style="104" customWidth="1"/>
    <col min="58" max="58" width="1.77734375" style="104" customWidth="1"/>
    <col min="59" max="59" width="11" style="104"/>
    <col min="60" max="60" width="1.77734375" style="104" customWidth="1"/>
    <col min="61" max="61" width="11" style="104"/>
    <col min="62" max="62" width="1.77734375" style="104" customWidth="1"/>
    <col min="63" max="63" width="6.44140625" style="104" customWidth="1"/>
    <col min="64" max="64" width="1.77734375" style="104" customWidth="1"/>
    <col min="65" max="65" width="80.77734375" style="104" customWidth="1"/>
    <col min="66" max="66" width="1.77734375" style="104" customWidth="1"/>
    <col min="67" max="67" width="13.21875" style="104" customWidth="1"/>
    <col min="68" max="68" width="1.77734375" style="104" customWidth="1"/>
    <col min="69" max="69" width="16.77734375" style="104" customWidth="1"/>
    <col min="70" max="70" width="1.77734375" style="104" customWidth="1"/>
    <col min="71" max="71" width="16.77734375" style="104" customWidth="1"/>
    <col min="72" max="72" width="1.77734375" style="104" customWidth="1"/>
    <col min="73" max="73" width="16.77734375" style="104" customWidth="1"/>
    <col min="74" max="74" width="1.77734375" style="104" customWidth="1"/>
    <col min="75" max="75" width="16.77734375" style="104" customWidth="1"/>
    <col min="76" max="76" width="1.77734375" style="104" customWidth="1"/>
    <col min="77" max="77" width="16.77734375" style="104" customWidth="1"/>
    <col min="78" max="78" width="1.77734375" style="104" customWidth="1"/>
    <col min="79" max="79" width="16.77734375" style="104" customWidth="1"/>
    <col min="80" max="80" width="1.77734375" style="104" customWidth="1"/>
    <col min="81" max="81" width="11" style="104"/>
    <col min="82" max="82" width="1.77734375" style="104" customWidth="1"/>
    <col min="83" max="83" width="7.5546875" style="104" customWidth="1"/>
    <col min="84" max="84" width="1.77734375" style="104" customWidth="1"/>
    <col min="85" max="85" width="97.77734375" style="104" customWidth="1"/>
    <col min="86" max="86" width="1.77734375" style="104" customWidth="1"/>
    <col min="87" max="87" width="11" style="104"/>
    <col min="88" max="88" width="1.77734375" style="104" customWidth="1"/>
    <col min="89" max="89" width="16.77734375" style="104" customWidth="1"/>
    <col min="90" max="90" width="1.77734375" style="104" customWidth="1"/>
    <col min="91" max="91" width="14.44140625" style="104" customWidth="1"/>
    <col min="92" max="92" width="1.77734375" style="104" customWidth="1"/>
    <col min="93" max="93" width="14.44140625" style="104" customWidth="1"/>
    <col min="94" max="94" width="1.77734375" style="104" customWidth="1"/>
    <col min="95" max="95" width="14.44140625" style="104" customWidth="1"/>
    <col min="96" max="97" width="1.77734375" style="104" customWidth="1"/>
    <col min="98" max="98" width="12.21875" style="104" customWidth="1"/>
    <col min="99" max="99" width="1.77734375" style="104" customWidth="1"/>
    <col min="100" max="100" width="64.77734375" style="104" customWidth="1"/>
    <col min="101" max="101" width="1.77734375" style="104" customWidth="1"/>
    <col min="102" max="102" width="21.21875" style="104" customWidth="1"/>
    <col min="103" max="103" width="1.77734375" style="104" customWidth="1"/>
    <col min="104" max="104" width="21.21875" style="104" customWidth="1"/>
    <col min="105" max="105" width="1.77734375" style="104" customWidth="1"/>
    <col min="106" max="106" width="21.21875" style="104" customWidth="1"/>
    <col min="107" max="107" width="1.77734375" style="104" customWidth="1"/>
    <col min="108" max="108" width="21.21875" style="104" customWidth="1"/>
    <col min="109" max="109" width="1.77734375" style="104" customWidth="1"/>
    <col min="110" max="110" width="21.21875" style="104" customWidth="1"/>
    <col min="111" max="111" width="1.77734375" style="104" customWidth="1"/>
    <col min="112" max="112" width="11" style="104"/>
    <col min="113" max="113" width="1.77734375" style="104" customWidth="1"/>
    <col min="114" max="114" width="11" style="104"/>
    <col min="115" max="115" width="1.77734375" style="104" customWidth="1"/>
    <col min="116" max="116" width="65.77734375" style="104" customWidth="1"/>
    <col min="117" max="117" width="1.77734375" style="104" customWidth="1"/>
    <col min="118" max="118" width="14.44140625" style="104" customWidth="1"/>
    <col min="119" max="119" width="1.77734375" style="104" customWidth="1"/>
    <col min="120" max="120" width="14.44140625" style="104" customWidth="1"/>
    <col min="121" max="121" width="1.77734375" style="104" customWidth="1"/>
    <col min="122" max="122" width="14.44140625" style="104" customWidth="1"/>
    <col min="123" max="123" width="1.77734375" style="104" customWidth="1"/>
    <col min="124" max="124" width="14.44140625" style="104" customWidth="1"/>
    <col min="125" max="125" width="1.77734375" style="104" customWidth="1"/>
    <col min="126" max="127" width="11" style="104"/>
    <col min="128" max="128" width="1.77734375" style="104" customWidth="1"/>
    <col min="129" max="129" width="11" style="104"/>
    <col min="130" max="130" width="1.77734375" style="104" customWidth="1"/>
    <col min="131" max="131" width="65.77734375" style="104" customWidth="1"/>
    <col min="132" max="132" width="1.77734375" style="104" customWidth="1"/>
    <col min="133" max="133" width="19" style="104" customWidth="1"/>
    <col min="134" max="134" width="1.77734375" style="104" customWidth="1"/>
    <col min="135" max="135" width="19" style="104" customWidth="1"/>
    <col min="136" max="136" width="1.77734375" style="104" customWidth="1"/>
    <col min="137" max="137" width="19" style="104" customWidth="1"/>
    <col min="138" max="138" width="1.77734375" style="104" customWidth="1"/>
    <col min="139" max="139" width="19" style="104" customWidth="1"/>
    <col min="140" max="140" width="1.77734375" style="104" customWidth="1"/>
    <col min="141" max="141" width="11" style="104"/>
    <col min="142" max="142" width="1.77734375" style="104" customWidth="1"/>
    <col min="143" max="143" width="7.5546875" style="104" customWidth="1"/>
    <col min="144" max="144" width="1.77734375" style="104" customWidth="1"/>
    <col min="145" max="145" width="46.44140625" style="104" customWidth="1"/>
    <col min="146" max="146" width="1.77734375" style="104" customWidth="1"/>
    <col min="147" max="147" width="16.77734375" style="104" customWidth="1"/>
    <col min="148" max="148" width="1.77734375" style="104" customWidth="1"/>
    <col min="149" max="149" width="16.77734375" style="104" customWidth="1"/>
    <col min="150" max="150" width="1.77734375" style="104" customWidth="1"/>
    <col min="151" max="151" width="16.77734375" style="104" customWidth="1"/>
    <col min="152" max="152" width="1.77734375" style="104" customWidth="1"/>
    <col min="153" max="153" width="9.77734375" style="104" customWidth="1"/>
    <col min="154" max="154" width="1.77734375" style="104" customWidth="1"/>
    <col min="155" max="155" width="16.77734375" style="104" customWidth="1"/>
    <col min="156" max="156" width="1.77734375" style="104" customWidth="1"/>
    <col min="157" max="157" width="16.77734375" style="104" customWidth="1"/>
    <col min="158" max="158" width="1.77734375" style="104" customWidth="1"/>
    <col min="159" max="159" width="16.77734375" style="104" customWidth="1"/>
    <col min="160" max="160" width="1.77734375" style="104" customWidth="1"/>
    <col min="161" max="16384" width="11" style="104"/>
  </cols>
  <sheetData>
    <row r="2" spans="2:15" ht="24" customHeight="1" x14ac:dyDescent="0.25">
      <c r="B2" s="100" t="s">
        <v>23</v>
      </c>
      <c r="C2" s="100"/>
      <c r="D2" s="101" t="s">
        <v>63</v>
      </c>
      <c r="E2" s="101"/>
      <c r="F2" s="102"/>
      <c r="G2" s="103"/>
    </row>
    <row r="3" spans="2:15" ht="24" customHeight="1" x14ac:dyDescent="0.25">
      <c r="B3" s="105" t="s">
        <v>24</v>
      </c>
      <c r="C3" s="105"/>
      <c r="D3" s="106" t="s">
        <v>32</v>
      </c>
      <c r="E3" s="101"/>
      <c r="F3" s="102"/>
      <c r="G3" s="103"/>
    </row>
    <row r="4" spans="2:15" ht="24" customHeight="1" x14ac:dyDescent="0.25">
      <c r="B4" s="105" t="s">
        <v>25</v>
      </c>
      <c r="C4" s="105"/>
      <c r="D4" s="106" t="s">
        <v>31</v>
      </c>
      <c r="E4" s="101"/>
      <c r="F4" s="102"/>
      <c r="G4" s="103"/>
    </row>
    <row r="5" spans="2:15" ht="11.25" customHeight="1" x14ac:dyDescent="0.25">
      <c r="B5" s="100"/>
      <c r="C5" s="100"/>
      <c r="D5" s="106"/>
      <c r="E5" s="106"/>
      <c r="F5" s="107"/>
      <c r="G5" s="108"/>
      <c r="K5" s="109"/>
      <c r="O5" s="110"/>
    </row>
    <row r="6" spans="2:15" ht="16.05" customHeight="1" x14ac:dyDescent="0.25">
      <c r="B6" s="111" t="s">
        <v>26</v>
      </c>
      <c r="C6" s="111"/>
      <c r="D6" s="105"/>
      <c r="E6" s="106"/>
      <c r="F6" s="107"/>
      <c r="G6" s="112"/>
      <c r="M6" s="113"/>
    </row>
    <row r="7" spans="2:15" ht="14.4" thickBot="1" x14ac:dyDescent="0.3">
      <c r="B7" s="106"/>
      <c r="C7" s="106"/>
      <c r="D7" s="106"/>
      <c r="E7" s="106"/>
      <c r="F7" s="107"/>
      <c r="G7" s="114"/>
      <c r="K7" s="115"/>
    </row>
    <row r="8" spans="2:15" ht="12.75" customHeight="1" x14ac:dyDescent="0.25">
      <c r="B8" s="178" t="s">
        <v>27</v>
      </c>
      <c r="C8" s="116"/>
      <c r="D8" s="181" t="s">
        <v>1</v>
      </c>
      <c r="E8" s="182"/>
      <c r="F8" s="187" t="s">
        <v>28</v>
      </c>
      <c r="G8" s="188"/>
    </row>
    <row r="9" spans="2:15" ht="13.8" x14ac:dyDescent="0.25">
      <c r="B9" s="179"/>
      <c r="C9" s="117"/>
      <c r="D9" s="183"/>
      <c r="E9" s="184"/>
      <c r="F9" s="189"/>
      <c r="G9" s="190"/>
    </row>
    <row r="10" spans="2:15" ht="14.4" thickBot="1" x14ac:dyDescent="0.3">
      <c r="B10" s="180"/>
      <c r="C10" s="118"/>
      <c r="D10" s="185"/>
      <c r="E10" s="186"/>
      <c r="F10" s="191"/>
      <c r="G10" s="192"/>
      <c r="K10" s="119"/>
      <c r="O10" s="120"/>
    </row>
    <row r="11" spans="2:15" ht="15" customHeight="1" x14ac:dyDescent="0.25">
      <c r="B11" s="121"/>
      <c r="C11" s="122"/>
      <c r="D11" s="122"/>
      <c r="E11" s="123"/>
      <c r="F11" s="124"/>
      <c r="G11" s="125"/>
      <c r="O11" s="120"/>
    </row>
    <row r="12" spans="2:15" ht="15" customHeight="1" x14ac:dyDescent="0.25">
      <c r="B12" s="126">
        <f>IF(C12&lt;&gt;"",1,"")</f>
        <v>1</v>
      </c>
      <c r="C12" s="127" t="s">
        <v>29</v>
      </c>
      <c r="D12" s="128"/>
      <c r="E12" s="129"/>
      <c r="F12" s="130" t="s">
        <v>30</v>
      </c>
      <c r="G12" s="150"/>
      <c r="I12" s="115"/>
      <c r="K12" s="131"/>
      <c r="M12" s="132"/>
      <c r="O12" s="133"/>
    </row>
    <row r="13" spans="2:15" ht="12.75" customHeight="1" x14ac:dyDescent="0.25">
      <c r="B13" s="140"/>
      <c r="C13" s="135"/>
      <c r="D13" s="141"/>
      <c r="E13" s="142"/>
      <c r="F13" s="143"/>
      <c r="G13" s="144"/>
      <c r="K13" s="131"/>
      <c r="M13" s="132"/>
      <c r="O13" s="133"/>
    </row>
    <row r="14" spans="2:15" ht="15" customHeight="1" x14ac:dyDescent="0.25">
      <c r="B14" s="126">
        <f>IF(C14&lt;&gt;"",B12+1,"")</f>
        <v>2</v>
      </c>
      <c r="C14" s="145" t="s">
        <v>32</v>
      </c>
      <c r="D14" s="127"/>
      <c r="E14" s="146"/>
      <c r="F14" s="147" t="str">
        <f>IF(B14&lt;&gt;"","R","")</f>
        <v>R</v>
      </c>
      <c r="G14" s="150"/>
      <c r="K14" s="131"/>
      <c r="M14" s="132"/>
      <c r="O14" s="133"/>
    </row>
    <row r="15" spans="2:15" ht="15" customHeight="1" x14ac:dyDescent="0.25">
      <c r="B15" s="134"/>
      <c r="C15" s="148"/>
      <c r="D15" s="136"/>
      <c r="E15" s="137"/>
      <c r="F15" s="138"/>
      <c r="G15" s="139"/>
      <c r="K15" s="131"/>
      <c r="L15" s="176"/>
      <c r="M15" s="132"/>
      <c r="O15" s="133"/>
    </row>
    <row r="16" spans="2:15" ht="15" customHeight="1" x14ac:dyDescent="0.25">
      <c r="B16" s="134"/>
      <c r="C16" s="149"/>
      <c r="D16" s="101"/>
      <c r="E16" s="153" t="s">
        <v>64</v>
      </c>
      <c r="F16" s="151" t="s">
        <v>30</v>
      </c>
      <c r="G16" s="152">
        <f>G12+G14</f>
        <v>0</v>
      </c>
    </row>
    <row r="17" spans="2:7" ht="15" customHeight="1" x14ac:dyDescent="0.25">
      <c r="B17" s="154"/>
      <c r="C17" s="136"/>
      <c r="D17" s="136"/>
      <c r="E17" s="137"/>
      <c r="F17" s="151"/>
      <c r="G17" s="155"/>
    </row>
    <row r="18" spans="2:7" ht="14.4" thickBot="1" x14ac:dyDescent="0.3">
      <c r="B18" s="156"/>
      <c r="C18" s="157"/>
      <c r="D18" s="157"/>
      <c r="E18" s="158"/>
      <c r="F18" s="159"/>
      <c r="G18" s="160"/>
    </row>
    <row r="19" spans="2:7" ht="15" customHeight="1" x14ac:dyDescent="0.25"/>
    <row r="24" spans="2:7" x14ac:dyDescent="0.25">
      <c r="G24" s="115"/>
    </row>
    <row r="25" spans="2:7" x14ac:dyDescent="0.25">
      <c r="G25" s="113"/>
    </row>
    <row r="26" spans="2:7" x14ac:dyDescent="0.25">
      <c r="G26" s="115"/>
    </row>
  </sheetData>
  <mergeCells count="3">
    <mergeCell ref="B8:B10"/>
    <mergeCell ref="D8:E10"/>
    <mergeCell ref="F8:G10"/>
  </mergeCells>
  <printOptions horizontalCentered="1"/>
  <pageMargins left="0.19685039370078741" right="0.19685039370078741" top="0.39370078740157483" bottom="0.78740157480314965" header="0.31496062992125984" footer="0.31496062992125984"/>
  <pageSetup paperSize="9" scale="77" fitToHeight="2" orientation="portrait" r:id="rId1"/>
  <headerFooter alignWithMargins="0">
    <oddFooter>&amp;C- &amp;P -&amp;L&amp;A
&amp;F_x000D_&amp;1#&amp;"Calibri"&amp;10 Sensitivity: Controlled Disclosure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9C60-8F80-4FE5-A470-8757D19008CD}">
  <dimension ref="A1:GK255"/>
  <sheetViews>
    <sheetView showGridLines="0" view="pageBreakPreview" zoomScale="60" zoomScaleNormal="60" workbookViewId="0">
      <selection activeCell="G97" sqref="G97:G103"/>
    </sheetView>
  </sheetViews>
  <sheetFormatPr defaultColWidth="9.77734375" defaultRowHeight="17.399999999999999" x14ac:dyDescent="0.3"/>
  <cols>
    <col min="1" max="1" width="1.77734375" style="5" customWidth="1"/>
    <col min="2" max="2" width="8.21875" style="1" customWidth="1"/>
    <col min="3" max="3" width="27.44140625" style="1" bestFit="1" customWidth="1"/>
    <col min="4" max="4" width="70.44140625" style="1" customWidth="1"/>
    <col min="5" max="5" width="9.5546875" style="1" customWidth="1"/>
    <col min="6" max="6" width="20.5546875" style="174" customWidth="1"/>
    <col min="7" max="7" width="21" style="58" customWidth="1"/>
    <col min="8" max="8" width="22.44140625" style="1" customWidth="1"/>
    <col min="9" max="9" width="1.44140625" style="5" customWidth="1"/>
    <col min="10" max="10" width="1.44140625" style="1" customWidth="1"/>
    <col min="11" max="11" width="12.44140625" style="1" bestFit="1" customWidth="1"/>
    <col min="12" max="16384" width="9.77734375" style="1"/>
  </cols>
  <sheetData>
    <row r="1" spans="1:192" ht="23.25" customHeight="1" x14ac:dyDescent="0.3">
      <c r="A1" s="1"/>
      <c r="B1" s="2"/>
      <c r="C1" s="3"/>
      <c r="D1" s="3"/>
      <c r="E1" s="3"/>
      <c r="F1" s="163"/>
      <c r="G1" s="3"/>
      <c r="H1" s="4"/>
    </row>
    <row r="2" spans="1:192" s="10" customFormat="1" ht="20.25" customHeight="1" x14ac:dyDescent="0.3">
      <c r="A2" s="6"/>
      <c r="B2" s="88" t="str">
        <f>[3]Preambles!A2</f>
        <v>ESKOM HOLDINGS SOC LTD</v>
      </c>
      <c r="C2" s="72"/>
      <c r="D2" s="7"/>
      <c r="E2" s="7"/>
      <c r="F2" s="164"/>
      <c r="G2" s="7"/>
      <c r="H2" s="8"/>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row>
    <row r="3" spans="1:192" s="16" customFormat="1" ht="22.5" customHeight="1" x14ac:dyDescent="0.3">
      <c r="A3" s="11"/>
      <c r="B3" s="89" t="s">
        <v>32</v>
      </c>
      <c r="C3" s="73"/>
      <c r="D3" s="13"/>
      <c r="E3" s="13"/>
      <c r="F3" s="165"/>
      <c r="G3" s="13"/>
      <c r="H3" s="1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row>
    <row r="4" spans="1:192" s="16" customFormat="1" x14ac:dyDescent="0.3">
      <c r="A4" s="11"/>
      <c r="B4" s="89" t="s">
        <v>31</v>
      </c>
      <c r="C4" s="73"/>
      <c r="D4" s="13"/>
      <c r="E4" s="13"/>
      <c r="F4" s="165"/>
      <c r="G4" s="13"/>
      <c r="H4" s="14"/>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row>
    <row r="5" spans="1:192" s="16" customFormat="1" x14ac:dyDescent="0.3">
      <c r="A5" s="11"/>
      <c r="B5" s="12"/>
      <c r="C5" s="73"/>
      <c r="D5" s="13"/>
      <c r="E5" s="13"/>
      <c r="F5" s="165"/>
      <c r="G5" s="13"/>
      <c r="H5" s="14"/>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row>
    <row r="6" spans="1:192" ht="18" customHeight="1" x14ac:dyDescent="0.3">
      <c r="B6" s="70"/>
      <c r="C6" s="74"/>
      <c r="D6" s="17"/>
      <c r="E6" s="17"/>
      <c r="F6" s="166"/>
      <c r="G6" s="17"/>
      <c r="H6" s="18"/>
    </row>
    <row r="7" spans="1:192" ht="35.25" customHeight="1" thickBot="1" x14ac:dyDescent="0.35">
      <c r="B7" s="65" t="s">
        <v>0</v>
      </c>
      <c r="C7" s="65"/>
      <c r="D7" s="65" t="s">
        <v>1</v>
      </c>
      <c r="E7" s="66" t="s">
        <v>2</v>
      </c>
      <c r="F7" s="167" t="s">
        <v>13</v>
      </c>
      <c r="G7" s="67" t="s">
        <v>14</v>
      </c>
      <c r="H7" s="68" t="s">
        <v>3</v>
      </c>
    </row>
    <row r="8" spans="1:192" ht="13.05" customHeight="1" x14ac:dyDescent="0.3">
      <c r="B8" s="19"/>
      <c r="C8" s="19"/>
      <c r="D8" s="59"/>
      <c r="E8" s="59"/>
      <c r="F8" s="168"/>
      <c r="G8" s="21"/>
      <c r="H8" s="22"/>
      <c r="I8" s="1"/>
    </row>
    <row r="9" spans="1:192" ht="24" customHeight="1" x14ac:dyDescent="0.3">
      <c r="B9" s="19"/>
      <c r="C9" s="19"/>
      <c r="D9" s="90" t="s">
        <v>32</v>
      </c>
      <c r="E9" s="20"/>
      <c r="F9" s="169"/>
      <c r="G9" s="21"/>
      <c r="H9" s="22"/>
      <c r="I9" s="1"/>
    </row>
    <row r="10" spans="1:192" ht="13.05" customHeight="1" x14ac:dyDescent="0.3">
      <c r="B10" s="19"/>
      <c r="C10" s="19"/>
      <c r="D10" s="59"/>
      <c r="E10" s="59"/>
      <c r="F10" s="168"/>
      <c r="G10" s="21"/>
      <c r="H10" s="22"/>
      <c r="I10" s="1"/>
    </row>
    <row r="11" spans="1:192" ht="13.05" customHeight="1" x14ac:dyDescent="0.3">
      <c r="B11" s="19"/>
      <c r="C11" s="19"/>
      <c r="D11" s="59"/>
      <c r="E11" s="59"/>
      <c r="F11" s="168"/>
      <c r="G11" s="21"/>
      <c r="H11" s="22"/>
      <c r="I11" s="1"/>
    </row>
    <row r="12" spans="1:192" ht="16.05" customHeight="1" x14ac:dyDescent="0.3">
      <c r="B12" s="23"/>
      <c r="C12" s="23"/>
      <c r="D12" s="60" t="s">
        <v>4</v>
      </c>
      <c r="E12" s="24"/>
      <c r="F12" s="170"/>
      <c r="G12" s="25"/>
      <c r="H12" s="26"/>
      <c r="I12" s="1"/>
    </row>
    <row r="13" spans="1:192" ht="16.05" customHeight="1" x14ac:dyDescent="0.3">
      <c r="B13" s="23"/>
      <c r="C13" s="23"/>
      <c r="D13" s="60"/>
      <c r="E13" s="24"/>
      <c r="F13" s="170"/>
      <c r="G13" s="25"/>
      <c r="H13" s="26"/>
      <c r="I13" s="1"/>
    </row>
    <row r="14" spans="1:192" x14ac:dyDescent="0.3">
      <c r="B14" s="19"/>
      <c r="C14" s="19"/>
      <c r="D14" s="61" t="s">
        <v>5</v>
      </c>
      <c r="E14" s="20"/>
      <c r="F14" s="169"/>
      <c r="G14" s="27"/>
      <c r="H14" s="26"/>
      <c r="I14" s="1"/>
    </row>
    <row r="15" spans="1:192" x14ac:dyDescent="0.3">
      <c r="B15" s="19"/>
      <c r="C15" s="19"/>
      <c r="D15" s="61"/>
      <c r="E15" s="20"/>
      <c r="F15" s="169"/>
      <c r="G15" s="27"/>
      <c r="H15" s="26"/>
      <c r="I15" s="1"/>
    </row>
    <row r="16" spans="1:192" x14ac:dyDescent="0.3">
      <c r="B16" s="19"/>
      <c r="C16" s="19"/>
      <c r="D16" s="61"/>
      <c r="E16" s="20"/>
      <c r="F16" s="169"/>
      <c r="G16" s="27"/>
      <c r="H16" s="26"/>
      <c r="I16" s="1"/>
    </row>
    <row r="17" spans="2:9" x14ac:dyDescent="0.3">
      <c r="B17" s="19"/>
      <c r="C17" s="19"/>
      <c r="D17" s="62" t="s">
        <v>6</v>
      </c>
      <c r="E17" s="20"/>
      <c r="F17" s="169"/>
      <c r="G17" s="27"/>
      <c r="H17" s="26"/>
      <c r="I17" s="1"/>
    </row>
    <row r="18" spans="2:9" x14ac:dyDescent="0.3">
      <c r="B18" s="19"/>
      <c r="C18" s="19"/>
      <c r="D18" s="59"/>
      <c r="E18" s="20"/>
      <c r="F18" s="169"/>
      <c r="G18" s="27"/>
      <c r="H18" s="26"/>
      <c r="I18" s="1"/>
    </row>
    <row r="19" spans="2:9" ht="69.599999999999994" x14ac:dyDescent="0.3">
      <c r="B19" s="19"/>
      <c r="C19" s="19"/>
      <c r="D19" s="63" t="s">
        <v>10</v>
      </c>
      <c r="E19" s="20"/>
      <c r="F19" s="169"/>
      <c r="G19" s="27"/>
      <c r="H19" s="26"/>
      <c r="I19" s="1"/>
    </row>
    <row r="20" spans="2:9" x14ac:dyDescent="0.3">
      <c r="B20" s="19"/>
      <c r="C20" s="19"/>
      <c r="D20" s="63"/>
      <c r="E20" s="20"/>
      <c r="F20" s="169"/>
      <c r="G20" s="27"/>
      <c r="H20" s="26"/>
      <c r="I20" s="1"/>
    </row>
    <row r="21" spans="2:9" ht="88.2" x14ac:dyDescent="0.3">
      <c r="B21" s="19"/>
      <c r="C21" s="19"/>
      <c r="D21" s="64" t="s">
        <v>7</v>
      </c>
      <c r="E21" s="20"/>
      <c r="F21" s="169"/>
      <c r="G21" s="27"/>
      <c r="H21" s="26"/>
      <c r="I21" s="1"/>
    </row>
    <row r="22" spans="2:9" x14ac:dyDescent="0.3">
      <c r="B22" s="20"/>
      <c r="C22" s="75"/>
      <c r="D22" s="28"/>
      <c r="E22" s="20"/>
      <c r="F22" s="169"/>
      <c r="G22" s="27"/>
      <c r="H22" s="26"/>
      <c r="I22" s="1"/>
    </row>
    <row r="23" spans="2:9" x14ac:dyDescent="0.3">
      <c r="B23" s="29"/>
      <c r="C23" s="76"/>
      <c r="D23" s="30"/>
      <c r="E23" s="29"/>
      <c r="F23" s="169"/>
      <c r="G23" s="31"/>
      <c r="H23" s="32"/>
    </row>
    <row r="24" spans="2:9" x14ac:dyDescent="0.3">
      <c r="B24" s="33"/>
      <c r="C24" s="77"/>
      <c r="D24" s="84" t="s">
        <v>8</v>
      </c>
      <c r="E24" s="34"/>
      <c r="F24" s="169"/>
      <c r="G24" s="35"/>
      <c r="H24" s="36"/>
    </row>
    <row r="25" spans="2:9" ht="18" x14ac:dyDescent="0.3">
      <c r="B25" s="33"/>
      <c r="C25" s="77"/>
      <c r="D25" s="85"/>
      <c r="E25" s="34"/>
      <c r="F25" s="169"/>
      <c r="G25" s="35"/>
      <c r="H25" s="36"/>
    </row>
    <row r="26" spans="2:9" x14ac:dyDescent="0.3">
      <c r="B26" s="33"/>
      <c r="C26" s="77"/>
      <c r="D26" s="81" t="s">
        <v>15</v>
      </c>
      <c r="E26" s="34"/>
      <c r="F26" s="169"/>
      <c r="G26" s="35"/>
      <c r="H26" s="36"/>
    </row>
    <row r="27" spans="2:9" ht="18" x14ac:dyDescent="0.3">
      <c r="B27" s="33"/>
      <c r="C27" s="77"/>
      <c r="D27" s="85"/>
      <c r="E27" s="34"/>
      <c r="F27" s="169"/>
      <c r="G27" s="35"/>
      <c r="H27" s="36"/>
    </row>
    <row r="28" spans="2:9" x14ac:dyDescent="0.3">
      <c r="B28" s="37">
        <v>1</v>
      </c>
      <c r="C28" s="78"/>
      <c r="D28" s="83" t="s">
        <v>12</v>
      </c>
      <c r="E28" s="38" t="s">
        <v>9</v>
      </c>
      <c r="F28" s="170">
        <v>1</v>
      </c>
      <c r="G28" s="39"/>
      <c r="H28" s="40">
        <f>G28*F28</f>
        <v>0</v>
      </c>
    </row>
    <row r="29" spans="2:9" x14ac:dyDescent="0.3">
      <c r="B29" s="37"/>
      <c r="C29" s="78"/>
      <c r="D29" s="83"/>
      <c r="E29" s="41"/>
      <c r="F29" s="170"/>
      <c r="G29" s="39"/>
      <c r="H29" s="40"/>
    </row>
    <row r="30" spans="2:9" x14ac:dyDescent="0.3">
      <c r="B30" s="37">
        <v>2</v>
      </c>
      <c r="C30" s="78"/>
      <c r="D30" s="83" t="s">
        <v>11</v>
      </c>
      <c r="E30" s="38" t="s">
        <v>9</v>
      </c>
      <c r="F30" s="170">
        <v>1</v>
      </c>
      <c r="G30" s="39"/>
      <c r="H30" s="40">
        <f>G30*F30</f>
        <v>0</v>
      </c>
    </row>
    <row r="31" spans="2:9" x14ac:dyDescent="0.3">
      <c r="B31" s="43"/>
      <c r="C31" s="78"/>
      <c r="D31" s="82"/>
      <c r="E31" s="41"/>
      <c r="F31" s="71"/>
      <c r="G31" s="39"/>
      <c r="H31" s="40"/>
    </row>
    <row r="32" spans="2:9" ht="52.2" x14ac:dyDescent="0.3">
      <c r="B32" s="43">
        <v>3</v>
      </c>
      <c r="C32" s="79"/>
      <c r="D32" s="42" t="s">
        <v>21</v>
      </c>
      <c r="E32" s="94" t="s">
        <v>9</v>
      </c>
      <c r="F32" s="171">
        <v>1</v>
      </c>
      <c r="G32" s="96"/>
      <c r="H32" s="97">
        <f>G32*F32</f>
        <v>0</v>
      </c>
    </row>
    <row r="33" spans="2:8" x14ac:dyDescent="0.3">
      <c r="B33" s="43"/>
      <c r="C33" s="78"/>
      <c r="D33" s="42"/>
      <c r="E33" s="94"/>
      <c r="F33" s="171"/>
      <c r="G33" s="96"/>
      <c r="H33" s="97"/>
    </row>
    <row r="34" spans="2:8" ht="104.4" x14ac:dyDescent="0.3">
      <c r="B34" s="43">
        <v>4</v>
      </c>
      <c r="C34" s="78"/>
      <c r="D34" s="42" t="s">
        <v>22</v>
      </c>
      <c r="E34" s="94" t="s">
        <v>9</v>
      </c>
      <c r="F34" s="171">
        <v>1</v>
      </c>
      <c r="G34" s="96"/>
      <c r="H34" s="97">
        <f>G34*F34</f>
        <v>0</v>
      </c>
    </row>
    <row r="35" spans="2:8" x14ac:dyDescent="0.3">
      <c r="B35" s="43"/>
      <c r="C35" s="78"/>
      <c r="D35" s="42"/>
      <c r="E35" s="94"/>
      <c r="F35" s="171"/>
      <c r="G35" s="96"/>
      <c r="H35" s="97"/>
    </row>
    <row r="36" spans="2:8" x14ac:dyDescent="0.3">
      <c r="B36" s="43"/>
      <c r="C36" s="78"/>
      <c r="D36" s="81" t="s">
        <v>16</v>
      </c>
      <c r="E36" s="69"/>
      <c r="F36" s="71"/>
      <c r="G36" s="39"/>
      <c r="H36" s="40"/>
    </row>
    <row r="37" spans="2:8" x14ac:dyDescent="0.3">
      <c r="B37" s="43"/>
      <c r="C37" s="78"/>
      <c r="D37" s="42"/>
      <c r="E37" s="69"/>
      <c r="F37" s="71"/>
      <c r="G37" s="39"/>
      <c r="H37" s="40"/>
    </row>
    <row r="38" spans="2:8" ht="34.799999999999997" x14ac:dyDescent="0.3">
      <c r="B38" s="95">
        <v>5</v>
      </c>
      <c r="C38" s="78"/>
      <c r="D38" s="42" t="s">
        <v>17</v>
      </c>
      <c r="E38" s="69" t="s">
        <v>9</v>
      </c>
      <c r="F38" s="71">
        <v>1</v>
      </c>
      <c r="G38" s="39"/>
      <c r="H38" s="40">
        <f>G38*F38</f>
        <v>0</v>
      </c>
    </row>
    <row r="39" spans="2:8" x14ac:dyDescent="0.3">
      <c r="B39" s="43"/>
      <c r="C39" s="78"/>
      <c r="D39" s="42"/>
      <c r="E39" s="69"/>
      <c r="F39" s="71"/>
      <c r="G39" s="39"/>
      <c r="H39" s="40"/>
    </row>
    <row r="40" spans="2:8" ht="34.799999999999997" x14ac:dyDescent="0.3">
      <c r="B40" s="95">
        <v>6</v>
      </c>
      <c r="C40" s="78"/>
      <c r="D40" s="42" t="s">
        <v>18</v>
      </c>
      <c r="E40" s="69" t="s">
        <v>9</v>
      </c>
      <c r="F40" s="71">
        <v>1</v>
      </c>
      <c r="G40" s="39"/>
      <c r="H40" s="40">
        <f>G40*F40</f>
        <v>0</v>
      </c>
    </row>
    <row r="41" spans="2:8" x14ac:dyDescent="0.3">
      <c r="B41" s="43"/>
      <c r="C41" s="78"/>
      <c r="D41" s="42"/>
      <c r="E41" s="69"/>
      <c r="F41" s="71"/>
      <c r="G41" s="39"/>
      <c r="H41" s="40"/>
    </row>
    <row r="42" spans="2:8" x14ac:dyDescent="0.3">
      <c r="B42" s="43">
        <v>7</v>
      </c>
      <c r="C42" s="78"/>
      <c r="D42" s="42" t="s">
        <v>19</v>
      </c>
      <c r="E42" s="69" t="s">
        <v>9</v>
      </c>
      <c r="F42" s="71">
        <v>1</v>
      </c>
      <c r="G42" s="39"/>
      <c r="H42" s="40">
        <f>G42*F42</f>
        <v>0</v>
      </c>
    </row>
    <row r="43" spans="2:8" x14ac:dyDescent="0.3">
      <c r="B43" s="43"/>
      <c r="C43" s="78"/>
      <c r="D43" s="42"/>
      <c r="E43" s="69"/>
      <c r="F43" s="71"/>
      <c r="G43" s="39"/>
      <c r="H43" s="40"/>
    </row>
    <row r="44" spans="2:8" x14ac:dyDescent="0.3">
      <c r="B44" s="43">
        <v>7</v>
      </c>
      <c r="C44" s="78"/>
      <c r="D44" s="42" t="s">
        <v>65</v>
      </c>
      <c r="E44" s="69" t="s">
        <v>9</v>
      </c>
      <c r="F44" s="71">
        <v>1</v>
      </c>
      <c r="G44" s="39"/>
      <c r="H44" s="40">
        <f>G44*F44</f>
        <v>0</v>
      </c>
    </row>
    <row r="45" spans="2:8" ht="18" thickBot="1" x14ac:dyDescent="0.35">
      <c r="B45" s="43"/>
      <c r="C45" s="78"/>
      <c r="D45" s="42"/>
      <c r="E45" s="69"/>
      <c r="F45" s="71"/>
      <c r="G45" s="39"/>
      <c r="H45" s="161">
        <f>SUM(H8:H44)</f>
        <v>0</v>
      </c>
    </row>
    <row r="46" spans="2:8" ht="18" thickTop="1" x14ac:dyDescent="0.3">
      <c r="B46" s="43"/>
      <c r="C46" s="78"/>
      <c r="D46" s="60" t="s">
        <v>33</v>
      </c>
      <c r="E46" s="69"/>
      <c r="F46" s="71"/>
      <c r="G46" s="39"/>
      <c r="H46" s="40"/>
    </row>
    <row r="47" spans="2:8" x14ac:dyDescent="0.3">
      <c r="B47" s="43"/>
      <c r="C47" s="78"/>
      <c r="D47" s="42"/>
      <c r="E47" s="69"/>
      <c r="F47" s="71"/>
      <c r="G47" s="39"/>
      <c r="H47" s="40"/>
    </row>
    <row r="48" spans="2:8" ht="34.799999999999997" x14ac:dyDescent="0.3">
      <c r="B48" s="43"/>
      <c r="C48" s="78"/>
      <c r="D48" s="162" t="s">
        <v>34</v>
      </c>
      <c r="E48" s="69"/>
      <c r="F48" s="71"/>
      <c r="G48" s="39"/>
      <c r="H48" s="40"/>
    </row>
    <row r="49" spans="2:8" x14ac:dyDescent="0.3">
      <c r="B49" s="43"/>
      <c r="C49" s="78"/>
      <c r="D49" s="91"/>
      <c r="E49" s="69"/>
      <c r="F49" s="71"/>
      <c r="G49" s="39"/>
      <c r="H49" s="40"/>
    </row>
    <row r="50" spans="2:8" ht="34.799999999999997" x14ac:dyDescent="0.3">
      <c r="B50" s="95">
        <v>8</v>
      </c>
      <c r="C50" s="78"/>
      <c r="D50" s="87" t="s">
        <v>35</v>
      </c>
      <c r="E50" s="92" t="s">
        <v>36</v>
      </c>
      <c r="F50" s="171">
        <v>6.16</v>
      </c>
      <c r="G50" s="96"/>
      <c r="H50" s="97">
        <f>G50*F50</f>
        <v>0</v>
      </c>
    </row>
    <row r="51" spans="2:8" x14ac:dyDescent="0.3">
      <c r="B51" s="43"/>
      <c r="C51" s="78"/>
      <c r="D51" s="91"/>
      <c r="E51" s="69"/>
      <c r="F51" s="71"/>
      <c r="G51" s="39"/>
      <c r="H51" s="40"/>
    </row>
    <row r="52" spans="2:8" ht="34.799999999999997" x14ac:dyDescent="0.3">
      <c r="B52" s="43"/>
      <c r="C52" s="78"/>
      <c r="D52" s="162" t="s">
        <v>37</v>
      </c>
      <c r="E52" s="98"/>
      <c r="F52" s="71"/>
      <c r="G52" s="39"/>
      <c r="H52" s="40"/>
    </row>
    <row r="53" spans="2:8" x14ac:dyDescent="0.3">
      <c r="B53" s="43"/>
      <c r="C53" s="78"/>
      <c r="D53" s="91"/>
      <c r="E53" s="98"/>
      <c r="F53" s="71"/>
      <c r="G53" s="39"/>
      <c r="H53" s="40"/>
    </row>
    <row r="54" spans="2:8" x14ac:dyDescent="0.3">
      <c r="B54" s="95">
        <v>9</v>
      </c>
      <c r="C54" s="78"/>
      <c r="D54" s="175" t="s">
        <v>38</v>
      </c>
      <c r="E54" s="92" t="s">
        <v>40</v>
      </c>
      <c r="F54" s="171">
        <v>2</v>
      </c>
      <c r="G54" s="96"/>
      <c r="H54" s="97">
        <f>G54*F54</f>
        <v>0</v>
      </c>
    </row>
    <row r="55" spans="2:8" x14ac:dyDescent="0.3">
      <c r="B55" s="95">
        <v>10</v>
      </c>
      <c r="C55" s="78"/>
      <c r="D55" s="175" t="s">
        <v>39</v>
      </c>
      <c r="E55" s="92" t="s">
        <v>40</v>
      </c>
      <c r="F55" s="171">
        <v>1</v>
      </c>
      <c r="G55" s="96"/>
      <c r="H55" s="97">
        <f>G55*F55</f>
        <v>0</v>
      </c>
    </row>
    <row r="56" spans="2:8" x14ac:dyDescent="0.3">
      <c r="B56" s="95"/>
      <c r="C56" s="78"/>
      <c r="D56" s="87"/>
      <c r="E56" s="92"/>
      <c r="F56" s="171"/>
      <c r="G56" s="96"/>
      <c r="H56" s="97"/>
    </row>
    <row r="57" spans="2:8" x14ac:dyDescent="0.3">
      <c r="B57" s="43"/>
      <c r="C57" s="78"/>
      <c r="D57" s="162" t="s">
        <v>41</v>
      </c>
      <c r="E57" s="98"/>
      <c r="F57" s="71"/>
      <c r="G57" s="39"/>
      <c r="H57" s="40"/>
    </row>
    <row r="58" spans="2:8" x14ac:dyDescent="0.3">
      <c r="B58" s="43"/>
      <c r="C58" s="78"/>
      <c r="D58" s="91"/>
      <c r="E58" s="98"/>
      <c r="F58" s="71"/>
      <c r="G58" s="39"/>
      <c r="H58" s="40"/>
    </row>
    <row r="59" spans="2:8" x14ac:dyDescent="0.3">
      <c r="B59" s="95">
        <v>11</v>
      </c>
      <c r="C59" s="78"/>
      <c r="D59" s="175" t="s">
        <v>42</v>
      </c>
      <c r="E59" s="92" t="s">
        <v>40</v>
      </c>
      <c r="F59" s="171">
        <v>20</v>
      </c>
      <c r="G59" s="96"/>
      <c r="H59" s="97">
        <f>G59*F59</f>
        <v>0</v>
      </c>
    </row>
    <row r="60" spans="2:8" x14ac:dyDescent="0.3">
      <c r="B60" s="95">
        <v>12</v>
      </c>
      <c r="C60" s="78"/>
      <c r="D60" s="175" t="s">
        <v>43</v>
      </c>
      <c r="E60" s="92" t="s">
        <v>40</v>
      </c>
      <c r="F60" s="171">
        <v>1</v>
      </c>
      <c r="G60" s="96"/>
      <c r="H60" s="97">
        <f>G60*F60</f>
        <v>0</v>
      </c>
    </row>
    <row r="61" spans="2:8" x14ac:dyDescent="0.3">
      <c r="B61" s="95"/>
      <c r="C61" s="78"/>
      <c r="D61" s="175"/>
      <c r="E61" s="92"/>
      <c r="F61" s="171"/>
      <c r="G61" s="96"/>
      <c r="H61" s="97"/>
    </row>
    <row r="62" spans="2:8" x14ac:dyDescent="0.3">
      <c r="B62" s="43"/>
      <c r="C62" s="78"/>
      <c r="D62" s="162" t="s">
        <v>61</v>
      </c>
      <c r="E62" s="98"/>
      <c r="F62" s="71"/>
      <c r="G62" s="39"/>
      <c r="H62" s="40"/>
    </row>
    <row r="63" spans="2:8" x14ac:dyDescent="0.3">
      <c r="B63" s="43"/>
      <c r="C63" s="78"/>
      <c r="D63" s="91"/>
      <c r="E63" s="98"/>
      <c r="F63" s="71"/>
      <c r="G63" s="39"/>
      <c r="H63" s="40"/>
    </row>
    <row r="64" spans="2:8" x14ac:dyDescent="0.3">
      <c r="B64" s="95">
        <v>13</v>
      </c>
      <c r="C64" s="78"/>
      <c r="D64" s="175" t="s">
        <v>44</v>
      </c>
      <c r="E64" s="92" t="s">
        <v>20</v>
      </c>
      <c r="F64" s="171">
        <v>5</v>
      </c>
      <c r="G64" s="96"/>
      <c r="H64" s="97">
        <f>G64*F64</f>
        <v>0</v>
      </c>
    </row>
    <row r="65" spans="2:8" x14ac:dyDescent="0.3">
      <c r="B65" s="95"/>
      <c r="C65" s="78"/>
      <c r="D65" s="175"/>
      <c r="E65" s="92"/>
      <c r="F65" s="171"/>
      <c r="G65" s="96"/>
      <c r="H65" s="97"/>
    </row>
    <row r="66" spans="2:8" x14ac:dyDescent="0.3">
      <c r="B66" s="43"/>
      <c r="C66" s="78"/>
      <c r="D66" s="162" t="s">
        <v>45</v>
      </c>
      <c r="E66" s="98"/>
      <c r="F66" s="71"/>
      <c r="G66" s="39"/>
      <c r="H66" s="40"/>
    </row>
    <row r="67" spans="2:8" x14ac:dyDescent="0.3">
      <c r="B67" s="43"/>
      <c r="C67" s="78"/>
      <c r="D67" s="91"/>
      <c r="E67" s="98"/>
      <c r="F67" s="71"/>
      <c r="G67" s="39"/>
      <c r="H67" s="40"/>
    </row>
    <row r="68" spans="2:8" ht="34.799999999999997" x14ac:dyDescent="0.3">
      <c r="B68" s="95">
        <v>14</v>
      </c>
      <c r="C68" s="78"/>
      <c r="D68" s="175" t="s">
        <v>46</v>
      </c>
      <c r="E68" s="92" t="s">
        <v>36</v>
      </c>
      <c r="F68" s="171">
        <v>0.18</v>
      </c>
      <c r="G68" s="96"/>
      <c r="H68" s="97">
        <f>G68*F68</f>
        <v>0</v>
      </c>
    </row>
    <row r="69" spans="2:8" x14ac:dyDescent="0.3">
      <c r="B69" s="95">
        <v>15</v>
      </c>
      <c r="C69" s="78"/>
      <c r="D69" s="175" t="s">
        <v>47</v>
      </c>
      <c r="E69" s="92" t="s">
        <v>40</v>
      </c>
      <c r="F69" s="171">
        <v>4</v>
      </c>
      <c r="G69" s="96"/>
      <c r="H69" s="97">
        <f>G69*F69</f>
        <v>0</v>
      </c>
    </row>
    <row r="70" spans="2:8" x14ac:dyDescent="0.3">
      <c r="B70" s="95"/>
      <c r="C70" s="78"/>
      <c r="D70" s="87"/>
      <c r="E70" s="92"/>
      <c r="F70" s="171"/>
      <c r="G70" s="96"/>
      <c r="H70" s="97"/>
    </row>
    <row r="71" spans="2:8" x14ac:dyDescent="0.3">
      <c r="B71" s="43"/>
      <c r="C71" s="78"/>
      <c r="D71" s="162" t="s">
        <v>48</v>
      </c>
      <c r="E71" s="98"/>
      <c r="F71" s="71"/>
      <c r="G71" s="39"/>
      <c r="H71" s="40"/>
    </row>
    <row r="72" spans="2:8" x14ac:dyDescent="0.3">
      <c r="B72" s="43"/>
      <c r="C72" s="78"/>
      <c r="D72" s="91"/>
      <c r="E72" s="98"/>
      <c r="F72" s="71"/>
      <c r="G72" s="39"/>
      <c r="H72" s="40"/>
    </row>
    <row r="73" spans="2:8" x14ac:dyDescent="0.3">
      <c r="B73" s="95">
        <v>16</v>
      </c>
      <c r="C73" s="78"/>
      <c r="D73" s="175" t="s">
        <v>49</v>
      </c>
      <c r="E73" s="92" t="s">
        <v>36</v>
      </c>
      <c r="F73" s="171">
        <v>6</v>
      </c>
      <c r="G73" s="96"/>
      <c r="H73" s="97">
        <f>G73*F73</f>
        <v>0</v>
      </c>
    </row>
    <row r="74" spans="2:8" ht="34.799999999999997" x14ac:dyDescent="0.3">
      <c r="B74" s="95">
        <v>17</v>
      </c>
      <c r="C74" s="78"/>
      <c r="D74" s="175" t="s">
        <v>50</v>
      </c>
      <c r="E74" s="92" t="s">
        <v>40</v>
      </c>
      <c r="F74" s="171">
        <v>1</v>
      </c>
      <c r="G74" s="96"/>
      <c r="H74" s="97">
        <f>G74*F74</f>
        <v>0</v>
      </c>
    </row>
    <row r="75" spans="2:8" x14ac:dyDescent="0.3">
      <c r="B75" s="95"/>
      <c r="C75" s="78"/>
      <c r="D75" s="87"/>
      <c r="E75" s="92"/>
      <c r="F75" s="171"/>
      <c r="G75" s="96"/>
      <c r="H75" s="97"/>
    </row>
    <row r="76" spans="2:8" x14ac:dyDescent="0.3">
      <c r="B76" s="43"/>
      <c r="C76" s="78"/>
      <c r="D76" s="93" t="s">
        <v>51</v>
      </c>
      <c r="E76" s="69"/>
      <c r="F76" s="71"/>
      <c r="G76" s="39"/>
      <c r="H76" s="40"/>
    </row>
    <row r="77" spans="2:8" x14ac:dyDescent="0.3">
      <c r="B77" s="43"/>
      <c r="C77" s="78"/>
      <c r="D77" s="86"/>
      <c r="E77" s="69"/>
      <c r="F77" s="71"/>
      <c r="G77" s="39"/>
      <c r="H77" s="40"/>
    </row>
    <row r="78" spans="2:8" x14ac:dyDescent="0.3">
      <c r="B78" s="43"/>
      <c r="C78" s="78"/>
      <c r="D78" s="162" t="s">
        <v>52</v>
      </c>
      <c r="E78" s="69"/>
      <c r="F78" s="71"/>
      <c r="G78" s="39"/>
      <c r="H78" s="40"/>
    </row>
    <row r="79" spans="2:8" x14ac:dyDescent="0.3">
      <c r="B79" s="43"/>
      <c r="C79" s="78"/>
      <c r="D79" s="91"/>
      <c r="E79" s="69"/>
      <c r="F79" s="71"/>
      <c r="G79" s="39"/>
      <c r="H79" s="40"/>
    </row>
    <row r="80" spans="2:8" ht="34.799999999999997" x14ac:dyDescent="0.3">
      <c r="B80" s="95">
        <v>18</v>
      </c>
      <c r="C80" s="78"/>
      <c r="D80" s="87" t="s">
        <v>53</v>
      </c>
      <c r="E80" s="92" t="s">
        <v>36</v>
      </c>
      <c r="F80" s="171">
        <v>0.6</v>
      </c>
      <c r="G80" s="96"/>
      <c r="H80" s="97">
        <f>G80*F80</f>
        <v>0</v>
      </c>
    </row>
    <row r="81" spans="2:11" x14ac:dyDescent="0.3">
      <c r="B81" s="43"/>
      <c r="C81" s="78"/>
      <c r="D81" s="91"/>
      <c r="E81" s="69"/>
      <c r="F81" s="71"/>
      <c r="G81" s="39"/>
      <c r="H81" s="40"/>
    </row>
    <row r="82" spans="2:11" x14ac:dyDescent="0.3">
      <c r="B82" s="43"/>
      <c r="C82" s="78"/>
      <c r="D82" s="162" t="s">
        <v>54</v>
      </c>
      <c r="E82" s="98"/>
      <c r="F82" s="71"/>
      <c r="G82" s="39"/>
      <c r="H82" s="40"/>
    </row>
    <row r="83" spans="2:11" x14ac:dyDescent="0.3">
      <c r="B83" s="43"/>
      <c r="C83" s="78"/>
      <c r="D83" s="91"/>
      <c r="E83" s="98"/>
      <c r="F83" s="71"/>
      <c r="G83" s="39"/>
      <c r="H83" s="40"/>
    </row>
    <row r="84" spans="2:11" ht="34.799999999999997" x14ac:dyDescent="0.3">
      <c r="B84" s="95">
        <v>19</v>
      </c>
      <c r="C84" s="78"/>
      <c r="D84" s="175" t="s">
        <v>55</v>
      </c>
      <c r="E84" s="92" t="s">
        <v>36</v>
      </c>
      <c r="F84" s="171">
        <v>3.1E-2</v>
      </c>
      <c r="G84" s="96"/>
      <c r="H84" s="97">
        <f>G84*F84</f>
        <v>0</v>
      </c>
      <c r="K84" s="177"/>
    </row>
    <row r="85" spans="2:11" x14ac:dyDescent="0.3">
      <c r="B85" s="95"/>
      <c r="C85" s="78"/>
      <c r="D85" s="87"/>
      <c r="E85" s="92"/>
      <c r="F85" s="171"/>
      <c r="G85" s="96"/>
      <c r="H85" s="97"/>
    </row>
    <row r="86" spans="2:11" x14ac:dyDescent="0.3">
      <c r="B86" s="43"/>
      <c r="C86" s="78"/>
      <c r="D86" s="162" t="s">
        <v>56</v>
      </c>
      <c r="E86" s="98"/>
      <c r="F86" s="71"/>
      <c r="G86" s="39"/>
      <c r="H86" s="40"/>
    </row>
    <row r="87" spans="2:11" x14ac:dyDescent="0.3">
      <c r="B87" s="43"/>
      <c r="C87" s="78"/>
      <c r="D87" s="91"/>
      <c r="E87" s="98"/>
      <c r="F87" s="71"/>
      <c r="G87" s="39"/>
      <c r="H87" s="40"/>
    </row>
    <row r="88" spans="2:11" x14ac:dyDescent="0.3">
      <c r="B88" s="95">
        <v>20</v>
      </c>
      <c r="C88" s="78"/>
      <c r="D88" s="175" t="s">
        <v>57</v>
      </c>
      <c r="E88" s="92" t="s">
        <v>40</v>
      </c>
      <c r="F88" s="171">
        <v>2</v>
      </c>
      <c r="G88" s="96"/>
      <c r="H88" s="97">
        <f>G88*F88</f>
        <v>0</v>
      </c>
    </row>
    <row r="89" spans="2:11" x14ac:dyDescent="0.3">
      <c r="B89" s="95"/>
      <c r="C89" s="78"/>
      <c r="D89" s="175"/>
      <c r="E89" s="92"/>
      <c r="F89" s="171"/>
      <c r="G89" s="96"/>
      <c r="H89" s="97"/>
    </row>
    <row r="90" spans="2:11" x14ac:dyDescent="0.3">
      <c r="B90" s="43"/>
      <c r="C90" s="78"/>
      <c r="D90" s="162" t="s">
        <v>58</v>
      </c>
      <c r="E90" s="98"/>
      <c r="F90" s="71"/>
      <c r="G90" s="39"/>
      <c r="H90" s="40"/>
    </row>
    <row r="91" spans="2:11" x14ac:dyDescent="0.3">
      <c r="B91" s="43"/>
      <c r="C91" s="78"/>
      <c r="D91" s="91"/>
      <c r="E91" s="98"/>
      <c r="F91" s="71"/>
      <c r="G91" s="39"/>
      <c r="H91" s="40"/>
    </row>
    <row r="92" spans="2:11" x14ac:dyDescent="0.3">
      <c r="B92" s="95">
        <v>21</v>
      </c>
      <c r="C92" s="78"/>
      <c r="D92" s="175" t="s">
        <v>59</v>
      </c>
      <c r="E92" s="92" t="s">
        <v>40</v>
      </c>
      <c r="F92" s="171">
        <v>20</v>
      </c>
      <c r="G92" s="96"/>
      <c r="H92" s="97">
        <f>G92*F92</f>
        <v>0</v>
      </c>
    </row>
    <row r="93" spans="2:11" x14ac:dyDescent="0.3">
      <c r="B93" s="95">
        <v>22</v>
      </c>
      <c r="C93" s="78"/>
      <c r="D93" s="175" t="s">
        <v>60</v>
      </c>
      <c r="E93" s="92" t="s">
        <v>36</v>
      </c>
      <c r="F93" s="171">
        <v>1</v>
      </c>
      <c r="G93" s="96"/>
      <c r="H93" s="97">
        <f>G93*F93</f>
        <v>0</v>
      </c>
    </row>
    <row r="94" spans="2:11" x14ac:dyDescent="0.3">
      <c r="B94" s="95"/>
      <c r="C94" s="78"/>
      <c r="D94" s="175"/>
      <c r="E94" s="92"/>
      <c r="F94" s="171"/>
      <c r="G94" s="96"/>
      <c r="H94" s="97"/>
    </row>
    <row r="95" spans="2:11" x14ac:dyDescent="0.3">
      <c r="B95" s="43"/>
      <c r="C95" s="78"/>
      <c r="D95" s="162" t="s">
        <v>61</v>
      </c>
      <c r="E95" s="98"/>
      <c r="F95" s="71"/>
      <c r="G95" s="39"/>
      <c r="H95" s="40"/>
    </row>
    <row r="96" spans="2:11" x14ac:dyDescent="0.3">
      <c r="B96" s="43"/>
      <c r="C96" s="78"/>
      <c r="D96" s="91"/>
      <c r="E96" s="98"/>
      <c r="F96" s="71"/>
      <c r="G96" s="39"/>
      <c r="H96" s="40"/>
    </row>
    <row r="97" spans="2:9" x14ac:dyDescent="0.3">
      <c r="B97" s="95">
        <v>23</v>
      </c>
      <c r="C97" s="78"/>
      <c r="D97" s="175" t="s">
        <v>44</v>
      </c>
      <c r="E97" s="92" t="s">
        <v>20</v>
      </c>
      <c r="F97" s="171">
        <v>5</v>
      </c>
      <c r="G97" s="96"/>
      <c r="H97" s="97">
        <f>G97*F97</f>
        <v>0</v>
      </c>
    </row>
    <row r="98" spans="2:9" x14ac:dyDescent="0.3">
      <c r="B98" s="95"/>
      <c r="C98" s="78"/>
      <c r="D98" s="87"/>
      <c r="E98" s="92"/>
      <c r="F98" s="171"/>
      <c r="G98" s="96"/>
      <c r="H98" s="97"/>
    </row>
    <row r="99" spans="2:9" x14ac:dyDescent="0.3">
      <c r="B99" s="43"/>
      <c r="C99" s="78"/>
      <c r="D99" s="162" t="s">
        <v>45</v>
      </c>
      <c r="E99" s="98"/>
      <c r="F99" s="71"/>
      <c r="G99" s="39"/>
      <c r="H99" s="40"/>
    </row>
    <row r="100" spans="2:9" x14ac:dyDescent="0.3">
      <c r="B100" s="43"/>
      <c r="C100" s="78"/>
      <c r="D100" s="91"/>
      <c r="E100" s="98"/>
      <c r="F100" s="71"/>
      <c r="G100" s="39"/>
      <c r="H100" s="40"/>
    </row>
    <row r="101" spans="2:9" ht="34.799999999999997" x14ac:dyDescent="0.3">
      <c r="B101" s="95">
        <v>24</v>
      </c>
      <c r="C101" s="78"/>
      <c r="D101" s="175" t="s">
        <v>46</v>
      </c>
      <c r="E101" s="92" t="s">
        <v>36</v>
      </c>
      <c r="F101" s="171">
        <v>0.18</v>
      </c>
      <c r="G101" s="96"/>
      <c r="H101" s="97">
        <f>G101*F101</f>
        <v>0</v>
      </c>
    </row>
    <row r="102" spans="2:9" x14ac:dyDescent="0.3">
      <c r="B102" s="95">
        <v>25</v>
      </c>
      <c r="C102" s="78"/>
      <c r="D102" s="175" t="s">
        <v>47</v>
      </c>
      <c r="E102" s="92" t="s">
        <v>40</v>
      </c>
      <c r="F102" s="171">
        <v>4</v>
      </c>
      <c r="G102" s="96"/>
      <c r="H102" s="97">
        <f>G102*F102</f>
        <v>0</v>
      </c>
    </row>
    <row r="103" spans="2:9" x14ac:dyDescent="0.3">
      <c r="B103" s="43"/>
      <c r="C103" s="78"/>
      <c r="D103" s="99"/>
      <c r="E103" s="98"/>
      <c r="F103" s="71"/>
      <c r="G103" s="39"/>
      <c r="H103" s="40"/>
    </row>
    <row r="104" spans="2:9" ht="18" thickBot="1" x14ac:dyDescent="0.35">
      <c r="B104" s="44"/>
      <c r="C104" s="80"/>
      <c r="D104" s="193" t="s">
        <v>62</v>
      </c>
      <c r="E104" s="194"/>
      <c r="F104" s="194"/>
      <c r="G104" s="195"/>
      <c r="H104" s="161">
        <f>SUM(H48:H103)</f>
        <v>0</v>
      </c>
      <c r="I104" s="45"/>
    </row>
    <row r="105" spans="2:9" ht="18" thickTop="1" x14ac:dyDescent="0.3">
      <c r="B105" s="46"/>
      <c r="C105" s="46"/>
      <c r="D105" s="47"/>
      <c r="E105" s="48"/>
      <c r="F105" s="172"/>
      <c r="G105" s="49"/>
      <c r="H105" s="50"/>
    </row>
    <row r="106" spans="2:9" x14ac:dyDescent="0.3">
      <c r="B106" s="51"/>
      <c r="C106" s="51"/>
      <c r="D106" s="52"/>
      <c r="E106" s="53"/>
      <c r="F106" s="173"/>
      <c r="G106" s="54"/>
      <c r="H106" s="54"/>
    </row>
    <row r="107" spans="2:9" x14ac:dyDescent="0.3">
      <c r="B107" s="55"/>
      <c r="C107" s="55"/>
      <c r="D107" s="55"/>
      <c r="E107" s="55"/>
      <c r="F107" s="173"/>
      <c r="G107" s="54"/>
      <c r="H107" s="56"/>
    </row>
    <row r="108" spans="2:9" x14ac:dyDescent="0.3">
      <c r="B108" s="55"/>
      <c r="C108" s="55"/>
      <c r="D108" s="55"/>
      <c r="E108" s="55"/>
      <c r="F108" s="173"/>
      <c r="G108" s="54"/>
      <c r="H108" s="56"/>
    </row>
    <row r="109" spans="2:9" x14ac:dyDescent="0.3">
      <c r="B109" s="55"/>
      <c r="C109" s="55"/>
      <c r="D109" s="55"/>
      <c r="E109" s="55"/>
      <c r="F109" s="173"/>
      <c r="G109" s="54"/>
      <c r="H109" s="56"/>
    </row>
    <row r="110" spans="2:9" x14ac:dyDescent="0.3">
      <c r="B110" s="55"/>
      <c r="C110" s="55"/>
      <c r="D110" s="55"/>
      <c r="E110" s="55"/>
      <c r="F110" s="173"/>
      <c r="G110" s="54"/>
      <c r="H110" s="56"/>
    </row>
    <row r="111" spans="2:9" x14ac:dyDescent="0.3">
      <c r="B111" s="55"/>
      <c r="C111" s="55"/>
      <c r="D111" s="55"/>
      <c r="E111" s="55"/>
      <c r="F111" s="173"/>
      <c r="G111" s="54"/>
      <c r="H111" s="56"/>
    </row>
    <row r="112" spans="2:9" x14ac:dyDescent="0.3">
      <c r="B112" s="55"/>
      <c r="C112" s="55"/>
      <c r="D112" s="55"/>
      <c r="E112" s="55"/>
      <c r="F112" s="173"/>
      <c r="G112" s="54"/>
      <c r="H112" s="56"/>
    </row>
    <row r="113" spans="2:193" x14ac:dyDescent="0.3">
      <c r="B113" s="55"/>
      <c r="C113" s="55"/>
      <c r="D113" s="55"/>
      <c r="E113" s="55"/>
      <c r="F113" s="173"/>
      <c r="G113" s="54"/>
      <c r="H113" s="56"/>
    </row>
    <row r="114" spans="2:193" x14ac:dyDescent="0.3">
      <c r="B114" s="55"/>
      <c r="C114" s="55"/>
      <c r="D114" s="55"/>
      <c r="E114" s="55"/>
      <c r="F114" s="173"/>
      <c r="G114" s="54"/>
      <c r="H114" s="56"/>
    </row>
    <row r="115" spans="2:193" s="5" customFormat="1" x14ac:dyDescent="0.3">
      <c r="B115" s="55"/>
      <c r="C115" s="55"/>
      <c r="D115" s="55"/>
      <c r="E115" s="55"/>
      <c r="F115" s="173"/>
      <c r="G115" s="54"/>
      <c r="H115" s="56"/>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row>
    <row r="116" spans="2:193" s="5" customFormat="1" x14ac:dyDescent="0.3">
      <c r="B116" s="55"/>
      <c r="C116" s="55"/>
      <c r="D116" s="55"/>
      <c r="E116" s="55"/>
      <c r="F116" s="173"/>
      <c r="G116" s="54"/>
      <c r="H116" s="56"/>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row>
    <row r="117" spans="2:193" s="5" customFormat="1" x14ac:dyDescent="0.3">
      <c r="B117" s="55"/>
      <c r="C117" s="55"/>
      <c r="D117" s="55"/>
      <c r="E117" s="55"/>
      <c r="F117" s="173"/>
      <c r="G117" s="54"/>
      <c r="H117" s="56"/>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row>
    <row r="118" spans="2:193" s="5" customFormat="1" x14ac:dyDescent="0.3">
      <c r="B118" s="55"/>
      <c r="C118" s="55"/>
      <c r="D118" s="55"/>
      <c r="E118" s="55"/>
      <c r="F118" s="173"/>
      <c r="G118" s="54"/>
      <c r="H118" s="56"/>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row>
    <row r="119" spans="2:193" s="5" customFormat="1" x14ac:dyDescent="0.3">
      <c r="B119" s="55"/>
      <c r="C119" s="55"/>
      <c r="D119" s="55"/>
      <c r="E119" s="55"/>
      <c r="F119" s="173"/>
      <c r="G119" s="54"/>
      <c r="H119" s="56"/>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row>
    <row r="120" spans="2:193" s="5" customFormat="1" x14ac:dyDescent="0.3">
      <c r="B120" s="55"/>
      <c r="C120" s="55"/>
      <c r="D120" s="55"/>
      <c r="E120" s="55"/>
      <c r="F120" s="173"/>
      <c r="G120" s="54"/>
      <c r="H120" s="56"/>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row>
    <row r="121" spans="2:193" s="5" customFormat="1" x14ac:dyDescent="0.3">
      <c r="B121" s="55"/>
      <c r="C121" s="55"/>
      <c r="D121" s="55"/>
      <c r="E121" s="55"/>
      <c r="F121" s="173"/>
      <c r="G121" s="54"/>
      <c r="H121" s="56"/>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row>
    <row r="122" spans="2:193" s="5" customFormat="1" x14ac:dyDescent="0.3">
      <c r="B122" s="55"/>
      <c r="C122" s="55"/>
      <c r="D122" s="55"/>
      <c r="E122" s="55"/>
      <c r="F122" s="173"/>
      <c r="G122" s="54"/>
      <c r="H122" s="56"/>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row>
    <row r="123" spans="2:193" s="5" customFormat="1" x14ac:dyDescent="0.3">
      <c r="B123" s="55"/>
      <c r="C123" s="55"/>
      <c r="D123" s="55"/>
      <c r="E123" s="55"/>
      <c r="F123" s="173"/>
      <c r="G123" s="54"/>
      <c r="H123" s="56"/>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row>
    <row r="124" spans="2:193" s="5" customFormat="1" x14ac:dyDescent="0.3">
      <c r="B124" s="55"/>
      <c r="C124" s="55"/>
      <c r="D124" s="55"/>
      <c r="E124" s="55"/>
      <c r="F124" s="173"/>
      <c r="G124" s="54"/>
      <c r="H124" s="56"/>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row>
    <row r="125" spans="2:193" s="5" customFormat="1" x14ac:dyDescent="0.3">
      <c r="B125" s="55"/>
      <c r="C125" s="55"/>
      <c r="D125" s="55"/>
      <c r="E125" s="55"/>
      <c r="F125" s="173"/>
      <c r="G125" s="54"/>
      <c r="H125" s="56"/>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row>
    <row r="126" spans="2:193" s="5" customFormat="1" x14ac:dyDescent="0.3">
      <c r="B126" s="55"/>
      <c r="C126" s="55"/>
      <c r="D126" s="55"/>
      <c r="E126" s="55"/>
      <c r="F126" s="173"/>
      <c r="G126" s="54"/>
      <c r="H126" s="56"/>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row>
    <row r="127" spans="2:193" s="5" customFormat="1" x14ac:dyDescent="0.3">
      <c r="B127" s="55"/>
      <c r="C127" s="55"/>
      <c r="D127" s="55"/>
      <c r="E127" s="55"/>
      <c r="F127" s="173"/>
      <c r="G127" s="54"/>
      <c r="H127" s="56"/>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row>
    <row r="128" spans="2:193" s="5" customFormat="1" x14ac:dyDescent="0.3">
      <c r="B128" s="55"/>
      <c r="C128" s="55"/>
      <c r="D128" s="55"/>
      <c r="E128" s="55"/>
      <c r="F128" s="173"/>
      <c r="G128" s="54"/>
      <c r="H128" s="56"/>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row>
    <row r="129" spans="2:193" s="5" customFormat="1" x14ac:dyDescent="0.3">
      <c r="B129" s="55"/>
      <c r="C129" s="55"/>
      <c r="D129" s="55"/>
      <c r="E129" s="55"/>
      <c r="F129" s="173"/>
      <c r="G129" s="54"/>
      <c r="H129" s="56"/>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row>
    <row r="130" spans="2:193" s="5" customFormat="1" x14ac:dyDescent="0.3">
      <c r="B130" s="55"/>
      <c r="C130" s="55"/>
      <c r="D130" s="55"/>
      <c r="E130" s="55"/>
      <c r="F130" s="173"/>
      <c r="G130" s="54"/>
      <c r="H130" s="56"/>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row>
    <row r="131" spans="2:193" s="5" customFormat="1" x14ac:dyDescent="0.3">
      <c r="B131" s="55"/>
      <c r="C131" s="55"/>
      <c r="D131" s="55"/>
      <c r="E131" s="55"/>
      <c r="F131" s="173"/>
      <c r="G131" s="54"/>
      <c r="H131" s="56"/>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row>
    <row r="132" spans="2:193" s="5" customFormat="1" x14ac:dyDescent="0.3">
      <c r="B132" s="55"/>
      <c r="C132" s="55"/>
      <c r="D132" s="55"/>
      <c r="E132" s="55"/>
      <c r="F132" s="173"/>
      <c r="G132" s="54"/>
      <c r="H132" s="56"/>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row>
    <row r="133" spans="2:193" s="5" customFormat="1" x14ac:dyDescent="0.3">
      <c r="B133" s="55"/>
      <c r="C133" s="55"/>
      <c r="D133" s="55"/>
      <c r="E133" s="55"/>
      <c r="F133" s="173"/>
      <c r="G133" s="54"/>
      <c r="H133" s="56"/>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row>
    <row r="134" spans="2:193" s="5" customFormat="1" x14ac:dyDescent="0.3">
      <c r="B134" s="55"/>
      <c r="C134" s="55"/>
      <c r="D134" s="55"/>
      <c r="E134" s="55"/>
      <c r="F134" s="173"/>
      <c r="G134" s="54"/>
      <c r="H134" s="56"/>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row>
    <row r="135" spans="2:193" s="5" customFormat="1" x14ac:dyDescent="0.3">
      <c r="B135" s="55"/>
      <c r="C135" s="55"/>
      <c r="D135" s="55"/>
      <c r="E135" s="55"/>
      <c r="F135" s="173"/>
      <c r="G135" s="54"/>
      <c r="H135" s="56"/>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row>
    <row r="136" spans="2:193" s="5" customFormat="1" x14ac:dyDescent="0.3">
      <c r="B136" s="55"/>
      <c r="C136" s="55"/>
      <c r="D136" s="55"/>
      <c r="E136" s="55"/>
      <c r="F136" s="173"/>
      <c r="G136" s="54"/>
      <c r="H136" s="56"/>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row>
    <row r="137" spans="2:193" s="5" customFormat="1" x14ac:dyDescent="0.3">
      <c r="B137" s="55"/>
      <c r="C137" s="55"/>
      <c r="D137" s="55"/>
      <c r="E137" s="55"/>
      <c r="F137" s="173"/>
      <c r="G137" s="54"/>
      <c r="H137" s="56"/>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row>
    <row r="138" spans="2:193" s="5" customFormat="1" x14ac:dyDescent="0.3">
      <c r="B138" s="55"/>
      <c r="C138" s="55"/>
      <c r="D138" s="55"/>
      <c r="E138" s="55"/>
      <c r="F138" s="173"/>
      <c r="G138" s="54"/>
      <c r="H138" s="56"/>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row>
    <row r="139" spans="2:193" s="5" customFormat="1" x14ac:dyDescent="0.3">
      <c r="B139" s="55"/>
      <c r="C139" s="55"/>
      <c r="D139" s="55"/>
      <c r="E139" s="55"/>
      <c r="F139" s="173"/>
      <c r="G139" s="54"/>
      <c r="H139" s="56"/>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row>
    <row r="140" spans="2:193" s="5" customFormat="1" x14ac:dyDescent="0.3">
      <c r="B140" s="55"/>
      <c r="C140" s="55"/>
      <c r="D140" s="55"/>
      <c r="E140" s="55"/>
      <c r="F140" s="173"/>
      <c r="G140" s="54"/>
      <c r="H140" s="55"/>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row>
    <row r="141" spans="2:193" s="5" customFormat="1" x14ac:dyDescent="0.3">
      <c r="B141" s="55"/>
      <c r="C141" s="55"/>
      <c r="D141" s="55"/>
      <c r="E141" s="55"/>
      <c r="F141" s="173"/>
      <c r="G141" s="54"/>
      <c r="H141" s="55"/>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row>
    <row r="142" spans="2:193" s="5" customFormat="1" x14ac:dyDescent="0.3">
      <c r="B142" s="55"/>
      <c r="C142" s="55"/>
      <c r="D142" s="55"/>
      <c r="E142" s="55"/>
      <c r="F142" s="173"/>
      <c r="G142" s="54"/>
      <c r="H142" s="55"/>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row>
    <row r="143" spans="2:193" s="5" customFormat="1" x14ac:dyDescent="0.3">
      <c r="B143" s="55"/>
      <c r="C143" s="55"/>
      <c r="D143" s="55"/>
      <c r="E143" s="55"/>
      <c r="F143" s="173"/>
      <c r="G143" s="54"/>
      <c r="H143" s="55"/>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row>
    <row r="144" spans="2:193" s="5" customFormat="1" x14ac:dyDescent="0.3">
      <c r="B144" s="55"/>
      <c r="C144" s="55"/>
      <c r="D144" s="55"/>
      <c r="E144" s="55"/>
      <c r="F144" s="173"/>
      <c r="G144" s="54"/>
      <c r="H144" s="55"/>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row>
    <row r="145" spans="2:193" s="5" customFormat="1" x14ac:dyDescent="0.3">
      <c r="B145" s="55"/>
      <c r="C145" s="55"/>
      <c r="D145" s="55"/>
      <c r="E145" s="55"/>
      <c r="F145" s="173"/>
      <c r="G145" s="54"/>
      <c r="H145" s="55"/>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row>
    <row r="146" spans="2:193" s="5" customFormat="1" x14ac:dyDescent="0.3">
      <c r="B146" s="55"/>
      <c r="C146" s="55"/>
      <c r="D146" s="55"/>
      <c r="E146" s="55"/>
      <c r="F146" s="173"/>
      <c r="G146" s="54"/>
      <c r="H146" s="55"/>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row>
    <row r="147" spans="2:193" s="5" customFormat="1" x14ac:dyDescent="0.3">
      <c r="B147" s="55"/>
      <c r="C147" s="55"/>
      <c r="D147" s="55"/>
      <c r="E147" s="55"/>
      <c r="F147" s="173"/>
      <c r="G147" s="54"/>
      <c r="H147" s="55"/>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row>
    <row r="148" spans="2:193" s="5" customFormat="1" x14ac:dyDescent="0.3">
      <c r="B148" s="55"/>
      <c r="C148" s="55"/>
      <c r="D148" s="55"/>
      <c r="E148" s="55"/>
      <c r="F148" s="173"/>
      <c r="G148" s="54"/>
      <c r="H148" s="55"/>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row>
    <row r="149" spans="2:193" s="5" customFormat="1" x14ac:dyDescent="0.3">
      <c r="B149" s="55"/>
      <c r="C149" s="55"/>
      <c r="D149" s="55"/>
      <c r="E149" s="55"/>
      <c r="F149" s="173"/>
      <c r="G149" s="54"/>
      <c r="H149" s="55"/>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row>
    <row r="150" spans="2:193" s="5" customFormat="1" x14ac:dyDescent="0.3">
      <c r="B150" s="55"/>
      <c r="C150" s="55"/>
      <c r="D150" s="55"/>
      <c r="E150" s="55"/>
      <c r="F150" s="173"/>
      <c r="G150" s="54"/>
      <c r="H150" s="55"/>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row>
    <row r="151" spans="2:193" s="5" customFormat="1" x14ac:dyDescent="0.3">
      <c r="B151" s="55"/>
      <c r="C151" s="55"/>
      <c r="D151" s="55"/>
      <c r="E151" s="55"/>
      <c r="F151" s="173"/>
      <c r="G151" s="54"/>
      <c r="H151" s="55"/>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row>
    <row r="152" spans="2:193" s="5" customFormat="1" x14ac:dyDescent="0.3">
      <c r="B152" s="55"/>
      <c r="C152" s="55"/>
      <c r="D152" s="55"/>
      <c r="E152" s="55"/>
      <c r="F152" s="173"/>
      <c r="G152" s="54"/>
      <c r="H152" s="55"/>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row>
    <row r="153" spans="2:193" s="5" customFormat="1" x14ac:dyDescent="0.3">
      <c r="B153" s="55"/>
      <c r="C153" s="55"/>
      <c r="D153" s="55"/>
      <c r="E153" s="55"/>
      <c r="F153" s="173"/>
      <c r="G153" s="54"/>
      <c r="H153" s="55"/>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row>
    <row r="154" spans="2:193" s="5" customFormat="1" x14ac:dyDescent="0.3">
      <c r="B154" s="55"/>
      <c r="C154" s="55"/>
      <c r="D154" s="55"/>
      <c r="E154" s="55"/>
      <c r="F154" s="173"/>
      <c r="G154" s="54"/>
      <c r="H154" s="55"/>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row>
    <row r="155" spans="2:193" s="5" customFormat="1" x14ac:dyDescent="0.3">
      <c r="B155" s="55"/>
      <c r="C155" s="55"/>
      <c r="D155" s="55"/>
      <c r="E155" s="55"/>
      <c r="F155" s="173"/>
      <c r="G155" s="54"/>
      <c r="H155" s="55"/>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row>
    <row r="156" spans="2:193" s="5" customFormat="1" x14ac:dyDescent="0.3">
      <c r="B156" s="55"/>
      <c r="C156" s="55"/>
      <c r="D156" s="55"/>
      <c r="E156" s="55"/>
      <c r="F156" s="173"/>
      <c r="G156" s="54"/>
      <c r="H156" s="55"/>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row>
    <row r="157" spans="2:193" s="5" customFormat="1" x14ac:dyDescent="0.3">
      <c r="B157" s="55"/>
      <c r="C157" s="55"/>
      <c r="D157" s="55"/>
      <c r="E157" s="55"/>
      <c r="F157" s="173"/>
      <c r="G157" s="54"/>
      <c r="H157" s="55"/>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row>
    <row r="158" spans="2:193" s="5" customFormat="1" x14ac:dyDescent="0.3">
      <c r="B158" s="55"/>
      <c r="C158" s="55"/>
      <c r="D158" s="55"/>
      <c r="E158" s="55"/>
      <c r="F158" s="173"/>
      <c r="G158" s="54"/>
      <c r="H158" s="55"/>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row>
    <row r="159" spans="2:193" s="5" customFormat="1" x14ac:dyDescent="0.3">
      <c r="B159" s="55"/>
      <c r="C159" s="55"/>
      <c r="D159" s="55"/>
      <c r="E159" s="55"/>
      <c r="F159" s="173"/>
      <c r="G159" s="54"/>
      <c r="H159" s="55"/>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row>
    <row r="160" spans="2:193" s="5" customFormat="1" x14ac:dyDescent="0.3">
      <c r="B160" s="55"/>
      <c r="C160" s="55"/>
      <c r="D160" s="55"/>
      <c r="E160" s="55"/>
      <c r="F160" s="173"/>
      <c r="G160" s="54"/>
      <c r="H160" s="55"/>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row>
    <row r="161" spans="2:193" s="5" customFormat="1" x14ac:dyDescent="0.3">
      <c r="B161" s="55"/>
      <c r="C161" s="55"/>
      <c r="D161" s="55"/>
      <c r="E161" s="55"/>
      <c r="F161" s="173"/>
      <c r="G161" s="54"/>
      <c r="H161" s="55"/>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row>
    <row r="162" spans="2:193" s="5" customFormat="1" x14ac:dyDescent="0.3">
      <c r="B162" s="55"/>
      <c r="C162" s="55"/>
      <c r="D162" s="55"/>
      <c r="E162" s="55"/>
      <c r="F162" s="173"/>
      <c r="G162" s="54"/>
      <c r="H162" s="55"/>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row>
    <row r="163" spans="2:193" s="5" customFormat="1" x14ac:dyDescent="0.3">
      <c r="B163" s="55"/>
      <c r="C163" s="55"/>
      <c r="D163" s="55"/>
      <c r="E163" s="55"/>
      <c r="F163" s="173"/>
      <c r="G163" s="54"/>
      <c r="H163" s="55"/>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row>
    <row r="164" spans="2:193" s="5" customFormat="1" x14ac:dyDescent="0.3">
      <c r="B164" s="55"/>
      <c r="C164" s="55"/>
      <c r="D164" s="55"/>
      <c r="E164" s="55"/>
      <c r="F164" s="173"/>
      <c r="G164" s="54"/>
      <c r="H164" s="55"/>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row>
    <row r="165" spans="2:193" s="5" customFormat="1" x14ac:dyDescent="0.3">
      <c r="B165" s="55"/>
      <c r="C165" s="55"/>
      <c r="D165" s="55"/>
      <c r="E165" s="55"/>
      <c r="F165" s="173"/>
      <c r="G165" s="54"/>
      <c r="H165" s="55"/>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row>
    <row r="166" spans="2:193" s="5" customFormat="1" x14ac:dyDescent="0.3">
      <c r="B166" s="55"/>
      <c r="C166" s="55"/>
      <c r="D166" s="55"/>
      <c r="E166" s="55"/>
      <c r="F166" s="173"/>
      <c r="G166" s="54"/>
      <c r="H166" s="55"/>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row>
    <row r="167" spans="2:193" s="5" customFormat="1" x14ac:dyDescent="0.3">
      <c r="B167" s="55"/>
      <c r="C167" s="55"/>
      <c r="D167" s="55"/>
      <c r="E167" s="55"/>
      <c r="F167" s="173"/>
      <c r="G167" s="54"/>
      <c r="H167" s="55"/>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row>
    <row r="168" spans="2:193" s="5" customFormat="1" x14ac:dyDescent="0.3">
      <c r="B168" s="55"/>
      <c r="C168" s="55"/>
      <c r="D168" s="55"/>
      <c r="E168" s="55"/>
      <c r="F168" s="173"/>
      <c r="G168" s="54"/>
      <c r="H168" s="55"/>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row>
    <row r="169" spans="2:193" s="5" customFormat="1" x14ac:dyDescent="0.3">
      <c r="B169" s="55"/>
      <c r="C169" s="55"/>
      <c r="D169" s="55"/>
      <c r="E169" s="55"/>
      <c r="F169" s="173"/>
      <c r="G169" s="54"/>
      <c r="H169" s="55"/>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row>
    <row r="170" spans="2:193" s="5" customFormat="1" x14ac:dyDescent="0.3">
      <c r="B170" s="55"/>
      <c r="C170" s="55"/>
      <c r="D170" s="55"/>
      <c r="E170" s="55"/>
      <c r="F170" s="173"/>
      <c r="G170" s="54"/>
      <c r="H170" s="55"/>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row>
    <row r="171" spans="2:193" s="5" customFormat="1" x14ac:dyDescent="0.3">
      <c r="B171" s="55"/>
      <c r="C171" s="55"/>
      <c r="D171" s="55"/>
      <c r="E171" s="55"/>
      <c r="F171" s="173"/>
      <c r="G171" s="54"/>
      <c r="H171" s="55"/>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row>
    <row r="172" spans="2:193" s="5" customFormat="1" x14ac:dyDescent="0.3">
      <c r="B172" s="55"/>
      <c r="C172" s="55"/>
      <c r="D172" s="55"/>
      <c r="E172" s="55"/>
      <c r="F172" s="173"/>
      <c r="G172" s="54"/>
      <c r="H172" s="55"/>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row>
    <row r="173" spans="2:193" s="5" customFormat="1" x14ac:dyDescent="0.3">
      <c r="B173" s="55"/>
      <c r="C173" s="55"/>
      <c r="D173" s="55"/>
      <c r="E173" s="55"/>
      <c r="F173" s="173"/>
      <c r="G173" s="54"/>
      <c r="H173" s="55"/>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row>
    <row r="174" spans="2:193" s="5" customFormat="1" x14ac:dyDescent="0.3">
      <c r="B174" s="55"/>
      <c r="C174" s="55"/>
      <c r="D174" s="55"/>
      <c r="E174" s="55"/>
      <c r="F174" s="173"/>
      <c r="G174" s="54"/>
      <c r="H174" s="55"/>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row>
    <row r="175" spans="2:193" s="5" customFormat="1" x14ac:dyDescent="0.3">
      <c r="B175" s="55"/>
      <c r="C175" s="55"/>
      <c r="D175" s="55"/>
      <c r="E175" s="55"/>
      <c r="F175" s="173"/>
      <c r="G175" s="54"/>
      <c r="H175" s="55"/>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row>
    <row r="176" spans="2:193" s="5" customFormat="1" x14ac:dyDescent="0.3">
      <c r="B176" s="55"/>
      <c r="C176" s="55"/>
      <c r="D176" s="55"/>
      <c r="E176" s="55"/>
      <c r="F176" s="173"/>
      <c r="G176" s="54"/>
      <c r="H176" s="55"/>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row>
    <row r="177" spans="2:193" s="5" customFormat="1" x14ac:dyDescent="0.3">
      <c r="B177" s="55"/>
      <c r="C177" s="55"/>
      <c r="D177" s="55"/>
      <c r="E177" s="55"/>
      <c r="F177" s="173"/>
      <c r="G177" s="54"/>
      <c r="H177" s="55"/>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row>
    <row r="178" spans="2:193" s="5" customFormat="1" x14ac:dyDescent="0.3">
      <c r="B178" s="55"/>
      <c r="C178" s="55"/>
      <c r="D178" s="55"/>
      <c r="E178" s="55"/>
      <c r="F178" s="173"/>
      <c r="G178" s="54"/>
      <c r="H178" s="55"/>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row>
    <row r="179" spans="2:193" s="5" customFormat="1" x14ac:dyDescent="0.3">
      <c r="B179" s="55"/>
      <c r="C179" s="55"/>
      <c r="D179" s="55"/>
      <c r="E179" s="55"/>
      <c r="F179" s="173"/>
      <c r="G179" s="54"/>
      <c r="H179" s="55"/>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row>
    <row r="180" spans="2:193" s="5" customFormat="1" x14ac:dyDescent="0.3">
      <c r="B180" s="55"/>
      <c r="C180" s="55"/>
      <c r="D180" s="55"/>
      <c r="E180" s="55"/>
      <c r="F180" s="173"/>
      <c r="G180" s="54"/>
      <c r="H180" s="55"/>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row>
    <row r="181" spans="2:193" s="5" customFormat="1" x14ac:dyDescent="0.3">
      <c r="B181" s="55"/>
      <c r="C181" s="55"/>
      <c r="D181" s="55"/>
      <c r="E181" s="55"/>
      <c r="F181" s="173"/>
      <c r="G181" s="54"/>
      <c r="H181" s="55"/>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row>
    <row r="182" spans="2:193" s="5" customFormat="1" x14ac:dyDescent="0.3">
      <c r="B182" s="55"/>
      <c r="C182" s="55"/>
      <c r="D182" s="55"/>
      <c r="E182" s="55"/>
      <c r="F182" s="173"/>
      <c r="G182" s="54"/>
      <c r="H182" s="55"/>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row>
    <row r="183" spans="2:193" s="5" customFormat="1" x14ac:dyDescent="0.3">
      <c r="B183" s="55"/>
      <c r="C183" s="55"/>
      <c r="D183" s="55"/>
      <c r="E183" s="55"/>
      <c r="F183" s="173"/>
      <c r="G183" s="54"/>
      <c r="H183" s="55"/>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row>
    <row r="184" spans="2:193" s="5" customFormat="1" x14ac:dyDescent="0.3">
      <c r="B184" s="55"/>
      <c r="C184" s="55"/>
      <c r="D184" s="55"/>
      <c r="E184" s="55"/>
      <c r="F184" s="173"/>
      <c r="G184" s="54"/>
      <c r="H184" s="55"/>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row>
    <row r="185" spans="2:193" s="5" customFormat="1" x14ac:dyDescent="0.3">
      <c r="B185" s="55"/>
      <c r="C185" s="55"/>
      <c r="D185" s="55"/>
      <c r="E185" s="55"/>
      <c r="F185" s="173"/>
      <c r="G185" s="54"/>
      <c r="H185" s="55"/>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row>
    <row r="186" spans="2:193" s="5" customFormat="1" x14ac:dyDescent="0.3">
      <c r="B186" s="55"/>
      <c r="C186" s="55"/>
      <c r="D186" s="55"/>
      <c r="E186" s="55"/>
      <c r="F186" s="173"/>
      <c r="G186" s="54"/>
      <c r="H186" s="55"/>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row>
    <row r="187" spans="2:193" s="5" customFormat="1" x14ac:dyDescent="0.3">
      <c r="B187" s="55"/>
      <c r="C187" s="55"/>
      <c r="D187" s="55"/>
      <c r="E187" s="55"/>
      <c r="F187" s="173"/>
      <c r="G187" s="54"/>
      <c r="H187" s="55"/>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row>
    <row r="188" spans="2:193" s="5" customFormat="1" x14ac:dyDescent="0.3">
      <c r="B188" s="55"/>
      <c r="C188" s="55"/>
      <c r="D188" s="55"/>
      <c r="E188" s="55"/>
      <c r="F188" s="173"/>
      <c r="G188" s="54"/>
      <c r="H188" s="55"/>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row>
    <row r="189" spans="2:193" s="5" customFormat="1" x14ac:dyDescent="0.3">
      <c r="B189" s="55"/>
      <c r="C189" s="55"/>
      <c r="D189" s="55"/>
      <c r="E189" s="55"/>
      <c r="F189" s="173"/>
      <c r="G189" s="54"/>
      <c r="H189" s="55"/>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row>
    <row r="190" spans="2:193" s="5" customFormat="1" x14ac:dyDescent="0.3">
      <c r="B190" s="55"/>
      <c r="C190" s="55"/>
      <c r="D190" s="55"/>
      <c r="E190" s="55"/>
      <c r="F190" s="173"/>
      <c r="G190" s="54"/>
      <c r="H190" s="55"/>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row>
    <row r="191" spans="2:193" s="5" customFormat="1" x14ac:dyDescent="0.3">
      <c r="B191" s="55"/>
      <c r="C191" s="55"/>
      <c r="D191" s="55"/>
      <c r="E191" s="55"/>
      <c r="F191" s="173"/>
      <c r="G191" s="54"/>
      <c r="H191" s="55"/>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row>
    <row r="192" spans="2:193" s="5" customFormat="1" x14ac:dyDescent="0.3">
      <c r="B192" s="55"/>
      <c r="C192" s="55"/>
      <c r="D192" s="55"/>
      <c r="E192" s="55"/>
      <c r="F192" s="173"/>
      <c r="G192" s="54"/>
      <c r="H192" s="55"/>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row>
    <row r="193" spans="2:193" s="5" customFormat="1" x14ac:dyDescent="0.3">
      <c r="B193" s="55"/>
      <c r="C193" s="55"/>
      <c r="D193" s="55"/>
      <c r="E193" s="55"/>
      <c r="F193" s="173"/>
      <c r="G193" s="54"/>
      <c r="H193" s="55"/>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row>
    <row r="194" spans="2:193" s="5" customFormat="1" x14ac:dyDescent="0.3">
      <c r="B194" s="55"/>
      <c r="C194" s="55"/>
      <c r="D194" s="55"/>
      <c r="E194" s="55"/>
      <c r="F194" s="173"/>
      <c r="G194" s="54"/>
      <c r="H194" s="55"/>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row>
    <row r="195" spans="2:193" s="5" customFormat="1" x14ac:dyDescent="0.3">
      <c r="B195" s="55"/>
      <c r="C195" s="55"/>
      <c r="D195" s="55"/>
      <c r="E195" s="55"/>
      <c r="F195" s="173"/>
      <c r="G195" s="54"/>
      <c r="H195" s="55"/>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row>
    <row r="196" spans="2:193" s="5" customFormat="1" x14ac:dyDescent="0.3">
      <c r="B196" s="55"/>
      <c r="C196" s="55"/>
      <c r="D196" s="55"/>
      <c r="E196" s="55"/>
      <c r="F196" s="173"/>
      <c r="G196" s="54"/>
      <c r="H196" s="55"/>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row>
    <row r="197" spans="2:193" s="5" customFormat="1" x14ac:dyDescent="0.3">
      <c r="B197" s="55"/>
      <c r="C197" s="55"/>
      <c r="D197" s="55"/>
      <c r="E197" s="55"/>
      <c r="F197" s="173"/>
      <c r="G197" s="54"/>
      <c r="H197" s="55"/>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row>
    <row r="198" spans="2:193" s="5" customFormat="1" x14ac:dyDescent="0.3">
      <c r="B198" s="55"/>
      <c r="C198" s="55"/>
      <c r="D198" s="55"/>
      <c r="E198" s="55"/>
      <c r="F198" s="173"/>
      <c r="G198" s="54"/>
      <c r="H198" s="55"/>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row>
    <row r="199" spans="2:193" s="5" customFormat="1" x14ac:dyDescent="0.3">
      <c r="B199" s="55"/>
      <c r="C199" s="55"/>
      <c r="D199" s="55"/>
      <c r="E199" s="55"/>
      <c r="F199" s="173"/>
      <c r="G199" s="54"/>
      <c r="H199" s="55"/>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row>
    <row r="200" spans="2:193" s="5" customFormat="1" x14ac:dyDescent="0.3">
      <c r="B200" s="55"/>
      <c r="C200" s="55"/>
      <c r="D200" s="55"/>
      <c r="E200" s="55"/>
      <c r="F200" s="173"/>
      <c r="G200" s="54"/>
      <c r="H200" s="55"/>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row>
    <row r="201" spans="2:193" s="5" customFormat="1" x14ac:dyDescent="0.3">
      <c r="B201" s="55"/>
      <c r="C201" s="55"/>
      <c r="D201" s="55"/>
      <c r="E201" s="55"/>
      <c r="F201" s="173"/>
      <c r="G201" s="54"/>
      <c r="H201" s="55"/>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row>
    <row r="202" spans="2:193" s="5" customFormat="1" x14ac:dyDescent="0.3">
      <c r="B202" s="55"/>
      <c r="C202" s="55"/>
      <c r="D202" s="55"/>
      <c r="E202" s="55"/>
      <c r="F202" s="173"/>
      <c r="G202" s="54"/>
      <c r="H202" s="55"/>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row>
    <row r="203" spans="2:193" s="5" customFormat="1" x14ac:dyDescent="0.3">
      <c r="B203" s="55"/>
      <c r="C203" s="55"/>
      <c r="D203" s="55"/>
      <c r="E203" s="55"/>
      <c r="F203" s="173"/>
      <c r="G203" s="54"/>
      <c r="H203" s="55"/>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row>
    <row r="204" spans="2:193" s="5" customFormat="1" x14ac:dyDescent="0.3">
      <c r="B204" s="55"/>
      <c r="C204" s="55"/>
      <c r="D204" s="55"/>
      <c r="E204" s="55"/>
      <c r="F204" s="173"/>
      <c r="G204" s="54"/>
      <c r="H204" s="55"/>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row>
    <row r="205" spans="2:193" s="5" customFormat="1" x14ac:dyDescent="0.3">
      <c r="B205" s="55"/>
      <c r="C205" s="55"/>
      <c r="D205" s="55"/>
      <c r="E205" s="55"/>
      <c r="F205" s="173"/>
      <c r="G205" s="54"/>
      <c r="H205" s="55"/>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row>
    <row r="206" spans="2:193" s="5" customFormat="1" x14ac:dyDescent="0.3">
      <c r="B206" s="55"/>
      <c r="C206" s="55"/>
      <c r="D206" s="55"/>
      <c r="E206" s="55"/>
      <c r="F206" s="173"/>
      <c r="G206" s="54"/>
      <c r="H206" s="55"/>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row>
    <row r="207" spans="2:193" s="5" customFormat="1" x14ac:dyDescent="0.3">
      <c r="B207" s="55"/>
      <c r="C207" s="55"/>
      <c r="D207" s="55"/>
      <c r="E207" s="55"/>
      <c r="F207" s="173"/>
      <c r="G207" s="54"/>
      <c r="H207" s="55"/>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row>
    <row r="208" spans="2:193" s="5" customFormat="1" x14ac:dyDescent="0.3">
      <c r="B208" s="55"/>
      <c r="C208" s="55"/>
      <c r="D208" s="55"/>
      <c r="E208" s="55"/>
      <c r="F208" s="173"/>
      <c r="G208" s="54"/>
      <c r="H208" s="55"/>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row>
    <row r="209" spans="2:193" s="5" customFormat="1" x14ac:dyDescent="0.3">
      <c r="B209" s="55"/>
      <c r="C209" s="55"/>
      <c r="D209" s="55"/>
      <c r="E209" s="55"/>
      <c r="F209" s="173"/>
      <c r="G209" s="54"/>
      <c r="H209" s="55"/>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row>
    <row r="210" spans="2:193" s="5" customFormat="1" x14ac:dyDescent="0.3">
      <c r="B210" s="55"/>
      <c r="C210" s="55"/>
      <c r="D210" s="55"/>
      <c r="E210" s="55"/>
      <c r="F210" s="173"/>
      <c r="G210" s="54"/>
      <c r="H210" s="55"/>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row>
    <row r="211" spans="2:193" s="5" customFormat="1" x14ac:dyDescent="0.3">
      <c r="B211" s="55"/>
      <c r="C211" s="55"/>
      <c r="D211" s="55"/>
      <c r="E211" s="55"/>
      <c r="F211" s="173"/>
      <c r="G211" s="54"/>
      <c r="H211" s="55"/>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row>
    <row r="212" spans="2:193" s="5" customFormat="1" x14ac:dyDescent="0.3">
      <c r="B212" s="55"/>
      <c r="C212" s="55"/>
      <c r="D212" s="55"/>
      <c r="E212" s="55"/>
      <c r="F212" s="173"/>
      <c r="G212" s="54"/>
      <c r="H212" s="55"/>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row>
    <row r="213" spans="2:193" s="5" customFormat="1" x14ac:dyDescent="0.3">
      <c r="B213" s="55"/>
      <c r="C213" s="55"/>
      <c r="D213" s="55"/>
      <c r="E213" s="55"/>
      <c r="F213" s="173"/>
      <c r="G213" s="54"/>
      <c r="H213" s="55"/>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row>
    <row r="214" spans="2:193" s="5" customFormat="1" x14ac:dyDescent="0.3">
      <c r="B214" s="55"/>
      <c r="C214" s="55"/>
      <c r="D214" s="55"/>
      <c r="E214" s="55"/>
      <c r="F214" s="173"/>
      <c r="G214" s="54"/>
      <c r="H214" s="55"/>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row>
    <row r="215" spans="2:193" s="5" customFormat="1" x14ac:dyDescent="0.3">
      <c r="B215" s="55"/>
      <c r="C215" s="55"/>
      <c r="D215" s="55"/>
      <c r="E215" s="55"/>
      <c r="F215" s="173"/>
      <c r="G215" s="54"/>
      <c r="H215" s="55"/>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row>
    <row r="216" spans="2:193" s="5" customFormat="1" x14ac:dyDescent="0.3">
      <c r="B216" s="55"/>
      <c r="C216" s="55"/>
      <c r="D216" s="55"/>
      <c r="E216" s="55"/>
      <c r="F216" s="173"/>
      <c r="G216" s="54"/>
      <c r="H216" s="55"/>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row>
    <row r="217" spans="2:193" s="5" customFormat="1" x14ac:dyDescent="0.3">
      <c r="B217" s="55"/>
      <c r="C217" s="55"/>
      <c r="D217" s="55"/>
      <c r="E217" s="55"/>
      <c r="F217" s="173"/>
      <c r="G217" s="54"/>
      <c r="H217" s="55"/>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row>
    <row r="218" spans="2:193" s="5" customFormat="1" x14ac:dyDescent="0.3">
      <c r="B218" s="55"/>
      <c r="C218" s="55"/>
      <c r="D218" s="55"/>
      <c r="E218" s="55"/>
      <c r="F218" s="173"/>
      <c r="G218" s="54"/>
      <c r="H218" s="55"/>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row>
    <row r="219" spans="2:193" s="5" customFormat="1" x14ac:dyDescent="0.3">
      <c r="B219" s="55"/>
      <c r="C219" s="55"/>
      <c r="D219" s="55"/>
      <c r="E219" s="55"/>
      <c r="F219" s="173"/>
      <c r="G219" s="54"/>
      <c r="H219" s="55"/>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row>
    <row r="220" spans="2:193" s="5" customFormat="1" x14ac:dyDescent="0.3">
      <c r="B220" s="55"/>
      <c r="C220" s="55"/>
      <c r="D220" s="55"/>
      <c r="E220" s="55"/>
      <c r="F220" s="173"/>
      <c r="G220" s="54"/>
      <c r="H220" s="55"/>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row>
    <row r="221" spans="2:193" s="5" customFormat="1" x14ac:dyDescent="0.3">
      <c r="B221" s="55"/>
      <c r="C221" s="55"/>
      <c r="D221" s="55"/>
      <c r="E221" s="55"/>
      <c r="F221" s="173"/>
      <c r="G221" s="54"/>
      <c r="H221" s="55"/>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row>
    <row r="222" spans="2:193" s="5" customFormat="1" x14ac:dyDescent="0.3">
      <c r="B222" s="55"/>
      <c r="C222" s="55"/>
      <c r="D222" s="55"/>
      <c r="E222" s="55"/>
      <c r="F222" s="173"/>
      <c r="G222" s="54"/>
      <c r="H222" s="55"/>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row>
    <row r="223" spans="2:193" s="5" customFormat="1" x14ac:dyDescent="0.3">
      <c r="B223" s="55"/>
      <c r="C223" s="55"/>
      <c r="D223" s="55"/>
      <c r="E223" s="55"/>
      <c r="F223" s="173"/>
      <c r="G223" s="54"/>
      <c r="H223" s="55"/>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row>
    <row r="224" spans="2:193" s="5" customFormat="1" x14ac:dyDescent="0.3">
      <c r="B224" s="55"/>
      <c r="C224" s="55"/>
      <c r="D224" s="55"/>
      <c r="E224" s="55"/>
      <c r="F224" s="173"/>
      <c r="G224" s="54"/>
      <c r="H224" s="55"/>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row>
    <row r="225" spans="2:193" s="5" customFormat="1" x14ac:dyDescent="0.3">
      <c r="B225" s="55"/>
      <c r="C225" s="55"/>
      <c r="D225" s="55"/>
      <c r="E225" s="55"/>
      <c r="F225" s="173"/>
      <c r="G225" s="54"/>
      <c r="H225" s="55"/>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row>
    <row r="226" spans="2:193" s="5" customFormat="1" x14ac:dyDescent="0.3">
      <c r="B226" s="55"/>
      <c r="C226" s="55"/>
      <c r="D226" s="55"/>
      <c r="E226" s="55"/>
      <c r="F226" s="173"/>
      <c r="G226" s="54"/>
      <c r="H226" s="55"/>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row>
    <row r="227" spans="2:193" s="5" customFormat="1" x14ac:dyDescent="0.3">
      <c r="B227" s="55"/>
      <c r="C227" s="55"/>
      <c r="D227" s="55"/>
      <c r="E227" s="55"/>
      <c r="F227" s="173"/>
      <c r="G227" s="54"/>
      <c r="H227" s="55"/>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row>
    <row r="228" spans="2:193" s="5" customFormat="1" x14ac:dyDescent="0.3">
      <c r="B228" s="55"/>
      <c r="C228" s="55"/>
      <c r="D228" s="55"/>
      <c r="E228" s="55"/>
      <c r="F228" s="173"/>
      <c r="G228" s="54"/>
      <c r="H228" s="55"/>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row>
    <row r="229" spans="2:193" s="5" customFormat="1" x14ac:dyDescent="0.3">
      <c r="B229" s="55"/>
      <c r="C229" s="55"/>
      <c r="D229" s="55"/>
      <c r="E229" s="55"/>
      <c r="F229" s="173"/>
      <c r="G229" s="54"/>
      <c r="H229" s="55"/>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row>
    <row r="230" spans="2:193" s="5" customFormat="1" x14ac:dyDescent="0.3">
      <c r="B230" s="55"/>
      <c r="C230" s="55"/>
      <c r="D230" s="55"/>
      <c r="E230" s="55"/>
      <c r="F230" s="173"/>
      <c r="G230" s="54"/>
      <c r="H230" s="55"/>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row>
    <row r="231" spans="2:193" s="5" customFormat="1" x14ac:dyDescent="0.3">
      <c r="B231" s="55"/>
      <c r="C231" s="55"/>
      <c r="D231" s="55"/>
      <c r="E231" s="55"/>
      <c r="F231" s="173"/>
      <c r="G231" s="54"/>
      <c r="H231" s="55"/>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row>
    <row r="232" spans="2:193" s="5" customFormat="1" x14ac:dyDescent="0.3">
      <c r="B232" s="55"/>
      <c r="C232" s="55"/>
      <c r="D232" s="55"/>
      <c r="E232" s="55"/>
      <c r="F232" s="173"/>
      <c r="G232" s="54"/>
      <c r="H232" s="55"/>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row>
    <row r="233" spans="2:193" s="5" customFormat="1" x14ac:dyDescent="0.3">
      <c r="B233" s="55"/>
      <c r="C233" s="55"/>
      <c r="D233" s="55"/>
      <c r="E233" s="55"/>
      <c r="F233" s="173"/>
      <c r="G233" s="57"/>
      <c r="H233" s="55"/>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row>
    <row r="234" spans="2:193" s="5" customFormat="1" x14ac:dyDescent="0.3">
      <c r="B234" s="55"/>
      <c r="C234" s="55"/>
      <c r="D234" s="55"/>
      <c r="E234" s="55"/>
      <c r="F234" s="173"/>
      <c r="G234" s="57"/>
      <c r="H234" s="55"/>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row>
    <row r="235" spans="2:193" s="5" customFormat="1" x14ac:dyDescent="0.3">
      <c r="B235" s="55"/>
      <c r="C235" s="55"/>
      <c r="D235" s="55"/>
      <c r="E235" s="55"/>
      <c r="F235" s="173"/>
      <c r="G235" s="57"/>
      <c r="H235" s="55"/>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row>
    <row r="236" spans="2:193" s="5" customFormat="1" x14ac:dyDescent="0.3">
      <c r="B236" s="55"/>
      <c r="C236" s="55"/>
      <c r="D236" s="55"/>
      <c r="E236" s="55"/>
      <c r="F236" s="173"/>
      <c r="G236" s="57"/>
      <c r="H236" s="55"/>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row>
    <row r="237" spans="2:193" s="5" customFormat="1" x14ac:dyDescent="0.3">
      <c r="B237" s="55"/>
      <c r="C237" s="55"/>
      <c r="D237" s="55"/>
      <c r="E237" s="55"/>
      <c r="F237" s="173"/>
      <c r="G237" s="57"/>
      <c r="H237" s="55"/>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row>
    <row r="238" spans="2:193" s="5" customFormat="1" x14ac:dyDescent="0.3">
      <c r="B238" s="55"/>
      <c r="C238" s="55"/>
      <c r="D238" s="55"/>
      <c r="E238" s="55"/>
      <c r="F238" s="173"/>
      <c r="G238" s="57"/>
      <c r="H238" s="55"/>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row>
    <row r="239" spans="2:193" s="5" customFormat="1" x14ac:dyDescent="0.3">
      <c r="B239" s="55"/>
      <c r="C239" s="55"/>
      <c r="D239" s="55"/>
      <c r="E239" s="55"/>
      <c r="F239" s="173"/>
      <c r="G239" s="57"/>
      <c r="H239" s="55"/>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row>
    <row r="240" spans="2:193" s="5" customFormat="1" x14ac:dyDescent="0.3">
      <c r="B240" s="55"/>
      <c r="C240" s="55"/>
      <c r="D240" s="55"/>
      <c r="E240" s="55"/>
      <c r="F240" s="173"/>
      <c r="G240" s="57"/>
      <c r="H240" s="55"/>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row>
    <row r="241" spans="2:193" s="5" customFormat="1" x14ac:dyDescent="0.3">
      <c r="B241" s="55"/>
      <c r="C241" s="55"/>
      <c r="D241" s="55"/>
      <c r="E241" s="55"/>
      <c r="F241" s="173"/>
      <c r="G241" s="57"/>
      <c r="H241" s="55"/>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row>
    <row r="242" spans="2:193" s="5" customFormat="1" x14ac:dyDescent="0.3">
      <c r="B242" s="55"/>
      <c r="C242" s="55"/>
      <c r="D242" s="55"/>
      <c r="E242" s="55"/>
      <c r="F242" s="173"/>
      <c r="G242" s="57"/>
      <c r="H242" s="55"/>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row>
    <row r="243" spans="2:193" s="5" customFormat="1" x14ac:dyDescent="0.3">
      <c r="B243" s="55"/>
      <c r="C243" s="55"/>
      <c r="D243" s="55"/>
      <c r="E243" s="55"/>
      <c r="F243" s="173"/>
      <c r="G243" s="57"/>
      <c r="H243" s="55"/>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row>
    <row r="244" spans="2:193" s="5" customFormat="1" x14ac:dyDescent="0.3">
      <c r="B244" s="55"/>
      <c r="C244" s="55"/>
      <c r="D244" s="55"/>
      <c r="E244" s="55"/>
      <c r="F244" s="173"/>
      <c r="G244" s="57"/>
      <c r="H244" s="55"/>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row>
    <row r="245" spans="2:193" s="5" customFormat="1" x14ac:dyDescent="0.3">
      <c r="B245" s="55"/>
      <c r="C245" s="55"/>
      <c r="D245" s="55"/>
      <c r="E245" s="55"/>
      <c r="F245" s="173"/>
      <c r="G245" s="57"/>
      <c r="H245" s="55"/>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row>
    <row r="246" spans="2:193" s="5" customFormat="1" x14ac:dyDescent="0.3">
      <c r="B246" s="55"/>
      <c r="C246" s="55"/>
      <c r="D246" s="55"/>
      <c r="E246" s="55"/>
      <c r="F246" s="173"/>
      <c r="G246" s="57"/>
      <c r="H246" s="55"/>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row>
    <row r="247" spans="2:193" s="5" customFormat="1" x14ac:dyDescent="0.3">
      <c r="B247" s="55"/>
      <c r="C247" s="55"/>
      <c r="D247" s="55"/>
      <c r="E247" s="55"/>
      <c r="F247" s="173"/>
      <c r="G247" s="57"/>
      <c r="H247" s="55"/>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row>
    <row r="248" spans="2:193" s="5" customFormat="1" x14ac:dyDescent="0.3">
      <c r="B248" s="55"/>
      <c r="C248" s="55"/>
      <c r="D248" s="55"/>
      <c r="E248" s="55"/>
      <c r="F248" s="173"/>
      <c r="G248" s="57"/>
      <c r="H248" s="55"/>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row>
    <row r="249" spans="2:193" s="5" customFormat="1" x14ac:dyDescent="0.3">
      <c r="B249" s="55"/>
      <c r="C249" s="55"/>
      <c r="D249" s="55"/>
      <c r="E249" s="55"/>
      <c r="F249" s="173"/>
      <c r="G249" s="57"/>
      <c r="H249" s="55"/>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row>
    <row r="250" spans="2:193" s="5" customFormat="1" x14ac:dyDescent="0.3">
      <c r="B250" s="55"/>
      <c r="C250" s="55"/>
      <c r="D250" s="55"/>
      <c r="E250" s="55"/>
      <c r="F250" s="173"/>
      <c r="G250" s="57"/>
      <c r="H250" s="55"/>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row>
    <row r="251" spans="2:193" s="5" customFormat="1" x14ac:dyDescent="0.3">
      <c r="B251" s="55"/>
      <c r="C251" s="55"/>
      <c r="D251" s="55"/>
      <c r="E251" s="55"/>
      <c r="F251" s="173"/>
      <c r="G251" s="57"/>
      <c r="H251" s="55"/>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row>
    <row r="252" spans="2:193" s="5" customFormat="1" x14ac:dyDescent="0.3">
      <c r="B252" s="55"/>
      <c r="C252" s="55"/>
      <c r="D252" s="55"/>
      <c r="E252" s="55"/>
      <c r="F252" s="173"/>
      <c r="G252" s="57"/>
      <c r="H252" s="55"/>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row>
    <row r="253" spans="2:193" s="5" customFormat="1" x14ac:dyDescent="0.3">
      <c r="B253" s="55"/>
      <c r="C253" s="55"/>
      <c r="D253" s="55"/>
      <c r="E253" s="55"/>
      <c r="F253" s="173"/>
      <c r="G253" s="57"/>
      <c r="H253" s="55"/>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row>
    <row r="254" spans="2:193" s="5" customFormat="1" x14ac:dyDescent="0.3">
      <c r="B254" s="55"/>
      <c r="C254" s="55"/>
      <c r="D254" s="55"/>
      <c r="E254" s="55"/>
      <c r="F254" s="173"/>
      <c r="G254" s="57"/>
      <c r="H254" s="55"/>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row>
    <row r="255" spans="2:193" s="5" customFormat="1" x14ac:dyDescent="0.3">
      <c r="B255" s="55"/>
      <c r="C255" s="55"/>
      <c r="D255" s="55"/>
      <c r="E255" s="55"/>
      <c r="F255" s="173"/>
      <c r="G255" s="57"/>
      <c r="H255" s="55"/>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row>
  </sheetData>
  <mergeCells count="1">
    <mergeCell ref="D104:G104"/>
  </mergeCells>
  <pageMargins left="0.7" right="0.7" top="0.75" bottom="0.75" header="0.3" footer="0.3"/>
  <pageSetup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Main Summary</vt:lpstr>
      <vt:lpstr>Corroded Towe 112 and 164</vt:lpstr>
      <vt:lpstr>'Corroded Towe 112 and 164'!Print_Area</vt:lpstr>
      <vt:lpstr>'Main Summary'!Print_Area</vt:lpstr>
      <vt:lpstr>'Main Summary'!Print_Titles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Khangale</dc:creator>
  <cp:lastModifiedBy>Nozipho Sibanyoni</cp:lastModifiedBy>
  <cp:lastPrinted>2022-08-15T09:24:10Z</cp:lastPrinted>
  <dcterms:created xsi:type="dcterms:W3CDTF">2022-01-11T11:37:01Z</dcterms:created>
  <dcterms:modified xsi:type="dcterms:W3CDTF">2023-06-30T16:57:01Z</dcterms:modified>
</cp:coreProperties>
</file>