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010x76\Documents\My Documents\Specifications\2022-23\Facility Management\Security\FOR Publication\Final for advert\"/>
    </mc:Choice>
  </mc:AlternateContent>
  <xr:revisionPtr revIDLastSave="0" documentId="13_ncr:1_{9217E939-1FEB-4F2A-B851-28DF9E3FBA77}" xr6:coauthVersionLast="46" xr6:coauthVersionMax="46" xr10:uidLastSave="{00000000-0000-0000-0000-000000000000}"/>
  <bookViews>
    <workbookView xWindow="-108" yWindow="-108" windowWidth="23256" windowHeight="12576" activeTab="3" xr2:uid="{00000000-000D-0000-FFFF-FFFF00000000}"/>
  </bookViews>
  <sheets>
    <sheet name="SBD 3,1 Durban" sheetId="1" r:id="rId1"/>
    <sheet name="SBD 3,1 Pietermaritzburg" sheetId="2" r:id="rId2"/>
    <sheet name="SBD 3,1 Tools" sheetId="3" r:id="rId3"/>
    <sheet name="GRAND TOTAL" sheetId="4" r:id="rId4"/>
  </sheets>
  <definedNames>
    <definedName name="_xlnm.Print_Area" localSheetId="3">'GRAND TOTAL'!$A$1:$C$22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  <c r="H13" i="1" s="1"/>
  <c r="E16" i="3"/>
  <c r="G16" i="3" s="1"/>
  <c r="F15" i="2"/>
  <c r="H15" i="2" s="1"/>
  <c r="F14" i="2"/>
  <c r="H14" i="2" s="1"/>
  <c r="F13" i="2"/>
  <c r="H13" i="2" s="1"/>
  <c r="F12" i="2"/>
  <c r="H12" i="2" s="1"/>
  <c r="E15" i="3"/>
  <c r="G15" i="3" s="1"/>
  <c r="I13" i="1" l="1"/>
  <c r="J13" i="1" s="1"/>
  <c r="H16" i="3"/>
  <c r="I16" i="3" s="1"/>
  <c r="I13" i="2"/>
  <c r="J13" i="2" s="1"/>
  <c r="I14" i="2"/>
  <c r="J14" i="2" s="1"/>
  <c r="I12" i="2"/>
  <c r="J12" i="2" s="1"/>
  <c r="I15" i="2"/>
  <c r="J15" i="2" s="1"/>
  <c r="H15" i="3"/>
  <c r="I15" i="3" s="1"/>
  <c r="J16" i="2" l="1"/>
  <c r="I17" i="3"/>
  <c r="I19" i="3" s="1"/>
  <c r="I21" i="3" s="1"/>
  <c r="I23" i="3" s="1"/>
  <c r="I25" i="3" s="1"/>
  <c r="J18" i="2" l="1"/>
  <c r="J20" i="2" s="1"/>
  <c r="J22" i="2" s="1"/>
  <c r="J24" i="2" s="1"/>
  <c r="I26" i="3"/>
  <c r="B15" i="4" s="1"/>
  <c r="J25" i="2" l="1"/>
  <c r="B14" i="4" s="1"/>
  <c r="F12" i="1"/>
  <c r="F14" i="1"/>
  <c r="F15" i="1"/>
  <c r="H12" i="1" l="1"/>
  <c r="H14" i="1"/>
  <c r="H15" i="1"/>
  <c r="F11" i="1"/>
  <c r="H11" i="1" s="1"/>
  <c r="I12" i="1" l="1"/>
  <c r="J12" i="1" s="1"/>
  <c r="I11" i="1"/>
  <c r="J11" i="1" s="1"/>
  <c r="I14" i="1"/>
  <c r="J14" i="1" s="1"/>
  <c r="I15" i="1"/>
  <c r="J15" i="1" s="1"/>
  <c r="J16" i="1" l="1"/>
  <c r="J18" i="1" s="1"/>
  <c r="J20" i="1" s="1"/>
  <c r="J22" i="1" s="1"/>
  <c r="J24" i="1" s="1"/>
  <c r="J25" i="1" l="1"/>
  <c r="B13" i="4" s="1"/>
  <c r="B16" i="4" s="1"/>
</calcChain>
</file>

<file path=xl/sharedStrings.xml><?xml version="1.0" encoding="utf-8"?>
<sst xmlns="http://schemas.openxmlformats.org/spreadsheetml/2006/main" count="119" uniqueCount="55">
  <si>
    <t>Rate</t>
  </si>
  <si>
    <t>Shift</t>
  </si>
  <si>
    <t>Description</t>
  </si>
  <si>
    <t>Grade</t>
  </si>
  <si>
    <t>Mon to Friday</t>
  </si>
  <si>
    <t>Unarmed Security Officer for Day Shift</t>
  </si>
  <si>
    <t>C</t>
  </si>
  <si>
    <t>Unarmed Security Officer for Night Shift</t>
  </si>
  <si>
    <t>Site Supervisor (Day Shift)</t>
  </si>
  <si>
    <t>A</t>
  </si>
  <si>
    <t>Weekends &amp; Public Holidays</t>
  </si>
  <si>
    <t xml:space="preserve">Unarmed Security Officer for Night Shift </t>
  </si>
  <si>
    <t>Security equipment / tools to be provided</t>
  </si>
  <si>
    <t>annual price escalation in % for Y2</t>
  </si>
  <si>
    <t>Total for year 2</t>
  </si>
  <si>
    <t>Total for year 3</t>
  </si>
  <si>
    <t>Total for year 4</t>
  </si>
  <si>
    <t>Total for year 5</t>
  </si>
  <si>
    <t>annual price escalation in % for Y3</t>
  </si>
  <si>
    <t>annual price escalation in % for Y4</t>
  </si>
  <si>
    <t>annual price escalation in % for Y5</t>
  </si>
  <si>
    <t>TOTAL FOR FIVE YEARS</t>
  </si>
  <si>
    <t>Quantity (A)</t>
  </si>
  <si>
    <t>per Security Officer (B)</t>
  </si>
  <si>
    <t>per month (C ) = A x B</t>
  </si>
  <si>
    <t>Sub-Total per SO ( E ) = C + D</t>
  </si>
  <si>
    <t>Total for year 1</t>
  </si>
  <si>
    <t>Overheads (D)</t>
  </si>
  <si>
    <t>Total Cost per annum (Inclusive of VAT) = E + F x 12</t>
  </si>
  <si>
    <t>SBD 3.1</t>
  </si>
  <si>
    <t xml:space="preserve">Cost of service (B) </t>
  </si>
  <si>
    <t>Overheads (D )</t>
  </si>
  <si>
    <t>Cost per month (C)  = B x A</t>
  </si>
  <si>
    <t>Sub-total (E) = C + D</t>
  </si>
  <si>
    <t>Total Cost per annum (Inclusive of VAT) = E+ F x 12</t>
  </si>
  <si>
    <t>SUBTOTAL FOR FIVE YEARS (A)</t>
  </si>
  <si>
    <t>TOTAL BID AMOUNT</t>
  </si>
  <si>
    <t xml:space="preserve">                                                                                              SBD 3.1</t>
  </si>
  <si>
    <t xml:space="preserve">                                                                                      TOTAL  BID AMOUNT</t>
  </si>
  <si>
    <t>Date:</t>
  </si>
  <si>
    <t>Signature:</t>
  </si>
  <si>
    <t>VAT (F)  = E * 15%/100</t>
  </si>
  <si>
    <t>VAT ( F ) = E x 15%/100</t>
  </si>
  <si>
    <t>Push to talk with charger  - Durban</t>
  </si>
  <si>
    <t>Push to talk with charger  - Pietermaritzburg</t>
  </si>
  <si>
    <t>SBD 3.1 - Durban</t>
  </si>
  <si>
    <t>SBD 3.1 - Pietermaritzburg</t>
  </si>
  <si>
    <t>Tools SBD 3.1 ( Durban and Pietermaritzburg)</t>
  </si>
  <si>
    <t>NAME OF THE BIDDER:</t>
  </si>
  <si>
    <t>BID NUMBER: GPAA 06/2022</t>
  </si>
  <si>
    <t>Office:  Durban</t>
  </si>
  <si>
    <t>Office:   Pietermaritzburg</t>
  </si>
  <si>
    <t>Office:   Durban and Pietermaritzburg</t>
  </si>
  <si>
    <t>CLOSING DATE:26 July 2022</t>
  </si>
  <si>
    <t>CLOSING DATE: 26 July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</si>
</sst>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[$R-1C09]* #,##0.00_-;\-[$R-1C09]* #,##0.00_-;_-[$R-1C09]* &quot;-&quot;??_-;_-@_-"/>
    <numFmt numFmtId="165" formatCode="&quot;R&quot;#,##0.00"/>
  </numFmts>
  <fonts count="8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88">
    <xf numFmtId="0" fontId="0" fillId="0" borderId="0" xfId="0"/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164" fontId="4" fillId="0" borderId="13" xfId="0" applyNumberFormat="1" applyFont="1" applyBorder="1" applyAlignment="1">
      <alignment vertical="center" wrapText="1"/>
    </xf>
    <xf numFmtId="165" fontId="4" fillId="0" borderId="13" xfId="0" applyNumberFormat="1" applyFont="1" applyBorder="1" applyAlignment="1">
      <alignment vertical="center" wrapText="1"/>
    </xf>
    <xf numFmtId="0" fontId="5" fillId="3" borderId="13" xfId="0" applyFont="1" applyFill="1" applyBorder="1" applyAlignment="1"/>
    <xf numFmtId="0" fontId="5" fillId="0" borderId="16" xfId="0" applyFont="1" applyBorder="1" applyAlignment="1">
      <alignment vertical="center" wrapText="1"/>
    </xf>
    <xf numFmtId="0" fontId="5" fillId="0" borderId="0" xfId="0" applyFont="1"/>
    <xf numFmtId="165" fontId="4" fillId="0" borderId="13" xfId="0" applyNumberFormat="1" applyFont="1" applyBorder="1"/>
    <xf numFmtId="0" fontId="4" fillId="0" borderId="17" xfId="0" applyFont="1" applyBorder="1"/>
    <xf numFmtId="165" fontId="4" fillId="0" borderId="19" xfId="0" applyNumberFormat="1" applyFont="1" applyBorder="1"/>
    <xf numFmtId="0" fontId="6" fillId="0" borderId="13" xfId="0" applyFont="1" applyBorder="1"/>
    <xf numFmtId="43" fontId="7" fillId="4" borderId="21" xfId="1" applyFont="1" applyFill="1" applyBorder="1" applyAlignment="1">
      <alignment vertical="center" wrapText="1"/>
    </xf>
    <xf numFmtId="43" fontId="7" fillId="4" borderId="21" xfId="1" applyFont="1" applyFill="1" applyBorder="1"/>
    <xf numFmtId="0" fontId="7" fillId="0" borderId="0" xfId="0" applyFont="1"/>
    <xf numFmtId="0" fontId="6" fillId="2" borderId="24" xfId="0" applyFont="1" applyFill="1" applyBorder="1" applyAlignment="1">
      <alignment horizontal="center" vertical="center" wrapText="1"/>
    </xf>
    <xf numFmtId="43" fontId="6" fillId="4" borderId="13" xfId="0" applyNumberFormat="1" applyFont="1" applyFill="1" applyBorder="1" applyAlignment="1">
      <alignment vertical="center" wrapText="1"/>
    </xf>
    <xf numFmtId="43" fontId="6" fillId="0" borderId="13" xfId="0" applyNumberFormat="1" applyFont="1" applyBorder="1"/>
    <xf numFmtId="43" fontId="6" fillId="0" borderId="16" xfId="0" applyNumberFormat="1" applyFont="1" applyBorder="1"/>
    <xf numFmtId="43" fontId="1" fillId="0" borderId="19" xfId="0" applyNumberFormat="1" applyFont="1" applyBorder="1"/>
    <xf numFmtId="43" fontId="6" fillId="0" borderId="13" xfId="1" applyFont="1" applyBorder="1"/>
    <xf numFmtId="0" fontId="6" fillId="0" borderId="0" xfId="0" applyFont="1"/>
    <xf numFmtId="0" fontId="4" fillId="0" borderId="0" xfId="0" applyFont="1"/>
    <xf numFmtId="0" fontId="5" fillId="0" borderId="13" xfId="0" applyFont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4" borderId="0" xfId="0" applyFont="1" applyFill="1"/>
    <xf numFmtId="0" fontId="5" fillId="0" borderId="0" xfId="0" applyFont="1" applyAlignment="1">
      <alignment horizontal="center"/>
    </xf>
    <xf numFmtId="0" fontId="5" fillId="0" borderId="1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/>
    </xf>
    <xf numFmtId="0" fontId="5" fillId="0" borderId="13" xfId="0" applyFont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/>
    </xf>
    <xf numFmtId="0" fontId="5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textRotation="90" wrapText="1"/>
    </xf>
    <xf numFmtId="0" fontId="5" fillId="0" borderId="14" xfId="0" applyFont="1" applyBorder="1" applyAlignment="1">
      <alignment horizontal="left" vertical="center" textRotation="90" wrapText="1"/>
    </xf>
    <xf numFmtId="0" fontId="5" fillId="0" borderId="9" xfId="0" applyFont="1" applyBorder="1" applyAlignment="1">
      <alignment horizontal="left" vertical="center" textRotation="90" wrapText="1"/>
    </xf>
    <xf numFmtId="0" fontId="5" fillId="0" borderId="0" xfId="0" applyFont="1" applyAlignment="1">
      <alignment horizontal="center"/>
    </xf>
    <xf numFmtId="0" fontId="4" fillId="0" borderId="10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vertical="center" textRotation="90" wrapText="1"/>
    </xf>
    <xf numFmtId="0" fontId="5" fillId="0" borderId="14" xfId="0" applyFont="1" applyBorder="1" applyAlignment="1">
      <alignment vertical="center" textRotation="90" wrapText="1"/>
    </xf>
    <xf numFmtId="0" fontId="4" fillId="0" borderId="0" xfId="0" applyFont="1" applyBorder="1" applyAlignment="1">
      <alignment horizontal="left"/>
    </xf>
    <xf numFmtId="0" fontId="6" fillId="0" borderId="2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3" borderId="11" xfId="0" applyFont="1" applyFill="1" applyBorder="1" applyAlignment="1">
      <alignment horizontal="left"/>
    </xf>
    <xf numFmtId="0" fontId="7" fillId="3" borderId="15" xfId="0" applyFont="1" applyFill="1" applyBorder="1" applyAlignment="1">
      <alignment horizontal="left"/>
    </xf>
    <xf numFmtId="0" fontId="7" fillId="3" borderId="12" xfId="0" applyFont="1" applyFill="1" applyBorder="1" applyAlignment="1">
      <alignment horizontal="left"/>
    </xf>
    <xf numFmtId="0" fontId="6" fillId="0" borderId="11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left" vertical="center" wrapText="1"/>
    </xf>
    <xf numFmtId="0" fontId="0" fillId="4" borderId="30" xfId="0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4" fillId="0" borderId="13" xfId="0" applyFont="1" applyBorder="1" applyAlignment="1">
      <alignment horizontal="left"/>
    </xf>
    <xf numFmtId="0" fontId="4" fillId="0" borderId="0" xfId="0" applyFont="1" applyBorder="1" applyAlignment="1" applyProtection="1">
      <alignment horizontal="left"/>
      <protection locked="0"/>
    </xf>
    <xf numFmtId="164" fontId="4" fillId="3" borderId="13" xfId="0" applyNumberFormat="1" applyFont="1" applyFill="1" applyBorder="1" applyAlignment="1" applyProtection="1">
      <alignment vertical="center" wrapText="1"/>
      <protection locked="0"/>
    </xf>
    <xf numFmtId="165" fontId="4" fillId="3" borderId="13" xfId="0" applyNumberFormat="1" applyFont="1" applyFill="1" applyBorder="1" applyAlignment="1" applyProtection="1">
      <alignment vertical="center" wrapText="1"/>
      <protection locked="0"/>
    </xf>
    <xf numFmtId="0" fontId="5" fillId="3" borderId="13" xfId="0" applyFont="1" applyFill="1" applyBorder="1" applyAlignment="1" applyProtection="1">
      <alignment horizontal="center"/>
      <protection locked="0"/>
    </xf>
    <xf numFmtId="9" fontId="4" fillId="3" borderId="13" xfId="2" applyFont="1" applyFill="1" applyBorder="1" applyAlignment="1" applyProtection="1">
      <alignment vertical="center"/>
      <protection locked="0"/>
    </xf>
    <xf numFmtId="9" fontId="4" fillId="3" borderId="13" xfId="2" applyFont="1" applyFill="1" applyBorder="1" applyProtection="1">
      <protection locked="0"/>
    </xf>
    <xf numFmtId="43" fontId="7" fillId="3" borderId="13" xfId="1" applyFont="1" applyFill="1" applyBorder="1" applyAlignment="1" applyProtection="1">
      <alignment vertical="center" wrapText="1"/>
      <protection locked="0"/>
    </xf>
    <xf numFmtId="9" fontId="7" fillId="3" borderId="13" xfId="2" applyFont="1" applyFill="1" applyBorder="1" applyProtection="1">
      <protection locked="0"/>
    </xf>
    <xf numFmtId="9" fontId="7" fillId="3" borderId="13" xfId="2" applyFont="1" applyFill="1" applyBorder="1" applyAlignment="1" applyProtection="1">
      <alignment vertical="center"/>
      <protection locked="0"/>
    </xf>
    <xf numFmtId="0" fontId="4" fillId="0" borderId="13" xfId="0" applyFont="1" applyBorder="1" applyAlignment="1" applyProtection="1">
      <alignment horizontal="left"/>
      <protection locked="0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126999</xdr:colOff>
      <xdr:row>0</xdr:row>
      <xdr:rowOff>0</xdr:rowOff>
    </xdr:from>
    <xdr:to>
      <xdr:col>0</xdr:col>
      <xdr:colOff>3463289</xdr:colOff>
      <xdr:row>3</xdr:row>
      <xdr:rowOff>154940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999" y="0"/>
          <a:ext cx="3336290" cy="8407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3539490</xdr:colOff>
      <xdr:row>3</xdr:row>
      <xdr:rowOff>224790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528060" cy="8763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110490</xdr:rowOff>
    </xdr:from>
    <xdr:to>
      <xdr:col>1</xdr:col>
      <xdr:colOff>1489710</xdr:colOff>
      <xdr:row>5</xdr:row>
      <xdr:rowOff>41910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110490"/>
          <a:ext cx="3463290" cy="8839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3190875</xdr:colOff>
      <xdr:row>4</xdr:row>
      <xdr:rowOff>176697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3185160" cy="9310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opLeftCell="G14" zoomScale="90" zoomScaleNormal="90" zoomScaleSheetLayoutView="80" workbookViewId="0">
      <selection activeCell="L25" sqref="L25"/>
    </sheetView>
  </sheetViews>
  <sheetFormatPr defaultColWidth="32.42578125" defaultRowHeight="18" x14ac:dyDescent="0.25"/>
  <cols>
    <col min="1" max="1" width="56.28515625" style="8" customWidth="1"/>
    <col min="2" max="2" width="50" style="8" customWidth="1"/>
    <col min="3" max="3" width="12.5703125" style="8" customWidth="1"/>
    <col min="4" max="4" width="16.140625" style="8" customWidth="1"/>
    <col min="5" max="9" width="32.85546875" style="8" customWidth="1"/>
    <col min="10" max="10" width="43.28515625" style="8" customWidth="1"/>
    <col min="11" max="16384" width="32.42578125" style="8"/>
  </cols>
  <sheetData>
    <row r="1" spans="1:10" x14ac:dyDescent="0.25">
      <c r="A1" s="23"/>
      <c r="B1" s="42"/>
      <c r="C1" s="42"/>
      <c r="D1" s="42"/>
      <c r="E1" s="42"/>
    </row>
    <row r="2" spans="1:10" x14ac:dyDescent="0.25">
      <c r="A2" s="23"/>
      <c r="B2" s="30"/>
      <c r="C2" s="30"/>
      <c r="D2" s="30"/>
      <c r="E2" s="30"/>
    </row>
    <row r="3" spans="1:10" x14ac:dyDescent="0.25">
      <c r="A3" s="23"/>
      <c r="B3" s="30"/>
      <c r="C3" s="30"/>
      <c r="D3" s="30"/>
      <c r="E3" s="30"/>
    </row>
    <row r="4" spans="1:10" x14ac:dyDescent="0.25">
      <c r="A4" s="23"/>
      <c r="B4" s="30"/>
      <c r="C4" s="30"/>
      <c r="D4" s="30"/>
      <c r="E4" s="30"/>
    </row>
    <row r="5" spans="1:10" x14ac:dyDescent="0.25">
      <c r="A5" s="78" t="s">
        <v>48</v>
      </c>
      <c r="B5" s="78"/>
      <c r="C5" s="32"/>
      <c r="D5" s="32"/>
    </row>
    <row r="6" spans="1:10" x14ac:dyDescent="0.25">
      <c r="A6" s="32" t="s">
        <v>49</v>
      </c>
      <c r="B6" s="32"/>
      <c r="C6" s="32"/>
      <c r="D6" s="32"/>
    </row>
    <row r="7" spans="1:10" x14ac:dyDescent="0.25">
      <c r="A7" s="32" t="s">
        <v>53</v>
      </c>
      <c r="B7" s="32"/>
    </row>
    <row r="8" spans="1:10" ht="18.75" thickBot="1" x14ac:dyDescent="0.3">
      <c r="E8" s="43" t="s">
        <v>29</v>
      </c>
      <c r="F8" s="43"/>
      <c r="G8" s="43"/>
    </row>
    <row r="9" spans="1:10" ht="18.75" thickBot="1" x14ac:dyDescent="0.3">
      <c r="A9" s="44" t="s">
        <v>50</v>
      </c>
      <c r="B9" s="45"/>
      <c r="C9" s="45"/>
      <c r="D9" s="46"/>
      <c r="E9" s="44" t="s">
        <v>0</v>
      </c>
      <c r="F9" s="46"/>
      <c r="G9" s="37" t="s">
        <v>27</v>
      </c>
      <c r="H9" s="37" t="s">
        <v>25</v>
      </c>
      <c r="I9" s="47" t="s">
        <v>41</v>
      </c>
      <c r="J9" s="37" t="s">
        <v>28</v>
      </c>
    </row>
    <row r="10" spans="1:10" ht="36.75" thickBot="1" x14ac:dyDescent="0.3">
      <c r="A10" s="1" t="s">
        <v>1</v>
      </c>
      <c r="B10" s="2" t="s">
        <v>2</v>
      </c>
      <c r="C10" s="2" t="s">
        <v>3</v>
      </c>
      <c r="D10" s="2" t="s">
        <v>22</v>
      </c>
      <c r="E10" s="2" t="s">
        <v>23</v>
      </c>
      <c r="F10" s="2" t="s">
        <v>24</v>
      </c>
      <c r="G10" s="38"/>
      <c r="H10" s="38"/>
      <c r="I10" s="48"/>
      <c r="J10" s="38"/>
    </row>
    <row r="11" spans="1:10" x14ac:dyDescent="0.25">
      <c r="A11" s="39" t="s">
        <v>4</v>
      </c>
      <c r="B11" s="3" t="s">
        <v>5</v>
      </c>
      <c r="C11" s="31" t="s">
        <v>6</v>
      </c>
      <c r="D11" s="27">
        <v>4</v>
      </c>
      <c r="E11" s="79"/>
      <c r="F11" s="4">
        <f>D11*E11</f>
        <v>0</v>
      </c>
      <c r="G11" s="80"/>
      <c r="H11" s="5">
        <f>F11+G11</f>
        <v>0</v>
      </c>
      <c r="I11" s="5">
        <f>H11*15/100</f>
        <v>0</v>
      </c>
      <c r="J11" s="4">
        <f>(H11+I11)*12</f>
        <v>0</v>
      </c>
    </row>
    <row r="12" spans="1:10" x14ac:dyDescent="0.25">
      <c r="A12" s="40"/>
      <c r="B12" s="3" t="s">
        <v>7</v>
      </c>
      <c r="C12" s="31" t="s">
        <v>6</v>
      </c>
      <c r="D12" s="27">
        <v>1</v>
      </c>
      <c r="E12" s="79"/>
      <c r="F12" s="4">
        <f t="shared" ref="F12:F15" si="0">D12*E12</f>
        <v>0</v>
      </c>
      <c r="G12" s="80"/>
      <c r="H12" s="5">
        <f t="shared" ref="H12:H15" si="1">F12+G12</f>
        <v>0</v>
      </c>
      <c r="I12" s="5">
        <f t="shared" ref="I12:I15" si="2">H12*15/100</f>
        <v>0</v>
      </c>
      <c r="J12" s="4">
        <f t="shared" ref="J12:J15" si="3">(H12+I12)*12</f>
        <v>0</v>
      </c>
    </row>
    <row r="13" spans="1:10" ht="24" customHeight="1" thickBot="1" x14ac:dyDescent="0.3">
      <c r="A13" s="41"/>
      <c r="B13" s="3" t="s">
        <v>8</v>
      </c>
      <c r="C13" s="31" t="s">
        <v>9</v>
      </c>
      <c r="D13" s="27">
        <v>1</v>
      </c>
      <c r="E13" s="79"/>
      <c r="F13" s="4">
        <f t="shared" si="0"/>
        <v>0</v>
      </c>
      <c r="G13" s="80"/>
      <c r="H13" s="5">
        <f t="shared" si="1"/>
        <v>0</v>
      </c>
      <c r="I13" s="5">
        <f t="shared" si="2"/>
        <v>0</v>
      </c>
      <c r="J13" s="4">
        <f t="shared" si="3"/>
        <v>0</v>
      </c>
    </row>
    <row r="14" spans="1:10" ht="27" customHeight="1" x14ac:dyDescent="0.25">
      <c r="A14" s="39" t="s">
        <v>10</v>
      </c>
      <c r="B14" s="3" t="s">
        <v>5</v>
      </c>
      <c r="C14" s="31" t="s">
        <v>6</v>
      </c>
      <c r="D14" s="27">
        <v>1</v>
      </c>
      <c r="E14" s="79"/>
      <c r="F14" s="4">
        <f t="shared" si="0"/>
        <v>0</v>
      </c>
      <c r="G14" s="80"/>
      <c r="H14" s="5">
        <f t="shared" si="1"/>
        <v>0</v>
      </c>
      <c r="I14" s="5">
        <f t="shared" si="2"/>
        <v>0</v>
      </c>
      <c r="J14" s="4">
        <f t="shared" si="3"/>
        <v>0</v>
      </c>
    </row>
    <row r="15" spans="1:10" ht="28.5" customHeight="1" x14ac:dyDescent="0.25">
      <c r="A15" s="40"/>
      <c r="B15" s="3" t="s">
        <v>11</v>
      </c>
      <c r="C15" s="31" t="s">
        <v>6</v>
      </c>
      <c r="D15" s="27">
        <v>1</v>
      </c>
      <c r="E15" s="79"/>
      <c r="F15" s="4">
        <f t="shared" si="0"/>
        <v>0</v>
      </c>
      <c r="G15" s="80"/>
      <c r="H15" s="5">
        <f t="shared" si="1"/>
        <v>0</v>
      </c>
      <c r="I15" s="5">
        <f t="shared" si="2"/>
        <v>0</v>
      </c>
      <c r="J15" s="4">
        <f t="shared" si="3"/>
        <v>0</v>
      </c>
    </row>
    <row r="16" spans="1:10" ht="27" customHeight="1" x14ac:dyDescent="0.25">
      <c r="A16" s="3" t="s">
        <v>26</v>
      </c>
      <c r="B16" s="33"/>
      <c r="C16" s="33"/>
      <c r="D16" s="33"/>
      <c r="E16" s="33"/>
      <c r="F16" s="33"/>
      <c r="G16" s="33"/>
      <c r="H16" s="33"/>
      <c r="I16" s="33"/>
      <c r="J16" s="5">
        <f>SUM(J11:J15)</f>
        <v>0</v>
      </c>
    </row>
    <row r="17" spans="1:10" ht="27" customHeight="1" x14ac:dyDescent="0.25">
      <c r="A17" s="6" t="s">
        <v>13</v>
      </c>
      <c r="B17" s="81"/>
      <c r="C17" s="81"/>
      <c r="D17" s="81"/>
      <c r="E17" s="81"/>
      <c r="F17" s="81"/>
      <c r="G17" s="81"/>
      <c r="H17" s="81"/>
      <c r="I17" s="81"/>
      <c r="J17" s="82"/>
    </row>
    <row r="18" spans="1:10" ht="27" customHeight="1" x14ac:dyDescent="0.25">
      <c r="A18" s="3" t="s">
        <v>14</v>
      </c>
      <c r="B18" s="33"/>
      <c r="C18" s="33"/>
      <c r="D18" s="33"/>
      <c r="E18" s="33"/>
      <c r="F18" s="33"/>
      <c r="G18" s="33"/>
      <c r="H18" s="33"/>
      <c r="I18" s="33"/>
      <c r="J18" s="9">
        <f>J16*J17+J16</f>
        <v>0</v>
      </c>
    </row>
    <row r="19" spans="1:10" ht="27" customHeight="1" x14ac:dyDescent="0.25">
      <c r="A19" s="6" t="s">
        <v>18</v>
      </c>
      <c r="B19" s="81"/>
      <c r="C19" s="81"/>
      <c r="D19" s="81"/>
      <c r="E19" s="81"/>
      <c r="F19" s="81"/>
      <c r="G19" s="81"/>
      <c r="H19" s="81"/>
      <c r="I19" s="81"/>
      <c r="J19" s="83"/>
    </row>
    <row r="20" spans="1:10" ht="27" customHeight="1" x14ac:dyDescent="0.25">
      <c r="A20" s="3" t="s">
        <v>15</v>
      </c>
      <c r="B20" s="33"/>
      <c r="C20" s="33"/>
      <c r="D20" s="33"/>
      <c r="E20" s="33"/>
      <c r="F20" s="33"/>
      <c r="G20" s="33"/>
      <c r="H20" s="33"/>
      <c r="I20" s="33"/>
      <c r="J20" s="9">
        <f>J18*J19+J18</f>
        <v>0</v>
      </c>
    </row>
    <row r="21" spans="1:10" ht="27" customHeight="1" x14ac:dyDescent="0.25">
      <c r="A21" s="6" t="s">
        <v>19</v>
      </c>
      <c r="B21" s="81"/>
      <c r="C21" s="81"/>
      <c r="D21" s="81"/>
      <c r="E21" s="81"/>
      <c r="F21" s="81"/>
      <c r="G21" s="81"/>
      <c r="H21" s="81"/>
      <c r="I21" s="81"/>
      <c r="J21" s="83"/>
    </row>
    <row r="22" spans="1:10" ht="27" customHeight="1" x14ac:dyDescent="0.25">
      <c r="A22" s="3" t="s">
        <v>16</v>
      </c>
      <c r="B22" s="33"/>
      <c r="C22" s="33"/>
      <c r="D22" s="33"/>
      <c r="E22" s="33"/>
      <c r="F22" s="33"/>
      <c r="G22" s="33"/>
      <c r="H22" s="33"/>
      <c r="I22" s="33"/>
      <c r="J22" s="9">
        <f>J20*J21+J20</f>
        <v>0</v>
      </c>
    </row>
    <row r="23" spans="1:10" ht="27" customHeight="1" x14ac:dyDescent="0.25">
      <c r="A23" s="6" t="s">
        <v>20</v>
      </c>
      <c r="B23" s="81"/>
      <c r="C23" s="81"/>
      <c r="D23" s="81"/>
      <c r="E23" s="81"/>
      <c r="F23" s="81"/>
      <c r="G23" s="81"/>
      <c r="H23" s="81"/>
      <c r="I23" s="81"/>
      <c r="J23" s="83"/>
    </row>
    <row r="24" spans="1:10" ht="27" customHeight="1" thickBot="1" x14ac:dyDescent="0.3">
      <c r="A24" s="7" t="s">
        <v>17</v>
      </c>
      <c r="B24" s="35"/>
      <c r="C24" s="35"/>
      <c r="D24" s="35"/>
      <c r="E24" s="35"/>
      <c r="F24" s="35"/>
      <c r="G24" s="35"/>
      <c r="H24" s="35"/>
      <c r="I24" s="35"/>
      <c r="J24" s="9">
        <f>J22*J23+J22</f>
        <v>0</v>
      </c>
    </row>
    <row r="25" spans="1:10" ht="28.5" customHeight="1" thickBot="1" x14ac:dyDescent="0.3">
      <c r="A25" s="10" t="s">
        <v>21</v>
      </c>
      <c r="B25" s="36"/>
      <c r="C25" s="36"/>
      <c r="D25" s="36"/>
      <c r="E25" s="36"/>
      <c r="F25" s="36"/>
      <c r="G25" s="36"/>
      <c r="H25" s="36"/>
      <c r="I25" s="36"/>
      <c r="J25" s="11">
        <f>J16+J18+J20+J22+J24</f>
        <v>0</v>
      </c>
    </row>
    <row r="26" spans="1:10" x14ac:dyDescent="0.25">
      <c r="B26" s="15"/>
    </row>
    <row r="27" spans="1:10" x14ac:dyDescent="0.25">
      <c r="B27" s="15"/>
    </row>
    <row r="28" spans="1:10" x14ac:dyDescent="0.25">
      <c r="A28" s="15" t="s">
        <v>40</v>
      </c>
      <c r="B28" s="15"/>
    </row>
    <row r="29" spans="1:10" x14ac:dyDescent="0.25">
      <c r="A29" s="15"/>
    </row>
    <row r="30" spans="1:10" x14ac:dyDescent="0.25">
      <c r="A30" s="15" t="s">
        <v>39</v>
      </c>
    </row>
  </sheetData>
  <sheetProtection algorithmName="SHA-512" hashValue="LtAcxoLlvIa9fcPCUXZkMeGkjGhd1lcqHTsj9zGIxqKv6WJPYdFak5rhk+aUQejwZqrm1JXa6bCi73P6rRyksA==" saltValue="SfAEXDlCXcTyy/BEZHxCPg==" spinCount="100000" sheet="1" objects="1" scenarios="1"/>
  <mergeCells count="21">
    <mergeCell ref="J9:J10"/>
    <mergeCell ref="A11:A13"/>
    <mergeCell ref="B1:E1"/>
    <mergeCell ref="E8:G8"/>
    <mergeCell ref="A14:A15"/>
    <mergeCell ref="A9:D9"/>
    <mergeCell ref="E9:F9"/>
    <mergeCell ref="G9:G10"/>
    <mergeCell ref="I9:I10"/>
    <mergeCell ref="H9:H10"/>
    <mergeCell ref="A5:B5"/>
    <mergeCell ref="B24:I24"/>
    <mergeCell ref="B25:I25"/>
    <mergeCell ref="B21:I21"/>
    <mergeCell ref="B22:I22"/>
    <mergeCell ref="B23:I23"/>
    <mergeCell ref="B16:I16"/>
    <mergeCell ref="B18:I18"/>
    <mergeCell ref="B19:I19"/>
    <mergeCell ref="B20:I20"/>
    <mergeCell ref="B17:I17"/>
  </mergeCells>
  <phoneticPr fontId="2" type="noConversion"/>
  <pageMargins left="0.7" right="0.7" top="0.75" bottom="0.75" header="0.3" footer="0.3"/>
  <pageSetup paperSize="9" scale="35" orientation="landscape" r:id="rId1"/>
  <ignoredErrors>
    <ignoredError sqref="I12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30"/>
  <sheetViews>
    <sheetView topLeftCell="F9" zoomScaleNormal="100" zoomScaleSheetLayoutView="70" workbookViewId="0">
      <selection activeCell="J18" sqref="J18:J19"/>
    </sheetView>
  </sheetViews>
  <sheetFormatPr defaultColWidth="32.42578125" defaultRowHeight="18" x14ac:dyDescent="0.25"/>
  <cols>
    <col min="1" max="1" width="56.28515625" style="8" customWidth="1"/>
    <col min="2" max="2" width="50" style="8" customWidth="1"/>
    <col min="3" max="3" width="12.5703125" style="8" customWidth="1"/>
    <col min="4" max="4" width="16.140625" style="8" customWidth="1"/>
    <col min="5" max="9" width="32.85546875" style="8" customWidth="1"/>
    <col min="10" max="10" width="43.28515625" style="8" customWidth="1"/>
    <col min="11" max="16384" width="32.42578125" style="8"/>
  </cols>
  <sheetData>
    <row r="2" spans="1:10" x14ac:dyDescent="0.25">
      <c r="A2" s="23"/>
      <c r="B2" s="42"/>
      <c r="C2" s="42"/>
      <c r="D2" s="42"/>
      <c r="E2" s="42"/>
    </row>
    <row r="3" spans="1:10" x14ac:dyDescent="0.25">
      <c r="A3" s="23"/>
      <c r="B3" s="28"/>
      <c r="C3" s="28"/>
      <c r="D3" s="28"/>
      <c r="E3" s="28"/>
    </row>
    <row r="4" spans="1:10" x14ac:dyDescent="0.25">
      <c r="A4" s="23"/>
      <c r="B4" s="28"/>
      <c r="C4" s="28"/>
      <c r="D4" s="28"/>
      <c r="E4" s="28"/>
    </row>
    <row r="5" spans="1:10" x14ac:dyDescent="0.25">
      <c r="A5" s="78" t="s">
        <v>48</v>
      </c>
      <c r="B5" s="78"/>
      <c r="D5" s="28"/>
      <c r="E5" s="28"/>
    </row>
    <row r="6" spans="1:10" x14ac:dyDescent="0.25">
      <c r="A6" s="51" t="s">
        <v>49</v>
      </c>
      <c r="B6" s="51"/>
      <c r="D6" s="28"/>
      <c r="E6" s="28"/>
    </row>
    <row r="7" spans="1:10" x14ac:dyDescent="0.25">
      <c r="A7" s="51" t="s">
        <v>54</v>
      </c>
      <c r="B7" s="51"/>
      <c r="D7" s="28"/>
      <c r="E7" s="28"/>
    </row>
    <row r="9" spans="1:10" ht="18.75" thickBot="1" x14ac:dyDescent="0.3">
      <c r="E9" s="43" t="s">
        <v>29</v>
      </c>
      <c r="F9" s="43"/>
      <c r="G9" s="43"/>
    </row>
    <row r="10" spans="1:10" ht="18.75" thickBot="1" x14ac:dyDescent="0.3">
      <c r="A10" s="44" t="s">
        <v>51</v>
      </c>
      <c r="B10" s="45"/>
      <c r="C10" s="45"/>
      <c r="D10" s="46"/>
      <c r="E10" s="44" t="s">
        <v>0</v>
      </c>
      <c r="F10" s="46"/>
      <c r="G10" s="37" t="s">
        <v>27</v>
      </c>
      <c r="H10" s="37" t="s">
        <v>25</v>
      </c>
      <c r="I10" s="47" t="s">
        <v>41</v>
      </c>
      <c r="J10" s="37" t="s">
        <v>28</v>
      </c>
    </row>
    <row r="11" spans="1:10" ht="36.75" thickBot="1" x14ac:dyDescent="0.3">
      <c r="A11" s="1" t="s">
        <v>1</v>
      </c>
      <c r="B11" s="2" t="s">
        <v>2</v>
      </c>
      <c r="C11" s="2" t="s">
        <v>3</v>
      </c>
      <c r="D11" s="2" t="s">
        <v>22</v>
      </c>
      <c r="E11" s="2" t="s">
        <v>23</v>
      </c>
      <c r="F11" s="2" t="s">
        <v>24</v>
      </c>
      <c r="G11" s="38"/>
      <c r="H11" s="38"/>
      <c r="I11" s="48"/>
      <c r="J11" s="38"/>
    </row>
    <row r="12" spans="1:10" x14ac:dyDescent="0.25">
      <c r="A12" s="49" t="s">
        <v>4</v>
      </c>
      <c r="B12" s="3" t="s">
        <v>5</v>
      </c>
      <c r="C12" s="24" t="s">
        <v>6</v>
      </c>
      <c r="D12" s="27">
        <v>4</v>
      </c>
      <c r="E12" s="79"/>
      <c r="F12" s="4">
        <f>D12*E12</f>
        <v>0</v>
      </c>
      <c r="G12" s="80"/>
      <c r="H12" s="5">
        <f>F12+G12</f>
        <v>0</v>
      </c>
      <c r="I12" s="5">
        <f>H12*15/100</f>
        <v>0</v>
      </c>
      <c r="J12" s="4">
        <f>(H12+I12)*12</f>
        <v>0</v>
      </c>
    </row>
    <row r="13" spans="1:10" ht="28.5" customHeight="1" thickBot="1" x14ac:dyDescent="0.3">
      <c r="A13" s="50"/>
      <c r="B13" s="3" t="s">
        <v>7</v>
      </c>
      <c r="C13" s="24" t="s">
        <v>6</v>
      </c>
      <c r="D13" s="27">
        <v>1</v>
      </c>
      <c r="E13" s="79"/>
      <c r="F13" s="4">
        <f t="shared" ref="F13:F15" si="0">D13*E13</f>
        <v>0</v>
      </c>
      <c r="G13" s="80"/>
      <c r="H13" s="5">
        <f t="shared" ref="H13:H15" si="1">F13+G13</f>
        <v>0</v>
      </c>
      <c r="I13" s="5">
        <f t="shared" ref="I13:I15" si="2">H13*15/100</f>
        <v>0</v>
      </c>
      <c r="J13" s="4">
        <f t="shared" ref="J13:J15" si="3">(H13+I13)*12</f>
        <v>0</v>
      </c>
    </row>
    <row r="14" spans="1:10" ht="27" customHeight="1" x14ac:dyDescent="0.25">
      <c r="A14" s="49" t="s">
        <v>10</v>
      </c>
      <c r="B14" s="3" t="s">
        <v>5</v>
      </c>
      <c r="C14" s="24" t="s">
        <v>6</v>
      </c>
      <c r="D14" s="27">
        <v>1</v>
      </c>
      <c r="E14" s="79"/>
      <c r="F14" s="4">
        <f t="shared" si="0"/>
        <v>0</v>
      </c>
      <c r="G14" s="80"/>
      <c r="H14" s="5">
        <f t="shared" si="1"/>
        <v>0</v>
      </c>
      <c r="I14" s="5">
        <f t="shared" si="2"/>
        <v>0</v>
      </c>
      <c r="J14" s="4">
        <f t="shared" si="3"/>
        <v>0</v>
      </c>
    </row>
    <row r="15" spans="1:10" ht="25.5" customHeight="1" x14ac:dyDescent="0.25">
      <c r="A15" s="50"/>
      <c r="B15" s="3" t="s">
        <v>11</v>
      </c>
      <c r="C15" s="24" t="s">
        <v>6</v>
      </c>
      <c r="D15" s="27">
        <v>1</v>
      </c>
      <c r="E15" s="79"/>
      <c r="F15" s="4">
        <f t="shared" si="0"/>
        <v>0</v>
      </c>
      <c r="G15" s="80"/>
      <c r="H15" s="5">
        <f t="shared" si="1"/>
        <v>0</v>
      </c>
      <c r="I15" s="5">
        <f t="shared" si="2"/>
        <v>0</v>
      </c>
      <c r="J15" s="4">
        <f t="shared" si="3"/>
        <v>0</v>
      </c>
    </row>
    <row r="16" spans="1:10" ht="27" customHeight="1" x14ac:dyDescent="0.25">
      <c r="A16" s="3" t="s">
        <v>26</v>
      </c>
      <c r="B16" s="33"/>
      <c r="C16" s="33"/>
      <c r="D16" s="33"/>
      <c r="E16" s="33"/>
      <c r="F16" s="33"/>
      <c r="G16" s="33"/>
      <c r="H16" s="33"/>
      <c r="I16" s="33"/>
      <c r="J16" s="5">
        <f>SUM(J12:J15)</f>
        <v>0</v>
      </c>
    </row>
    <row r="17" spans="1:10" ht="27" customHeight="1" x14ac:dyDescent="0.25">
      <c r="A17" s="6" t="s">
        <v>13</v>
      </c>
      <c r="B17" s="34"/>
      <c r="C17" s="34"/>
      <c r="D17" s="34"/>
      <c r="E17" s="34"/>
      <c r="F17" s="34"/>
      <c r="G17" s="34"/>
      <c r="H17" s="34"/>
      <c r="I17" s="34"/>
      <c r="J17" s="82"/>
    </row>
    <row r="18" spans="1:10" ht="27" customHeight="1" x14ac:dyDescent="0.25">
      <c r="A18" s="3" t="s">
        <v>14</v>
      </c>
      <c r="B18" s="33"/>
      <c r="C18" s="33"/>
      <c r="D18" s="33"/>
      <c r="E18" s="33"/>
      <c r="F18" s="33"/>
      <c r="G18" s="33"/>
      <c r="H18" s="33"/>
      <c r="I18" s="33"/>
      <c r="J18" s="9">
        <f>J16*J17+J16</f>
        <v>0</v>
      </c>
    </row>
    <row r="19" spans="1:10" ht="27" customHeight="1" x14ac:dyDescent="0.25">
      <c r="A19" s="6" t="s">
        <v>18</v>
      </c>
      <c r="B19" s="34"/>
      <c r="C19" s="34"/>
      <c r="D19" s="34"/>
      <c r="E19" s="34"/>
      <c r="F19" s="34"/>
      <c r="G19" s="34"/>
      <c r="H19" s="34"/>
      <c r="I19" s="34"/>
      <c r="J19" s="83"/>
    </row>
    <row r="20" spans="1:10" ht="27" customHeight="1" x14ac:dyDescent="0.25">
      <c r="A20" s="3" t="s">
        <v>15</v>
      </c>
      <c r="B20" s="33"/>
      <c r="C20" s="33"/>
      <c r="D20" s="33"/>
      <c r="E20" s="33"/>
      <c r="F20" s="33"/>
      <c r="G20" s="33"/>
      <c r="H20" s="33"/>
      <c r="I20" s="33"/>
      <c r="J20" s="9">
        <f>J18*J19+J18</f>
        <v>0</v>
      </c>
    </row>
    <row r="21" spans="1:10" ht="27" customHeight="1" x14ac:dyDescent="0.25">
      <c r="A21" s="6" t="s">
        <v>19</v>
      </c>
      <c r="B21" s="34"/>
      <c r="C21" s="34"/>
      <c r="D21" s="34"/>
      <c r="E21" s="34"/>
      <c r="F21" s="34"/>
      <c r="G21" s="34"/>
      <c r="H21" s="34"/>
      <c r="I21" s="34"/>
      <c r="J21" s="83"/>
    </row>
    <row r="22" spans="1:10" ht="27" customHeight="1" x14ac:dyDescent="0.25">
      <c r="A22" s="3" t="s">
        <v>16</v>
      </c>
      <c r="B22" s="33"/>
      <c r="C22" s="33"/>
      <c r="D22" s="33"/>
      <c r="E22" s="33"/>
      <c r="F22" s="33"/>
      <c r="G22" s="33"/>
      <c r="H22" s="33"/>
      <c r="I22" s="33"/>
      <c r="J22" s="9">
        <f>J20*J21+J20</f>
        <v>0</v>
      </c>
    </row>
    <row r="23" spans="1:10" ht="27" customHeight="1" x14ac:dyDescent="0.25">
      <c r="A23" s="6" t="s">
        <v>20</v>
      </c>
      <c r="B23" s="34"/>
      <c r="C23" s="34"/>
      <c r="D23" s="34"/>
      <c r="E23" s="34"/>
      <c r="F23" s="34"/>
      <c r="G23" s="34"/>
      <c r="H23" s="34"/>
      <c r="I23" s="34"/>
      <c r="J23" s="83"/>
    </row>
    <row r="24" spans="1:10" ht="27" customHeight="1" thickBot="1" x14ac:dyDescent="0.3">
      <c r="A24" s="7" t="s">
        <v>17</v>
      </c>
      <c r="B24" s="35"/>
      <c r="C24" s="35"/>
      <c r="D24" s="35"/>
      <c r="E24" s="35"/>
      <c r="F24" s="35"/>
      <c r="G24" s="35"/>
      <c r="H24" s="35"/>
      <c r="I24" s="35"/>
      <c r="J24" s="9">
        <f>J22*J23+J22</f>
        <v>0</v>
      </c>
    </row>
    <row r="25" spans="1:10" ht="28.5" customHeight="1" thickBot="1" x14ac:dyDescent="0.3">
      <c r="A25" s="10" t="s">
        <v>21</v>
      </c>
      <c r="B25" s="36"/>
      <c r="C25" s="36"/>
      <c r="D25" s="36"/>
      <c r="E25" s="36"/>
      <c r="F25" s="36"/>
      <c r="G25" s="36"/>
      <c r="H25" s="36"/>
      <c r="I25" s="36"/>
      <c r="J25" s="11">
        <f>J16+J18+J20+J22+J24</f>
        <v>0</v>
      </c>
    </row>
    <row r="27" spans="1:10" x14ac:dyDescent="0.25">
      <c r="B27" s="15" t="s">
        <v>40</v>
      </c>
    </row>
    <row r="28" spans="1:10" x14ac:dyDescent="0.25">
      <c r="A28" s="15" t="s">
        <v>40</v>
      </c>
      <c r="B28" s="15"/>
    </row>
    <row r="29" spans="1:10" x14ac:dyDescent="0.25">
      <c r="A29" s="15"/>
      <c r="B29" s="15" t="s">
        <v>39</v>
      </c>
    </row>
    <row r="30" spans="1:10" x14ac:dyDescent="0.25">
      <c r="A30" s="15" t="s">
        <v>39</v>
      </c>
    </row>
  </sheetData>
  <sheetProtection algorithmName="SHA-512" hashValue="L54abwIynvKvPVlHtgW9fWJ+OKyTSpPVWfNvpxv4g6Z5vKSU+Skoy0TgfW+pOtICL06+BVojPtSD7F5U1diaqQ==" saltValue="RDZgj3fspcKHouPZzz2nPg==" spinCount="100000" sheet="1" objects="1" scenarios="1"/>
  <mergeCells count="23">
    <mergeCell ref="B22:I22"/>
    <mergeCell ref="B16:I16"/>
    <mergeCell ref="B17:I17"/>
    <mergeCell ref="B2:E2"/>
    <mergeCell ref="A5:B5"/>
    <mergeCell ref="A6:B6"/>
    <mergeCell ref="A7:B7"/>
    <mergeCell ref="J10:J11"/>
    <mergeCell ref="A12:A13"/>
    <mergeCell ref="A14:A15"/>
    <mergeCell ref="B25:I25"/>
    <mergeCell ref="E9:G9"/>
    <mergeCell ref="A10:D10"/>
    <mergeCell ref="E10:F10"/>
    <mergeCell ref="G10:G11"/>
    <mergeCell ref="H10:H11"/>
    <mergeCell ref="I10:I11"/>
    <mergeCell ref="B23:I23"/>
    <mergeCell ref="B24:I24"/>
    <mergeCell ref="B18:I18"/>
    <mergeCell ref="B19:I19"/>
    <mergeCell ref="B20:I20"/>
    <mergeCell ref="B21:I21"/>
  </mergeCells>
  <pageMargins left="0.7" right="0.7" top="0.75" bottom="0.75" header="0.3" footer="0.3"/>
  <pageSetup paperSize="9" scale="3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7:I33"/>
  <sheetViews>
    <sheetView zoomScaleNormal="100" zoomScaleSheetLayoutView="80" workbookViewId="0">
      <selection activeCell="F16" sqref="F16"/>
    </sheetView>
  </sheetViews>
  <sheetFormatPr defaultColWidth="32.42578125" defaultRowHeight="15" x14ac:dyDescent="0.2"/>
  <cols>
    <col min="1" max="1" width="32.42578125" style="15"/>
    <col min="2" max="2" width="23.28515625" style="15" customWidth="1"/>
    <col min="3" max="3" width="30.85546875" style="15" customWidth="1"/>
    <col min="4" max="4" width="20.5703125" style="15" customWidth="1"/>
    <col min="5" max="5" width="19.5703125" style="15" customWidth="1"/>
    <col min="6" max="6" width="18.5703125" style="15" customWidth="1"/>
    <col min="7" max="7" width="15.7109375" style="15" customWidth="1"/>
    <col min="8" max="8" width="20.7109375" style="15" customWidth="1"/>
    <col min="9" max="16384" width="32.42578125" style="15"/>
  </cols>
  <sheetData>
    <row r="7" spans="1:9" ht="18" x14ac:dyDescent="0.25">
      <c r="A7" s="78" t="s">
        <v>48</v>
      </c>
      <c r="B7" s="78"/>
      <c r="C7" s="78"/>
      <c r="D7" s="78"/>
      <c r="E7" s="78"/>
    </row>
    <row r="8" spans="1:9" ht="18" x14ac:dyDescent="0.25">
      <c r="A8" s="51" t="s">
        <v>49</v>
      </c>
      <c r="B8" s="51"/>
      <c r="C8" s="51"/>
      <c r="D8" s="51"/>
      <c r="E8" s="51"/>
    </row>
    <row r="9" spans="1:9" ht="18" x14ac:dyDescent="0.25">
      <c r="A9" s="51" t="s">
        <v>54</v>
      </c>
      <c r="B9" s="51"/>
      <c r="C9" s="51"/>
      <c r="D9" s="51"/>
      <c r="E9" s="51"/>
    </row>
    <row r="10" spans="1:9" ht="15.75" x14ac:dyDescent="0.25">
      <c r="A10" s="22"/>
      <c r="B10" s="59"/>
      <c r="C10" s="59"/>
      <c r="D10" s="59"/>
      <c r="E10" s="59"/>
    </row>
    <row r="11" spans="1:9" ht="16.5" thickBot="1" x14ac:dyDescent="0.3">
      <c r="C11" s="58" t="s">
        <v>29</v>
      </c>
      <c r="D11" s="58"/>
      <c r="E11" s="58"/>
      <c r="F11" s="58"/>
      <c r="G11" s="58"/>
    </row>
    <row r="12" spans="1:9" ht="16.5" thickBot="1" x14ac:dyDescent="0.25">
      <c r="A12" s="71" t="s">
        <v>12</v>
      </c>
      <c r="B12" s="72"/>
      <c r="C12" s="72"/>
      <c r="D12" s="72"/>
      <c r="E12" s="72"/>
      <c r="F12" s="72"/>
      <c r="G12" s="72"/>
      <c r="H12" s="72"/>
      <c r="I12" s="73"/>
    </row>
    <row r="13" spans="1:9" ht="24.75" customHeight="1" thickBot="1" x14ac:dyDescent="0.25">
      <c r="A13" s="66" t="s">
        <v>52</v>
      </c>
      <c r="B13" s="67"/>
      <c r="C13" s="67"/>
      <c r="D13" s="67"/>
      <c r="E13" s="67"/>
      <c r="F13" s="67"/>
      <c r="G13" s="67"/>
      <c r="H13" s="67"/>
      <c r="I13" s="68"/>
    </row>
    <row r="14" spans="1:9" ht="43.5" customHeight="1" thickBot="1" x14ac:dyDescent="0.25">
      <c r="A14" s="71" t="s">
        <v>2</v>
      </c>
      <c r="B14" s="72"/>
      <c r="C14" s="25" t="s">
        <v>22</v>
      </c>
      <c r="D14" s="25" t="s">
        <v>30</v>
      </c>
      <c r="E14" s="25" t="s">
        <v>32</v>
      </c>
      <c r="F14" s="25" t="s">
        <v>31</v>
      </c>
      <c r="G14" s="25" t="s">
        <v>33</v>
      </c>
      <c r="H14" s="25" t="s">
        <v>42</v>
      </c>
      <c r="I14" s="16" t="s">
        <v>34</v>
      </c>
    </row>
    <row r="15" spans="1:9" s="29" customFormat="1" ht="23.25" customHeight="1" thickBot="1" x14ac:dyDescent="0.25">
      <c r="A15" s="69" t="s">
        <v>43</v>
      </c>
      <c r="B15" s="70"/>
      <c r="C15" s="26">
        <v>3</v>
      </c>
      <c r="D15" s="84"/>
      <c r="E15" s="13">
        <f>D15*C15</f>
        <v>0</v>
      </c>
      <c r="F15" s="84"/>
      <c r="G15" s="13">
        <f>E15+F15</f>
        <v>0</v>
      </c>
      <c r="H15" s="13">
        <f>G15*15/100</f>
        <v>0</v>
      </c>
      <c r="I15" s="14">
        <f>(G15+H15)*12</f>
        <v>0</v>
      </c>
    </row>
    <row r="16" spans="1:9" s="29" customFormat="1" ht="23.25" customHeight="1" x14ac:dyDescent="0.2">
      <c r="A16" s="69" t="s">
        <v>44</v>
      </c>
      <c r="B16" s="70"/>
      <c r="C16" s="26">
        <v>3</v>
      </c>
      <c r="D16" s="84"/>
      <c r="E16" s="13">
        <f t="shared" ref="E16" si="0">D16*C16</f>
        <v>0</v>
      </c>
      <c r="F16" s="84"/>
      <c r="G16" s="13">
        <f t="shared" ref="G16" si="1">E16+F16</f>
        <v>0</v>
      </c>
      <c r="H16" s="13">
        <f t="shared" ref="H16" si="2">G16*15/100</f>
        <v>0</v>
      </c>
      <c r="I16" s="14">
        <f t="shared" ref="I16" si="3">(G16+H16)*12</f>
        <v>0</v>
      </c>
    </row>
    <row r="17" spans="1:9" ht="23.25" customHeight="1" x14ac:dyDescent="0.2">
      <c r="A17" s="74" t="s">
        <v>26</v>
      </c>
      <c r="B17" s="74"/>
      <c r="C17" s="74"/>
      <c r="D17" s="74"/>
      <c r="E17" s="74"/>
      <c r="F17" s="74"/>
      <c r="G17" s="74"/>
      <c r="H17" s="74"/>
      <c r="I17" s="17">
        <f>SUM(I15:I15)</f>
        <v>0</v>
      </c>
    </row>
    <row r="18" spans="1:9" ht="23.25" customHeight="1" x14ac:dyDescent="0.2">
      <c r="A18" s="60" t="s">
        <v>13</v>
      </c>
      <c r="B18" s="61"/>
      <c r="C18" s="61"/>
      <c r="D18" s="61"/>
      <c r="E18" s="61"/>
      <c r="F18" s="61"/>
      <c r="G18" s="61"/>
      <c r="H18" s="62"/>
      <c r="I18" s="85"/>
    </row>
    <row r="19" spans="1:9" ht="23.25" customHeight="1" x14ac:dyDescent="0.25">
      <c r="A19" s="63" t="s">
        <v>14</v>
      </c>
      <c r="B19" s="64"/>
      <c r="C19" s="64"/>
      <c r="D19" s="64"/>
      <c r="E19" s="64"/>
      <c r="F19" s="64"/>
      <c r="G19" s="64"/>
      <c r="H19" s="65"/>
      <c r="I19" s="18">
        <f>I17*I18+I17</f>
        <v>0</v>
      </c>
    </row>
    <row r="20" spans="1:9" ht="23.25" customHeight="1" x14ac:dyDescent="0.2">
      <c r="A20" s="60" t="s">
        <v>18</v>
      </c>
      <c r="B20" s="61"/>
      <c r="C20" s="61"/>
      <c r="D20" s="61"/>
      <c r="E20" s="61"/>
      <c r="F20" s="61"/>
      <c r="G20" s="61"/>
      <c r="H20" s="62"/>
      <c r="I20" s="86"/>
    </row>
    <row r="21" spans="1:9" ht="23.25" customHeight="1" x14ac:dyDescent="0.25">
      <c r="A21" s="63" t="s">
        <v>15</v>
      </c>
      <c r="B21" s="64"/>
      <c r="C21" s="64"/>
      <c r="D21" s="64"/>
      <c r="E21" s="64"/>
      <c r="F21" s="64"/>
      <c r="G21" s="64"/>
      <c r="H21" s="65"/>
      <c r="I21" s="18">
        <f>I19*I20+I19</f>
        <v>0</v>
      </c>
    </row>
    <row r="22" spans="1:9" ht="23.25" customHeight="1" x14ac:dyDescent="0.2">
      <c r="A22" s="60" t="s">
        <v>19</v>
      </c>
      <c r="B22" s="61"/>
      <c r="C22" s="61"/>
      <c r="D22" s="61"/>
      <c r="E22" s="61"/>
      <c r="F22" s="61"/>
      <c r="G22" s="61"/>
      <c r="H22" s="62"/>
      <c r="I22" s="85"/>
    </row>
    <row r="23" spans="1:9" ht="23.25" customHeight="1" x14ac:dyDescent="0.25">
      <c r="A23" s="63" t="s">
        <v>16</v>
      </c>
      <c r="B23" s="64"/>
      <c r="C23" s="64"/>
      <c r="D23" s="64"/>
      <c r="E23" s="64"/>
      <c r="F23" s="64"/>
      <c r="G23" s="64"/>
      <c r="H23" s="65"/>
      <c r="I23" s="18">
        <f>I21*I22+I21</f>
        <v>0</v>
      </c>
    </row>
    <row r="24" spans="1:9" ht="23.25" customHeight="1" x14ac:dyDescent="0.2">
      <c r="A24" s="60" t="s">
        <v>20</v>
      </c>
      <c r="B24" s="61"/>
      <c r="C24" s="61"/>
      <c r="D24" s="61"/>
      <c r="E24" s="61"/>
      <c r="F24" s="61"/>
      <c r="G24" s="61"/>
      <c r="H24" s="62"/>
      <c r="I24" s="85"/>
    </row>
    <row r="25" spans="1:9" ht="23.25" customHeight="1" thickBot="1" x14ac:dyDescent="0.3">
      <c r="A25" s="52" t="s">
        <v>17</v>
      </c>
      <c r="B25" s="53"/>
      <c r="C25" s="53"/>
      <c r="D25" s="53"/>
      <c r="E25" s="53"/>
      <c r="F25" s="53"/>
      <c r="G25" s="53"/>
      <c r="H25" s="54"/>
      <c r="I25" s="19">
        <f>I23*I24+I23</f>
        <v>0</v>
      </c>
    </row>
    <row r="26" spans="1:9" ht="23.25" customHeight="1" thickBot="1" x14ac:dyDescent="0.35">
      <c r="A26" s="55" t="s">
        <v>35</v>
      </c>
      <c r="B26" s="56"/>
      <c r="C26" s="56"/>
      <c r="D26" s="56"/>
      <c r="E26" s="56"/>
      <c r="F26" s="56"/>
      <c r="G26" s="56"/>
      <c r="H26" s="57"/>
      <c r="I26" s="20">
        <f>+I17+I19+I21+I23+I25</f>
        <v>0</v>
      </c>
    </row>
    <row r="31" spans="1:9" x14ac:dyDescent="0.2">
      <c r="A31" s="15" t="s">
        <v>40</v>
      </c>
    </row>
    <row r="33" spans="1:1" x14ac:dyDescent="0.2">
      <c r="A33" s="15" t="s">
        <v>39</v>
      </c>
    </row>
  </sheetData>
  <sheetProtection algorithmName="SHA-512" hashValue="6MDB+4edO7tCpHPPvUHRl6/4eNunC6RMFbYbqtqSqMAXYFJds/M2U3o27UJYxbaMUvkBS2XFAf1H41RodJ+YXg==" saltValue="U0BmXTDQFQNfUyu5VYnlJQ==" spinCount="100000" sheet="1" objects="1" scenarios="1"/>
  <mergeCells count="20">
    <mergeCell ref="A18:H18"/>
    <mergeCell ref="A17:H17"/>
    <mergeCell ref="A20:H20"/>
    <mergeCell ref="A22:H22"/>
    <mergeCell ref="A25:H25"/>
    <mergeCell ref="A7:E7"/>
    <mergeCell ref="A8:E8"/>
    <mergeCell ref="A9:E9"/>
    <mergeCell ref="A26:H26"/>
    <mergeCell ref="C11:G11"/>
    <mergeCell ref="B10:E10"/>
    <mergeCell ref="A24:H24"/>
    <mergeCell ref="A19:H19"/>
    <mergeCell ref="A21:H21"/>
    <mergeCell ref="A23:H23"/>
    <mergeCell ref="A13:I13"/>
    <mergeCell ref="A16:B16"/>
    <mergeCell ref="A12:I12"/>
    <mergeCell ref="A14:B14"/>
    <mergeCell ref="A15:B15"/>
  </mergeCells>
  <pageMargins left="0.7" right="0.7" top="0.75" bottom="0.75" header="0.3" footer="0.3"/>
  <pageSetup paperSize="9" scale="4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6:I22"/>
  <sheetViews>
    <sheetView tabSelected="1" view="pageBreakPreview" topLeftCell="A4" zoomScaleNormal="100" zoomScaleSheetLayoutView="100" workbookViewId="0">
      <selection activeCell="A14" sqref="A14"/>
    </sheetView>
  </sheetViews>
  <sheetFormatPr defaultColWidth="9.140625" defaultRowHeight="15" x14ac:dyDescent="0.2"/>
  <cols>
    <col min="1" max="1" width="94.28515625" style="15" customWidth="1"/>
    <col min="2" max="2" width="77.140625" style="15" customWidth="1"/>
    <col min="3" max="16384" width="9.140625" style="15"/>
  </cols>
  <sheetData>
    <row r="6" spans="1:9" ht="18" x14ac:dyDescent="0.25">
      <c r="A6" s="87" t="s">
        <v>48</v>
      </c>
      <c r="B6" s="87"/>
    </row>
    <row r="7" spans="1:9" ht="18" x14ac:dyDescent="0.25">
      <c r="A7" s="77" t="s">
        <v>49</v>
      </c>
      <c r="B7" s="77"/>
    </row>
    <row r="8" spans="1:9" ht="18" x14ac:dyDescent="0.25">
      <c r="A8" s="77" t="s">
        <v>54</v>
      </c>
      <c r="B8" s="77"/>
    </row>
    <row r="9" spans="1:9" x14ac:dyDescent="0.2">
      <c r="B9" s="59"/>
      <c r="C9" s="59"/>
      <c r="D9" s="59"/>
      <c r="E9" s="59"/>
      <c r="F9" s="59"/>
      <c r="G9" s="59"/>
      <c r="H9" s="59"/>
      <c r="I9" s="59"/>
    </row>
    <row r="10" spans="1:9" ht="15.75" x14ac:dyDescent="0.2">
      <c r="A10" s="76" t="s">
        <v>37</v>
      </c>
      <c r="B10" s="76"/>
      <c r="C10" s="76"/>
      <c r="D10" s="76"/>
      <c r="E10" s="76"/>
      <c r="F10" s="76"/>
      <c r="G10" s="76"/>
      <c r="H10" s="76"/>
      <c r="I10" s="76"/>
    </row>
    <row r="11" spans="1:9" ht="15.75" x14ac:dyDescent="0.25">
      <c r="A11" s="75" t="s">
        <v>38</v>
      </c>
      <c r="B11" s="75"/>
      <c r="C11" s="75"/>
      <c r="D11" s="75"/>
      <c r="E11" s="75"/>
      <c r="F11" s="75"/>
      <c r="G11" s="75"/>
      <c r="H11" s="75"/>
      <c r="I11" s="22"/>
    </row>
    <row r="13" spans="1:9" ht="15.75" x14ac:dyDescent="0.25">
      <c r="A13" s="12" t="s">
        <v>45</v>
      </c>
      <c r="B13" s="21">
        <f>'SBD 3,1 Durban'!J25</f>
        <v>0</v>
      </c>
    </row>
    <row r="14" spans="1:9" ht="15.75" x14ac:dyDescent="0.25">
      <c r="A14" s="12" t="s">
        <v>46</v>
      </c>
      <c r="B14" s="21">
        <f>'SBD 3,1 Pietermaritzburg'!J25</f>
        <v>0</v>
      </c>
    </row>
    <row r="15" spans="1:9" ht="15.75" x14ac:dyDescent="0.25">
      <c r="A15" s="12" t="s">
        <v>47</v>
      </c>
      <c r="B15" s="21">
        <f>'SBD 3,1 Tools'!I26</f>
        <v>0</v>
      </c>
    </row>
    <row r="16" spans="1:9" ht="15.75" x14ac:dyDescent="0.25">
      <c r="A16" s="12" t="s">
        <v>36</v>
      </c>
      <c r="B16" s="21">
        <f>SUM(B13:B15)</f>
        <v>0</v>
      </c>
    </row>
    <row r="20" spans="1:1" x14ac:dyDescent="0.2">
      <c r="A20" s="15" t="s">
        <v>40</v>
      </c>
    </row>
    <row r="22" spans="1:1" x14ac:dyDescent="0.2">
      <c r="A22" s="15" t="s">
        <v>39</v>
      </c>
    </row>
  </sheetData>
  <sheetProtection algorithmName="SHA-512" hashValue="RQh4jN4uns7X3u5nbkfxfK0a3SAW1aqDhCK4q9OvI5DjBEMvVloMnYXh5X10Qs2Lc84gHsYy2yJF6LRfO0Z1pw==" saltValue="cqu5RPoP/kafQA+FFf9W+A==" spinCount="100000" sheet="1" objects="1" scenarios="1"/>
  <mergeCells count="6">
    <mergeCell ref="B9:I9"/>
    <mergeCell ref="A11:H11"/>
    <mergeCell ref="A10:I10"/>
    <mergeCell ref="A6:B6"/>
    <mergeCell ref="A7:B7"/>
    <mergeCell ref="A8:B8"/>
  </mergeCells>
  <phoneticPr fontId="2" type="noConversion"/>
  <pageMargins left="0.7" right="0.7" top="0.75" bottom="0.75" header="0.3" footer="0.3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SBD 3,1 Durban</vt:lpstr>
      <vt:lpstr>SBD 3,1 Pietermaritzburg</vt:lpstr>
      <vt:lpstr>SBD 3,1 Tools</vt:lpstr>
      <vt:lpstr>GRAND TOTAL</vt:lpstr>
      <vt:lpstr>'GRAND TOTAL'!Print_Area</vt:lpstr>
    </vt:vector>
  </TitlesOfParts>
  <Company>GPAA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Fortune Mogwatjana</dc:creator>
  <cp:lastModifiedBy>Fortune Mogwatjana</cp:lastModifiedBy>
  <cp:lastPrinted>2022-07-04T19:05:19Z</cp:lastPrinted>
  <dcterms:created xsi:type="dcterms:W3CDTF">2022-05-03T07:54:28Z</dcterms:created>
  <dcterms:modified xsi:type="dcterms:W3CDTF">2022-07-05T12:39:53Z</dcterms:modified>
</cp:coreProperties>
</file>